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tables/table8.xml" ContentType="application/vnd.openxmlformats-officedocument.spreadsheetml.table+xml"/>
  <Override PartName="/xl/queryTables/queryTable3.xml" ContentType="application/vnd.openxmlformats-officedocument.spreadsheetml.queryTable+xml"/>
  <Override PartName="/xl/tables/table9.xml" ContentType="application/vnd.openxmlformats-officedocument.spreadsheetml.table+xml"/>
  <Override PartName="/xl/queryTables/queryTable4.xml" ContentType="application/vnd.openxmlformats-officedocument.spreadsheetml.queryTable+xml"/>
  <Override PartName="/xl/tables/table10.xml" ContentType="application/vnd.openxmlformats-officedocument.spreadsheetml.table+xml"/>
  <Override PartName="/xl/queryTables/queryTable5.xml" ContentType="application/vnd.openxmlformats-officedocument.spreadsheetml.queryTable+xml"/>
  <Override PartName="/xl/tables/table11.xml" ContentType="application/vnd.openxmlformats-officedocument.spreadsheetml.table+xml"/>
  <Override PartName="/xl/queryTables/queryTable6.xml" ContentType="application/vnd.openxmlformats-officedocument.spreadsheetml.queryTable+xml"/>
  <Override PartName="/xl/tables/table12.xml" ContentType="application/vnd.openxmlformats-officedocument.spreadsheetml.table+xml"/>
  <Override PartName="/xl/queryTables/queryTable7.xml" ContentType="application/vnd.openxmlformats-officedocument.spreadsheetml.queryTable+xml"/>
  <Override PartName="/xl/tables/table13.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leaw\OneDrive\Documents\PhD Fall 2021 - Spring 2022\Merriman RA\ptax\inputs\methodologyreports\north_2022\"/>
    </mc:Choice>
  </mc:AlternateContent>
  <xr:revisionPtr revIDLastSave="0" documentId="13_ncr:1_{B32611F9-4507-4F6D-9818-9834452F074D}" xr6:coauthVersionLast="47" xr6:coauthVersionMax="47" xr10:uidLastSave="{00000000-0000-0000-0000-000000000000}"/>
  <bookViews>
    <workbookView xWindow="-20610" yWindow="9030" windowWidth="20730" windowHeight="10545" activeTab="1" xr2:uid="{00000000-000D-0000-FFFF-FFFF00000000}"/>
  </bookViews>
  <sheets>
    <sheet name="Sheet1" sheetId="24" r:id="rId1"/>
    <sheet name="Sheet2" sheetId="25" r:id="rId2"/>
    <sheet name="Sheet3" sheetId="26" r:id="rId3"/>
    <sheet name="Sheet5" sheetId="28" r:id="rId4"/>
    <sheet name="Sheet6" sheetId="29" r:id="rId5"/>
    <sheet name="Summary" sheetId="23" r:id="rId6"/>
    <sheet name="Special " sheetId="15" r:id="rId7"/>
    <sheet name="5-17s" sheetId="2" r:id="rId8"/>
    <sheet name="5-99s" sheetId="3" r:id="rId9"/>
    <sheet name="Class3" sheetId="5" r:id="rId10"/>
    <sheet name="Affordable Housing" sheetId="6" r:id="rId11"/>
    <sheet name="5-29s" sheetId="8" r:id="rId12"/>
    <sheet name="NursingHomes" sheetId="10" r:id="rId13"/>
    <sheet name="5-93s" sheetId="4" r:id="rId14"/>
  </sheets>
  <externalReferences>
    <externalReference r:id="rId15"/>
    <externalReference r:id="rId16"/>
    <externalReference r:id="rId17"/>
    <externalReference r:id="rId18"/>
    <externalReference r:id="rId19"/>
    <externalReference r:id="rId20"/>
    <externalReference r:id="rId21"/>
    <externalReference r:id="rId22"/>
  </externalReferences>
  <definedNames>
    <definedName name="ExternalData_1" localSheetId="7" hidden="1">'5-17s'!$A$1:$T$420</definedName>
    <definedName name="ExternalData_1" localSheetId="11" hidden="1">'5-29s'!$A$1:$Q$57</definedName>
    <definedName name="ExternalData_1" localSheetId="13" hidden="1">'5-93s'!$A$1:$U$194</definedName>
    <definedName name="ExternalData_1" localSheetId="8" hidden="1">'5-99s'!$A$1:$R$95</definedName>
    <definedName name="ExternalData_1" localSheetId="10" hidden="1">'Affordable Housing'!$A$1:$X$7</definedName>
    <definedName name="ExternalData_1" localSheetId="9" hidden="1">Class3!$A$1:$U$377</definedName>
    <definedName name="ExternalData_1" localSheetId="12" hidden="1">NursingHomes!$A$1:$T$7</definedName>
    <definedName name="ExternalData_1" localSheetId="6" hidden="1">'Special '!$A$1:$U$163</definedName>
  </definedNames>
  <calcPr calcId="191029"/>
  <pivotCaches>
    <pivotCache cacheId="0" r:id="rId23"/>
    <pivotCache cacheId="1" r:id="rId24"/>
    <pivotCache cacheId="2" r:id="rId25"/>
    <pivotCache cacheId="3" r:id="rId26"/>
    <pivotCache cacheId="4" r:id="rId27"/>
    <pivotCache cacheId="5" r:id="rId28"/>
    <pivotCache cacheId="6" r:id="rId2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2" i="3"/>
  <c r="B79" i="23" l="1"/>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B162" i="15" s="1"/>
  <c r="A163" i="15"/>
  <c r="E163" i="15" s="1"/>
  <c r="A2" i="15"/>
  <c r="J163" i="15" l="1"/>
  <c r="I163" i="15"/>
  <c r="F163" i="15"/>
  <c r="I162" i="15"/>
  <c r="D163" i="15"/>
  <c r="H162" i="15"/>
  <c r="C163" i="15"/>
  <c r="B163" i="15"/>
  <c r="F162" i="15"/>
  <c r="H163" i="15"/>
  <c r="E162" i="15"/>
  <c r="D162" i="15"/>
  <c r="C162" i="15"/>
  <c r="J162" i="15"/>
  <c r="P162" i="15" l="1"/>
  <c r="P163" i="15"/>
  <c r="T162" i="15" l="1"/>
  <c r="G162" i="15"/>
  <c r="T163" i="15"/>
  <c r="G163" i="15"/>
  <c r="M162" i="15" l="1"/>
  <c r="M163" i="15"/>
  <c r="N162" i="15"/>
  <c r="N163" i="15"/>
  <c r="R162" i="15" l="1"/>
  <c r="R163" i="15"/>
  <c r="K162" i="15"/>
  <c r="K163" i="15" l="1"/>
  <c r="O162" i="15" l="1"/>
  <c r="L162" i="15"/>
  <c r="L163" i="15"/>
  <c r="Q162" i="15" l="1"/>
  <c r="O163" i="15"/>
  <c r="Q163" i="15" l="1"/>
  <c r="S162" i="15"/>
  <c r="S163" i="15" l="1"/>
  <c r="U162" i="15"/>
  <c r="U163" i="15" l="1"/>
  <c r="A3" i="2" l="1"/>
  <c r="B3" i="2" s="1"/>
  <c r="A4" i="2"/>
  <c r="F4" i="2" s="1"/>
  <c r="Q4" i="2"/>
  <c r="A5" i="2"/>
  <c r="E5" i="2" s="1"/>
  <c r="H5" i="2"/>
  <c r="M5" i="2"/>
  <c r="A6" i="2"/>
  <c r="D6" i="2" s="1"/>
  <c r="A7" i="2"/>
  <c r="P7" i="2"/>
  <c r="A8" i="2"/>
  <c r="D8" i="2" s="1"/>
  <c r="A9" i="2"/>
  <c r="A10" i="2"/>
  <c r="D10" i="2" s="1"/>
  <c r="A11" i="2"/>
  <c r="E11" i="2" s="1"/>
  <c r="A12" i="2"/>
  <c r="Q12" i="2" s="1"/>
  <c r="A13" i="2"/>
  <c r="M13" i="2" s="1"/>
  <c r="A14" i="2"/>
  <c r="L14" i="2" s="1"/>
  <c r="A15" i="2"/>
  <c r="M15" i="2" s="1"/>
  <c r="A16" i="2"/>
  <c r="I16" i="2" s="1"/>
  <c r="A17" i="2"/>
  <c r="H17" i="2" s="1"/>
  <c r="A18" i="2"/>
  <c r="D18" i="2" s="1"/>
  <c r="T18" i="2"/>
  <c r="A19" i="2"/>
  <c r="E19" i="2" s="1"/>
  <c r="A20" i="2"/>
  <c r="A21" i="2"/>
  <c r="A22" i="2"/>
  <c r="D22" i="2" s="1"/>
  <c r="A23" i="2"/>
  <c r="A24" i="2"/>
  <c r="A25" i="2"/>
  <c r="A26" i="2"/>
  <c r="I26" i="2" s="1"/>
  <c r="A27" i="2"/>
  <c r="A28" i="2"/>
  <c r="A29" i="2"/>
  <c r="E29" i="2" s="1"/>
  <c r="A30" i="2"/>
  <c r="L30" i="2" s="1"/>
  <c r="A31" i="2"/>
  <c r="M31" i="2" s="1"/>
  <c r="A32" i="2"/>
  <c r="E32" i="2" s="1"/>
  <c r="A33" i="2"/>
  <c r="H33" i="2" s="1"/>
  <c r="Q33" i="2"/>
  <c r="A34" i="2"/>
  <c r="Q34" i="2" s="1"/>
  <c r="A35" i="2"/>
  <c r="J35" i="2" s="1"/>
  <c r="G35" i="2"/>
  <c r="I35" i="2"/>
  <c r="A36" i="2"/>
  <c r="I36" i="2" s="1"/>
  <c r="A37" i="2"/>
  <c r="A38" i="2"/>
  <c r="I38" i="2" s="1"/>
  <c r="K38" i="2"/>
  <c r="A39" i="2"/>
  <c r="A40" i="2"/>
  <c r="J40" i="2" s="1"/>
  <c r="A41" i="2"/>
  <c r="S41" i="2" s="1"/>
  <c r="A42" i="2"/>
  <c r="J42" i="2"/>
  <c r="S42" i="2"/>
  <c r="A43" i="2"/>
  <c r="A44" i="2"/>
  <c r="C44" i="2" s="1"/>
  <c r="D44" i="2"/>
  <c r="A45" i="2"/>
  <c r="E45" i="2" s="1"/>
  <c r="B45" i="2"/>
  <c r="A46" i="2"/>
  <c r="J46" i="2" s="1"/>
  <c r="K46" i="2"/>
  <c r="A47" i="2"/>
  <c r="A48" i="2"/>
  <c r="D48" i="2" s="1"/>
  <c r="A49" i="2"/>
  <c r="G49" i="2" s="1"/>
  <c r="A50" i="2"/>
  <c r="B50" i="2" s="1"/>
  <c r="C50" i="2"/>
  <c r="D50" i="2"/>
  <c r="M50" i="2"/>
  <c r="A51" i="2"/>
  <c r="B51" i="2" s="1"/>
  <c r="M51" i="2"/>
  <c r="A52" i="2"/>
  <c r="K52" i="2" s="1"/>
  <c r="B52" i="2"/>
  <c r="J52" i="2"/>
  <c r="A53" i="2"/>
  <c r="A54" i="2"/>
  <c r="B54" i="2" s="1"/>
  <c r="C54" i="2"/>
  <c r="R54" i="2"/>
  <c r="A55" i="2"/>
  <c r="A56" i="2"/>
  <c r="D56" i="2" s="1"/>
  <c r="J56" i="2"/>
  <c r="T56" i="2"/>
  <c r="A57" i="2"/>
  <c r="A58" i="2"/>
  <c r="J58" i="2" s="1"/>
  <c r="A59" i="2"/>
  <c r="D59" i="2" s="1"/>
  <c r="C59" i="2"/>
  <c r="N59" i="2"/>
  <c r="O59" i="2"/>
  <c r="A60" i="2"/>
  <c r="S60" i="2" s="1"/>
  <c r="K60" i="2"/>
  <c r="Q60" i="2"/>
  <c r="A61" i="2"/>
  <c r="M61" i="2" s="1"/>
  <c r="A62" i="2"/>
  <c r="B62" i="2" s="1"/>
  <c r="K62" i="2"/>
  <c r="A63" i="2"/>
  <c r="M63" i="2" s="1"/>
  <c r="C63" i="2"/>
  <c r="D63" i="2"/>
  <c r="H63" i="2"/>
  <c r="P63" i="2"/>
  <c r="Q63" i="2"/>
  <c r="T63" i="2"/>
  <c r="A64" i="2"/>
  <c r="I64" i="2" s="1"/>
  <c r="A65" i="2"/>
  <c r="C65" i="2" s="1"/>
  <c r="O65" i="2"/>
  <c r="P65" i="2"/>
  <c r="A66" i="2"/>
  <c r="S66" i="2" s="1"/>
  <c r="A67" i="2"/>
  <c r="C67" i="2" s="1"/>
  <c r="S67" i="2"/>
  <c r="A68" i="2"/>
  <c r="B68" i="2"/>
  <c r="K68" i="2"/>
  <c r="S68" i="2"/>
  <c r="A69" i="2"/>
  <c r="C69" i="2" s="1"/>
  <c r="B69" i="2"/>
  <c r="F69" i="2"/>
  <c r="K69" i="2"/>
  <c r="M69" i="2"/>
  <c r="O69" i="2"/>
  <c r="R69" i="2"/>
  <c r="S69" i="2"/>
  <c r="A70" i="2"/>
  <c r="I70" i="2" s="1"/>
  <c r="A71" i="2"/>
  <c r="E71" i="2" s="1"/>
  <c r="S71" i="2"/>
  <c r="A72" i="2"/>
  <c r="B72" i="2" s="1"/>
  <c r="A73" i="2"/>
  <c r="E73" i="2" s="1"/>
  <c r="J73" i="2"/>
  <c r="L73" i="2"/>
  <c r="A74" i="2"/>
  <c r="A75" i="2"/>
  <c r="D75" i="2" s="1"/>
  <c r="E75" i="2"/>
  <c r="O75" i="2"/>
  <c r="P75" i="2"/>
  <c r="Q75" i="2"/>
  <c r="A76" i="2"/>
  <c r="A77" i="2"/>
  <c r="A78" i="2"/>
  <c r="C78" i="2" s="1"/>
  <c r="J78" i="2"/>
  <c r="A79" i="2"/>
  <c r="B79" i="2" s="1"/>
  <c r="F79" i="2"/>
  <c r="H79" i="2"/>
  <c r="A80" i="2"/>
  <c r="I80" i="2" s="1"/>
  <c r="A81" i="2"/>
  <c r="F81" i="2" s="1"/>
  <c r="B81" i="2"/>
  <c r="C81" i="2"/>
  <c r="G81" i="2"/>
  <c r="I81" i="2"/>
  <c r="J81" i="2"/>
  <c r="K81" i="2"/>
  <c r="L81" i="2"/>
  <c r="O81" i="2"/>
  <c r="Q81" i="2"/>
  <c r="S81" i="2"/>
  <c r="T81" i="2"/>
  <c r="A82" i="2"/>
  <c r="Q82" i="2" s="1"/>
  <c r="A83" i="2"/>
  <c r="J83" i="2" s="1"/>
  <c r="D83" i="2"/>
  <c r="F83" i="2"/>
  <c r="G83" i="2"/>
  <c r="I83" i="2"/>
  <c r="L83" i="2"/>
  <c r="N83" i="2"/>
  <c r="Q83" i="2"/>
  <c r="R83" i="2"/>
  <c r="T83" i="2"/>
  <c r="A84" i="2"/>
  <c r="B84" i="2" s="1"/>
  <c r="D84" i="2"/>
  <c r="N84" i="2"/>
  <c r="O84" i="2"/>
  <c r="A85" i="2"/>
  <c r="B85" i="2" s="1"/>
  <c r="J85" i="2"/>
  <c r="L85" i="2"/>
  <c r="A86" i="2"/>
  <c r="K86" i="2" s="1"/>
  <c r="A87" i="2"/>
  <c r="T87" i="2" s="1"/>
  <c r="E87" i="2"/>
  <c r="M87" i="2"/>
  <c r="Q87" i="2"/>
  <c r="R87" i="2"/>
  <c r="A88" i="2"/>
  <c r="S88" i="2" s="1"/>
  <c r="A89" i="2"/>
  <c r="B89" i="2" s="1"/>
  <c r="F89" i="2"/>
  <c r="K89" i="2"/>
  <c r="N89" i="2"/>
  <c r="Q89" i="2"/>
  <c r="A90" i="2"/>
  <c r="B90" i="2" s="1"/>
  <c r="D90" i="2"/>
  <c r="I90" i="2"/>
  <c r="K90" i="2"/>
  <c r="L90" i="2"/>
  <c r="Q90" i="2"/>
  <c r="A91" i="2"/>
  <c r="G91" i="2" s="1"/>
  <c r="A92" i="2"/>
  <c r="B92" i="2" s="1"/>
  <c r="C92" i="2"/>
  <c r="A93" i="2"/>
  <c r="B93" i="2" s="1"/>
  <c r="A94" i="2"/>
  <c r="D94" i="2" s="1"/>
  <c r="F94" i="2"/>
  <c r="A95" i="2"/>
  <c r="K95" i="2" s="1"/>
  <c r="G95" i="2"/>
  <c r="J95" i="2"/>
  <c r="Q95" i="2"/>
  <c r="A96" i="2"/>
  <c r="S96" i="2" s="1"/>
  <c r="E96" i="2"/>
  <c r="G96" i="2"/>
  <c r="A97" i="2"/>
  <c r="F97" i="2" s="1"/>
  <c r="A98" i="2"/>
  <c r="C98" i="2" s="1"/>
  <c r="J98" i="2"/>
  <c r="O98" i="2"/>
  <c r="A99" i="2"/>
  <c r="H99" i="2" s="1"/>
  <c r="G99" i="2"/>
  <c r="P99" i="2"/>
  <c r="A100" i="2"/>
  <c r="I100" i="2" s="1"/>
  <c r="G100" i="2"/>
  <c r="A101" i="2"/>
  <c r="E101" i="2" s="1"/>
  <c r="A102" i="2"/>
  <c r="B102" i="2" s="1"/>
  <c r="A103" i="2"/>
  <c r="M103" i="2" s="1"/>
  <c r="A104" i="2"/>
  <c r="B104" i="2" s="1"/>
  <c r="A105" i="2"/>
  <c r="O105" i="2" s="1"/>
  <c r="A106" i="2"/>
  <c r="L106" i="2" s="1"/>
  <c r="E106" i="2"/>
  <c r="G106" i="2"/>
  <c r="I106" i="2"/>
  <c r="J106" i="2"/>
  <c r="N106" i="2"/>
  <c r="Q106" i="2"/>
  <c r="S106" i="2"/>
  <c r="A107" i="2"/>
  <c r="K107" i="2" s="1"/>
  <c r="A108" i="2"/>
  <c r="B108" i="2" s="1"/>
  <c r="A109" i="2"/>
  <c r="C109" i="2" s="1"/>
  <c r="A110" i="2"/>
  <c r="B110" i="2" s="1"/>
  <c r="D110" i="2"/>
  <c r="A111" i="2"/>
  <c r="M111" i="2"/>
  <c r="A112" i="2"/>
  <c r="M112" i="2" s="1"/>
  <c r="A113" i="2"/>
  <c r="N113" i="2" s="1"/>
  <c r="C113" i="2"/>
  <c r="K113" i="2"/>
  <c r="A114" i="2"/>
  <c r="D114" i="2" s="1"/>
  <c r="A115" i="2"/>
  <c r="K115" i="2" s="1"/>
  <c r="A116" i="2"/>
  <c r="E116" i="2" s="1"/>
  <c r="F116" i="2"/>
  <c r="A117" i="2"/>
  <c r="K117" i="2" s="1"/>
  <c r="G117" i="2"/>
  <c r="S117" i="2"/>
  <c r="A118" i="2"/>
  <c r="F118" i="2" s="1"/>
  <c r="C118" i="2"/>
  <c r="A119" i="2"/>
  <c r="M119" i="2" s="1"/>
  <c r="G119" i="2"/>
  <c r="H119" i="2"/>
  <c r="A120" i="2"/>
  <c r="B120" i="2" s="1"/>
  <c r="F120" i="2"/>
  <c r="A121" i="2"/>
  <c r="B121" i="2" s="1"/>
  <c r="A122" i="2"/>
  <c r="T122" i="2" s="1"/>
  <c r="A123" i="2"/>
  <c r="G123" i="2" s="1"/>
  <c r="A124" i="2"/>
  <c r="D124" i="2" s="1"/>
  <c r="O124" i="2"/>
  <c r="R124" i="2"/>
  <c r="A125" i="2"/>
  <c r="J125" i="2" s="1"/>
  <c r="B125" i="2"/>
  <c r="C125" i="2"/>
  <c r="E125" i="2"/>
  <c r="K125" i="2"/>
  <c r="M125" i="2"/>
  <c r="N125" i="2"/>
  <c r="O125" i="2"/>
  <c r="P125" i="2"/>
  <c r="S125" i="2"/>
  <c r="A126" i="2"/>
  <c r="K126" i="2" s="1"/>
  <c r="A127" i="2"/>
  <c r="H127" i="2" s="1"/>
  <c r="A128" i="2"/>
  <c r="A129" i="2"/>
  <c r="C129" i="2" s="1"/>
  <c r="A130" i="2"/>
  <c r="I130" i="2" s="1"/>
  <c r="B130" i="2"/>
  <c r="D130" i="2"/>
  <c r="E130" i="2"/>
  <c r="F130" i="2"/>
  <c r="J130" i="2"/>
  <c r="K130" i="2"/>
  <c r="L130" i="2"/>
  <c r="N130" i="2"/>
  <c r="O130" i="2"/>
  <c r="R130" i="2"/>
  <c r="T130" i="2"/>
  <c r="A131" i="2"/>
  <c r="B131" i="2" s="1"/>
  <c r="K131" i="2"/>
  <c r="A132" i="2"/>
  <c r="I132" i="2" s="1"/>
  <c r="Q132" i="2"/>
  <c r="R132" i="2"/>
  <c r="A133" i="2"/>
  <c r="I133" i="2" s="1"/>
  <c r="J133" i="2"/>
  <c r="P133" i="2"/>
  <c r="S133" i="2"/>
  <c r="A134" i="2"/>
  <c r="C134" i="2" s="1"/>
  <c r="J134" i="2"/>
  <c r="Q134" i="2"/>
  <c r="A135" i="2"/>
  <c r="E135" i="2" s="1"/>
  <c r="A136" i="2"/>
  <c r="B136" i="2" s="1"/>
  <c r="A137" i="2"/>
  <c r="I137" i="2" s="1"/>
  <c r="S137" i="2"/>
  <c r="A138" i="2"/>
  <c r="C138" i="2" s="1"/>
  <c r="A139" i="2"/>
  <c r="B139" i="2" s="1"/>
  <c r="A140" i="2"/>
  <c r="C140" i="2" s="1"/>
  <c r="J140" i="2"/>
  <c r="A141" i="2"/>
  <c r="H141" i="2" s="1"/>
  <c r="N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2" i="2"/>
  <c r="Q2" i="2" s="1"/>
  <c r="T38" i="2" l="1"/>
  <c r="J141" i="2"/>
  <c r="K109" i="2"/>
  <c r="S91" i="2"/>
  <c r="L71" i="2"/>
  <c r="C60" i="2"/>
  <c r="M59" i="2"/>
  <c r="Q54" i="2"/>
  <c r="Q45" i="2"/>
  <c r="T44" i="2"/>
  <c r="S38" i="2"/>
  <c r="G38" i="2"/>
  <c r="T36" i="2"/>
  <c r="L18" i="2"/>
  <c r="J38" i="2"/>
  <c r="P135" i="2"/>
  <c r="F124" i="2"/>
  <c r="Q115" i="2"/>
  <c r="I98" i="2"/>
  <c r="C95" i="2"/>
  <c r="I141" i="2"/>
  <c r="I139" i="2"/>
  <c r="M135" i="2"/>
  <c r="O131" i="2"/>
  <c r="M130" i="2"/>
  <c r="C130" i="2"/>
  <c r="G125" i="2"/>
  <c r="E124" i="2"/>
  <c r="M120" i="2"/>
  <c r="T118" i="2"/>
  <c r="Q117" i="2"/>
  <c r="P115" i="2"/>
  <c r="B109" i="2"/>
  <c r="R106" i="2"/>
  <c r="F106" i="2"/>
  <c r="D98" i="2"/>
  <c r="R95" i="2"/>
  <c r="B95" i="2"/>
  <c r="S92" i="2"/>
  <c r="J91" i="2"/>
  <c r="G90" i="2"/>
  <c r="G89" i="2"/>
  <c r="H87" i="2"/>
  <c r="T84" i="2"/>
  <c r="O83" i="2"/>
  <c r="E83" i="2"/>
  <c r="O78" i="2"/>
  <c r="H75" i="2"/>
  <c r="R72" i="2"/>
  <c r="I71" i="2"/>
  <c r="J69" i="2"/>
  <c r="B60" i="2"/>
  <c r="J59" i="2"/>
  <c r="O54" i="2"/>
  <c r="N45" i="2"/>
  <c r="N44" i="2"/>
  <c r="Q38" i="2"/>
  <c r="F38" i="2"/>
  <c r="G36" i="2"/>
  <c r="Q22" i="2"/>
  <c r="I18" i="2"/>
  <c r="P13" i="2"/>
  <c r="K141" i="2"/>
  <c r="S118" i="2"/>
  <c r="R100" i="2"/>
  <c r="N92" i="2"/>
  <c r="I59" i="2"/>
  <c r="O38" i="2"/>
  <c r="E38" i="2"/>
  <c r="R141" i="2"/>
  <c r="F141" i="2"/>
  <c r="H135" i="2"/>
  <c r="S123" i="2"/>
  <c r="R118" i="2"/>
  <c r="F117" i="2"/>
  <c r="M114" i="2"/>
  <c r="M108" i="2"/>
  <c r="O106" i="2"/>
  <c r="D106" i="2"/>
  <c r="Q100" i="2"/>
  <c r="P95" i="2"/>
  <c r="S94" i="2"/>
  <c r="M92" i="2"/>
  <c r="R90" i="2"/>
  <c r="C90" i="2"/>
  <c r="D87" i="2"/>
  <c r="M83" i="2"/>
  <c r="B83" i="2"/>
  <c r="T79" i="2"/>
  <c r="O72" i="2"/>
  <c r="K67" i="2"/>
  <c r="S59" i="2"/>
  <c r="G59" i="2"/>
  <c r="Q56" i="2"/>
  <c r="I54" i="2"/>
  <c r="Q48" i="2"/>
  <c r="K45" i="2"/>
  <c r="K44" i="2"/>
  <c r="N38" i="2"/>
  <c r="D38" i="2"/>
  <c r="S35" i="2"/>
  <c r="M26" i="2"/>
  <c r="I17" i="2"/>
  <c r="M12" i="2"/>
  <c r="M4" i="2"/>
  <c r="T135" i="2"/>
  <c r="S141" i="2"/>
  <c r="G141" i="2"/>
  <c r="Q72" i="2"/>
  <c r="M54" i="2"/>
  <c r="M45" i="2"/>
  <c r="M44" i="2"/>
  <c r="G135" i="2"/>
  <c r="M110" i="2"/>
  <c r="L108" i="2"/>
  <c r="J100" i="2"/>
  <c r="T98" i="2"/>
  <c r="Q96" i="2"/>
  <c r="M95" i="2"/>
  <c r="R94" i="2"/>
  <c r="K92" i="2"/>
  <c r="Q79" i="2"/>
  <c r="I72" i="2"/>
  <c r="R59" i="2"/>
  <c r="F59" i="2"/>
  <c r="F54" i="2"/>
  <c r="F45" i="2"/>
  <c r="J44" i="2"/>
  <c r="M38" i="2"/>
  <c r="C38" i="2"/>
  <c r="R35" i="2"/>
  <c r="D26" i="2"/>
  <c r="L12" i="2"/>
  <c r="T6" i="2"/>
  <c r="L135" i="2"/>
  <c r="Q141" i="2"/>
  <c r="C141" i="2"/>
  <c r="P129" i="2"/>
  <c r="J123" i="2"/>
  <c r="S119" i="2"/>
  <c r="I118" i="2"/>
  <c r="O141" i="2"/>
  <c r="B141" i="2"/>
  <c r="D135" i="2"/>
  <c r="S130" i="2"/>
  <c r="O129" i="2"/>
  <c r="I123" i="2"/>
  <c r="Q116" i="2"/>
  <c r="M113" i="2"/>
  <c r="E110" i="2"/>
  <c r="Q98" i="2"/>
  <c r="K96" i="2"/>
  <c r="I94" i="2"/>
  <c r="J92" i="2"/>
  <c r="P90" i="2"/>
  <c r="R89" i="2"/>
  <c r="P79" i="2"/>
  <c r="R73" i="2"/>
  <c r="G72" i="2"/>
  <c r="P59" i="2"/>
  <c r="E59" i="2"/>
  <c r="D54" i="2"/>
  <c r="C45" i="2"/>
  <c r="E44" i="2"/>
  <c r="L38" i="2"/>
  <c r="B38" i="2"/>
  <c r="K35" i="2"/>
  <c r="Q6" i="2"/>
  <c r="G53" i="2"/>
  <c r="M53" i="2"/>
  <c r="N53" i="2"/>
  <c r="Q139" i="2"/>
  <c r="J137" i="2"/>
  <c r="K135" i="2"/>
  <c r="J132" i="2"/>
  <c r="N129" i="2"/>
  <c r="S127" i="2"/>
  <c r="E120" i="2"/>
  <c r="B119" i="2"/>
  <c r="K119" i="2"/>
  <c r="J118" i="2"/>
  <c r="M118" i="2"/>
  <c r="E117" i="2"/>
  <c r="O115" i="2"/>
  <c r="K111" i="2"/>
  <c r="G111" i="2"/>
  <c r="L104" i="2"/>
  <c r="K101" i="2"/>
  <c r="C100" i="2"/>
  <c r="S100" i="2"/>
  <c r="K98" i="2"/>
  <c r="L96" i="2"/>
  <c r="E95" i="2"/>
  <c r="H95" i="2"/>
  <c r="S95" i="2"/>
  <c r="E94" i="2"/>
  <c r="L92" i="2"/>
  <c r="R91" i="2"/>
  <c r="I91" i="2"/>
  <c r="S90" i="2"/>
  <c r="H90" i="2"/>
  <c r="P89" i="2"/>
  <c r="C89" i="2"/>
  <c r="B87" i="2"/>
  <c r="I87" i="2"/>
  <c r="N87" i="2"/>
  <c r="T85" i="2"/>
  <c r="I85" i="2"/>
  <c r="S84" i="2"/>
  <c r="T75" i="2"/>
  <c r="I73" i="2"/>
  <c r="H71" i="2"/>
  <c r="D69" i="2"/>
  <c r="E69" i="2"/>
  <c r="N69" i="2"/>
  <c r="G69" i="2"/>
  <c r="P69" i="2"/>
  <c r="H69" i="2"/>
  <c r="Q69" i="2"/>
  <c r="I67" i="2"/>
  <c r="N65" i="2"/>
  <c r="E63" i="2"/>
  <c r="S63" i="2"/>
  <c r="I63" i="2"/>
  <c r="K63" i="2"/>
  <c r="K57" i="2"/>
  <c r="S57" i="2"/>
  <c r="M129" i="2"/>
  <c r="B127" i="2"/>
  <c r="C124" i="2"/>
  <c r="Q124" i="2"/>
  <c r="B123" i="2"/>
  <c r="H123" i="2"/>
  <c r="N115" i="2"/>
  <c r="T94" i="2"/>
  <c r="Q91" i="2"/>
  <c r="O89" i="2"/>
  <c r="S86" i="2"/>
  <c r="R85" i="2"/>
  <c r="H85" i="2"/>
  <c r="B75" i="2"/>
  <c r="G75" i="2"/>
  <c r="R75" i="2"/>
  <c r="J75" i="2"/>
  <c r="F73" i="2"/>
  <c r="F71" i="2"/>
  <c r="D67" i="2"/>
  <c r="L65" i="2"/>
  <c r="F43" i="2"/>
  <c r="I43" i="2"/>
  <c r="R43" i="2"/>
  <c r="S43" i="2"/>
  <c r="I23" i="2"/>
  <c r="E23" i="2"/>
  <c r="H23" i="2"/>
  <c r="Q23" i="2"/>
  <c r="H91" i="2"/>
  <c r="P91" i="2"/>
  <c r="J120" i="2"/>
  <c r="L120" i="2"/>
  <c r="G115" i="2"/>
  <c r="B94" i="2"/>
  <c r="N94" i="2"/>
  <c r="O91" i="2"/>
  <c r="F91" i="2"/>
  <c r="D89" i="2"/>
  <c r="I89" i="2"/>
  <c r="S89" i="2"/>
  <c r="P86" i="2"/>
  <c r="Q85" i="2"/>
  <c r="G85" i="2"/>
  <c r="T71" i="2"/>
  <c r="H65" i="2"/>
  <c r="C49" i="2"/>
  <c r="B49" i="2"/>
  <c r="J49" i="2"/>
  <c r="O49" i="2"/>
  <c r="P49" i="2"/>
  <c r="H129" i="2"/>
  <c r="P117" i="2"/>
  <c r="N91" i="2"/>
  <c r="T88" i="2"/>
  <c r="P85" i="2"/>
  <c r="E85" i="2"/>
  <c r="B73" i="2"/>
  <c r="D73" i="2"/>
  <c r="O73" i="2"/>
  <c r="G73" i="2"/>
  <c r="T73" i="2"/>
  <c r="K71" i="2"/>
  <c r="C71" i="2"/>
  <c r="M71" i="2"/>
  <c r="D71" i="2"/>
  <c r="N71" i="2"/>
  <c r="B67" i="2"/>
  <c r="J67" i="2"/>
  <c r="N67" i="2"/>
  <c r="O67" i="2"/>
  <c r="F65" i="2"/>
  <c r="B86" i="2"/>
  <c r="N86" i="2"/>
  <c r="C86" i="2"/>
  <c r="T86" i="2"/>
  <c r="R138" i="2"/>
  <c r="G129" i="2"/>
  <c r="N124" i="2"/>
  <c r="R123" i="2"/>
  <c r="F115" i="2"/>
  <c r="E91" i="2"/>
  <c r="I138" i="2"/>
  <c r="Q135" i="2"/>
  <c r="C135" i="2"/>
  <c r="G133" i="2"/>
  <c r="G130" i="2"/>
  <c r="Q130" i="2"/>
  <c r="F129" i="2"/>
  <c r="N126" i="2"/>
  <c r="B126" i="2"/>
  <c r="F125" i="2"/>
  <c r="L124" i="2"/>
  <c r="Q123" i="2"/>
  <c r="T120" i="2"/>
  <c r="R119" i="2"/>
  <c r="N118" i="2"/>
  <c r="J117" i="2"/>
  <c r="E115" i="2"/>
  <c r="B113" i="2"/>
  <c r="B106" i="2"/>
  <c r="C106" i="2"/>
  <c r="M106" i="2"/>
  <c r="L102" i="2"/>
  <c r="L100" i="2"/>
  <c r="E99" i="2"/>
  <c r="Q99" i="2"/>
  <c r="B96" i="2"/>
  <c r="I95" i="2"/>
  <c r="M94" i="2"/>
  <c r="T92" i="2"/>
  <c r="M91" i="2"/>
  <c r="D91" i="2"/>
  <c r="N90" i="2"/>
  <c r="J89" i="2"/>
  <c r="N88" i="2"/>
  <c r="J87" i="2"/>
  <c r="J86" i="2"/>
  <c r="O85" i="2"/>
  <c r="D85" i="2"/>
  <c r="H83" i="2"/>
  <c r="P83" i="2"/>
  <c r="C83" i="2"/>
  <c r="K83" i="2"/>
  <c r="S83" i="2"/>
  <c r="B78" i="2"/>
  <c r="L75" i="2"/>
  <c r="Q73" i="2"/>
  <c r="Q71" i="2"/>
  <c r="I69" i="2"/>
  <c r="I68" i="2"/>
  <c r="C68" i="2"/>
  <c r="Q68" i="2"/>
  <c r="R68" i="2"/>
  <c r="D65" i="2"/>
  <c r="L63" i="2"/>
  <c r="Q140" i="2"/>
  <c r="B138" i="2"/>
  <c r="R129" i="2"/>
  <c r="G124" i="2"/>
  <c r="P123" i="2"/>
  <c r="S120" i="2"/>
  <c r="H117" i="2"/>
  <c r="C116" i="2"/>
  <c r="O116" i="2"/>
  <c r="B115" i="2"/>
  <c r="M107" i="2"/>
  <c r="N105" i="2"/>
  <c r="K102" i="2"/>
  <c r="B98" i="2"/>
  <c r="M98" i="2"/>
  <c r="J94" i="2"/>
  <c r="D92" i="2"/>
  <c r="I92" i="2"/>
  <c r="L91" i="2"/>
  <c r="C91" i="2"/>
  <c r="F90" i="2"/>
  <c r="J90" i="2"/>
  <c r="T90" i="2"/>
  <c r="H89" i="2"/>
  <c r="G88" i="2"/>
  <c r="I86" i="2"/>
  <c r="M85" i="2"/>
  <c r="I84" i="2"/>
  <c r="K84" i="2"/>
  <c r="R84" i="2"/>
  <c r="P82" i="2"/>
  <c r="I75" i="2"/>
  <c r="N73" i="2"/>
  <c r="P71" i="2"/>
  <c r="B70" i="2"/>
  <c r="K70" i="2"/>
  <c r="T67" i="2"/>
  <c r="S65" i="2"/>
  <c r="B48" i="2"/>
  <c r="C48" i="2"/>
  <c r="I48" i="2"/>
  <c r="J48" i="2"/>
  <c r="M48" i="2"/>
  <c r="O48" i="2"/>
  <c r="E129" i="2"/>
  <c r="Q129" i="2"/>
  <c r="B107" i="2"/>
  <c r="M105" i="2"/>
  <c r="T91" i="2"/>
  <c r="K91" i="2"/>
  <c r="B91" i="2"/>
  <c r="F88" i="2"/>
  <c r="D86" i="2"/>
  <c r="C85" i="2"/>
  <c r="K85" i="2"/>
  <c r="S85" i="2"/>
  <c r="F85" i="2"/>
  <c r="N85" i="2"/>
  <c r="B65" i="2"/>
  <c r="G65" i="2"/>
  <c r="Q65" i="2"/>
  <c r="I65" i="2"/>
  <c r="T65" i="2"/>
  <c r="K65" i="2"/>
  <c r="P35" i="2"/>
  <c r="F35" i="2"/>
  <c r="P33" i="2"/>
  <c r="T8" i="2"/>
  <c r="I6" i="2"/>
  <c r="I4" i="2"/>
  <c r="J45" i="2"/>
  <c r="O35" i="2"/>
  <c r="E35" i="2"/>
  <c r="M33" i="2"/>
  <c r="T14" i="2"/>
  <c r="M11" i="2"/>
  <c r="I8" i="2"/>
  <c r="E6" i="2"/>
  <c r="E4" i="2"/>
  <c r="R81" i="2"/>
  <c r="K79" i="2"/>
  <c r="K72" i="2"/>
  <c r="J62" i="2"/>
  <c r="K59" i="2"/>
  <c r="B59" i="2"/>
  <c r="E56" i="2"/>
  <c r="L54" i="2"/>
  <c r="S45" i="2"/>
  <c r="I45" i="2"/>
  <c r="S44" i="2"/>
  <c r="R38" i="2"/>
  <c r="N35" i="2"/>
  <c r="C35" i="2"/>
  <c r="I33" i="2"/>
  <c r="H29" i="2"/>
  <c r="I11" i="2"/>
  <c r="E8" i="2"/>
  <c r="D4" i="2"/>
  <c r="J54" i="2"/>
  <c r="S50" i="2"/>
  <c r="R45" i="2"/>
  <c r="H45" i="2"/>
  <c r="T40" i="2"/>
  <c r="M35" i="2"/>
  <c r="B35" i="2"/>
  <c r="Q40" i="2"/>
  <c r="M10" i="2"/>
  <c r="P3" i="2"/>
  <c r="Q59" i="2"/>
  <c r="H59" i="2"/>
  <c r="S54" i="2"/>
  <c r="G54" i="2"/>
  <c r="T52" i="2"/>
  <c r="L50" i="2"/>
  <c r="O45" i="2"/>
  <c r="E40" i="2"/>
  <c r="T32" i="2"/>
  <c r="L10" i="2"/>
  <c r="I3" i="2"/>
  <c r="B39" i="2"/>
  <c r="E39" i="2"/>
  <c r="F39" i="2"/>
  <c r="J39" i="2"/>
  <c r="N39" i="2"/>
  <c r="O39" i="2"/>
  <c r="M39" i="2"/>
  <c r="S39" i="2"/>
  <c r="C2" i="2"/>
  <c r="K2" i="2"/>
  <c r="S2" i="2"/>
  <c r="P139" i="2"/>
  <c r="H139" i="2"/>
  <c r="L114" i="2"/>
  <c r="N104" i="2"/>
  <c r="T104" i="2"/>
  <c r="Q97" i="2"/>
  <c r="B124" i="2"/>
  <c r="I124" i="2"/>
  <c r="S124" i="2"/>
  <c r="J124" i="2"/>
  <c r="J121" i="2"/>
  <c r="K120" i="2"/>
  <c r="Q119" i="2"/>
  <c r="C119" i="2"/>
  <c r="K118" i="2"/>
  <c r="B117" i="2"/>
  <c r="M117" i="2"/>
  <c r="C117" i="2"/>
  <c r="N117" i="2"/>
  <c r="D116" i="2"/>
  <c r="K114" i="2"/>
  <c r="P111" i="2"/>
  <c r="E111" i="2"/>
  <c r="E105" i="2"/>
  <c r="S99" i="2"/>
  <c r="F99" i="2"/>
  <c r="M97" i="2"/>
  <c r="C96" i="2"/>
  <c r="M96" i="2"/>
  <c r="D96" i="2"/>
  <c r="N96" i="2"/>
  <c r="J96" i="2"/>
  <c r="T96" i="2"/>
  <c r="B82" i="2"/>
  <c r="G82" i="2"/>
  <c r="C82" i="2"/>
  <c r="S82" i="2"/>
  <c r="F82" i="2"/>
  <c r="I82" i="2"/>
  <c r="J82" i="2"/>
  <c r="K82" i="2"/>
  <c r="O82" i="2"/>
  <c r="N61" i="2"/>
  <c r="H137" i="2"/>
  <c r="P137" i="2"/>
  <c r="R97" i="2"/>
  <c r="E77" i="2"/>
  <c r="M77" i="2"/>
  <c r="H77" i="2"/>
  <c r="P77" i="2"/>
  <c r="C77" i="2"/>
  <c r="N77" i="2"/>
  <c r="D77" i="2"/>
  <c r="O77" i="2"/>
  <c r="F77" i="2"/>
  <c r="Q77" i="2"/>
  <c r="G77" i="2"/>
  <c r="R77" i="2"/>
  <c r="I77" i="2"/>
  <c r="S77" i="2"/>
  <c r="J77" i="2"/>
  <c r="T77" i="2"/>
  <c r="E9" i="2"/>
  <c r="H9" i="2"/>
  <c r="I9" i="2"/>
  <c r="M9" i="2"/>
  <c r="Q9" i="2"/>
  <c r="R137" i="2"/>
  <c r="Q136" i="2"/>
  <c r="O133" i="2"/>
  <c r="F133" i="2"/>
  <c r="C126" i="2"/>
  <c r="S126" i="2"/>
  <c r="D126" i="2"/>
  <c r="T126" i="2"/>
  <c r="S121" i="2"/>
  <c r="S111" i="2"/>
  <c r="F111" i="2"/>
  <c r="F76" i="2"/>
  <c r="N76" i="2"/>
  <c r="B76" i="2"/>
  <c r="R76" i="2"/>
  <c r="C76" i="2"/>
  <c r="I76" i="2"/>
  <c r="J76" i="2"/>
  <c r="K76" i="2"/>
  <c r="O76" i="2"/>
  <c r="Q76" i="2"/>
  <c r="D64" i="2"/>
  <c r="B64" i="2"/>
  <c r="C64" i="2"/>
  <c r="K64" i="2"/>
  <c r="J64" i="2"/>
  <c r="Q64" i="2"/>
  <c r="R64" i="2"/>
  <c r="S64" i="2"/>
  <c r="E31" i="2"/>
  <c r="H31" i="2"/>
  <c r="I31" i="2"/>
  <c r="P31" i="2"/>
  <c r="Q31" i="2"/>
  <c r="D2" i="2"/>
  <c r="L2" i="2"/>
  <c r="T2" i="2"/>
  <c r="M141" i="2"/>
  <c r="E141" i="2"/>
  <c r="I140" i="2"/>
  <c r="O139" i="2"/>
  <c r="G139" i="2"/>
  <c r="Q138" i="2"/>
  <c r="Q137" i="2"/>
  <c r="G137" i="2"/>
  <c r="J136" i="2"/>
  <c r="O135" i="2"/>
  <c r="F135" i="2"/>
  <c r="I134" i="2"/>
  <c r="N133" i="2"/>
  <c r="E133" i="2"/>
  <c r="C132" i="2"/>
  <c r="B132" i="2"/>
  <c r="E131" i="2"/>
  <c r="E2" i="2"/>
  <c r="M2" i="2"/>
  <c r="T141" i="2"/>
  <c r="L141" i="2"/>
  <c r="D141" i="2"/>
  <c r="B140" i="2"/>
  <c r="N139" i="2"/>
  <c r="F139" i="2"/>
  <c r="J138" i="2"/>
  <c r="O137" i="2"/>
  <c r="F137" i="2"/>
  <c r="I136" i="2"/>
  <c r="N135" i="2"/>
  <c r="B134" i="2"/>
  <c r="M133" i="2"/>
  <c r="C133" i="2"/>
  <c r="T131" i="2"/>
  <c r="C131" i="2"/>
  <c r="B129" i="2"/>
  <c r="I129" i="2"/>
  <c r="S129" i="2"/>
  <c r="J129" i="2"/>
  <c r="M126" i="2"/>
  <c r="M124" i="2"/>
  <c r="C121" i="2"/>
  <c r="P119" i="2"/>
  <c r="O117" i="2"/>
  <c r="R116" i="2"/>
  <c r="F114" i="2"/>
  <c r="O111" i="2"/>
  <c r="C111" i="2"/>
  <c r="N110" i="2"/>
  <c r="O110" i="2"/>
  <c r="C108" i="2"/>
  <c r="K108" i="2"/>
  <c r="C105" i="2"/>
  <c r="B103" i="2"/>
  <c r="K103" i="2"/>
  <c r="R99" i="2"/>
  <c r="K97" i="2"/>
  <c r="O96" i="2"/>
  <c r="O93" i="2"/>
  <c r="B37" i="2"/>
  <c r="C37" i="2"/>
  <c r="P37" i="2"/>
  <c r="E37" i="2"/>
  <c r="Q37" i="2"/>
  <c r="G37" i="2"/>
  <c r="R37" i="2"/>
  <c r="I37" i="2"/>
  <c r="J37" i="2"/>
  <c r="H37" i="2"/>
  <c r="M37" i="2"/>
  <c r="N37" i="2"/>
  <c r="S37" i="2"/>
  <c r="F131" i="2"/>
  <c r="F2" i="2"/>
  <c r="N2" i="2"/>
  <c r="M139" i="2"/>
  <c r="E139" i="2"/>
  <c r="N137" i="2"/>
  <c r="E137" i="2"/>
  <c r="K133" i="2"/>
  <c r="B133" i="2"/>
  <c r="S131" i="2"/>
  <c r="J128" i="2"/>
  <c r="S128" i="2"/>
  <c r="L126" i="2"/>
  <c r="S122" i="2"/>
  <c r="E119" i="2"/>
  <c r="N119" i="2"/>
  <c r="F119" i="2"/>
  <c r="O119" i="2"/>
  <c r="G116" i="2"/>
  <c r="L116" i="2"/>
  <c r="L112" i="2"/>
  <c r="N111" i="2"/>
  <c r="B111" i="2"/>
  <c r="B99" i="2"/>
  <c r="I99" i="2"/>
  <c r="J99" i="2"/>
  <c r="I97" i="2"/>
  <c r="M93" i="2"/>
  <c r="C61" i="2"/>
  <c r="K61" i="2"/>
  <c r="S61" i="2"/>
  <c r="D61" i="2"/>
  <c r="L61" i="2"/>
  <c r="T61" i="2"/>
  <c r="G61" i="2"/>
  <c r="O61" i="2"/>
  <c r="B61" i="2"/>
  <c r="P61" i="2"/>
  <c r="E61" i="2"/>
  <c r="Q61" i="2"/>
  <c r="F61" i="2"/>
  <c r="R61" i="2"/>
  <c r="H61" i="2"/>
  <c r="I61" i="2"/>
  <c r="J61" i="2"/>
  <c r="B55" i="2"/>
  <c r="N55" i="2"/>
  <c r="O55" i="2"/>
  <c r="E55" i="2"/>
  <c r="F55" i="2"/>
  <c r="C55" i="2"/>
  <c r="J55" i="2"/>
  <c r="M55" i="2"/>
  <c r="S55" i="2"/>
  <c r="T24" i="2"/>
  <c r="E24" i="2"/>
  <c r="I24" i="2"/>
  <c r="L24" i="2"/>
  <c r="Q24" i="2"/>
  <c r="E20" i="2"/>
  <c r="D20" i="2"/>
  <c r="L77" i="2"/>
  <c r="B2" i="2"/>
  <c r="J2" i="2"/>
  <c r="R2" i="2"/>
  <c r="T139" i="2"/>
  <c r="L139" i="2"/>
  <c r="D139" i="2"/>
  <c r="H131" i="2"/>
  <c r="J131" i="2"/>
  <c r="K122" i="2"/>
  <c r="K121" i="2"/>
  <c r="M121" i="2"/>
  <c r="H97" i="2"/>
  <c r="L137" i="2"/>
  <c r="C137" i="2"/>
  <c r="B135" i="2"/>
  <c r="J135" i="2"/>
  <c r="R135" i="2"/>
  <c r="R133" i="2"/>
  <c r="K127" i="2"/>
  <c r="J126" i="2"/>
  <c r="J122" i="2"/>
  <c r="J119" i="2"/>
  <c r="N116" i="2"/>
  <c r="C112" i="2"/>
  <c r="K104" i="2"/>
  <c r="O99" i="2"/>
  <c r="K77" i="2"/>
  <c r="C97" i="2"/>
  <c r="N97" i="2"/>
  <c r="E97" i="2"/>
  <c r="O97" i="2"/>
  <c r="J97" i="2"/>
  <c r="G2" i="2"/>
  <c r="O2" i="2"/>
  <c r="M137" i="2"/>
  <c r="D137" i="2"/>
  <c r="C136" i="2"/>
  <c r="R136" i="2"/>
  <c r="D133" i="2"/>
  <c r="L133" i="2"/>
  <c r="T133" i="2"/>
  <c r="B114" i="2"/>
  <c r="Q114" i="2"/>
  <c r="C114" i="2"/>
  <c r="K112" i="2"/>
  <c r="H111" i="2"/>
  <c r="Q111" i="2"/>
  <c r="I111" i="2"/>
  <c r="R111" i="2"/>
  <c r="H2" i="2"/>
  <c r="P2" i="2"/>
  <c r="S139" i="2"/>
  <c r="K139" i="2"/>
  <c r="C139" i="2"/>
  <c r="N131" i="2"/>
  <c r="I2" i="2"/>
  <c r="P141" i="2"/>
  <c r="R140" i="2"/>
  <c r="R139" i="2"/>
  <c r="J139" i="2"/>
  <c r="T137" i="2"/>
  <c r="K137" i="2"/>
  <c r="B137" i="2"/>
  <c r="S135" i="2"/>
  <c r="I135" i="2"/>
  <c r="R134" i="2"/>
  <c r="Q133" i="2"/>
  <c r="H133" i="2"/>
  <c r="M131" i="2"/>
  <c r="J127" i="2"/>
  <c r="E126" i="2"/>
  <c r="B122" i="2"/>
  <c r="C120" i="2"/>
  <c r="N120" i="2"/>
  <c r="D120" i="2"/>
  <c r="O120" i="2"/>
  <c r="I119" i="2"/>
  <c r="B118" i="2"/>
  <c r="D118" i="2"/>
  <c r="O118" i="2"/>
  <c r="E118" i="2"/>
  <c r="Q118" i="2"/>
  <c r="M116" i="2"/>
  <c r="O114" i="2"/>
  <c r="B112" i="2"/>
  <c r="J111" i="2"/>
  <c r="K110" i="2"/>
  <c r="M109" i="2"/>
  <c r="O109" i="2"/>
  <c r="C104" i="2"/>
  <c r="K99" i="2"/>
  <c r="S97" i="2"/>
  <c r="B97" i="2"/>
  <c r="F96" i="2"/>
  <c r="B77" i="2"/>
  <c r="J47" i="2"/>
  <c r="S47" i="2"/>
  <c r="C39" i="2"/>
  <c r="I27" i="2"/>
  <c r="E27" i="2"/>
  <c r="M27" i="2"/>
  <c r="P27" i="2"/>
  <c r="B88" i="2"/>
  <c r="R88" i="2"/>
  <c r="L87" i="2"/>
  <c r="L86" i="2"/>
  <c r="H81" i="2"/>
  <c r="P81" i="2"/>
  <c r="N79" i="2"/>
  <c r="E79" i="2"/>
  <c r="L67" i="2"/>
  <c r="I62" i="2"/>
  <c r="H53" i="2"/>
  <c r="B43" i="2"/>
  <c r="K43" i="2"/>
  <c r="C43" i="2"/>
  <c r="M43" i="2"/>
  <c r="E43" i="2"/>
  <c r="N43" i="2"/>
  <c r="G43" i="2"/>
  <c r="P43" i="2"/>
  <c r="H43" i="2"/>
  <c r="Q43" i="2"/>
  <c r="K40" i="2"/>
  <c r="N36" i="2"/>
  <c r="T30" i="2"/>
  <c r="D14" i="2"/>
  <c r="E14" i="2"/>
  <c r="I14" i="2"/>
  <c r="M14" i="2"/>
  <c r="Q14" i="2"/>
  <c r="C87" i="2"/>
  <c r="K87" i="2"/>
  <c r="S87" i="2"/>
  <c r="F86" i="2"/>
  <c r="O86" i="2"/>
  <c r="M79" i="2"/>
  <c r="C79" i="2"/>
  <c r="C70" i="2"/>
  <c r="Q70" i="2"/>
  <c r="E67" i="2"/>
  <c r="M67" i="2"/>
  <c r="H67" i="2"/>
  <c r="P67" i="2"/>
  <c r="B57" i="2"/>
  <c r="J57" i="2"/>
  <c r="G56" i="2"/>
  <c r="R56" i="2"/>
  <c r="I56" i="2"/>
  <c r="S56" i="2"/>
  <c r="B56" i="2"/>
  <c r="L56" i="2"/>
  <c r="C56" i="2"/>
  <c r="M56" i="2"/>
  <c r="C51" i="2"/>
  <c r="J51" i="2"/>
  <c r="K51" i="2"/>
  <c r="S51" i="2"/>
  <c r="L46" i="2"/>
  <c r="S46" i="2"/>
  <c r="T46" i="2"/>
  <c r="B46" i="2"/>
  <c r="C46" i="2"/>
  <c r="B80" i="2"/>
  <c r="N80" i="2"/>
  <c r="L79" i="2"/>
  <c r="D62" i="2"/>
  <c r="Q62" i="2"/>
  <c r="R62" i="2"/>
  <c r="C62" i="2"/>
  <c r="B53" i="2"/>
  <c r="I53" i="2"/>
  <c r="J53" i="2"/>
  <c r="C53" i="2"/>
  <c r="P53" i="2"/>
  <c r="E53" i="2"/>
  <c r="Q53" i="2"/>
  <c r="D30" i="2"/>
  <c r="E30" i="2"/>
  <c r="I30" i="2"/>
  <c r="M30" i="2"/>
  <c r="Q30" i="2"/>
  <c r="D79" i="2"/>
  <c r="G79" i="2"/>
  <c r="O79" i="2"/>
  <c r="B40" i="2"/>
  <c r="L40" i="2"/>
  <c r="C40" i="2"/>
  <c r="M40" i="2"/>
  <c r="D40" i="2"/>
  <c r="N40" i="2"/>
  <c r="G40" i="2"/>
  <c r="R40" i="2"/>
  <c r="I40" i="2"/>
  <c r="S40" i="2"/>
  <c r="B36" i="2"/>
  <c r="J36" i="2"/>
  <c r="K36" i="2"/>
  <c r="M36" i="2"/>
  <c r="C36" i="2"/>
  <c r="R36" i="2"/>
  <c r="D36" i="2"/>
  <c r="S36" i="2"/>
  <c r="E16" i="2"/>
  <c r="Q16" i="2"/>
  <c r="T106" i="2"/>
  <c r="K106" i="2"/>
  <c r="F100" i="2"/>
  <c r="S98" i="2"/>
  <c r="G98" i="2"/>
  <c r="O95" i="2"/>
  <c r="F95" i="2"/>
  <c r="O94" i="2"/>
  <c r="R92" i="2"/>
  <c r="G92" i="2"/>
  <c r="M89" i="2"/>
  <c r="E89" i="2"/>
  <c r="K88" i="2"/>
  <c r="P87" i="2"/>
  <c r="G87" i="2"/>
  <c r="R86" i="2"/>
  <c r="H86" i="2"/>
  <c r="J84" i="2"/>
  <c r="N81" i="2"/>
  <c r="E81" i="2"/>
  <c r="S79" i="2"/>
  <c r="J79" i="2"/>
  <c r="M75" i="2"/>
  <c r="M73" i="2"/>
  <c r="G71" i="2"/>
  <c r="O71" i="2"/>
  <c r="B71" i="2"/>
  <c r="J71" i="2"/>
  <c r="R71" i="2"/>
  <c r="R67" i="2"/>
  <c r="G67" i="2"/>
  <c r="F63" i="2"/>
  <c r="N63" i="2"/>
  <c r="G63" i="2"/>
  <c r="O63" i="2"/>
  <c r="B63" i="2"/>
  <c r="J63" i="2"/>
  <c r="R63" i="2"/>
  <c r="D60" i="2"/>
  <c r="I60" i="2"/>
  <c r="J60" i="2"/>
  <c r="R60" i="2"/>
  <c r="N56" i="2"/>
  <c r="S53" i="2"/>
  <c r="O43" i="2"/>
  <c r="E7" i="2"/>
  <c r="H7" i="2"/>
  <c r="I7" i="2"/>
  <c r="Q7" i="2"/>
  <c r="R98" i="2"/>
  <c r="F98" i="2"/>
  <c r="N95" i="2"/>
  <c r="Q92" i="2"/>
  <c r="T89" i="2"/>
  <c r="L89" i="2"/>
  <c r="I88" i="2"/>
  <c r="O87" i="2"/>
  <c r="F87" i="2"/>
  <c r="Q86" i="2"/>
  <c r="G86" i="2"/>
  <c r="F84" i="2"/>
  <c r="M81" i="2"/>
  <c r="D81" i="2"/>
  <c r="R79" i="2"/>
  <c r="I79" i="2"/>
  <c r="C75" i="2"/>
  <c r="K75" i="2"/>
  <c r="S75" i="2"/>
  <c r="F75" i="2"/>
  <c r="N75" i="2"/>
  <c r="H73" i="2"/>
  <c r="P73" i="2"/>
  <c r="C73" i="2"/>
  <c r="K73" i="2"/>
  <c r="S73" i="2"/>
  <c r="C72" i="2"/>
  <c r="S72" i="2"/>
  <c r="J72" i="2"/>
  <c r="R70" i="2"/>
  <c r="Q67" i="2"/>
  <c r="F67" i="2"/>
  <c r="S62" i="2"/>
  <c r="K56" i="2"/>
  <c r="R53" i="2"/>
  <c r="J43" i="2"/>
  <c r="B41" i="2"/>
  <c r="J41" i="2"/>
  <c r="K41" i="2"/>
  <c r="I32" i="2"/>
  <c r="L32" i="2"/>
  <c r="M32" i="2"/>
  <c r="Q32" i="2"/>
  <c r="E22" i="2"/>
  <c r="I22" i="2"/>
  <c r="M22" i="2"/>
  <c r="T22" i="2"/>
  <c r="E15" i="2"/>
  <c r="H15" i="2"/>
  <c r="I15" i="2"/>
  <c r="P15" i="2"/>
  <c r="Q15" i="2"/>
  <c r="F49" i="2"/>
  <c r="L26" i="2"/>
  <c r="N78" i="2"/>
  <c r="T69" i="2"/>
  <c r="L69" i="2"/>
  <c r="M65" i="2"/>
  <c r="E65" i="2"/>
  <c r="T59" i="2"/>
  <c r="L59" i="2"/>
  <c r="N54" i="2"/>
  <c r="E54" i="2"/>
  <c r="N50" i="2"/>
  <c r="S49" i="2"/>
  <c r="E49" i="2"/>
  <c r="L48" i="2"/>
  <c r="F44" i="2"/>
  <c r="T10" i="2"/>
  <c r="M6" i="2"/>
  <c r="T4" i="2"/>
  <c r="Q3" i="2"/>
  <c r="R65" i="2"/>
  <c r="J65" i="2"/>
  <c r="T54" i="2"/>
  <c r="K54" i="2"/>
  <c r="S52" i="2"/>
  <c r="J50" i="2"/>
  <c r="N49" i="2"/>
  <c r="S48" i="2"/>
  <c r="G48" i="2"/>
  <c r="O44" i="2"/>
  <c r="B44" i="2"/>
  <c r="P23" i="2"/>
  <c r="I10" i="2"/>
  <c r="Q8" i="2"/>
  <c r="L4" i="2"/>
  <c r="H3" i="2"/>
  <c r="E50" i="2"/>
  <c r="K49" i="2"/>
  <c r="R48" i="2"/>
  <c r="F48" i="2"/>
  <c r="P11" i="2"/>
  <c r="L8" i="2"/>
  <c r="H128" i="2"/>
  <c r="P128" i="2"/>
  <c r="H122" i="2"/>
  <c r="P122" i="2"/>
  <c r="D107" i="2"/>
  <c r="L107" i="2"/>
  <c r="T107" i="2"/>
  <c r="H107" i="2"/>
  <c r="Q107" i="2"/>
  <c r="D103" i="2"/>
  <c r="L103" i="2"/>
  <c r="T103" i="2"/>
  <c r="F103" i="2"/>
  <c r="O103" i="2"/>
  <c r="H102" i="2"/>
  <c r="P102" i="2"/>
  <c r="G102" i="2"/>
  <c r="Q102" i="2"/>
  <c r="J101" i="2"/>
  <c r="D93" i="2"/>
  <c r="L93" i="2"/>
  <c r="T93" i="2"/>
  <c r="E93" i="2"/>
  <c r="N93" i="2"/>
  <c r="I93" i="2"/>
  <c r="R93" i="2"/>
  <c r="D74" i="2"/>
  <c r="L74" i="2"/>
  <c r="T74" i="2"/>
  <c r="E74" i="2"/>
  <c r="M74" i="2"/>
  <c r="H74" i="2"/>
  <c r="P74" i="2"/>
  <c r="B74" i="2"/>
  <c r="O74" i="2"/>
  <c r="C74" i="2"/>
  <c r="Q74" i="2"/>
  <c r="F74" i="2"/>
  <c r="R74" i="2"/>
  <c r="G74" i="2"/>
  <c r="S74" i="2"/>
  <c r="I74" i="2"/>
  <c r="J74" i="2"/>
  <c r="K74" i="2"/>
  <c r="N74" i="2"/>
  <c r="P138" i="2"/>
  <c r="Q128" i="2"/>
  <c r="D121" i="2"/>
  <c r="L121" i="2"/>
  <c r="T121" i="2"/>
  <c r="D113" i="2"/>
  <c r="L113" i="2"/>
  <c r="T113" i="2"/>
  <c r="G113" i="2"/>
  <c r="P113" i="2"/>
  <c r="H112" i="2"/>
  <c r="P112" i="2"/>
  <c r="I112" i="2"/>
  <c r="R112" i="2"/>
  <c r="D109" i="2"/>
  <c r="L109" i="2"/>
  <c r="T109" i="2"/>
  <c r="E109" i="2"/>
  <c r="N109" i="2"/>
  <c r="H108" i="2"/>
  <c r="P108" i="2"/>
  <c r="F108" i="2"/>
  <c r="O108" i="2"/>
  <c r="J107" i="2"/>
  <c r="D105" i="2"/>
  <c r="L105" i="2"/>
  <c r="T105" i="2"/>
  <c r="B105" i="2"/>
  <c r="K105" i="2"/>
  <c r="H104" i="2"/>
  <c r="P104" i="2"/>
  <c r="D104" i="2"/>
  <c r="M104" i="2"/>
  <c r="J103" i="2"/>
  <c r="T102" i="2"/>
  <c r="J102" i="2"/>
  <c r="S101" i="2"/>
  <c r="H101" i="2"/>
  <c r="K93" i="2"/>
  <c r="R128" i="2"/>
  <c r="I128" i="2"/>
  <c r="P134" i="2"/>
  <c r="H134" i="2"/>
  <c r="G128" i="2"/>
  <c r="R127" i="2"/>
  <c r="I127" i="2"/>
  <c r="R122" i="2"/>
  <c r="I122" i="2"/>
  <c r="O140" i="2"/>
  <c r="G140" i="2"/>
  <c r="O134" i="2"/>
  <c r="O132" i="2"/>
  <c r="G132" i="2"/>
  <c r="O128" i="2"/>
  <c r="F128" i="2"/>
  <c r="Q127" i="2"/>
  <c r="H126" i="2"/>
  <c r="P126" i="2"/>
  <c r="O123" i="2"/>
  <c r="F123" i="2"/>
  <c r="Q122" i="2"/>
  <c r="G122" i="2"/>
  <c r="R121" i="2"/>
  <c r="I121" i="2"/>
  <c r="D115" i="2"/>
  <c r="L115" i="2"/>
  <c r="T115" i="2"/>
  <c r="C115" i="2"/>
  <c r="M115" i="2"/>
  <c r="H114" i="2"/>
  <c r="P114" i="2"/>
  <c r="E114" i="2"/>
  <c r="N114" i="2"/>
  <c r="J113" i="2"/>
  <c r="T112" i="2"/>
  <c r="J112" i="2"/>
  <c r="H110" i="2"/>
  <c r="P110" i="2"/>
  <c r="C110" i="2"/>
  <c r="L110" i="2"/>
  <c r="J109" i="2"/>
  <c r="T108" i="2"/>
  <c r="J108" i="2"/>
  <c r="S107" i="2"/>
  <c r="I107" i="2"/>
  <c r="J105" i="2"/>
  <c r="J104" i="2"/>
  <c r="S103" i="2"/>
  <c r="I103" i="2"/>
  <c r="S102" i="2"/>
  <c r="I102" i="2"/>
  <c r="Q101" i="2"/>
  <c r="G101" i="2"/>
  <c r="J93" i="2"/>
  <c r="D127" i="2"/>
  <c r="L127" i="2"/>
  <c r="T127" i="2"/>
  <c r="P136" i="2"/>
  <c r="H136" i="2"/>
  <c r="O138" i="2"/>
  <c r="G138" i="2"/>
  <c r="N136" i="2"/>
  <c r="F136" i="2"/>
  <c r="N132" i="2"/>
  <c r="F132" i="2"/>
  <c r="R131" i="2"/>
  <c r="I131" i="2"/>
  <c r="N128" i="2"/>
  <c r="D125" i="2"/>
  <c r="L125" i="2"/>
  <c r="T125" i="2"/>
  <c r="N123" i="2"/>
  <c r="E123" i="2"/>
  <c r="O122" i="2"/>
  <c r="F122" i="2"/>
  <c r="Q121" i="2"/>
  <c r="H121" i="2"/>
  <c r="H120" i="2"/>
  <c r="P120" i="2"/>
  <c r="H116" i="2"/>
  <c r="P116" i="2"/>
  <c r="B116" i="2"/>
  <c r="K116" i="2"/>
  <c r="T116" i="2"/>
  <c r="J115" i="2"/>
  <c r="T114" i="2"/>
  <c r="J114" i="2"/>
  <c r="S113" i="2"/>
  <c r="I113" i="2"/>
  <c r="S112" i="2"/>
  <c r="G112" i="2"/>
  <c r="T110" i="2"/>
  <c r="J110" i="2"/>
  <c r="S109" i="2"/>
  <c r="I109" i="2"/>
  <c r="S108" i="2"/>
  <c r="I108" i="2"/>
  <c r="R107" i="2"/>
  <c r="G107" i="2"/>
  <c r="S105" i="2"/>
  <c r="I105" i="2"/>
  <c r="S104" i="2"/>
  <c r="I104" i="2"/>
  <c r="R103" i="2"/>
  <c r="H103" i="2"/>
  <c r="R102" i="2"/>
  <c r="F102" i="2"/>
  <c r="P101" i="2"/>
  <c r="F101" i="2"/>
  <c r="O100" i="2"/>
  <c r="E100" i="2"/>
  <c r="H94" i="2"/>
  <c r="P94" i="2"/>
  <c r="C94" i="2"/>
  <c r="L94" i="2"/>
  <c r="G94" i="2"/>
  <c r="Q94" i="2"/>
  <c r="H93" i="2"/>
  <c r="H138" i="2"/>
  <c r="P132" i="2"/>
  <c r="H132" i="2"/>
  <c r="G134" i="2"/>
  <c r="N140" i="2"/>
  <c r="F140" i="2"/>
  <c r="N138" i="2"/>
  <c r="F138" i="2"/>
  <c r="N134" i="2"/>
  <c r="F134" i="2"/>
  <c r="E128" i="2"/>
  <c r="P127" i="2"/>
  <c r="G127" i="2"/>
  <c r="R126" i="2"/>
  <c r="I126" i="2"/>
  <c r="M140" i="2"/>
  <c r="E140" i="2"/>
  <c r="M138" i="2"/>
  <c r="E138" i="2"/>
  <c r="M136" i="2"/>
  <c r="E136" i="2"/>
  <c r="M134" i="2"/>
  <c r="E134" i="2"/>
  <c r="M132" i="2"/>
  <c r="E132" i="2"/>
  <c r="Q131" i="2"/>
  <c r="H130" i="2"/>
  <c r="P130" i="2"/>
  <c r="K129" i="2"/>
  <c r="M128" i="2"/>
  <c r="D128" i="2"/>
  <c r="O127" i="2"/>
  <c r="F127" i="2"/>
  <c r="Q126" i="2"/>
  <c r="G126" i="2"/>
  <c r="R125" i="2"/>
  <c r="I125" i="2"/>
  <c r="T124" i="2"/>
  <c r="K124" i="2"/>
  <c r="M123" i="2"/>
  <c r="C123" i="2"/>
  <c r="N122" i="2"/>
  <c r="E122" i="2"/>
  <c r="P121" i="2"/>
  <c r="G121" i="2"/>
  <c r="R120" i="2"/>
  <c r="I120" i="2"/>
  <c r="D119" i="2"/>
  <c r="L119" i="2"/>
  <c r="T119" i="2"/>
  <c r="L118" i="2"/>
  <c r="D117" i="2"/>
  <c r="L117" i="2"/>
  <c r="T117" i="2"/>
  <c r="I117" i="2"/>
  <c r="R117" i="2"/>
  <c r="J116" i="2"/>
  <c r="S115" i="2"/>
  <c r="I115" i="2"/>
  <c r="S114" i="2"/>
  <c r="I114" i="2"/>
  <c r="R113" i="2"/>
  <c r="H113" i="2"/>
  <c r="Q112" i="2"/>
  <c r="F112" i="2"/>
  <c r="S110" i="2"/>
  <c r="I110" i="2"/>
  <c r="R109" i="2"/>
  <c r="H109" i="2"/>
  <c r="R108" i="2"/>
  <c r="G108" i="2"/>
  <c r="P107" i="2"/>
  <c r="F107" i="2"/>
  <c r="R105" i="2"/>
  <c r="H105" i="2"/>
  <c r="R104" i="2"/>
  <c r="G104" i="2"/>
  <c r="Q103" i="2"/>
  <c r="G103" i="2"/>
  <c r="O102" i="2"/>
  <c r="E102" i="2"/>
  <c r="O101" i="2"/>
  <c r="N100" i="2"/>
  <c r="D100" i="2"/>
  <c r="N99" i="2"/>
  <c r="L98" i="2"/>
  <c r="D97" i="2"/>
  <c r="L97" i="2"/>
  <c r="T97" i="2"/>
  <c r="G97" i="2"/>
  <c r="P97" i="2"/>
  <c r="H96" i="2"/>
  <c r="P96" i="2"/>
  <c r="I96" i="2"/>
  <c r="R96" i="2"/>
  <c r="K94" i="2"/>
  <c r="S93" i="2"/>
  <c r="G93" i="2"/>
  <c r="D101" i="2"/>
  <c r="L101" i="2"/>
  <c r="T101" i="2"/>
  <c r="I101" i="2"/>
  <c r="R101" i="2"/>
  <c r="P140" i="2"/>
  <c r="H140" i="2"/>
  <c r="O136" i="2"/>
  <c r="G136" i="2"/>
  <c r="D131" i="2"/>
  <c r="L131" i="2"/>
  <c r="T140" i="2"/>
  <c r="L140" i="2"/>
  <c r="D140" i="2"/>
  <c r="T138" i="2"/>
  <c r="L138" i="2"/>
  <c r="D138" i="2"/>
  <c r="T136" i="2"/>
  <c r="L136" i="2"/>
  <c r="D136" i="2"/>
  <c r="T134" i="2"/>
  <c r="L134" i="2"/>
  <c r="D134" i="2"/>
  <c r="T132" i="2"/>
  <c r="L132" i="2"/>
  <c r="D132" i="2"/>
  <c r="P131" i="2"/>
  <c r="G131" i="2"/>
  <c r="D129" i="2"/>
  <c r="L129" i="2"/>
  <c r="T129" i="2"/>
  <c r="L128" i="2"/>
  <c r="C128" i="2"/>
  <c r="N127" i="2"/>
  <c r="E127" i="2"/>
  <c r="O126" i="2"/>
  <c r="F126" i="2"/>
  <c r="Q125" i="2"/>
  <c r="H125" i="2"/>
  <c r="H124" i="2"/>
  <c r="P124" i="2"/>
  <c r="K123" i="2"/>
  <c r="M122" i="2"/>
  <c r="D122" i="2"/>
  <c r="O121" i="2"/>
  <c r="F121" i="2"/>
  <c r="Q120" i="2"/>
  <c r="G120" i="2"/>
  <c r="H118" i="2"/>
  <c r="G118" i="2"/>
  <c r="P118" i="2"/>
  <c r="S116" i="2"/>
  <c r="I116" i="2"/>
  <c r="R115" i="2"/>
  <c r="H115" i="2"/>
  <c r="R114" i="2"/>
  <c r="G114" i="2"/>
  <c r="Q113" i="2"/>
  <c r="F113" i="2"/>
  <c r="O112" i="2"/>
  <c r="E112" i="2"/>
  <c r="R110" i="2"/>
  <c r="G110" i="2"/>
  <c r="Q109" i="2"/>
  <c r="G109" i="2"/>
  <c r="Q108" i="2"/>
  <c r="E108" i="2"/>
  <c r="O107" i="2"/>
  <c r="E107" i="2"/>
  <c r="Q105" i="2"/>
  <c r="G105" i="2"/>
  <c r="Q104" i="2"/>
  <c r="F104" i="2"/>
  <c r="P103" i="2"/>
  <c r="E103" i="2"/>
  <c r="N102" i="2"/>
  <c r="D102" i="2"/>
  <c r="N101" i="2"/>
  <c r="C101" i="2"/>
  <c r="M100" i="2"/>
  <c r="D99" i="2"/>
  <c r="L99" i="2"/>
  <c r="T99" i="2"/>
  <c r="C99" i="2"/>
  <c r="M99" i="2"/>
  <c r="H98" i="2"/>
  <c r="P98" i="2"/>
  <c r="E98" i="2"/>
  <c r="N98" i="2"/>
  <c r="Q93" i="2"/>
  <c r="F93" i="2"/>
  <c r="S140" i="2"/>
  <c r="K140" i="2"/>
  <c r="S138" i="2"/>
  <c r="K138" i="2"/>
  <c r="S136" i="2"/>
  <c r="K136" i="2"/>
  <c r="S134" i="2"/>
  <c r="K134" i="2"/>
  <c r="S132" i="2"/>
  <c r="K132" i="2"/>
  <c r="T128" i="2"/>
  <c r="K128" i="2"/>
  <c r="B128" i="2"/>
  <c r="M127" i="2"/>
  <c r="C127" i="2"/>
  <c r="D123" i="2"/>
  <c r="L123" i="2"/>
  <c r="T123" i="2"/>
  <c r="L122" i="2"/>
  <c r="C122" i="2"/>
  <c r="N121" i="2"/>
  <c r="E121" i="2"/>
  <c r="O113" i="2"/>
  <c r="E113" i="2"/>
  <c r="N112" i="2"/>
  <c r="D112" i="2"/>
  <c r="Q110" i="2"/>
  <c r="F110" i="2"/>
  <c r="P109" i="2"/>
  <c r="F109" i="2"/>
  <c r="N108" i="2"/>
  <c r="D108" i="2"/>
  <c r="N107" i="2"/>
  <c r="C107" i="2"/>
  <c r="P105" i="2"/>
  <c r="F105" i="2"/>
  <c r="O104" i="2"/>
  <c r="E104" i="2"/>
  <c r="N103" i="2"/>
  <c r="C103" i="2"/>
  <c r="M102" i="2"/>
  <c r="C102" i="2"/>
  <c r="M101" i="2"/>
  <c r="B101" i="2"/>
  <c r="H100" i="2"/>
  <c r="P100" i="2"/>
  <c r="B100" i="2"/>
  <c r="K100" i="2"/>
  <c r="T100" i="2"/>
  <c r="P93" i="2"/>
  <c r="C93" i="2"/>
  <c r="E92" i="2"/>
  <c r="H92" i="2"/>
  <c r="P92" i="2"/>
  <c r="J88" i="2"/>
  <c r="D66" i="2"/>
  <c r="L66" i="2"/>
  <c r="T66" i="2"/>
  <c r="E66" i="2"/>
  <c r="M66" i="2"/>
  <c r="F66" i="2"/>
  <c r="N66" i="2"/>
  <c r="G66" i="2"/>
  <c r="O66" i="2"/>
  <c r="H66" i="2"/>
  <c r="P66" i="2"/>
  <c r="B66" i="2"/>
  <c r="C66" i="2"/>
  <c r="I66" i="2"/>
  <c r="J66" i="2"/>
  <c r="K66" i="2"/>
  <c r="Q66" i="2"/>
  <c r="R66" i="2"/>
  <c r="D111" i="2"/>
  <c r="L111" i="2"/>
  <c r="T111" i="2"/>
  <c r="H106" i="2"/>
  <c r="P106" i="2"/>
  <c r="D95" i="2"/>
  <c r="L95" i="2"/>
  <c r="T95" i="2"/>
  <c r="O92" i="2"/>
  <c r="F92" i="2"/>
  <c r="P88" i="2"/>
  <c r="D88" i="2"/>
  <c r="O88" i="2"/>
  <c r="E88" i="2"/>
  <c r="M88" i="2"/>
  <c r="H88" i="2"/>
  <c r="Q88" i="2"/>
  <c r="C88" i="2"/>
  <c r="L88" i="2"/>
  <c r="E84" i="2"/>
  <c r="M84" i="2"/>
  <c r="S80" i="2"/>
  <c r="G80" i="2"/>
  <c r="I78" i="2"/>
  <c r="J70" i="2"/>
  <c r="R80" i="2"/>
  <c r="F80" i="2"/>
  <c r="S78" i="2"/>
  <c r="G78" i="2"/>
  <c r="B21" i="2"/>
  <c r="J21" i="2"/>
  <c r="R21" i="2"/>
  <c r="C21" i="2"/>
  <c r="K21" i="2"/>
  <c r="S21" i="2"/>
  <c r="D21" i="2"/>
  <c r="L21" i="2"/>
  <c r="T21" i="2"/>
  <c r="F21" i="2"/>
  <c r="N21" i="2"/>
  <c r="G21" i="2"/>
  <c r="O21" i="2"/>
  <c r="I21" i="2"/>
  <c r="Q21" i="2"/>
  <c r="E21" i="2"/>
  <c r="H21" i="2"/>
  <c r="M21" i="2"/>
  <c r="P21" i="2"/>
  <c r="O90" i="2"/>
  <c r="E86" i="2"/>
  <c r="M86" i="2"/>
  <c r="Q84" i="2"/>
  <c r="H84" i="2"/>
  <c r="N82" i="2"/>
  <c r="Q80" i="2"/>
  <c r="C80" i="2"/>
  <c r="R78" i="2"/>
  <c r="F78" i="2"/>
  <c r="S76" i="2"/>
  <c r="G76" i="2"/>
  <c r="G70" i="2"/>
  <c r="D68" i="2"/>
  <c r="L68" i="2"/>
  <c r="T68" i="2"/>
  <c r="E68" i="2"/>
  <c r="M68" i="2"/>
  <c r="F68" i="2"/>
  <c r="N68" i="2"/>
  <c r="G68" i="2"/>
  <c r="O68" i="2"/>
  <c r="H68" i="2"/>
  <c r="P68" i="2"/>
  <c r="H42" i="2"/>
  <c r="P42" i="2"/>
  <c r="B42" i="2"/>
  <c r="K42" i="2"/>
  <c r="T42" i="2"/>
  <c r="C42" i="2"/>
  <c r="L42" i="2"/>
  <c r="D42" i="2"/>
  <c r="M42" i="2"/>
  <c r="E42" i="2"/>
  <c r="N42" i="2"/>
  <c r="F42" i="2"/>
  <c r="O42" i="2"/>
  <c r="G42" i="2"/>
  <c r="Q42" i="2"/>
  <c r="I42" i="2"/>
  <c r="R42" i="2"/>
  <c r="P84" i="2"/>
  <c r="G84" i="2"/>
  <c r="D82" i="2"/>
  <c r="L82" i="2"/>
  <c r="T82" i="2"/>
  <c r="E82" i="2"/>
  <c r="M82" i="2"/>
  <c r="O80" i="2"/>
  <c r="Q78" i="2"/>
  <c r="S70" i="2"/>
  <c r="S58" i="2"/>
  <c r="D47" i="2"/>
  <c r="L47" i="2"/>
  <c r="T47" i="2"/>
  <c r="B47" i="2"/>
  <c r="K47" i="2"/>
  <c r="C47" i="2"/>
  <c r="M47" i="2"/>
  <c r="E47" i="2"/>
  <c r="N47" i="2"/>
  <c r="F47" i="2"/>
  <c r="O47" i="2"/>
  <c r="G47" i="2"/>
  <c r="P47" i="2"/>
  <c r="H47" i="2"/>
  <c r="Q47" i="2"/>
  <c r="I47" i="2"/>
  <c r="R47" i="2"/>
  <c r="F28" i="2"/>
  <c r="N28" i="2"/>
  <c r="G28" i="2"/>
  <c r="O28" i="2"/>
  <c r="H28" i="2"/>
  <c r="P28" i="2"/>
  <c r="B28" i="2"/>
  <c r="J28" i="2"/>
  <c r="R28" i="2"/>
  <c r="C28" i="2"/>
  <c r="K28" i="2"/>
  <c r="S28" i="2"/>
  <c r="T28" i="2"/>
  <c r="I28" i="2"/>
  <c r="D28" i="2"/>
  <c r="E28" i="2"/>
  <c r="L28" i="2"/>
  <c r="M28" i="2"/>
  <c r="Q28" i="2"/>
  <c r="D80" i="2"/>
  <c r="L80" i="2"/>
  <c r="T80" i="2"/>
  <c r="E80" i="2"/>
  <c r="M80" i="2"/>
  <c r="H80" i="2"/>
  <c r="P80" i="2"/>
  <c r="G34" i="2"/>
  <c r="H34" i="2"/>
  <c r="P34" i="2"/>
  <c r="B34" i="2"/>
  <c r="J34" i="2"/>
  <c r="R34" i="2"/>
  <c r="C34" i="2"/>
  <c r="K34" i="2"/>
  <c r="E34" i="2"/>
  <c r="S34" i="2"/>
  <c r="D34" i="2"/>
  <c r="T34" i="2"/>
  <c r="F34" i="2"/>
  <c r="I34" i="2"/>
  <c r="L34" i="2"/>
  <c r="M34" i="2"/>
  <c r="N34" i="2"/>
  <c r="O34" i="2"/>
  <c r="K80" i="2"/>
  <c r="D78" i="2"/>
  <c r="L78" i="2"/>
  <c r="T78" i="2"/>
  <c r="E78" i="2"/>
  <c r="M78" i="2"/>
  <c r="H78" i="2"/>
  <c r="P78" i="2"/>
  <c r="D70" i="2"/>
  <c r="L70" i="2"/>
  <c r="T70" i="2"/>
  <c r="E70" i="2"/>
  <c r="M70" i="2"/>
  <c r="F70" i="2"/>
  <c r="N70" i="2"/>
  <c r="H70" i="2"/>
  <c r="P70" i="2"/>
  <c r="H58" i="2"/>
  <c r="P58" i="2"/>
  <c r="B58" i="2"/>
  <c r="K58" i="2"/>
  <c r="T58" i="2"/>
  <c r="C58" i="2"/>
  <c r="L58" i="2"/>
  <c r="D58" i="2"/>
  <c r="M58" i="2"/>
  <c r="E58" i="2"/>
  <c r="N58" i="2"/>
  <c r="F58" i="2"/>
  <c r="O58" i="2"/>
  <c r="G58" i="2"/>
  <c r="Q58" i="2"/>
  <c r="I58" i="2"/>
  <c r="R58" i="2"/>
  <c r="B25" i="2"/>
  <c r="J25" i="2"/>
  <c r="R25" i="2"/>
  <c r="C25" i="2"/>
  <c r="K25" i="2"/>
  <c r="S25" i="2"/>
  <c r="D25" i="2"/>
  <c r="L25" i="2"/>
  <c r="T25" i="2"/>
  <c r="F25" i="2"/>
  <c r="N25" i="2"/>
  <c r="G25" i="2"/>
  <c r="O25" i="2"/>
  <c r="P25" i="2"/>
  <c r="E25" i="2"/>
  <c r="H25" i="2"/>
  <c r="I25" i="2"/>
  <c r="M25" i="2"/>
  <c r="Q25" i="2"/>
  <c r="E90" i="2"/>
  <c r="M90" i="2"/>
  <c r="L84" i="2"/>
  <c r="C84" i="2"/>
  <c r="R82" i="2"/>
  <c r="H82" i="2"/>
  <c r="J80" i="2"/>
  <c r="K78" i="2"/>
  <c r="D76" i="2"/>
  <c r="L76" i="2"/>
  <c r="T76" i="2"/>
  <c r="E76" i="2"/>
  <c r="M76" i="2"/>
  <c r="H76" i="2"/>
  <c r="P76" i="2"/>
  <c r="D72" i="2"/>
  <c r="L72" i="2"/>
  <c r="T72" i="2"/>
  <c r="E72" i="2"/>
  <c r="M72" i="2"/>
  <c r="F72" i="2"/>
  <c r="N72" i="2"/>
  <c r="H72" i="2"/>
  <c r="P72" i="2"/>
  <c r="O70" i="2"/>
  <c r="J68" i="2"/>
  <c r="D57" i="2"/>
  <c r="L57" i="2"/>
  <c r="T57" i="2"/>
  <c r="H52" i="2"/>
  <c r="P52" i="2"/>
  <c r="D41" i="2"/>
  <c r="L41" i="2"/>
  <c r="T41" i="2"/>
  <c r="M20" i="2"/>
  <c r="B19" i="2"/>
  <c r="J19" i="2"/>
  <c r="R19" i="2"/>
  <c r="C19" i="2"/>
  <c r="K19" i="2"/>
  <c r="S19" i="2"/>
  <c r="D19" i="2"/>
  <c r="L19" i="2"/>
  <c r="T19" i="2"/>
  <c r="F19" i="2"/>
  <c r="N19" i="2"/>
  <c r="G19" i="2"/>
  <c r="O19" i="2"/>
  <c r="H19" i="2"/>
  <c r="P19" i="2"/>
  <c r="Q19" i="2"/>
  <c r="R57" i="2"/>
  <c r="I57" i="2"/>
  <c r="R52" i="2"/>
  <c r="I52" i="2"/>
  <c r="D51" i="2"/>
  <c r="L51" i="2"/>
  <c r="T51" i="2"/>
  <c r="H46" i="2"/>
  <c r="P46" i="2"/>
  <c r="R41" i="2"/>
  <c r="I41" i="2"/>
  <c r="B29" i="2"/>
  <c r="J29" i="2"/>
  <c r="R29" i="2"/>
  <c r="C29" i="2"/>
  <c r="K29" i="2"/>
  <c r="S29" i="2"/>
  <c r="D29" i="2"/>
  <c r="L29" i="2"/>
  <c r="T29" i="2"/>
  <c r="F29" i="2"/>
  <c r="N29" i="2"/>
  <c r="G29" i="2"/>
  <c r="O29" i="2"/>
  <c r="I29" i="2"/>
  <c r="L20" i="2"/>
  <c r="B17" i="2"/>
  <c r="J17" i="2"/>
  <c r="R17" i="2"/>
  <c r="C17" i="2"/>
  <c r="K17" i="2"/>
  <c r="S17" i="2"/>
  <c r="D17" i="2"/>
  <c r="L17" i="2"/>
  <c r="T17" i="2"/>
  <c r="F17" i="2"/>
  <c r="N17" i="2"/>
  <c r="G17" i="2"/>
  <c r="O17" i="2"/>
  <c r="E17" i="2"/>
  <c r="M17" i="2"/>
  <c r="P17" i="2"/>
  <c r="B13" i="2"/>
  <c r="J13" i="2"/>
  <c r="R13" i="2"/>
  <c r="C13" i="2"/>
  <c r="K13" i="2"/>
  <c r="S13" i="2"/>
  <c r="D13" i="2"/>
  <c r="L13" i="2"/>
  <c r="T13" i="2"/>
  <c r="F13" i="2"/>
  <c r="N13" i="2"/>
  <c r="G13" i="2"/>
  <c r="O13" i="2"/>
  <c r="E13" i="2"/>
  <c r="H13" i="2"/>
  <c r="I13" i="2"/>
  <c r="P64" i="2"/>
  <c r="H64" i="2"/>
  <c r="P62" i="2"/>
  <c r="H62" i="2"/>
  <c r="P60" i="2"/>
  <c r="H60" i="2"/>
  <c r="Q57" i="2"/>
  <c r="H57" i="2"/>
  <c r="H56" i="2"/>
  <c r="P56" i="2"/>
  <c r="K55" i="2"/>
  <c r="O53" i="2"/>
  <c r="F53" i="2"/>
  <c r="Q52" i="2"/>
  <c r="G52" i="2"/>
  <c r="R51" i="2"/>
  <c r="I51" i="2"/>
  <c r="T50" i="2"/>
  <c r="K50" i="2"/>
  <c r="M49" i="2"/>
  <c r="N48" i="2"/>
  <c r="E48" i="2"/>
  <c r="R46" i="2"/>
  <c r="I46" i="2"/>
  <c r="D45" i="2"/>
  <c r="L45" i="2"/>
  <c r="T45" i="2"/>
  <c r="L44" i="2"/>
  <c r="Q41" i="2"/>
  <c r="H41" i="2"/>
  <c r="H40" i="2"/>
  <c r="P40" i="2"/>
  <c r="K39" i="2"/>
  <c r="O37" i="2"/>
  <c r="F37" i="2"/>
  <c r="Q36" i="2"/>
  <c r="E36" i="2"/>
  <c r="F26" i="2"/>
  <c r="N26" i="2"/>
  <c r="G26" i="2"/>
  <c r="O26" i="2"/>
  <c r="H26" i="2"/>
  <c r="P26" i="2"/>
  <c r="B26" i="2"/>
  <c r="J26" i="2"/>
  <c r="R26" i="2"/>
  <c r="C26" i="2"/>
  <c r="K26" i="2"/>
  <c r="S26" i="2"/>
  <c r="Q26" i="2"/>
  <c r="E26" i="2"/>
  <c r="T16" i="2"/>
  <c r="O64" i="2"/>
  <c r="G64" i="2"/>
  <c r="O62" i="2"/>
  <c r="G62" i="2"/>
  <c r="O60" i="2"/>
  <c r="G60" i="2"/>
  <c r="P57" i="2"/>
  <c r="G57" i="2"/>
  <c r="D55" i="2"/>
  <c r="L55" i="2"/>
  <c r="T55" i="2"/>
  <c r="O52" i="2"/>
  <c r="F52" i="2"/>
  <c r="Q51" i="2"/>
  <c r="H51" i="2"/>
  <c r="H50" i="2"/>
  <c r="P50" i="2"/>
  <c r="Q46" i="2"/>
  <c r="G46" i="2"/>
  <c r="P41" i="2"/>
  <c r="G41" i="2"/>
  <c r="D39" i="2"/>
  <c r="L39" i="2"/>
  <c r="T39" i="2"/>
  <c r="N64" i="2"/>
  <c r="F64" i="2"/>
  <c r="N62" i="2"/>
  <c r="F62" i="2"/>
  <c r="N60" i="2"/>
  <c r="F60" i="2"/>
  <c r="O57" i="2"/>
  <c r="F57" i="2"/>
  <c r="R55" i="2"/>
  <c r="I55" i="2"/>
  <c r="N52" i="2"/>
  <c r="E52" i="2"/>
  <c r="P51" i="2"/>
  <c r="G51" i="2"/>
  <c r="R50" i="2"/>
  <c r="I50" i="2"/>
  <c r="D49" i="2"/>
  <c r="L49" i="2"/>
  <c r="T49" i="2"/>
  <c r="O46" i="2"/>
  <c r="F46" i="2"/>
  <c r="H44" i="2"/>
  <c r="P44" i="2"/>
  <c r="O41" i="2"/>
  <c r="F41" i="2"/>
  <c r="R39" i="2"/>
  <c r="I39" i="2"/>
  <c r="F32" i="2"/>
  <c r="N32" i="2"/>
  <c r="G32" i="2"/>
  <c r="O32" i="2"/>
  <c r="H32" i="2"/>
  <c r="P32" i="2"/>
  <c r="B32" i="2"/>
  <c r="J32" i="2"/>
  <c r="R32" i="2"/>
  <c r="C32" i="2"/>
  <c r="K32" i="2"/>
  <c r="S32" i="2"/>
  <c r="D32" i="2"/>
  <c r="Q29" i="2"/>
  <c r="B27" i="2"/>
  <c r="J27" i="2"/>
  <c r="R27" i="2"/>
  <c r="C27" i="2"/>
  <c r="K27" i="2"/>
  <c r="S27" i="2"/>
  <c r="D27" i="2"/>
  <c r="L27" i="2"/>
  <c r="T27" i="2"/>
  <c r="F27" i="2"/>
  <c r="N27" i="2"/>
  <c r="G27" i="2"/>
  <c r="O27" i="2"/>
  <c r="Q27" i="2"/>
  <c r="H27" i="2"/>
  <c r="F20" i="2"/>
  <c r="N20" i="2"/>
  <c r="G20" i="2"/>
  <c r="O20" i="2"/>
  <c r="H20" i="2"/>
  <c r="P20" i="2"/>
  <c r="B20" i="2"/>
  <c r="J20" i="2"/>
  <c r="R20" i="2"/>
  <c r="C20" i="2"/>
  <c r="K20" i="2"/>
  <c r="S20" i="2"/>
  <c r="I20" i="2"/>
  <c r="Q20" i="2"/>
  <c r="T20" i="2"/>
  <c r="M64" i="2"/>
  <c r="E64" i="2"/>
  <c r="M62" i="2"/>
  <c r="E62" i="2"/>
  <c r="M60" i="2"/>
  <c r="E60" i="2"/>
  <c r="N57" i="2"/>
  <c r="E57" i="2"/>
  <c r="O56" i="2"/>
  <c r="F56" i="2"/>
  <c r="Q55" i="2"/>
  <c r="H55" i="2"/>
  <c r="H54" i="2"/>
  <c r="P54" i="2"/>
  <c r="K53" i="2"/>
  <c r="M52" i="2"/>
  <c r="D52" i="2"/>
  <c r="O51" i="2"/>
  <c r="F51" i="2"/>
  <c r="Q50" i="2"/>
  <c r="G50" i="2"/>
  <c r="R49" i="2"/>
  <c r="I49" i="2"/>
  <c r="T48" i="2"/>
  <c r="K48" i="2"/>
  <c r="N46" i="2"/>
  <c r="E46" i="2"/>
  <c r="P45" i="2"/>
  <c r="G45" i="2"/>
  <c r="R44" i="2"/>
  <c r="I44" i="2"/>
  <c r="D43" i="2"/>
  <c r="L43" i="2"/>
  <c r="T43" i="2"/>
  <c r="N41" i="2"/>
  <c r="E41" i="2"/>
  <c r="O40" i="2"/>
  <c r="F40" i="2"/>
  <c r="Q39" i="2"/>
  <c r="H39" i="2"/>
  <c r="H38" i="2"/>
  <c r="P38" i="2"/>
  <c r="K37" i="2"/>
  <c r="L36" i="2"/>
  <c r="D35" i="2"/>
  <c r="L35" i="2"/>
  <c r="T35" i="2"/>
  <c r="H35" i="2"/>
  <c r="Q35" i="2"/>
  <c r="B33" i="2"/>
  <c r="J33" i="2"/>
  <c r="R33" i="2"/>
  <c r="C33" i="2"/>
  <c r="K33" i="2"/>
  <c r="S33" i="2"/>
  <c r="D33" i="2"/>
  <c r="L33" i="2"/>
  <c r="T33" i="2"/>
  <c r="F33" i="2"/>
  <c r="N33" i="2"/>
  <c r="G33" i="2"/>
  <c r="O33" i="2"/>
  <c r="E33" i="2"/>
  <c r="P29" i="2"/>
  <c r="T26" i="2"/>
  <c r="F24" i="2"/>
  <c r="N24" i="2"/>
  <c r="G24" i="2"/>
  <c r="O24" i="2"/>
  <c r="H24" i="2"/>
  <c r="P24" i="2"/>
  <c r="B24" i="2"/>
  <c r="J24" i="2"/>
  <c r="R24" i="2"/>
  <c r="C24" i="2"/>
  <c r="K24" i="2"/>
  <c r="S24" i="2"/>
  <c r="M24" i="2"/>
  <c r="D24" i="2"/>
  <c r="M19" i="2"/>
  <c r="F18" i="2"/>
  <c r="N18" i="2"/>
  <c r="G18" i="2"/>
  <c r="O18" i="2"/>
  <c r="H18" i="2"/>
  <c r="P18" i="2"/>
  <c r="B18" i="2"/>
  <c r="J18" i="2"/>
  <c r="R18" i="2"/>
  <c r="C18" i="2"/>
  <c r="K18" i="2"/>
  <c r="S18" i="2"/>
  <c r="E18" i="2"/>
  <c r="M18" i="2"/>
  <c r="Q18" i="2"/>
  <c r="F12" i="2"/>
  <c r="N12" i="2"/>
  <c r="G12" i="2"/>
  <c r="O12" i="2"/>
  <c r="H12" i="2"/>
  <c r="P12" i="2"/>
  <c r="B12" i="2"/>
  <c r="J12" i="2"/>
  <c r="R12" i="2"/>
  <c r="C12" i="2"/>
  <c r="K12" i="2"/>
  <c r="S12" i="2"/>
  <c r="T12" i="2"/>
  <c r="D12" i="2"/>
  <c r="E12" i="2"/>
  <c r="I12" i="2"/>
  <c r="T64" i="2"/>
  <c r="L64" i="2"/>
  <c r="T62" i="2"/>
  <c r="L62" i="2"/>
  <c r="T60" i="2"/>
  <c r="L60" i="2"/>
  <c r="M57" i="2"/>
  <c r="C57" i="2"/>
  <c r="P55" i="2"/>
  <c r="G55" i="2"/>
  <c r="D53" i="2"/>
  <c r="L53" i="2"/>
  <c r="T53" i="2"/>
  <c r="L52" i="2"/>
  <c r="C52" i="2"/>
  <c r="N51" i="2"/>
  <c r="E51" i="2"/>
  <c r="O50" i="2"/>
  <c r="F50" i="2"/>
  <c r="Q49" i="2"/>
  <c r="H49" i="2"/>
  <c r="H48" i="2"/>
  <c r="P48" i="2"/>
  <c r="M46" i="2"/>
  <c r="D46" i="2"/>
  <c r="Q44" i="2"/>
  <c r="G44" i="2"/>
  <c r="M41" i="2"/>
  <c r="C41" i="2"/>
  <c r="P39" i="2"/>
  <c r="G39" i="2"/>
  <c r="D37" i="2"/>
  <c r="L37" i="2"/>
  <c r="T37" i="2"/>
  <c r="H36" i="2"/>
  <c r="P36" i="2"/>
  <c r="F36" i="2"/>
  <c r="O36" i="2"/>
  <c r="M29" i="2"/>
  <c r="I19" i="2"/>
  <c r="Q17" i="2"/>
  <c r="F16" i="2"/>
  <c r="N16" i="2"/>
  <c r="G16" i="2"/>
  <c r="O16" i="2"/>
  <c r="H16" i="2"/>
  <c r="P16" i="2"/>
  <c r="B16" i="2"/>
  <c r="J16" i="2"/>
  <c r="R16" i="2"/>
  <c r="C16" i="2"/>
  <c r="K16" i="2"/>
  <c r="S16" i="2"/>
  <c r="D16" i="2"/>
  <c r="L16" i="2"/>
  <c r="M16" i="2"/>
  <c r="Q13" i="2"/>
  <c r="B5" i="2"/>
  <c r="J5" i="2"/>
  <c r="R5" i="2"/>
  <c r="C5" i="2"/>
  <c r="K5" i="2"/>
  <c r="S5" i="2"/>
  <c r="D5" i="2"/>
  <c r="L5" i="2"/>
  <c r="T5" i="2"/>
  <c r="F5" i="2"/>
  <c r="N5" i="2"/>
  <c r="G5" i="2"/>
  <c r="O5" i="2"/>
  <c r="B23" i="2"/>
  <c r="J23" i="2"/>
  <c r="R23" i="2"/>
  <c r="C23" i="2"/>
  <c r="K23" i="2"/>
  <c r="S23" i="2"/>
  <c r="D23" i="2"/>
  <c r="L23" i="2"/>
  <c r="T23" i="2"/>
  <c r="F23" i="2"/>
  <c r="N23" i="2"/>
  <c r="G23" i="2"/>
  <c r="O23" i="2"/>
  <c r="F22" i="2"/>
  <c r="N22" i="2"/>
  <c r="G22" i="2"/>
  <c r="O22" i="2"/>
  <c r="H22" i="2"/>
  <c r="P22" i="2"/>
  <c r="B22" i="2"/>
  <c r="J22" i="2"/>
  <c r="R22" i="2"/>
  <c r="C22" i="2"/>
  <c r="K22" i="2"/>
  <c r="S22" i="2"/>
  <c r="H11" i="2"/>
  <c r="E10" i="2"/>
  <c r="B7" i="2"/>
  <c r="J7" i="2"/>
  <c r="R7" i="2"/>
  <c r="C7" i="2"/>
  <c r="K7" i="2"/>
  <c r="S7" i="2"/>
  <c r="D7" i="2"/>
  <c r="L7" i="2"/>
  <c r="T7" i="2"/>
  <c r="F7" i="2"/>
  <c r="N7" i="2"/>
  <c r="G7" i="2"/>
  <c r="O7" i="2"/>
  <c r="F6" i="2"/>
  <c r="N6" i="2"/>
  <c r="G6" i="2"/>
  <c r="O6" i="2"/>
  <c r="H6" i="2"/>
  <c r="P6" i="2"/>
  <c r="B6" i="2"/>
  <c r="J6" i="2"/>
  <c r="R6" i="2"/>
  <c r="C6" i="2"/>
  <c r="K6" i="2"/>
  <c r="S6" i="2"/>
  <c r="B9" i="2"/>
  <c r="J9" i="2"/>
  <c r="R9" i="2"/>
  <c r="C9" i="2"/>
  <c r="K9" i="2"/>
  <c r="S9" i="2"/>
  <c r="D9" i="2"/>
  <c r="L9" i="2"/>
  <c r="T9" i="2"/>
  <c r="F9" i="2"/>
  <c r="N9" i="2"/>
  <c r="G9" i="2"/>
  <c r="O9" i="2"/>
  <c r="F8" i="2"/>
  <c r="N8" i="2"/>
  <c r="G8" i="2"/>
  <c r="O8" i="2"/>
  <c r="H8" i="2"/>
  <c r="P8" i="2"/>
  <c r="B8" i="2"/>
  <c r="J8" i="2"/>
  <c r="R8" i="2"/>
  <c r="C8" i="2"/>
  <c r="K8" i="2"/>
  <c r="S8" i="2"/>
  <c r="Q5" i="2"/>
  <c r="B11" i="2"/>
  <c r="J11" i="2"/>
  <c r="R11" i="2"/>
  <c r="C11" i="2"/>
  <c r="K11" i="2"/>
  <c r="S11" i="2"/>
  <c r="D11" i="2"/>
  <c r="L11" i="2"/>
  <c r="T11" i="2"/>
  <c r="F11" i="2"/>
  <c r="N11" i="2"/>
  <c r="G11" i="2"/>
  <c r="O11" i="2"/>
  <c r="F10" i="2"/>
  <c r="N10" i="2"/>
  <c r="G10" i="2"/>
  <c r="O10" i="2"/>
  <c r="H10" i="2"/>
  <c r="P10" i="2"/>
  <c r="B10" i="2"/>
  <c r="J10" i="2"/>
  <c r="R10" i="2"/>
  <c r="C10" i="2"/>
  <c r="K10" i="2"/>
  <c r="S10" i="2"/>
  <c r="P5" i="2"/>
  <c r="B31" i="2"/>
  <c r="J31" i="2"/>
  <c r="R31" i="2"/>
  <c r="C31" i="2"/>
  <c r="K31" i="2"/>
  <c r="S31" i="2"/>
  <c r="D31" i="2"/>
  <c r="L31" i="2"/>
  <c r="T31" i="2"/>
  <c r="F31" i="2"/>
  <c r="N31" i="2"/>
  <c r="G31" i="2"/>
  <c r="O31" i="2"/>
  <c r="F30" i="2"/>
  <c r="N30" i="2"/>
  <c r="G30" i="2"/>
  <c r="O30" i="2"/>
  <c r="H30" i="2"/>
  <c r="P30" i="2"/>
  <c r="B30" i="2"/>
  <c r="J30" i="2"/>
  <c r="R30" i="2"/>
  <c r="C30" i="2"/>
  <c r="K30" i="2"/>
  <c r="S30" i="2"/>
  <c r="M23" i="2"/>
  <c r="L22" i="2"/>
  <c r="B15" i="2"/>
  <c r="J15" i="2"/>
  <c r="R15" i="2"/>
  <c r="C15" i="2"/>
  <c r="K15" i="2"/>
  <c r="S15" i="2"/>
  <c r="D15" i="2"/>
  <c r="L15" i="2"/>
  <c r="T15" i="2"/>
  <c r="F15" i="2"/>
  <c r="N15" i="2"/>
  <c r="G15" i="2"/>
  <c r="O15" i="2"/>
  <c r="F14" i="2"/>
  <c r="N14" i="2"/>
  <c r="G14" i="2"/>
  <c r="O14" i="2"/>
  <c r="H14" i="2"/>
  <c r="P14" i="2"/>
  <c r="B14" i="2"/>
  <c r="J14" i="2"/>
  <c r="R14" i="2"/>
  <c r="C14" i="2"/>
  <c r="K14" i="2"/>
  <c r="S14" i="2"/>
  <c r="Q11" i="2"/>
  <c r="Q10" i="2"/>
  <c r="P9" i="2"/>
  <c r="M8" i="2"/>
  <c r="M7" i="2"/>
  <c r="L6" i="2"/>
  <c r="I5" i="2"/>
  <c r="S4" i="2"/>
  <c r="K4" i="2"/>
  <c r="C4" i="2"/>
  <c r="O3" i="2"/>
  <c r="G3" i="2"/>
  <c r="R4" i="2"/>
  <c r="J4" i="2"/>
  <c r="B4" i="2"/>
  <c r="N3" i="2"/>
  <c r="F3" i="2"/>
  <c r="M3" i="2"/>
  <c r="E3" i="2"/>
  <c r="P4" i="2"/>
  <c r="H4" i="2"/>
  <c r="T3" i="2"/>
  <c r="L3" i="2"/>
  <c r="D3" i="2"/>
  <c r="O4" i="2"/>
  <c r="G4" i="2"/>
  <c r="S3" i="2"/>
  <c r="K3" i="2"/>
  <c r="C3" i="2"/>
  <c r="N4" i="2"/>
  <c r="R3" i="2"/>
  <c r="J3" i="2"/>
  <c r="B3" i="10" l="1"/>
  <c r="C3" i="10"/>
  <c r="D3" i="10"/>
  <c r="E3" i="10"/>
  <c r="F3" i="10"/>
  <c r="G3" i="10"/>
  <c r="H3" i="10"/>
  <c r="I3" i="10"/>
  <c r="J3" i="10"/>
  <c r="K3" i="10"/>
  <c r="L3" i="10"/>
  <c r="M3" i="10"/>
  <c r="N3" i="10"/>
  <c r="O3" i="10"/>
  <c r="P3" i="10"/>
  <c r="Q3" i="10"/>
  <c r="R3" i="10"/>
  <c r="S3" i="10"/>
  <c r="T3" i="10"/>
  <c r="B4" i="10"/>
  <c r="C4" i="10"/>
  <c r="D4" i="10"/>
  <c r="E4" i="10"/>
  <c r="F4" i="10"/>
  <c r="G4" i="10"/>
  <c r="H4" i="10"/>
  <c r="I4" i="10"/>
  <c r="J4" i="10"/>
  <c r="K4" i="10"/>
  <c r="L4" i="10"/>
  <c r="M4" i="10"/>
  <c r="N4" i="10"/>
  <c r="O4" i="10"/>
  <c r="P4" i="10"/>
  <c r="Q4" i="10"/>
  <c r="R4" i="10"/>
  <c r="S4" i="10"/>
  <c r="T4" i="10"/>
  <c r="B5" i="10"/>
  <c r="C5" i="10"/>
  <c r="D5" i="10"/>
  <c r="E5" i="10"/>
  <c r="F5" i="10"/>
  <c r="G5" i="10"/>
  <c r="H5" i="10"/>
  <c r="I5" i="10"/>
  <c r="J5" i="10"/>
  <c r="K5" i="10"/>
  <c r="L5" i="10"/>
  <c r="M5" i="10"/>
  <c r="N5" i="10"/>
  <c r="O5" i="10"/>
  <c r="P5" i="10"/>
  <c r="Q5" i="10"/>
  <c r="R5" i="10"/>
  <c r="S5" i="10"/>
  <c r="T5" i="10"/>
  <c r="B6" i="10"/>
  <c r="C6" i="10"/>
  <c r="D6" i="10"/>
  <c r="E6" i="10"/>
  <c r="F6" i="10"/>
  <c r="G6" i="10"/>
  <c r="H6" i="10"/>
  <c r="I6" i="10"/>
  <c r="J6" i="10"/>
  <c r="K6" i="10"/>
  <c r="L6" i="10"/>
  <c r="M6" i="10"/>
  <c r="N6" i="10"/>
  <c r="O6" i="10"/>
  <c r="P6" i="10"/>
  <c r="Q6" i="10"/>
  <c r="R6" i="10"/>
  <c r="S6" i="10"/>
  <c r="T6" i="10"/>
  <c r="B7" i="10"/>
  <c r="C7" i="10"/>
  <c r="D7" i="10"/>
  <c r="E7" i="10"/>
  <c r="F7" i="10"/>
  <c r="G7" i="10"/>
  <c r="H7" i="10"/>
  <c r="I7" i="10"/>
  <c r="J7" i="10"/>
  <c r="K7" i="10"/>
  <c r="L7" i="10"/>
  <c r="M7" i="10"/>
  <c r="N7" i="10"/>
  <c r="O7" i="10"/>
  <c r="P7" i="10"/>
  <c r="Q7" i="10"/>
  <c r="R7" i="10"/>
  <c r="S7" i="10"/>
  <c r="T7" i="10"/>
  <c r="T2" i="10"/>
  <c r="S2" i="10"/>
  <c r="R2" i="10"/>
  <c r="Q2" i="10"/>
  <c r="P2" i="10"/>
  <c r="O2" i="10"/>
  <c r="N2" i="10"/>
  <c r="M2" i="10"/>
  <c r="L2" i="10"/>
  <c r="K2" i="10"/>
  <c r="J2" i="10"/>
  <c r="I2" i="10"/>
  <c r="H2" i="10"/>
  <c r="G2" i="10"/>
  <c r="F2" i="10"/>
  <c r="E2" i="10"/>
  <c r="D2" i="10"/>
  <c r="C2" i="10"/>
  <c r="B2" i="10"/>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2" i="8"/>
  <c r="B2" i="8"/>
  <c r="B3" i="8"/>
  <c r="D3" i="8"/>
  <c r="E3" i="8"/>
  <c r="F3" i="8"/>
  <c r="G3" i="8"/>
  <c r="H3" i="8"/>
  <c r="I3" i="8"/>
  <c r="J3" i="8"/>
  <c r="K3" i="8"/>
  <c r="L3" i="8"/>
  <c r="M3" i="8"/>
  <c r="N3" i="8"/>
  <c r="O3" i="8"/>
  <c r="P3" i="8"/>
  <c r="Q3" i="8"/>
  <c r="B4" i="8"/>
  <c r="D4" i="8"/>
  <c r="E4" i="8"/>
  <c r="F4" i="8"/>
  <c r="G4" i="8"/>
  <c r="H4" i="8"/>
  <c r="I4" i="8"/>
  <c r="J4" i="8"/>
  <c r="K4" i="8"/>
  <c r="L4" i="8"/>
  <c r="M4" i="8"/>
  <c r="N4" i="8"/>
  <c r="O4" i="8"/>
  <c r="P4" i="8"/>
  <c r="Q4" i="8"/>
  <c r="B5" i="8"/>
  <c r="D5" i="8"/>
  <c r="E5" i="8"/>
  <c r="F5" i="8"/>
  <c r="G5" i="8"/>
  <c r="H5" i="8"/>
  <c r="I5" i="8"/>
  <c r="J5" i="8"/>
  <c r="K5" i="8"/>
  <c r="L5" i="8"/>
  <c r="M5" i="8"/>
  <c r="N5" i="8"/>
  <c r="O5" i="8"/>
  <c r="P5" i="8"/>
  <c r="Q5" i="8"/>
  <c r="B6" i="8"/>
  <c r="D6" i="8"/>
  <c r="E6" i="8"/>
  <c r="F6" i="8"/>
  <c r="G6" i="8"/>
  <c r="H6" i="8"/>
  <c r="I6" i="8"/>
  <c r="J6" i="8"/>
  <c r="K6" i="8"/>
  <c r="L6" i="8"/>
  <c r="M6" i="8"/>
  <c r="N6" i="8"/>
  <c r="O6" i="8"/>
  <c r="P6" i="8"/>
  <c r="Q6" i="8"/>
  <c r="B7" i="8"/>
  <c r="D7" i="8"/>
  <c r="E7" i="8"/>
  <c r="F7" i="8"/>
  <c r="G7" i="8"/>
  <c r="H7" i="8"/>
  <c r="I7" i="8"/>
  <c r="J7" i="8"/>
  <c r="K7" i="8"/>
  <c r="L7" i="8"/>
  <c r="M7" i="8"/>
  <c r="N7" i="8"/>
  <c r="O7" i="8"/>
  <c r="P7" i="8"/>
  <c r="Q7" i="8"/>
  <c r="B8" i="8"/>
  <c r="D8" i="8"/>
  <c r="E8" i="8"/>
  <c r="F8" i="8"/>
  <c r="G8" i="8"/>
  <c r="H8" i="8"/>
  <c r="I8" i="8"/>
  <c r="J8" i="8"/>
  <c r="K8" i="8"/>
  <c r="L8" i="8"/>
  <c r="M8" i="8"/>
  <c r="N8" i="8"/>
  <c r="O8" i="8"/>
  <c r="P8" i="8"/>
  <c r="Q8" i="8"/>
  <c r="B9" i="8"/>
  <c r="D9" i="8"/>
  <c r="E9" i="8"/>
  <c r="F9" i="8"/>
  <c r="G9" i="8"/>
  <c r="H9" i="8"/>
  <c r="I9" i="8"/>
  <c r="J9" i="8"/>
  <c r="K9" i="8"/>
  <c r="L9" i="8"/>
  <c r="M9" i="8"/>
  <c r="N9" i="8"/>
  <c r="O9" i="8"/>
  <c r="P9" i="8"/>
  <c r="Q9" i="8"/>
  <c r="B10" i="8"/>
  <c r="D10" i="8"/>
  <c r="E10" i="8"/>
  <c r="F10" i="8"/>
  <c r="G10" i="8"/>
  <c r="H10" i="8"/>
  <c r="I10" i="8"/>
  <c r="J10" i="8"/>
  <c r="K10" i="8"/>
  <c r="L10" i="8"/>
  <c r="M10" i="8"/>
  <c r="N10" i="8"/>
  <c r="O10" i="8"/>
  <c r="P10" i="8"/>
  <c r="Q10" i="8"/>
  <c r="B11" i="8"/>
  <c r="D11" i="8"/>
  <c r="E11" i="8"/>
  <c r="F11" i="8"/>
  <c r="G11" i="8"/>
  <c r="H11" i="8"/>
  <c r="I11" i="8"/>
  <c r="J11" i="8"/>
  <c r="K11" i="8"/>
  <c r="L11" i="8"/>
  <c r="M11" i="8"/>
  <c r="N11" i="8"/>
  <c r="O11" i="8"/>
  <c r="P11" i="8"/>
  <c r="Q11" i="8"/>
  <c r="B12" i="8"/>
  <c r="D12" i="8"/>
  <c r="E12" i="8"/>
  <c r="F12" i="8"/>
  <c r="G12" i="8"/>
  <c r="H12" i="8"/>
  <c r="I12" i="8"/>
  <c r="J12" i="8"/>
  <c r="K12" i="8"/>
  <c r="L12" i="8"/>
  <c r="M12" i="8"/>
  <c r="N12" i="8"/>
  <c r="O12" i="8"/>
  <c r="P12" i="8"/>
  <c r="Q12" i="8"/>
  <c r="B13" i="8"/>
  <c r="D13" i="8"/>
  <c r="E13" i="8"/>
  <c r="F13" i="8"/>
  <c r="G13" i="8"/>
  <c r="H13" i="8"/>
  <c r="I13" i="8"/>
  <c r="J13" i="8"/>
  <c r="K13" i="8"/>
  <c r="L13" i="8"/>
  <c r="M13" i="8"/>
  <c r="N13" i="8"/>
  <c r="O13" i="8"/>
  <c r="P13" i="8"/>
  <c r="Q13" i="8"/>
  <c r="B14" i="8"/>
  <c r="D14" i="8"/>
  <c r="E14" i="8"/>
  <c r="F14" i="8"/>
  <c r="G14" i="8"/>
  <c r="H14" i="8"/>
  <c r="I14" i="8"/>
  <c r="J14" i="8"/>
  <c r="K14" i="8"/>
  <c r="L14" i="8"/>
  <c r="M14" i="8"/>
  <c r="N14" i="8"/>
  <c r="O14" i="8"/>
  <c r="P14" i="8"/>
  <c r="Q14" i="8"/>
  <c r="B15" i="8"/>
  <c r="D15" i="8"/>
  <c r="E15" i="8"/>
  <c r="F15" i="8"/>
  <c r="G15" i="8"/>
  <c r="H15" i="8"/>
  <c r="I15" i="8"/>
  <c r="J15" i="8"/>
  <c r="K15" i="8"/>
  <c r="L15" i="8"/>
  <c r="M15" i="8"/>
  <c r="N15" i="8"/>
  <c r="O15" i="8"/>
  <c r="P15" i="8"/>
  <c r="Q15" i="8"/>
  <c r="B16" i="8"/>
  <c r="D16" i="8"/>
  <c r="E16" i="8"/>
  <c r="F16" i="8"/>
  <c r="G16" i="8"/>
  <c r="H16" i="8"/>
  <c r="I16" i="8"/>
  <c r="J16" i="8"/>
  <c r="K16" i="8"/>
  <c r="L16" i="8"/>
  <c r="M16" i="8"/>
  <c r="N16" i="8"/>
  <c r="O16" i="8"/>
  <c r="P16" i="8"/>
  <c r="Q16" i="8"/>
  <c r="B17" i="8"/>
  <c r="D17" i="8"/>
  <c r="E17" i="8"/>
  <c r="F17" i="8"/>
  <c r="G17" i="8"/>
  <c r="H17" i="8"/>
  <c r="I17" i="8"/>
  <c r="J17" i="8"/>
  <c r="K17" i="8"/>
  <c r="L17" i="8"/>
  <c r="M17" i="8"/>
  <c r="N17" i="8"/>
  <c r="O17" i="8"/>
  <c r="P17" i="8"/>
  <c r="Q17" i="8"/>
  <c r="B18" i="8"/>
  <c r="D18" i="8"/>
  <c r="E18" i="8"/>
  <c r="F18" i="8"/>
  <c r="G18" i="8"/>
  <c r="H18" i="8"/>
  <c r="I18" i="8"/>
  <c r="J18" i="8"/>
  <c r="K18" i="8"/>
  <c r="L18" i="8"/>
  <c r="M18" i="8"/>
  <c r="N18" i="8"/>
  <c r="O18" i="8"/>
  <c r="P18" i="8"/>
  <c r="Q18" i="8"/>
  <c r="B19" i="8"/>
  <c r="D19" i="8"/>
  <c r="E19" i="8"/>
  <c r="F19" i="8"/>
  <c r="G19" i="8"/>
  <c r="H19" i="8"/>
  <c r="I19" i="8"/>
  <c r="J19" i="8"/>
  <c r="K19" i="8"/>
  <c r="L19" i="8"/>
  <c r="M19" i="8"/>
  <c r="N19" i="8"/>
  <c r="O19" i="8"/>
  <c r="P19" i="8"/>
  <c r="Q19" i="8"/>
  <c r="B20" i="8"/>
  <c r="D20" i="8"/>
  <c r="E20" i="8"/>
  <c r="F20" i="8"/>
  <c r="G20" i="8"/>
  <c r="H20" i="8"/>
  <c r="I20" i="8"/>
  <c r="J20" i="8"/>
  <c r="K20" i="8"/>
  <c r="L20" i="8"/>
  <c r="M20" i="8"/>
  <c r="N20" i="8"/>
  <c r="O20" i="8"/>
  <c r="P20" i="8"/>
  <c r="Q20" i="8"/>
  <c r="B21" i="8"/>
  <c r="D21" i="8"/>
  <c r="E21" i="8"/>
  <c r="F21" i="8"/>
  <c r="G21" i="8"/>
  <c r="H21" i="8"/>
  <c r="I21" i="8"/>
  <c r="J21" i="8"/>
  <c r="K21" i="8"/>
  <c r="L21" i="8"/>
  <c r="M21" i="8"/>
  <c r="N21" i="8"/>
  <c r="O21" i="8"/>
  <c r="P21" i="8"/>
  <c r="Q21" i="8"/>
  <c r="B22" i="8"/>
  <c r="D22" i="8"/>
  <c r="E22" i="8"/>
  <c r="F22" i="8"/>
  <c r="G22" i="8"/>
  <c r="H22" i="8"/>
  <c r="I22" i="8"/>
  <c r="J22" i="8"/>
  <c r="K22" i="8"/>
  <c r="L22" i="8"/>
  <c r="M22" i="8"/>
  <c r="N22" i="8"/>
  <c r="O22" i="8"/>
  <c r="P22" i="8"/>
  <c r="Q22" i="8"/>
  <c r="B23" i="8"/>
  <c r="D23" i="8"/>
  <c r="E23" i="8"/>
  <c r="F23" i="8"/>
  <c r="G23" i="8"/>
  <c r="H23" i="8"/>
  <c r="I23" i="8"/>
  <c r="J23" i="8"/>
  <c r="K23" i="8"/>
  <c r="L23" i="8"/>
  <c r="M23" i="8"/>
  <c r="N23" i="8"/>
  <c r="O23" i="8"/>
  <c r="P23" i="8"/>
  <c r="Q23" i="8"/>
  <c r="B24" i="8"/>
  <c r="D24" i="8"/>
  <c r="E24" i="8"/>
  <c r="F24" i="8"/>
  <c r="G24" i="8"/>
  <c r="H24" i="8"/>
  <c r="I24" i="8"/>
  <c r="J24" i="8"/>
  <c r="K24" i="8"/>
  <c r="L24" i="8"/>
  <c r="M24" i="8"/>
  <c r="N24" i="8"/>
  <c r="O24" i="8"/>
  <c r="P24" i="8"/>
  <c r="Q24" i="8"/>
  <c r="B25" i="8"/>
  <c r="D25" i="8"/>
  <c r="E25" i="8"/>
  <c r="F25" i="8"/>
  <c r="G25" i="8"/>
  <c r="H25" i="8"/>
  <c r="I25" i="8"/>
  <c r="J25" i="8"/>
  <c r="K25" i="8"/>
  <c r="L25" i="8"/>
  <c r="M25" i="8"/>
  <c r="N25" i="8"/>
  <c r="O25" i="8"/>
  <c r="P25" i="8"/>
  <c r="Q25" i="8"/>
  <c r="B26" i="8"/>
  <c r="D26" i="8"/>
  <c r="E26" i="8"/>
  <c r="F26" i="8"/>
  <c r="G26" i="8"/>
  <c r="H26" i="8"/>
  <c r="I26" i="8"/>
  <c r="J26" i="8"/>
  <c r="K26" i="8"/>
  <c r="L26" i="8"/>
  <c r="M26" i="8"/>
  <c r="N26" i="8"/>
  <c r="O26" i="8"/>
  <c r="P26" i="8"/>
  <c r="Q26" i="8"/>
  <c r="B27" i="8"/>
  <c r="D27" i="8"/>
  <c r="E27" i="8"/>
  <c r="F27" i="8"/>
  <c r="G27" i="8"/>
  <c r="H27" i="8"/>
  <c r="I27" i="8"/>
  <c r="J27" i="8"/>
  <c r="K27" i="8"/>
  <c r="L27" i="8"/>
  <c r="M27" i="8"/>
  <c r="N27" i="8"/>
  <c r="O27" i="8"/>
  <c r="P27" i="8"/>
  <c r="Q27" i="8"/>
  <c r="B28" i="8"/>
  <c r="D28" i="8"/>
  <c r="E28" i="8"/>
  <c r="F28" i="8"/>
  <c r="G28" i="8"/>
  <c r="H28" i="8"/>
  <c r="I28" i="8"/>
  <c r="J28" i="8"/>
  <c r="K28" i="8"/>
  <c r="L28" i="8"/>
  <c r="M28" i="8"/>
  <c r="N28" i="8"/>
  <c r="O28" i="8"/>
  <c r="P28" i="8"/>
  <c r="Q28" i="8"/>
  <c r="B29" i="8"/>
  <c r="D29" i="8"/>
  <c r="E29" i="8"/>
  <c r="F29" i="8"/>
  <c r="G29" i="8"/>
  <c r="H29" i="8"/>
  <c r="I29" i="8"/>
  <c r="J29" i="8"/>
  <c r="K29" i="8"/>
  <c r="L29" i="8"/>
  <c r="M29" i="8"/>
  <c r="N29" i="8"/>
  <c r="O29" i="8"/>
  <c r="P29" i="8"/>
  <c r="Q29" i="8"/>
  <c r="B30" i="8"/>
  <c r="D30" i="8"/>
  <c r="E30" i="8"/>
  <c r="F30" i="8"/>
  <c r="G30" i="8"/>
  <c r="H30" i="8"/>
  <c r="I30" i="8"/>
  <c r="J30" i="8"/>
  <c r="K30" i="8"/>
  <c r="L30" i="8"/>
  <c r="M30" i="8"/>
  <c r="N30" i="8"/>
  <c r="O30" i="8"/>
  <c r="P30" i="8"/>
  <c r="Q30" i="8"/>
  <c r="B31" i="8"/>
  <c r="D31" i="8"/>
  <c r="E31" i="8"/>
  <c r="F31" i="8"/>
  <c r="G31" i="8"/>
  <c r="H31" i="8"/>
  <c r="I31" i="8"/>
  <c r="J31" i="8"/>
  <c r="K31" i="8"/>
  <c r="L31" i="8"/>
  <c r="M31" i="8"/>
  <c r="N31" i="8"/>
  <c r="O31" i="8"/>
  <c r="P31" i="8"/>
  <c r="Q31" i="8"/>
  <c r="B32" i="8"/>
  <c r="D32" i="8"/>
  <c r="E32" i="8"/>
  <c r="F32" i="8"/>
  <c r="G32" i="8"/>
  <c r="H32" i="8"/>
  <c r="I32" i="8"/>
  <c r="J32" i="8"/>
  <c r="K32" i="8"/>
  <c r="L32" i="8"/>
  <c r="M32" i="8"/>
  <c r="N32" i="8"/>
  <c r="O32" i="8"/>
  <c r="P32" i="8"/>
  <c r="Q32" i="8"/>
  <c r="B33" i="8"/>
  <c r="D33" i="8"/>
  <c r="E33" i="8"/>
  <c r="F33" i="8"/>
  <c r="G33" i="8"/>
  <c r="H33" i="8"/>
  <c r="I33" i="8"/>
  <c r="J33" i="8"/>
  <c r="K33" i="8"/>
  <c r="L33" i="8"/>
  <c r="M33" i="8"/>
  <c r="N33" i="8"/>
  <c r="O33" i="8"/>
  <c r="P33" i="8"/>
  <c r="Q33" i="8"/>
  <c r="B34" i="8"/>
  <c r="D34" i="8"/>
  <c r="E34" i="8"/>
  <c r="F34" i="8"/>
  <c r="G34" i="8"/>
  <c r="H34" i="8"/>
  <c r="I34" i="8"/>
  <c r="J34" i="8"/>
  <c r="K34" i="8"/>
  <c r="L34" i="8"/>
  <c r="M34" i="8"/>
  <c r="N34" i="8"/>
  <c r="O34" i="8"/>
  <c r="P34" i="8"/>
  <c r="Q34" i="8"/>
  <c r="B35" i="8"/>
  <c r="D35" i="8"/>
  <c r="E35" i="8"/>
  <c r="F35" i="8"/>
  <c r="G35" i="8"/>
  <c r="H35" i="8"/>
  <c r="I35" i="8"/>
  <c r="J35" i="8"/>
  <c r="K35" i="8"/>
  <c r="L35" i="8"/>
  <c r="M35" i="8"/>
  <c r="N35" i="8"/>
  <c r="O35" i="8"/>
  <c r="P35" i="8"/>
  <c r="Q35" i="8"/>
  <c r="B36" i="8"/>
  <c r="D36" i="8"/>
  <c r="E36" i="8"/>
  <c r="F36" i="8"/>
  <c r="G36" i="8"/>
  <c r="H36" i="8"/>
  <c r="I36" i="8"/>
  <c r="J36" i="8"/>
  <c r="K36" i="8"/>
  <c r="L36" i="8"/>
  <c r="M36" i="8"/>
  <c r="N36" i="8"/>
  <c r="O36" i="8"/>
  <c r="P36" i="8"/>
  <c r="Q36" i="8"/>
  <c r="B37" i="8"/>
  <c r="D37" i="8"/>
  <c r="E37" i="8"/>
  <c r="F37" i="8"/>
  <c r="G37" i="8"/>
  <c r="H37" i="8"/>
  <c r="I37" i="8"/>
  <c r="J37" i="8"/>
  <c r="K37" i="8"/>
  <c r="L37" i="8"/>
  <c r="M37" i="8"/>
  <c r="N37" i="8"/>
  <c r="O37" i="8"/>
  <c r="P37" i="8"/>
  <c r="Q37" i="8"/>
  <c r="B38" i="8"/>
  <c r="D38" i="8"/>
  <c r="E38" i="8"/>
  <c r="F38" i="8"/>
  <c r="G38" i="8"/>
  <c r="H38" i="8"/>
  <c r="I38" i="8"/>
  <c r="J38" i="8"/>
  <c r="K38" i="8"/>
  <c r="L38" i="8"/>
  <c r="M38" i="8"/>
  <c r="N38" i="8"/>
  <c r="O38" i="8"/>
  <c r="P38" i="8"/>
  <c r="Q38" i="8"/>
  <c r="B39" i="8"/>
  <c r="D39" i="8"/>
  <c r="E39" i="8"/>
  <c r="F39" i="8"/>
  <c r="G39" i="8"/>
  <c r="H39" i="8"/>
  <c r="I39" i="8"/>
  <c r="J39" i="8"/>
  <c r="K39" i="8"/>
  <c r="L39" i="8"/>
  <c r="M39" i="8"/>
  <c r="N39" i="8"/>
  <c r="O39" i="8"/>
  <c r="P39" i="8"/>
  <c r="Q39" i="8"/>
  <c r="B40" i="8"/>
  <c r="D40" i="8"/>
  <c r="E40" i="8"/>
  <c r="F40" i="8"/>
  <c r="G40" i="8"/>
  <c r="H40" i="8"/>
  <c r="I40" i="8"/>
  <c r="J40" i="8"/>
  <c r="K40" i="8"/>
  <c r="L40" i="8"/>
  <c r="M40" i="8"/>
  <c r="N40" i="8"/>
  <c r="O40" i="8"/>
  <c r="P40" i="8"/>
  <c r="Q40" i="8"/>
  <c r="B41" i="8"/>
  <c r="D41" i="8"/>
  <c r="E41" i="8"/>
  <c r="F41" i="8"/>
  <c r="G41" i="8"/>
  <c r="H41" i="8"/>
  <c r="I41" i="8"/>
  <c r="J41" i="8"/>
  <c r="K41" i="8"/>
  <c r="L41" i="8"/>
  <c r="M41" i="8"/>
  <c r="N41" i="8"/>
  <c r="O41" i="8"/>
  <c r="P41" i="8"/>
  <c r="Q41" i="8"/>
  <c r="B42" i="8"/>
  <c r="D42" i="8"/>
  <c r="E42" i="8"/>
  <c r="F42" i="8"/>
  <c r="G42" i="8"/>
  <c r="H42" i="8"/>
  <c r="I42" i="8"/>
  <c r="J42" i="8"/>
  <c r="K42" i="8"/>
  <c r="L42" i="8"/>
  <c r="M42" i="8"/>
  <c r="N42" i="8"/>
  <c r="O42" i="8"/>
  <c r="P42" i="8"/>
  <c r="Q42" i="8"/>
  <c r="B43" i="8"/>
  <c r="D43" i="8"/>
  <c r="E43" i="8"/>
  <c r="F43" i="8"/>
  <c r="G43" i="8"/>
  <c r="H43" i="8"/>
  <c r="I43" i="8"/>
  <c r="J43" i="8"/>
  <c r="K43" i="8"/>
  <c r="L43" i="8"/>
  <c r="M43" i="8"/>
  <c r="N43" i="8"/>
  <c r="O43" i="8"/>
  <c r="P43" i="8"/>
  <c r="Q43" i="8"/>
  <c r="B44" i="8"/>
  <c r="D44" i="8"/>
  <c r="E44" i="8"/>
  <c r="F44" i="8"/>
  <c r="G44" i="8"/>
  <c r="H44" i="8"/>
  <c r="I44" i="8"/>
  <c r="J44" i="8"/>
  <c r="K44" i="8"/>
  <c r="L44" i="8"/>
  <c r="M44" i="8"/>
  <c r="N44" i="8"/>
  <c r="O44" i="8"/>
  <c r="P44" i="8"/>
  <c r="Q44" i="8"/>
  <c r="B45" i="8"/>
  <c r="D45" i="8"/>
  <c r="E45" i="8"/>
  <c r="F45" i="8"/>
  <c r="G45" i="8"/>
  <c r="H45" i="8"/>
  <c r="I45" i="8"/>
  <c r="J45" i="8"/>
  <c r="K45" i="8"/>
  <c r="L45" i="8"/>
  <c r="M45" i="8"/>
  <c r="N45" i="8"/>
  <c r="O45" i="8"/>
  <c r="P45" i="8"/>
  <c r="Q45" i="8"/>
  <c r="B46" i="8"/>
  <c r="D46" i="8"/>
  <c r="E46" i="8"/>
  <c r="F46" i="8"/>
  <c r="G46" i="8"/>
  <c r="H46" i="8"/>
  <c r="I46" i="8"/>
  <c r="J46" i="8"/>
  <c r="K46" i="8"/>
  <c r="L46" i="8"/>
  <c r="M46" i="8"/>
  <c r="N46" i="8"/>
  <c r="O46" i="8"/>
  <c r="P46" i="8"/>
  <c r="Q46" i="8"/>
  <c r="B47" i="8"/>
  <c r="D47" i="8"/>
  <c r="E47" i="8"/>
  <c r="F47" i="8"/>
  <c r="G47" i="8"/>
  <c r="H47" i="8"/>
  <c r="I47" i="8"/>
  <c r="J47" i="8"/>
  <c r="K47" i="8"/>
  <c r="L47" i="8"/>
  <c r="M47" i="8"/>
  <c r="N47" i="8"/>
  <c r="O47" i="8"/>
  <c r="P47" i="8"/>
  <c r="Q47" i="8"/>
  <c r="B48" i="8"/>
  <c r="D48" i="8"/>
  <c r="E48" i="8"/>
  <c r="F48" i="8"/>
  <c r="G48" i="8"/>
  <c r="H48" i="8"/>
  <c r="I48" i="8"/>
  <c r="J48" i="8"/>
  <c r="K48" i="8"/>
  <c r="L48" i="8"/>
  <c r="M48" i="8"/>
  <c r="N48" i="8"/>
  <c r="O48" i="8"/>
  <c r="P48" i="8"/>
  <c r="Q48" i="8"/>
  <c r="B49" i="8"/>
  <c r="D49" i="8"/>
  <c r="E49" i="8"/>
  <c r="F49" i="8"/>
  <c r="G49" i="8"/>
  <c r="H49" i="8"/>
  <c r="I49" i="8"/>
  <c r="J49" i="8"/>
  <c r="K49" i="8"/>
  <c r="L49" i="8"/>
  <c r="M49" i="8"/>
  <c r="N49" i="8"/>
  <c r="O49" i="8"/>
  <c r="P49" i="8"/>
  <c r="Q49" i="8"/>
  <c r="B50" i="8"/>
  <c r="D50" i="8"/>
  <c r="E50" i="8"/>
  <c r="F50" i="8"/>
  <c r="G50" i="8"/>
  <c r="H50" i="8"/>
  <c r="I50" i="8"/>
  <c r="J50" i="8"/>
  <c r="K50" i="8"/>
  <c r="L50" i="8"/>
  <c r="M50" i="8"/>
  <c r="N50" i="8"/>
  <c r="O50" i="8"/>
  <c r="P50" i="8"/>
  <c r="Q50" i="8"/>
  <c r="B51" i="8"/>
  <c r="D51" i="8"/>
  <c r="E51" i="8"/>
  <c r="F51" i="8"/>
  <c r="G51" i="8"/>
  <c r="H51" i="8"/>
  <c r="I51" i="8"/>
  <c r="J51" i="8"/>
  <c r="K51" i="8"/>
  <c r="L51" i="8"/>
  <c r="M51" i="8"/>
  <c r="N51" i="8"/>
  <c r="O51" i="8"/>
  <c r="P51" i="8"/>
  <c r="Q51" i="8"/>
  <c r="B52" i="8"/>
  <c r="D52" i="8"/>
  <c r="E52" i="8"/>
  <c r="F52" i="8"/>
  <c r="G52" i="8"/>
  <c r="H52" i="8"/>
  <c r="I52" i="8"/>
  <c r="J52" i="8"/>
  <c r="K52" i="8"/>
  <c r="L52" i="8"/>
  <c r="M52" i="8"/>
  <c r="N52" i="8"/>
  <c r="O52" i="8"/>
  <c r="P52" i="8"/>
  <c r="Q52" i="8"/>
  <c r="B53" i="8"/>
  <c r="D53" i="8"/>
  <c r="E53" i="8"/>
  <c r="F53" i="8"/>
  <c r="G53" i="8"/>
  <c r="H53" i="8"/>
  <c r="I53" i="8"/>
  <c r="J53" i="8"/>
  <c r="K53" i="8"/>
  <c r="L53" i="8"/>
  <c r="M53" i="8"/>
  <c r="N53" i="8"/>
  <c r="O53" i="8"/>
  <c r="P53" i="8"/>
  <c r="Q53" i="8"/>
  <c r="B54" i="8"/>
  <c r="D54" i="8"/>
  <c r="E54" i="8"/>
  <c r="F54" i="8"/>
  <c r="G54" i="8"/>
  <c r="H54" i="8"/>
  <c r="I54" i="8"/>
  <c r="J54" i="8"/>
  <c r="K54" i="8"/>
  <c r="L54" i="8"/>
  <c r="M54" i="8"/>
  <c r="N54" i="8"/>
  <c r="O54" i="8"/>
  <c r="P54" i="8"/>
  <c r="Q54" i="8"/>
  <c r="B55" i="8"/>
  <c r="D55" i="8"/>
  <c r="E55" i="8"/>
  <c r="F55" i="8"/>
  <c r="G55" i="8"/>
  <c r="H55" i="8"/>
  <c r="I55" i="8"/>
  <c r="J55" i="8"/>
  <c r="K55" i="8"/>
  <c r="L55" i="8"/>
  <c r="M55" i="8"/>
  <c r="N55" i="8"/>
  <c r="O55" i="8"/>
  <c r="P55" i="8"/>
  <c r="Q55" i="8"/>
  <c r="B56" i="8"/>
  <c r="D56" i="8"/>
  <c r="E56" i="8"/>
  <c r="F56" i="8"/>
  <c r="G56" i="8"/>
  <c r="H56" i="8"/>
  <c r="I56" i="8"/>
  <c r="J56" i="8"/>
  <c r="K56" i="8"/>
  <c r="L56" i="8"/>
  <c r="M56" i="8"/>
  <c r="N56" i="8"/>
  <c r="O56" i="8"/>
  <c r="P56" i="8"/>
  <c r="Q56" i="8"/>
  <c r="B57" i="8"/>
  <c r="D57" i="8"/>
  <c r="E57" i="8"/>
  <c r="F57" i="8"/>
  <c r="G57" i="8"/>
  <c r="H57" i="8"/>
  <c r="I57" i="8"/>
  <c r="J57" i="8"/>
  <c r="K57" i="8"/>
  <c r="L57" i="8"/>
  <c r="M57" i="8"/>
  <c r="N57" i="8"/>
  <c r="O57" i="8"/>
  <c r="P57" i="8"/>
  <c r="Q57" i="8"/>
  <c r="Q2" i="8"/>
  <c r="P2" i="8"/>
  <c r="O2" i="8"/>
  <c r="N2" i="8"/>
  <c r="M2" i="8"/>
  <c r="L2" i="8"/>
  <c r="K2" i="8"/>
  <c r="J2" i="8"/>
  <c r="I2" i="8"/>
  <c r="H2" i="8"/>
  <c r="G2" i="8"/>
  <c r="F2" i="8"/>
  <c r="E2" i="8"/>
  <c r="D2" i="8"/>
  <c r="B3" i="6" l="1"/>
  <c r="C3" i="6"/>
  <c r="D3" i="6"/>
  <c r="E3" i="6"/>
  <c r="F3" i="6"/>
  <c r="G3" i="6"/>
  <c r="H3" i="6"/>
  <c r="I3" i="6"/>
  <c r="J3" i="6"/>
  <c r="K3" i="6"/>
  <c r="L3" i="6"/>
  <c r="M3" i="6"/>
  <c r="N3" i="6"/>
  <c r="O3" i="6"/>
  <c r="P3" i="6"/>
  <c r="Q3" i="6"/>
  <c r="R3" i="6"/>
  <c r="S3" i="6"/>
  <c r="T3" i="6"/>
  <c r="U3" i="6"/>
  <c r="V3" i="6"/>
  <c r="W3" i="6"/>
  <c r="X3" i="6"/>
  <c r="Y3" i="6"/>
  <c r="B4" i="6"/>
  <c r="C4" i="6"/>
  <c r="D4" i="6"/>
  <c r="E4" i="6"/>
  <c r="F4" i="6"/>
  <c r="G4" i="6"/>
  <c r="H4" i="6"/>
  <c r="I4" i="6"/>
  <c r="J4" i="6"/>
  <c r="K4" i="6"/>
  <c r="L4" i="6"/>
  <c r="M4" i="6"/>
  <c r="N4" i="6"/>
  <c r="O4" i="6"/>
  <c r="P4" i="6"/>
  <c r="Q4" i="6"/>
  <c r="R4" i="6"/>
  <c r="S4" i="6"/>
  <c r="T4" i="6"/>
  <c r="U4" i="6"/>
  <c r="V4" i="6"/>
  <c r="W4" i="6"/>
  <c r="X4" i="6"/>
  <c r="Y4" i="6"/>
  <c r="B5" i="6"/>
  <c r="C5" i="6"/>
  <c r="D5" i="6"/>
  <c r="E5" i="6"/>
  <c r="F5" i="6"/>
  <c r="G5" i="6"/>
  <c r="H5" i="6"/>
  <c r="I5" i="6"/>
  <c r="J5" i="6"/>
  <c r="K5" i="6"/>
  <c r="L5" i="6"/>
  <c r="M5" i="6"/>
  <c r="N5" i="6"/>
  <c r="O5" i="6"/>
  <c r="P5" i="6"/>
  <c r="Q5" i="6"/>
  <c r="R5" i="6"/>
  <c r="S5" i="6"/>
  <c r="T5" i="6"/>
  <c r="U5" i="6"/>
  <c r="V5" i="6"/>
  <c r="W5" i="6"/>
  <c r="X5" i="6"/>
  <c r="Y5" i="6"/>
  <c r="B6" i="6"/>
  <c r="C6" i="6"/>
  <c r="D6" i="6"/>
  <c r="E6" i="6"/>
  <c r="F6" i="6"/>
  <c r="G6" i="6"/>
  <c r="H6" i="6"/>
  <c r="I6" i="6"/>
  <c r="J6" i="6"/>
  <c r="K6" i="6"/>
  <c r="L6" i="6"/>
  <c r="M6" i="6"/>
  <c r="N6" i="6"/>
  <c r="O6" i="6"/>
  <c r="P6" i="6"/>
  <c r="Q6" i="6"/>
  <c r="R6" i="6"/>
  <c r="S6" i="6"/>
  <c r="T6" i="6"/>
  <c r="U6" i="6"/>
  <c r="V6" i="6"/>
  <c r="W6" i="6"/>
  <c r="X6" i="6"/>
  <c r="Y6" i="6"/>
  <c r="B7" i="6"/>
  <c r="C7" i="6"/>
  <c r="D7" i="6"/>
  <c r="E7" i="6"/>
  <c r="F7" i="6"/>
  <c r="G7" i="6"/>
  <c r="H7" i="6"/>
  <c r="I7" i="6"/>
  <c r="J7" i="6"/>
  <c r="K7" i="6"/>
  <c r="L7" i="6"/>
  <c r="M7" i="6"/>
  <c r="N7" i="6"/>
  <c r="O7" i="6"/>
  <c r="P7" i="6"/>
  <c r="Q7" i="6"/>
  <c r="R7" i="6"/>
  <c r="S7" i="6"/>
  <c r="T7" i="6"/>
  <c r="U7" i="6"/>
  <c r="V7" i="6"/>
  <c r="W7" i="6"/>
  <c r="X7" i="6"/>
  <c r="Y7" i="6"/>
  <c r="Y2" i="6"/>
  <c r="X2" i="6"/>
  <c r="W2" i="6"/>
  <c r="V2" i="6"/>
  <c r="U2" i="6"/>
  <c r="T2" i="6"/>
  <c r="S2" i="6"/>
  <c r="R2" i="6"/>
  <c r="Q2" i="6"/>
  <c r="P2" i="6"/>
  <c r="O2" i="6"/>
  <c r="N2" i="6"/>
  <c r="M2" i="6"/>
  <c r="L2" i="6"/>
  <c r="K2" i="6"/>
  <c r="J2" i="6"/>
  <c r="I2" i="6"/>
  <c r="H2" i="6"/>
  <c r="G2" i="6"/>
  <c r="F2" i="6"/>
  <c r="E2" i="6"/>
  <c r="C2" i="6"/>
  <c r="B2" i="6"/>
  <c r="D2" i="6"/>
  <c r="A3" i="5" l="1"/>
  <c r="U3" i="5" s="1"/>
  <c r="A4" i="5"/>
  <c r="F4" i="5" s="1"/>
  <c r="A5" i="5"/>
  <c r="C5" i="5" s="1"/>
  <c r="A6" i="5"/>
  <c r="H6" i="5" s="1"/>
  <c r="A7" i="5"/>
  <c r="E7" i="5" s="1"/>
  <c r="A8" i="5"/>
  <c r="B8" i="5" s="1"/>
  <c r="A9" i="5"/>
  <c r="G9" i="5" s="1"/>
  <c r="A10" i="5"/>
  <c r="D10" i="5" s="1"/>
  <c r="A11" i="5"/>
  <c r="U11" i="5" s="1"/>
  <c r="A12" i="5"/>
  <c r="F12" i="5" s="1"/>
  <c r="A13" i="5"/>
  <c r="C13" i="5" s="1"/>
  <c r="A14" i="5"/>
  <c r="H14" i="5" s="1"/>
  <c r="A15" i="5"/>
  <c r="E15" i="5" s="1"/>
  <c r="A16" i="5"/>
  <c r="B16" i="5" s="1"/>
  <c r="A17" i="5"/>
  <c r="G17" i="5" s="1"/>
  <c r="A18" i="5"/>
  <c r="D18" i="5" s="1"/>
  <c r="A19" i="5"/>
  <c r="U19" i="5" s="1"/>
  <c r="A20" i="5"/>
  <c r="F20" i="5" s="1"/>
  <c r="A21" i="5"/>
  <c r="C21" i="5" s="1"/>
  <c r="A22" i="5"/>
  <c r="H22" i="5" s="1"/>
  <c r="A23" i="5"/>
  <c r="E23" i="5" s="1"/>
  <c r="A24" i="5"/>
  <c r="B24" i="5" s="1"/>
  <c r="A25" i="5"/>
  <c r="G25" i="5" s="1"/>
  <c r="A26" i="5"/>
  <c r="D26" i="5" s="1"/>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2" i="5"/>
  <c r="U2" i="5" s="1"/>
  <c r="Q16" i="5" l="1"/>
  <c r="E12" i="5"/>
  <c r="M4" i="5"/>
  <c r="I16" i="5"/>
  <c r="M12" i="5"/>
  <c r="I24" i="5"/>
  <c r="F9" i="5"/>
  <c r="T23" i="5"/>
  <c r="Q8" i="5"/>
  <c r="E20" i="5"/>
  <c r="B5" i="5"/>
  <c r="P19" i="5"/>
  <c r="S26" i="5"/>
  <c r="L23" i="5"/>
  <c r="H19" i="5"/>
  <c r="T15" i="5"/>
  <c r="P11" i="5"/>
  <c r="I8" i="5"/>
  <c r="E4" i="5"/>
  <c r="F2" i="5"/>
  <c r="O2" i="5"/>
  <c r="K26" i="5"/>
  <c r="D23" i="5"/>
  <c r="S18" i="5"/>
  <c r="L15" i="5"/>
  <c r="H11" i="5"/>
  <c r="T7" i="5"/>
  <c r="P3" i="5"/>
  <c r="C26" i="5"/>
  <c r="R21" i="5"/>
  <c r="K18" i="5"/>
  <c r="D15" i="5"/>
  <c r="S10" i="5"/>
  <c r="L7" i="5"/>
  <c r="H3" i="5"/>
  <c r="N25" i="5"/>
  <c r="J21" i="5"/>
  <c r="C18" i="5"/>
  <c r="R13" i="5"/>
  <c r="K10" i="5"/>
  <c r="D7" i="5"/>
  <c r="U26" i="5"/>
  <c r="F25" i="5"/>
  <c r="B21" i="5"/>
  <c r="N17" i="5"/>
  <c r="J13" i="5"/>
  <c r="C10" i="5"/>
  <c r="R5" i="5"/>
  <c r="U18" i="5"/>
  <c r="Q24" i="5"/>
  <c r="M20" i="5"/>
  <c r="F17" i="5"/>
  <c r="B13" i="5"/>
  <c r="N9" i="5"/>
  <c r="J5" i="5"/>
  <c r="U10" i="5"/>
  <c r="O14" i="5"/>
  <c r="G14" i="5"/>
  <c r="O6" i="5"/>
  <c r="G6" i="5"/>
  <c r="H2" i="5"/>
  <c r="P2" i="5"/>
  <c r="R26" i="5"/>
  <c r="J26" i="5"/>
  <c r="B26" i="5"/>
  <c r="M25" i="5"/>
  <c r="E25" i="5"/>
  <c r="P24" i="5"/>
  <c r="H24" i="5"/>
  <c r="S23" i="5"/>
  <c r="K23" i="5"/>
  <c r="C23" i="5"/>
  <c r="N22" i="5"/>
  <c r="F22" i="5"/>
  <c r="Q21" i="5"/>
  <c r="I21" i="5"/>
  <c r="T20" i="5"/>
  <c r="L20" i="5"/>
  <c r="D20" i="5"/>
  <c r="O19" i="5"/>
  <c r="G19" i="5"/>
  <c r="R18" i="5"/>
  <c r="J18" i="5"/>
  <c r="B18" i="5"/>
  <c r="M17" i="5"/>
  <c r="E17" i="5"/>
  <c r="P16" i="5"/>
  <c r="H16" i="5"/>
  <c r="S15" i="5"/>
  <c r="K15" i="5"/>
  <c r="C15" i="5"/>
  <c r="N14" i="5"/>
  <c r="F14" i="5"/>
  <c r="Q13" i="5"/>
  <c r="I13" i="5"/>
  <c r="T12" i="5"/>
  <c r="L12" i="5"/>
  <c r="D12" i="5"/>
  <c r="O11" i="5"/>
  <c r="G11" i="5"/>
  <c r="R10" i="5"/>
  <c r="J10" i="5"/>
  <c r="B10" i="5"/>
  <c r="M9" i="5"/>
  <c r="E9" i="5"/>
  <c r="P8" i="5"/>
  <c r="H8" i="5"/>
  <c r="S7" i="5"/>
  <c r="K7" i="5"/>
  <c r="C7" i="5"/>
  <c r="N6" i="5"/>
  <c r="F6" i="5"/>
  <c r="Q5" i="5"/>
  <c r="I5" i="5"/>
  <c r="T4" i="5"/>
  <c r="L4" i="5"/>
  <c r="D4" i="5"/>
  <c r="O3" i="5"/>
  <c r="G3" i="5"/>
  <c r="U25" i="5"/>
  <c r="U17" i="5"/>
  <c r="U9" i="5"/>
  <c r="I2" i="5"/>
  <c r="Q2" i="5"/>
  <c r="Q26" i="5"/>
  <c r="I26" i="5"/>
  <c r="T25" i="5"/>
  <c r="L25" i="5"/>
  <c r="D25" i="5"/>
  <c r="O24" i="5"/>
  <c r="G24" i="5"/>
  <c r="R23" i="5"/>
  <c r="J23" i="5"/>
  <c r="B23" i="5"/>
  <c r="M22" i="5"/>
  <c r="E22" i="5"/>
  <c r="P21" i="5"/>
  <c r="H21" i="5"/>
  <c r="S20" i="5"/>
  <c r="K20" i="5"/>
  <c r="C20" i="5"/>
  <c r="N19" i="5"/>
  <c r="F19" i="5"/>
  <c r="Q18" i="5"/>
  <c r="I18" i="5"/>
  <c r="T17" i="5"/>
  <c r="L17" i="5"/>
  <c r="D17" i="5"/>
  <c r="O16" i="5"/>
  <c r="G16" i="5"/>
  <c r="R15" i="5"/>
  <c r="J15" i="5"/>
  <c r="B15" i="5"/>
  <c r="M14" i="5"/>
  <c r="E14" i="5"/>
  <c r="P13" i="5"/>
  <c r="H13" i="5"/>
  <c r="S12" i="5"/>
  <c r="K12" i="5"/>
  <c r="C12" i="5"/>
  <c r="N11" i="5"/>
  <c r="F11" i="5"/>
  <c r="Q10" i="5"/>
  <c r="I10" i="5"/>
  <c r="T9" i="5"/>
  <c r="L9" i="5"/>
  <c r="D9" i="5"/>
  <c r="O8" i="5"/>
  <c r="G8" i="5"/>
  <c r="R7" i="5"/>
  <c r="J7" i="5"/>
  <c r="B7" i="5"/>
  <c r="M6" i="5"/>
  <c r="E6" i="5"/>
  <c r="P5" i="5"/>
  <c r="H5" i="5"/>
  <c r="S4" i="5"/>
  <c r="K4" i="5"/>
  <c r="C4" i="5"/>
  <c r="N3" i="5"/>
  <c r="F3" i="5"/>
  <c r="U24" i="5"/>
  <c r="U16" i="5"/>
  <c r="U8" i="5"/>
  <c r="J2" i="5"/>
  <c r="R2" i="5"/>
  <c r="P26" i="5"/>
  <c r="H26" i="5"/>
  <c r="S25" i="5"/>
  <c r="K25" i="5"/>
  <c r="C25" i="5"/>
  <c r="N24" i="5"/>
  <c r="F24" i="5"/>
  <c r="Q23" i="5"/>
  <c r="I23" i="5"/>
  <c r="T22" i="5"/>
  <c r="L22" i="5"/>
  <c r="D22" i="5"/>
  <c r="O21" i="5"/>
  <c r="G21" i="5"/>
  <c r="R20" i="5"/>
  <c r="J20" i="5"/>
  <c r="B20" i="5"/>
  <c r="M19" i="5"/>
  <c r="E19" i="5"/>
  <c r="P18" i="5"/>
  <c r="H18" i="5"/>
  <c r="S17" i="5"/>
  <c r="K17" i="5"/>
  <c r="C17" i="5"/>
  <c r="N16" i="5"/>
  <c r="F16" i="5"/>
  <c r="Q15" i="5"/>
  <c r="I15" i="5"/>
  <c r="T14" i="5"/>
  <c r="L14" i="5"/>
  <c r="D14" i="5"/>
  <c r="O13" i="5"/>
  <c r="G13" i="5"/>
  <c r="R12" i="5"/>
  <c r="J12" i="5"/>
  <c r="B12" i="5"/>
  <c r="M11" i="5"/>
  <c r="E11" i="5"/>
  <c r="P10" i="5"/>
  <c r="H10" i="5"/>
  <c r="S9" i="5"/>
  <c r="K9" i="5"/>
  <c r="C9" i="5"/>
  <c r="N8" i="5"/>
  <c r="F8" i="5"/>
  <c r="Q7" i="5"/>
  <c r="I7" i="5"/>
  <c r="T6" i="5"/>
  <c r="L6" i="5"/>
  <c r="D6" i="5"/>
  <c r="O5" i="5"/>
  <c r="G5" i="5"/>
  <c r="R4" i="5"/>
  <c r="J4" i="5"/>
  <c r="B4" i="5"/>
  <c r="M3" i="5"/>
  <c r="E3" i="5"/>
  <c r="U23" i="5"/>
  <c r="U15" i="5"/>
  <c r="U7" i="5"/>
  <c r="C2" i="5"/>
  <c r="K2" i="5"/>
  <c r="S2" i="5"/>
  <c r="O26" i="5"/>
  <c r="G26" i="5"/>
  <c r="R25" i="5"/>
  <c r="J25" i="5"/>
  <c r="B25" i="5"/>
  <c r="M24" i="5"/>
  <c r="E24" i="5"/>
  <c r="P23" i="5"/>
  <c r="H23" i="5"/>
  <c r="S22" i="5"/>
  <c r="K22" i="5"/>
  <c r="C22" i="5"/>
  <c r="N21" i="5"/>
  <c r="F21" i="5"/>
  <c r="Q20" i="5"/>
  <c r="I20" i="5"/>
  <c r="T19" i="5"/>
  <c r="L19" i="5"/>
  <c r="D19" i="5"/>
  <c r="O18" i="5"/>
  <c r="G18" i="5"/>
  <c r="R17" i="5"/>
  <c r="J17" i="5"/>
  <c r="B17" i="5"/>
  <c r="M16" i="5"/>
  <c r="E16" i="5"/>
  <c r="P15" i="5"/>
  <c r="H15" i="5"/>
  <c r="S14" i="5"/>
  <c r="K14" i="5"/>
  <c r="C14" i="5"/>
  <c r="N13" i="5"/>
  <c r="F13" i="5"/>
  <c r="Q12" i="5"/>
  <c r="I12" i="5"/>
  <c r="T11" i="5"/>
  <c r="L11" i="5"/>
  <c r="D11" i="5"/>
  <c r="O10" i="5"/>
  <c r="G10" i="5"/>
  <c r="R9" i="5"/>
  <c r="J9" i="5"/>
  <c r="B9" i="5"/>
  <c r="M8" i="5"/>
  <c r="E8" i="5"/>
  <c r="P7" i="5"/>
  <c r="H7" i="5"/>
  <c r="S6" i="5"/>
  <c r="K6" i="5"/>
  <c r="C6" i="5"/>
  <c r="N5" i="5"/>
  <c r="F5" i="5"/>
  <c r="Q4" i="5"/>
  <c r="I4" i="5"/>
  <c r="T3" i="5"/>
  <c r="L3" i="5"/>
  <c r="D3" i="5"/>
  <c r="U22" i="5"/>
  <c r="U14" i="5"/>
  <c r="U6" i="5"/>
  <c r="O22" i="5"/>
  <c r="D2" i="5"/>
  <c r="L2" i="5"/>
  <c r="T2" i="5"/>
  <c r="N26" i="5"/>
  <c r="F26" i="5"/>
  <c r="Q25" i="5"/>
  <c r="I25" i="5"/>
  <c r="T24" i="5"/>
  <c r="L24" i="5"/>
  <c r="D24" i="5"/>
  <c r="O23" i="5"/>
  <c r="G23" i="5"/>
  <c r="R22" i="5"/>
  <c r="J22" i="5"/>
  <c r="B22" i="5"/>
  <c r="M21" i="5"/>
  <c r="E21" i="5"/>
  <c r="P20" i="5"/>
  <c r="H20" i="5"/>
  <c r="S19" i="5"/>
  <c r="K19" i="5"/>
  <c r="C19" i="5"/>
  <c r="N18" i="5"/>
  <c r="F18" i="5"/>
  <c r="Q17" i="5"/>
  <c r="I17" i="5"/>
  <c r="T16" i="5"/>
  <c r="L16" i="5"/>
  <c r="D16" i="5"/>
  <c r="O15" i="5"/>
  <c r="G15" i="5"/>
  <c r="R14" i="5"/>
  <c r="J14" i="5"/>
  <c r="B14" i="5"/>
  <c r="M13" i="5"/>
  <c r="E13" i="5"/>
  <c r="P12" i="5"/>
  <c r="H12" i="5"/>
  <c r="S11" i="5"/>
  <c r="K11" i="5"/>
  <c r="C11" i="5"/>
  <c r="N10" i="5"/>
  <c r="F10" i="5"/>
  <c r="Q9" i="5"/>
  <c r="I9" i="5"/>
  <c r="T8" i="5"/>
  <c r="L8" i="5"/>
  <c r="D8" i="5"/>
  <c r="O7" i="5"/>
  <c r="G7" i="5"/>
  <c r="R6" i="5"/>
  <c r="J6" i="5"/>
  <c r="B6" i="5"/>
  <c r="M5" i="5"/>
  <c r="E5" i="5"/>
  <c r="P4" i="5"/>
  <c r="H4" i="5"/>
  <c r="S3" i="5"/>
  <c r="K3" i="5"/>
  <c r="C3" i="5"/>
  <c r="U21" i="5"/>
  <c r="U13" i="5"/>
  <c r="U5" i="5"/>
  <c r="G22" i="5"/>
  <c r="E2" i="5"/>
  <c r="N2" i="5"/>
  <c r="B2" i="5"/>
  <c r="M26" i="5"/>
  <c r="E26" i="5"/>
  <c r="P25" i="5"/>
  <c r="H25" i="5"/>
  <c r="S24" i="5"/>
  <c r="K24" i="5"/>
  <c r="C24" i="5"/>
  <c r="N23" i="5"/>
  <c r="F23" i="5"/>
  <c r="Q22" i="5"/>
  <c r="I22" i="5"/>
  <c r="T21" i="5"/>
  <c r="L21" i="5"/>
  <c r="D21" i="5"/>
  <c r="O20" i="5"/>
  <c r="G20" i="5"/>
  <c r="R19" i="5"/>
  <c r="J19" i="5"/>
  <c r="B19" i="5"/>
  <c r="M18" i="5"/>
  <c r="E18" i="5"/>
  <c r="P17" i="5"/>
  <c r="H17" i="5"/>
  <c r="S16" i="5"/>
  <c r="K16" i="5"/>
  <c r="C16" i="5"/>
  <c r="N15" i="5"/>
  <c r="F15" i="5"/>
  <c r="Q14" i="5"/>
  <c r="I14" i="5"/>
  <c r="T13" i="5"/>
  <c r="L13" i="5"/>
  <c r="D13" i="5"/>
  <c r="O12" i="5"/>
  <c r="G12" i="5"/>
  <c r="R11" i="5"/>
  <c r="J11" i="5"/>
  <c r="B11" i="5"/>
  <c r="M10" i="5"/>
  <c r="E10" i="5"/>
  <c r="P9" i="5"/>
  <c r="H9" i="5"/>
  <c r="S8" i="5"/>
  <c r="K8" i="5"/>
  <c r="C8" i="5"/>
  <c r="N7" i="5"/>
  <c r="F7" i="5"/>
  <c r="Q6" i="5"/>
  <c r="I6" i="5"/>
  <c r="T5" i="5"/>
  <c r="L5" i="5"/>
  <c r="D5" i="5"/>
  <c r="O4" i="5"/>
  <c r="G4" i="5"/>
  <c r="R3" i="5"/>
  <c r="J3" i="5"/>
  <c r="B3" i="5"/>
  <c r="U20" i="5"/>
  <c r="U12" i="5"/>
  <c r="U4" i="5"/>
  <c r="G2" i="5"/>
  <c r="M2" i="5"/>
  <c r="T26" i="5"/>
  <c r="L26" i="5"/>
  <c r="O25" i="5"/>
  <c r="R24" i="5"/>
  <c r="J24" i="5"/>
  <c r="M23" i="5"/>
  <c r="P22" i="5"/>
  <c r="S21" i="5"/>
  <c r="K21" i="5"/>
  <c r="N20" i="5"/>
  <c r="Q19" i="5"/>
  <c r="I19" i="5"/>
  <c r="T18" i="5"/>
  <c r="L18" i="5"/>
  <c r="O17" i="5"/>
  <c r="R16" i="5"/>
  <c r="J16" i="5"/>
  <c r="M15" i="5"/>
  <c r="P14" i="5"/>
  <c r="S13" i="5"/>
  <c r="K13" i="5"/>
  <c r="N12" i="5"/>
  <c r="Q11" i="5"/>
  <c r="I11" i="5"/>
  <c r="T10" i="5"/>
  <c r="L10" i="5"/>
  <c r="O9" i="5"/>
  <c r="R8" i="5"/>
  <c r="J8" i="5"/>
  <c r="M7" i="5"/>
  <c r="P6" i="5"/>
  <c r="S5" i="5"/>
  <c r="K5" i="5"/>
  <c r="N4" i="5"/>
  <c r="Q3" i="5"/>
  <c r="I3" i="5"/>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G154" i="4" s="1"/>
  <c r="A155" i="4"/>
  <c r="A156" i="4"/>
  <c r="A157" i="4"/>
  <c r="A158" i="4"/>
  <c r="Q158" i="4" s="1"/>
  <c r="A159" i="4"/>
  <c r="A160" i="4"/>
  <c r="B160" i="4" s="1"/>
  <c r="A161" i="4"/>
  <c r="D161" i="4" s="1"/>
  <c r="A162" i="4"/>
  <c r="A163" i="4"/>
  <c r="I163" i="4" s="1"/>
  <c r="A164" i="4"/>
  <c r="A165" i="4"/>
  <c r="N165" i="4" s="1"/>
  <c r="A166" i="4"/>
  <c r="A167" i="4"/>
  <c r="A168" i="4"/>
  <c r="A169" i="4"/>
  <c r="A170" i="4"/>
  <c r="A171" i="4"/>
  <c r="A172" i="4"/>
  <c r="J172" i="4" s="1"/>
  <c r="A173" i="4"/>
  <c r="A174" i="4"/>
  <c r="A175" i="4"/>
  <c r="A176" i="4"/>
  <c r="A177" i="4"/>
  <c r="A178" i="4"/>
  <c r="S178" i="4" s="1"/>
  <c r="A179" i="4"/>
  <c r="A180" i="4"/>
  <c r="R180" i="4" s="1"/>
  <c r="A181" i="4"/>
  <c r="A182" i="4"/>
  <c r="P182" i="4" s="1"/>
  <c r="A183" i="4"/>
  <c r="A184" i="4"/>
  <c r="A185" i="4"/>
  <c r="A186" i="4"/>
  <c r="A187" i="4"/>
  <c r="A188" i="4"/>
  <c r="L188" i="4" s="1"/>
  <c r="A189" i="4"/>
  <c r="A190" i="4"/>
  <c r="A191" i="4"/>
  <c r="A192" i="4"/>
  <c r="A193" i="4"/>
  <c r="A194"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3" i="4"/>
  <c r="A2" i="4"/>
  <c r="C2" i="4" s="1"/>
  <c r="I2" i="4" l="1"/>
  <c r="N2" i="4"/>
  <c r="P2" i="4"/>
  <c r="Q2" i="4"/>
  <c r="F2" i="4"/>
  <c r="H2" i="4"/>
  <c r="C120" i="4"/>
  <c r="B120" i="4"/>
  <c r="K120" i="4"/>
  <c r="S120" i="4"/>
  <c r="D120" i="4"/>
  <c r="L120" i="4"/>
  <c r="T120" i="4"/>
  <c r="F120" i="4"/>
  <c r="N120" i="4"/>
  <c r="G120" i="4"/>
  <c r="O120" i="4"/>
  <c r="H120" i="4"/>
  <c r="P120" i="4"/>
  <c r="R120" i="4"/>
  <c r="U120" i="4"/>
  <c r="I120" i="4"/>
  <c r="J120" i="4"/>
  <c r="E120" i="4"/>
  <c r="M120" i="4"/>
  <c r="Q120" i="4"/>
  <c r="C194" i="4"/>
  <c r="H194" i="4"/>
  <c r="P194" i="4"/>
  <c r="I194" i="4"/>
  <c r="Q194" i="4"/>
  <c r="J194" i="4"/>
  <c r="R194" i="4"/>
  <c r="D194" i="4"/>
  <c r="L194" i="4"/>
  <c r="T194" i="4"/>
  <c r="E194" i="4"/>
  <c r="M194" i="4"/>
  <c r="U194" i="4"/>
  <c r="F194" i="4"/>
  <c r="N194" i="4"/>
  <c r="K194" i="4"/>
  <c r="O194" i="4"/>
  <c r="S194" i="4"/>
  <c r="B194" i="4"/>
  <c r="C127" i="4"/>
  <c r="F127" i="4"/>
  <c r="N127" i="4"/>
  <c r="G127" i="4"/>
  <c r="O127" i="4"/>
  <c r="I127" i="4"/>
  <c r="Q127" i="4"/>
  <c r="J127" i="4"/>
  <c r="R127" i="4"/>
  <c r="B127" i="4"/>
  <c r="K127" i="4"/>
  <c r="S127" i="4"/>
  <c r="M127" i="4"/>
  <c r="P127" i="4"/>
  <c r="T127" i="4"/>
  <c r="D127" i="4"/>
  <c r="E127" i="4"/>
  <c r="H127" i="4"/>
  <c r="L127" i="4"/>
  <c r="U127" i="4"/>
  <c r="C79" i="4"/>
  <c r="J79" i="4"/>
  <c r="R79" i="4"/>
  <c r="B79" i="4"/>
  <c r="K79" i="4"/>
  <c r="S79" i="4"/>
  <c r="E79" i="4"/>
  <c r="M79" i="4"/>
  <c r="U79" i="4"/>
  <c r="F79" i="4"/>
  <c r="N79" i="4"/>
  <c r="G79" i="4"/>
  <c r="O79" i="4"/>
  <c r="H79" i="4"/>
  <c r="I79" i="4"/>
  <c r="L79" i="4"/>
  <c r="Q79" i="4"/>
  <c r="T79" i="4"/>
  <c r="D79" i="4"/>
  <c r="P79" i="4"/>
  <c r="G63" i="4"/>
  <c r="O63" i="4"/>
  <c r="H63" i="4"/>
  <c r="Q63" i="4"/>
  <c r="I63" i="4"/>
  <c r="R63" i="4"/>
  <c r="K63" i="4"/>
  <c r="T63" i="4"/>
  <c r="B63" i="4"/>
  <c r="L63" i="4"/>
  <c r="U63" i="4"/>
  <c r="D63" i="4"/>
  <c r="M63" i="4"/>
  <c r="C63" i="4"/>
  <c r="E63" i="4"/>
  <c r="F63" i="4"/>
  <c r="N63" i="4"/>
  <c r="P63" i="4"/>
  <c r="S63" i="4"/>
  <c r="J63" i="4"/>
  <c r="E31" i="4"/>
  <c r="M31" i="4"/>
  <c r="U31" i="4"/>
  <c r="J31" i="4"/>
  <c r="S31" i="4"/>
  <c r="K31" i="4"/>
  <c r="T31" i="4"/>
  <c r="D31" i="4"/>
  <c r="N31" i="4"/>
  <c r="F31" i="4"/>
  <c r="O31" i="4"/>
  <c r="G31" i="4"/>
  <c r="P31" i="4"/>
  <c r="R31" i="4"/>
  <c r="C31" i="4"/>
  <c r="B31" i="4"/>
  <c r="H31" i="4"/>
  <c r="I31" i="4"/>
  <c r="Q31" i="4"/>
  <c r="L31" i="4"/>
  <c r="J15" i="4"/>
  <c r="R15" i="4"/>
  <c r="B15" i="4"/>
  <c r="K15" i="4"/>
  <c r="S15" i="4"/>
  <c r="E15" i="4"/>
  <c r="M15" i="4"/>
  <c r="U15" i="4"/>
  <c r="F15" i="4"/>
  <c r="N15" i="4"/>
  <c r="G15" i="4"/>
  <c r="O15" i="4"/>
  <c r="H15" i="4"/>
  <c r="I15" i="4"/>
  <c r="P15" i="4"/>
  <c r="C15" i="4"/>
  <c r="Q15" i="4"/>
  <c r="T15" i="4"/>
  <c r="D15" i="4"/>
  <c r="L15" i="4"/>
  <c r="C118" i="4"/>
  <c r="I118" i="4"/>
  <c r="Q118" i="4"/>
  <c r="J118" i="4"/>
  <c r="R118" i="4"/>
  <c r="D118" i="4"/>
  <c r="L118" i="4"/>
  <c r="T118" i="4"/>
  <c r="E118" i="4"/>
  <c r="M118" i="4"/>
  <c r="U118" i="4"/>
  <c r="F118" i="4"/>
  <c r="N118" i="4"/>
  <c r="O118" i="4"/>
  <c r="P118" i="4"/>
  <c r="S118" i="4"/>
  <c r="B118" i="4"/>
  <c r="G118" i="4"/>
  <c r="H118" i="4"/>
  <c r="K118" i="4"/>
  <c r="C110" i="4"/>
  <c r="I110" i="4"/>
  <c r="Q110" i="4"/>
  <c r="J110" i="4"/>
  <c r="R110" i="4"/>
  <c r="D110" i="4"/>
  <c r="L110" i="4"/>
  <c r="T110" i="4"/>
  <c r="E110" i="4"/>
  <c r="M110" i="4"/>
  <c r="U110" i="4"/>
  <c r="F110" i="4"/>
  <c r="N110" i="4"/>
  <c r="P110" i="4"/>
  <c r="S110" i="4"/>
  <c r="G110" i="4"/>
  <c r="H110" i="4"/>
  <c r="K110" i="4"/>
  <c r="O110" i="4"/>
  <c r="C102" i="4"/>
  <c r="H102" i="4"/>
  <c r="P102" i="4"/>
  <c r="I102" i="4"/>
  <c r="Q102" i="4"/>
  <c r="J102" i="4"/>
  <c r="R102" i="4"/>
  <c r="D102" i="4"/>
  <c r="L102" i="4"/>
  <c r="T102" i="4"/>
  <c r="E102" i="4"/>
  <c r="M102" i="4"/>
  <c r="U102" i="4"/>
  <c r="F102" i="4"/>
  <c r="N102" i="4"/>
  <c r="S102" i="4"/>
  <c r="B102" i="4"/>
  <c r="G102" i="4"/>
  <c r="K102" i="4"/>
  <c r="O102" i="4"/>
  <c r="C94" i="4"/>
  <c r="H94" i="4"/>
  <c r="P94" i="4"/>
  <c r="I94" i="4"/>
  <c r="Q94" i="4"/>
  <c r="J94" i="4"/>
  <c r="R94" i="4"/>
  <c r="D94" i="4"/>
  <c r="L94" i="4"/>
  <c r="T94" i="4"/>
  <c r="E94" i="4"/>
  <c r="M94" i="4"/>
  <c r="U94" i="4"/>
  <c r="F94" i="4"/>
  <c r="N94" i="4"/>
  <c r="K94" i="4"/>
  <c r="O94" i="4"/>
  <c r="S94" i="4"/>
  <c r="B94" i="4"/>
  <c r="G94" i="4"/>
  <c r="C86" i="4"/>
  <c r="E86" i="4"/>
  <c r="M86" i="4"/>
  <c r="U86" i="4"/>
  <c r="F86" i="4"/>
  <c r="N86" i="4"/>
  <c r="H86" i="4"/>
  <c r="P86" i="4"/>
  <c r="I86" i="4"/>
  <c r="Q86" i="4"/>
  <c r="J86" i="4"/>
  <c r="R86" i="4"/>
  <c r="B86" i="4"/>
  <c r="D86" i="4"/>
  <c r="G86" i="4"/>
  <c r="L86" i="4"/>
  <c r="O86" i="4"/>
  <c r="S86" i="4"/>
  <c r="K86" i="4"/>
  <c r="T86" i="4"/>
  <c r="C78" i="4"/>
  <c r="E78" i="4"/>
  <c r="M78" i="4"/>
  <c r="U78" i="4"/>
  <c r="F78" i="4"/>
  <c r="N78" i="4"/>
  <c r="H78" i="4"/>
  <c r="P78" i="4"/>
  <c r="I78" i="4"/>
  <c r="Q78" i="4"/>
  <c r="J78" i="4"/>
  <c r="R78" i="4"/>
  <c r="D78" i="4"/>
  <c r="G78" i="4"/>
  <c r="K78" i="4"/>
  <c r="O78" i="4"/>
  <c r="S78" i="4"/>
  <c r="T78" i="4"/>
  <c r="L78" i="4"/>
  <c r="B78" i="4"/>
  <c r="C70" i="4"/>
  <c r="E70" i="4"/>
  <c r="M70" i="4"/>
  <c r="U70" i="4"/>
  <c r="F70" i="4"/>
  <c r="N70" i="4"/>
  <c r="H70" i="4"/>
  <c r="P70" i="4"/>
  <c r="I70" i="4"/>
  <c r="Q70" i="4"/>
  <c r="J70" i="4"/>
  <c r="R70" i="4"/>
  <c r="G70" i="4"/>
  <c r="K70" i="4"/>
  <c r="L70" i="4"/>
  <c r="S70" i="4"/>
  <c r="T70" i="4"/>
  <c r="B70" i="4"/>
  <c r="D70" i="4"/>
  <c r="O70" i="4"/>
  <c r="C62" i="4"/>
  <c r="J62" i="4"/>
  <c r="R62" i="4"/>
  <c r="H62" i="4"/>
  <c r="Q62" i="4"/>
  <c r="I62" i="4"/>
  <c r="S62" i="4"/>
  <c r="B62" i="4"/>
  <c r="L62" i="4"/>
  <c r="U62" i="4"/>
  <c r="D62" i="4"/>
  <c r="M62" i="4"/>
  <c r="E62" i="4"/>
  <c r="N62" i="4"/>
  <c r="T62" i="4"/>
  <c r="G62" i="4"/>
  <c r="K62" i="4"/>
  <c r="O62" i="4"/>
  <c r="F62" i="4"/>
  <c r="P62" i="4"/>
  <c r="C54" i="4"/>
  <c r="J54" i="4"/>
  <c r="R54" i="4"/>
  <c r="B54" i="4"/>
  <c r="K54" i="4"/>
  <c r="S54" i="4"/>
  <c r="E54" i="4"/>
  <c r="M54" i="4"/>
  <c r="U54" i="4"/>
  <c r="F54" i="4"/>
  <c r="N54" i="4"/>
  <c r="G54" i="4"/>
  <c r="O54" i="4"/>
  <c r="P54" i="4"/>
  <c r="Q54" i="4"/>
  <c r="D54" i="4"/>
  <c r="H54" i="4"/>
  <c r="L54" i="4"/>
  <c r="T54" i="4"/>
  <c r="I54" i="4"/>
  <c r="H46" i="4"/>
  <c r="P46" i="4"/>
  <c r="C46" i="4"/>
  <c r="I46" i="4"/>
  <c r="R46" i="4"/>
  <c r="E46" i="4"/>
  <c r="N46" i="4"/>
  <c r="K46" i="4"/>
  <c r="L46" i="4"/>
  <c r="B46" i="4"/>
  <c r="O46" i="4"/>
  <c r="D46" i="4"/>
  <c r="Q46" i="4"/>
  <c r="F46" i="4"/>
  <c r="S46" i="4"/>
  <c r="T46" i="4"/>
  <c r="U46" i="4"/>
  <c r="G46" i="4"/>
  <c r="J46" i="4"/>
  <c r="M46" i="4"/>
  <c r="H38" i="4"/>
  <c r="P38" i="4"/>
  <c r="C38" i="4"/>
  <c r="E38" i="4"/>
  <c r="N38" i="4"/>
  <c r="I38" i="4"/>
  <c r="K38" i="4"/>
  <c r="T38" i="4"/>
  <c r="B38" i="4"/>
  <c r="Q38" i="4"/>
  <c r="D38" i="4"/>
  <c r="R38" i="4"/>
  <c r="G38" i="4"/>
  <c r="U38" i="4"/>
  <c r="J38" i="4"/>
  <c r="L38" i="4"/>
  <c r="F38" i="4"/>
  <c r="M38" i="4"/>
  <c r="S38" i="4"/>
  <c r="O38" i="4"/>
  <c r="H30" i="4"/>
  <c r="P30" i="4"/>
  <c r="C30" i="4"/>
  <c r="K30" i="4"/>
  <c r="T30" i="4"/>
  <c r="B30" i="4"/>
  <c r="L30" i="4"/>
  <c r="U30" i="4"/>
  <c r="E30" i="4"/>
  <c r="N30" i="4"/>
  <c r="F30" i="4"/>
  <c r="O30" i="4"/>
  <c r="G30" i="4"/>
  <c r="Q30" i="4"/>
  <c r="M30" i="4"/>
  <c r="R30" i="4"/>
  <c r="D30" i="4"/>
  <c r="I30" i="4"/>
  <c r="J30" i="4"/>
  <c r="S30" i="4"/>
  <c r="F22" i="4"/>
  <c r="N22" i="4"/>
  <c r="H22" i="4"/>
  <c r="P22" i="4"/>
  <c r="C22" i="4"/>
  <c r="J22" i="4"/>
  <c r="T22" i="4"/>
  <c r="K22" i="4"/>
  <c r="U22" i="4"/>
  <c r="B22" i="4"/>
  <c r="M22" i="4"/>
  <c r="D22" i="4"/>
  <c r="O22" i="4"/>
  <c r="E22" i="4"/>
  <c r="Q22" i="4"/>
  <c r="L22" i="4"/>
  <c r="R22" i="4"/>
  <c r="I22" i="4"/>
  <c r="S22" i="4"/>
  <c r="G22" i="4"/>
  <c r="E14" i="4"/>
  <c r="M14" i="4"/>
  <c r="U14" i="4"/>
  <c r="F14" i="4"/>
  <c r="N14" i="4"/>
  <c r="H14" i="4"/>
  <c r="P14" i="4"/>
  <c r="I14" i="4"/>
  <c r="Q14" i="4"/>
  <c r="C14" i="4"/>
  <c r="J14" i="4"/>
  <c r="R14" i="4"/>
  <c r="D14" i="4"/>
  <c r="G14" i="4"/>
  <c r="L14" i="4"/>
  <c r="O14" i="4"/>
  <c r="S14" i="4"/>
  <c r="B14" i="4"/>
  <c r="T14" i="4"/>
  <c r="K14" i="4"/>
  <c r="E6" i="4"/>
  <c r="M6" i="4"/>
  <c r="U6" i="4"/>
  <c r="F6" i="4"/>
  <c r="N6" i="4"/>
  <c r="H6" i="4"/>
  <c r="P6" i="4"/>
  <c r="I6" i="4"/>
  <c r="Q6" i="4"/>
  <c r="C6" i="4"/>
  <c r="J6" i="4"/>
  <c r="R6" i="4"/>
  <c r="G6" i="4"/>
  <c r="K6" i="4"/>
  <c r="O6" i="4"/>
  <c r="S6" i="4"/>
  <c r="T6" i="4"/>
  <c r="B6" i="4"/>
  <c r="D6" i="4"/>
  <c r="L6" i="4"/>
  <c r="C192" i="4"/>
  <c r="B192" i="4"/>
  <c r="K192" i="4"/>
  <c r="S192" i="4"/>
  <c r="J192" i="4"/>
  <c r="T192" i="4"/>
  <c r="L192" i="4"/>
  <c r="U192" i="4"/>
  <c r="D192" i="4"/>
  <c r="M192" i="4"/>
  <c r="F192" i="4"/>
  <c r="O192" i="4"/>
  <c r="G192" i="4"/>
  <c r="P192" i="4"/>
  <c r="H192" i="4"/>
  <c r="Q192" i="4"/>
  <c r="N192" i="4"/>
  <c r="R192" i="4"/>
  <c r="E192" i="4"/>
  <c r="C184" i="4"/>
  <c r="B184" i="4"/>
  <c r="K184" i="4"/>
  <c r="S184" i="4"/>
  <c r="G184" i="4"/>
  <c r="P184" i="4"/>
  <c r="H184" i="4"/>
  <c r="Q184" i="4"/>
  <c r="I184" i="4"/>
  <c r="R184" i="4"/>
  <c r="L184" i="4"/>
  <c r="U184" i="4"/>
  <c r="D184" i="4"/>
  <c r="M184" i="4"/>
  <c r="E184" i="4"/>
  <c r="N184" i="4"/>
  <c r="T184" i="4"/>
  <c r="F184" i="4"/>
  <c r="J184" i="4"/>
  <c r="C176" i="4"/>
  <c r="J176" i="4"/>
  <c r="R176" i="4"/>
  <c r="E176" i="4"/>
  <c r="M176" i="4"/>
  <c r="U176" i="4"/>
  <c r="I176" i="4"/>
  <c r="T176" i="4"/>
  <c r="K176" i="4"/>
  <c r="L176" i="4"/>
  <c r="D176" i="4"/>
  <c r="O176" i="4"/>
  <c r="F176" i="4"/>
  <c r="P176" i="4"/>
  <c r="G176" i="4"/>
  <c r="Q176" i="4"/>
  <c r="B176" i="4"/>
  <c r="H176" i="4"/>
  <c r="N176" i="4"/>
  <c r="C168" i="4"/>
  <c r="I168" i="4"/>
  <c r="Q168" i="4"/>
  <c r="D168" i="4"/>
  <c r="L168" i="4"/>
  <c r="T168" i="4"/>
  <c r="K168" i="4"/>
  <c r="M168" i="4"/>
  <c r="B168" i="4"/>
  <c r="N168" i="4"/>
  <c r="F168" i="4"/>
  <c r="P168" i="4"/>
  <c r="G168" i="4"/>
  <c r="R168" i="4"/>
  <c r="H168" i="4"/>
  <c r="S168" i="4"/>
  <c r="E168" i="4"/>
  <c r="J168" i="4"/>
  <c r="O168" i="4"/>
  <c r="U168" i="4"/>
  <c r="C160" i="4"/>
  <c r="H160" i="4"/>
  <c r="P160" i="4"/>
  <c r="K160" i="4"/>
  <c r="S160" i="4"/>
  <c r="M160" i="4"/>
  <c r="D160" i="4"/>
  <c r="N160" i="4"/>
  <c r="E160" i="4"/>
  <c r="O160" i="4"/>
  <c r="G160" i="4"/>
  <c r="R160" i="4"/>
  <c r="I160" i="4"/>
  <c r="T160" i="4"/>
  <c r="J160" i="4"/>
  <c r="U160" i="4"/>
  <c r="F160" i="4"/>
  <c r="L160" i="4"/>
  <c r="Q160" i="4"/>
  <c r="C152" i="4"/>
  <c r="G152" i="4"/>
  <c r="O152" i="4"/>
  <c r="J152" i="4"/>
  <c r="R152" i="4"/>
  <c r="D152" i="4"/>
  <c r="N152" i="4"/>
  <c r="E152" i="4"/>
  <c r="P152" i="4"/>
  <c r="F152" i="4"/>
  <c r="Q152" i="4"/>
  <c r="H152" i="4"/>
  <c r="S152" i="4"/>
  <c r="I152" i="4"/>
  <c r="T152" i="4"/>
  <c r="K152" i="4"/>
  <c r="U152" i="4"/>
  <c r="L152" i="4"/>
  <c r="B152" i="4"/>
  <c r="M152" i="4"/>
  <c r="C144" i="4"/>
  <c r="B144" i="4"/>
  <c r="K144" i="4"/>
  <c r="S144" i="4"/>
  <c r="G144" i="4"/>
  <c r="O144" i="4"/>
  <c r="I144" i="4"/>
  <c r="T144" i="4"/>
  <c r="M144" i="4"/>
  <c r="L144" i="4"/>
  <c r="N144" i="4"/>
  <c r="P144" i="4"/>
  <c r="D144" i="4"/>
  <c r="Q144" i="4"/>
  <c r="E144" i="4"/>
  <c r="R144" i="4"/>
  <c r="F144" i="4"/>
  <c r="U144" i="4"/>
  <c r="H144" i="4"/>
  <c r="J144" i="4"/>
  <c r="B136" i="4"/>
  <c r="K136" i="4"/>
  <c r="S136" i="4"/>
  <c r="C136" i="4"/>
  <c r="D136" i="4"/>
  <c r="L136" i="4"/>
  <c r="T136" i="4"/>
  <c r="F136" i="4"/>
  <c r="N136" i="4"/>
  <c r="G136" i="4"/>
  <c r="O136" i="4"/>
  <c r="H136" i="4"/>
  <c r="P136" i="4"/>
  <c r="M136" i="4"/>
  <c r="R136" i="4"/>
  <c r="E136" i="4"/>
  <c r="I136" i="4"/>
  <c r="J136" i="4"/>
  <c r="Q136" i="4"/>
  <c r="U136" i="4"/>
  <c r="C128" i="4"/>
  <c r="B128" i="4"/>
  <c r="K128" i="4"/>
  <c r="S128" i="4"/>
  <c r="D128" i="4"/>
  <c r="L128" i="4"/>
  <c r="T128" i="4"/>
  <c r="F128" i="4"/>
  <c r="N128" i="4"/>
  <c r="G128" i="4"/>
  <c r="O128" i="4"/>
  <c r="H128" i="4"/>
  <c r="P128" i="4"/>
  <c r="Q128" i="4"/>
  <c r="R128" i="4"/>
  <c r="U128" i="4"/>
  <c r="E128" i="4"/>
  <c r="I128" i="4"/>
  <c r="J128" i="4"/>
  <c r="M128" i="4"/>
  <c r="J2" i="4"/>
  <c r="S2" i="4"/>
  <c r="G194" i="4"/>
  <c r="C112" i="4"/>
  <c r="B112" i="4"/>
  <c r="K112" i="4"/>
  <c r="S112" i="4"/>
  <c r="D112" i="4"/>
  <c r="L112" i="4"/>
  <c r="T112" i="4"/>
  <c r="F112" i="4"/>
  <c r="N112" i="4"/>
  <c r="G112" i="4"/>
  <c r="O112" i="4"/>
  <c r="H112" i="4"/>
  <c r="P112" i="4"/>
  <c r="U112" i="4"/>
  <c r="E112" i="4"/>
  <c r="J112" i="4"/>
  <c r="M112" i="4"/>
  <c r="I112" i="4"/>
  <c r="Q112" i="4"/>
  <c r="R112" i="4"/>
  <c r="C64" i="4"/>
  <c r="D64" i="4"/>
  <c r="L64" i="4"/>
  <c r="T64" i="4"/>
  <c r="G64" i="4"/>
  <c r="P64" i="4"/>
  <c r="H64" i="4"/>
  <c r="Q64" i="4"/>
  <c r="J64" i="4"/>
  <c r="S64" i="4"/>
  <c r="K64" i="4"/>
  <c r="U64" i="4"/>
  <c r="B64" i="4"/>
  <c r="M64" i="4"/>
  <c r="F64" i="4"/>
  <c r="I64" i="4"/>
  <c r="N64" i="4"/>
  <c r="R64" i="4"/>
  <c r="O64" i="4"/>
  <c r="E64" i="4"/>
  <c r="J32" i="4"/>
  <c r="R32" i="4"/>
  <c r="I32" i="4"/>
  <c r="S32" i="4"/>
  <c r="K32" i="4"/>
  <c r="T32" i="4"/>
  <c r="C32" i="4"/>
  <c r="D32" i="4"/>
  <c r="M32" i="4"/>
  <c r="E32" i="4"/>
  <c r="N32" i="4"/>
  <c r="F32" i="4"/>
  <c r="O32" i="4"/>
  <c r="B32" i="4"/>
  <c r="H32" i="4"/>
  <c r="L32" i="4"/>
  <c r="P32" i="4"/>
  <c r="G32" i="4"/>
  <c r="U32" i="4"/>
  <c r="Q32" i="4"/>
  <c r="C111" i="4"/>
  <c r="F111" i="4"/>
  <c r="N111" i="4"/>
  <c r="G111" i="4"/>
  <c r="O111" i="4"/>
  <c r="I111" i="4"/>
  <c r="Q111" i="4"/>
  <c r="J111" i="4"/>
  <c r="R111" i="4"/>
  <c r="B111" i="4"/>
  <c r="K111" i="4"/>
  <c r="S111" i="4"/>
  <c r="T111" i="4"/>
  <c r="U111" i="4"/>
  <c r="D111" i="4"/>
  <c r="H111" i="4"/>
  <c r="L111" i="4"/>
  <c r="E111" i="4"/>
  <c r="M111" i="4"/>
  <c r="P111" i="4"/>
  <c r="C55" i="4"/>
  <c r="G55" i="4"/>
  <c r="O55" i="4"/>
  <c r="H55" i="4"/>
  <c r="P55" i="4"/>
  <c r="J55" i="4"/>
  <c r="R55" i="4"/>
  <c r="B55" i="4"/>
  <c r="K55" i="4"/>
  <c r="S55" i="4"/>
  <c r="D55" i="4"/>
  <c r="L55" i="4"/>
  <c r="T55" i="4"/>
  <c r="Q55" i="4"/>
  <c r="U55" i="4"/>
  <c r="E55" i="4"/>
  <c r="F55" i="4"/>
  <c r="I55" i="4"/>
  <c r="M55" i="4"/>
  <c r="N55" i="4"/>
  <c r="C185" i="4"/>
  <c r="H185" i="4"/>
  <c r="P185" i="4"/>
  <c r="F185" i="4"/>
  <c r="O185" i="4"/>
  <c r="G185" i="4"/>
  <c r="Q185" i="4"/>
  <c r="I185" i="4"/>
  <c r="R185" i="4"/>
  <c r="K185" i="4"/>
  <c r="T185" i="4"/>
  <c r="B185" i="4"/>
  <c r="L185" i="4"/>
  <c r="U185" i="4"/>
  <c r="D185" i="4"/>
  <c r="M185" i="4"/>
  <c r="E185" i="4"/>
  <c r="J185" i="4"/>
  <c r="N185" i="4"/>
  <c r="S185" i="4"/>
  <c r="B169" i="4"/>
  <c r="C169" i="4"/>
  <c r="G169" i="4"/>
  <c r="O169" i="4"/>
  <c r="J169" i="4"/>
  <c r="R169" i="4"/>
  <c r="D169" i="4"/>
  <c r="N169" i="4"/>
  <c r="E169" i="4"/>
  <c r="P169" i="4"/>
  <c r="F169" i="4"/>
  <c r="Q169" i="4"/>
  <c r="I169" i="4"/>
  <c r="T169" i="4"/>
  <c r="K169" i="4"/>
  <c r="U169" i="4"/>
  <c r="L169" i="4"/>
  <c r="H169" i="4"/>
  <c r="M169" i="4"/>
  <c r="S169" i="4"/>
  <c r="C153" i="4"/>
  <c r="D153" i="4"/>
  <c r="L153" i="4"/>
  <c r="T153" i="4"/>
  <c r="G153" i="4"/>
  <c r="O153" i="4"/>
  <c r="F153" i="4"/>
  <c r="Q153" i="4"/>
  <c r="H153" i="4"/>
  <c r="R153" i="4"/>
  <c r="I153" i="4"/>
  <c r="S153" i="4"/>
  <c r="J153" i="4"/>
  <c r="U153" i="4"/>
  <c r="K153" i="4"/>
  <c r="M153" i="4"/>
  <c r="B153" i="4"/>
  <c r="N153" i="4"/>
  <c r="E153" i="4"/>
  <c r="P153" i="4"/>
  <c r="C137" i="4"/>
  <c r="H137" i="4"/>
  <c r="P137" i="4"/>
  <c r="I137" i="4"/>
  <c r="Q137" i="4"/>
  <c r="B137" i="4"/>
  <c r="K137" i="4"/>
  <c r="S137" i="4"/>
  <c r="D137" i="4"/>
  <c r="L137" i="4"/>
  <c r="T137" i="4"/>
  <c r="E137" i="4"/>
  <c r="M137" i="4"/>
  <c r="U137" i="4"/>
  <c r="O137" i="4"/>
  <c r="F137" i="4"/>
  <c r="G137" i="4"/>
  <c r="J137" i="4"/>
  <c r="N137" i="4"/>
  <c r="R137" i="4"/>
  <c r="C125" i="4"/>
  <c r="D125" i="4"/>
  <c r="L125" i="4"/>
  <c r="T125" i="4"/>
  <c r="E125" i="4"/>
  <c r="M125" i="4"/>
  <c r="U125" i="4"/>
  <c r="G125" i="4"/>
  <c r="O125" i="4"/>
  <c r="H125" i="4"/>
  <c r="P125" i="4"/>
  <c r="I125" i="4"/>
  <c r="Q125" i="4"/>
  <c r="J125" i="4"/>
  <c r="K125" i="4"/>
  <c r="N125" i="4"/>
  <c r="S125" i="4"/>
  <c r="F125" i="4"/>
  <c r="R125" i="4"/>
  <c r="B125" i="4"/>
  <c r="C117" i="4"/>
  <c r="D117" i="4"/>
  <c r="L117" i="4"/>
  <c r="T117" i="4"/>
  <c r="E117" i="4"/>
  <c r="M117" i="4"/>
  <c r="U117" i="4"/>
  <c r="G117" i="4"/>
  <c r="O117" i="4"/>
  <c r="H117" i="4"/>
  <c r="P117" i="4"/>
  <c r="I117" i="4"/>
  <c r="Q117" i="4"/>
  <c r="K117" i="4"/>
  <c r="N117" i="4"/>
  <c r="R117" i="4"/>
  <c r="B117" i="4"/>
  <c r="F117" i="4"/>
  <c r="J117" i="4"/>
  <c r="S117" i="4"/>
  <c r="C109" i="4"/>
  <c r="B109" i="4"/>
  <c r="K109" i="4"/>
  <c r="D109" i="4"/>
  <c r="L109" i="4"/>
  <c r="T109" i="4"/>
  <c r="E109" i="4"/>
  <c r="M109" i="4"/>
  <c r="U109" i="4"/>
  <c r="G109" i="4"/>
  <c r="O109" i="4"/>
  <c r="H109" i="4"/>
  <c r="P109" i="4"/>
  <c r="I109" i="4"/>
  <c r="Q109" i="4"/>
  <c r="N109" i="4"/>
  <c r="R109" i="4"/>
  <c r="S109" i="4"/>
  <c r="F109" i="4"/>
  <c r="J109" i="4"/>
  <c r="C101" i="4"/>
  <c r="B101" i="4"/>
  <c r="K101" i="4"/>
  <c r="S101" i="4"/>
  <c r="D101" i="4"/>
  <c r="L101" i="4"/>
  <c r="T101" i="4"/>
  <c r="E101" i="4"/>
  <c r="M101" i="4"/>
  <c r="U101" i="4"/>
  <c r="G101" i="4"/>
  <c r="O101" i="4"/>
  <c r="H101" i="4"/>
  <c r="P101" i="4"/>
  <c r="I101" i="4"/>
  <c r="Q101" i="4"/>
  <c r="F101" i="4"/>
  <c r="J101" i="4"/>
  <c r="N101" i="4"/>
  <c r="R101" i="4"/>
  <c r="C93" i="4"/>
  <c r="B93" i="4"/>
  <c r="K93" i="4"/>
  <c r="S93" i="4"/>
  <c r="D93" i="4"/>
  <c r="L93" i="4"/>
  <c r="T93" i="4"/>
  <c r="E93" i="4"/>
  <c r="M93" i="4"/>
  <c r="U93" i="4"/>
  <c r="G93" i="4"/>
  <c r="O93" i="4"/>
  <c r="H93" i="4"/>
  <c r="P93" i="4"/>
  <c r="I93" i="4"/>
  <c r="Q93" i="4"/>
  <c r="F93" i="4"/>
  <c r="N93" i="4"/>
  <c r="R93" i="4"/>
  <c r="J93" i="4"/>
  <c r="C85" i="4"/>
  <c r="H85" i="4"/>
  <c r="P85" i="4"/>
  <c r="I85" i="4"/>
  <c r="Q85" i="4"/>
  <c r="B85" i="4"/>
  <c r="K85" i="4"/>
  <c r="S85" i="4"/>
  <c r="D85" i="4"/>
  <c r="L85" i="4"/>
  <c r="T85" i="4"/>
  <c r="E85" i="4"/>
  <c r="M85" i="4"/>
  <c r="U85" i="4"/>
  <c r="F85" i="4"/>
  <c r="J85" i="4"/>
  <c r="N85" i="4"/>
  <c r="O85" i="4"/>
  <c r="G85" i="4"/>
  <c r="R85" i="4"/>
  <c r="C77" i="4"/>
  <c r="H77" i="4"/>
  <c r="P77" i="4"/>
  <c r="I77" i="4"/>
  <c r="Q77" i="4"/>
  <c r="B77" i="4"/>
  <c r="K77" i="4"/>
  <c r="S77" i="4"/>
  <c r="D77" i="4"/>
  <c r="L77" i="4"/>
  <c r="T77" i="4"/>
  <c r="E77" i="4"/>
  <c r="M77" i="4"/>
  <c r="U77" i="4"/>
  <c r="F77" i="4"/>
  <c r="G77" i="4"/>
  <c r="N77" i="4"/>
  <c r="O77" i="4"/>
  <c r="R77" i="4"/>
  <c r="J77" i="4"/>
  <c r="C69" i="4"/>
  <c r="H69" i="4"/>
  <c r="P69" i="4"/>
  <c r="I69" i="4"/>
  <c r="Q69" i="4"/>
  <c r="B69" i="4"/>
  <c r="K69" i="4"/>
  <c r="S69" i="4"/>
  <c r="D69" i="4"/>
  <c r="L69" i="4"/>
  <c r="T69" i="4"/>
  <c r="E69" i="4"/>
  <c r="M69" i="4"/>
  <c r="U69" i="4"/>
  <c r="F69" i="4"/>
  <c r="G69" i="4"/>
  <c r="J69" i="4"/>
  <c r="O69" i="4"/>
  <c r="R69" i="4"/>
  <c r="N69" i="4"/>
  <c r="C61" i="4"/>
  <c r="E61" i="4"/>
  <c r="M61" i="4"/>
  <c r="U61" i="4"/>
  <c r="F61" i="4"/>
  <c r="J61" i="4"/>
  <c r="H61" i="4"/>
  <c r="R61" i="4"/>
  <c r="I61" i="4"/>
  <c r="S61" i="4"/>
  <c r="L61" i="4"/>
  <c r="N61" i="4"/>
  <c r="B61" i="4"/>
  <c r="O61" i="4"/>
  <c r="P61" i="4"/>
  <c r="Q61" i="4"/>
  <c r="T61" i="4"/>
  <c r="D61" i="4"/>
  <c r="G61" i="4"/>
  <c r="K61" i="4"/>
  <c r="B53" i="4"/>
  <c r="C53" i="4"/>
  <c r="E53" i="4"/>
  <c r="M53" i="4"/>
  <c r="U53" i="4"/>
  <c r="F53" i="4"/>
  <c r="N53" i="4"/>
  <c r="H53" i="4"/>
  <c r="P53" i="4"/>
  <c r="I53" i="4"/>
  <c r="Q53" i="4"/>
  <c r="J53" i="4"/>
  <c r="R53" i="4"/>
  <c r="L53" i="4"/>
  <c r="O53" i="4"/>
  <c r="T53" i="4"/>
  <c r="D53" i="4"/>
  <c r="G53" i="4"/>
  <c r="K53" i="4"/>
  <c r="S53" i="4"/>
  <c r="B45" i="4"/>
  <c r="K45" i="4"/>
  <c r="S45" i="4"/>
  <c r="C45" i="4"/>
  <c r="I45" i="4"/>
  <c r="R45" i="4"/>
  <c r="F45" i="4"/>
  <c r="O45" i="4"/>
  <c r="E45" i="4"/>
  <c r="Q45" i="4"/>
  <c r="G45" i="4"/>
  <c r="T45" i="4"/>
  <c r="J45" i="4"/>
  <c r="L45" i="4"/>
  <c r="M45" i="4"/>
  <c r="D45" i="4"/>
  <c r="H45" i="4"/>
  <c r="P45" i="4"/>
  <c r="U45" i="4"/>
  <c r="N45" i="4"/>
  <c r="B37" i="4"/>
  <c r="K37" i="4"/>
  <c r="S37" i="4"/>
  <c r="C37" i="4"/>
  <c r="F37" i="4"/>
  <c r="O37" i="4"/>
  <c r="G37" i="4"/>
  <c r="I37" i="4"/>
  <c r="R37" i="4"/>
  <c r="J37" i="4"/>
  <c r="L37" i="4"/>
  <c r="U37" i="4"/>
  <c r="D37" i="4"/>
  <c r="E37" i="4"/>
  <c r="M37" i="4"/>
  <c r="N37" i="4"/>
  <c r="P37" i="4"/>
  <c r="H37" i="4"/>
  <c r="Q37" i="4"/>
  <c r="T37" i="4"/>
  <c r="B29" i="4"/>
  <c r="K29" i="4"/>
  <c r="S29" i="4"/>
  <c r="C29" i="4"/>
  <c r="L29" i="4"/>
  <c r="U29" i="4"/>
  <c r="D29" i="4"/>
  <c r="M29" i="4"/>
  <c r="F29" i="4"/>
  <c r="O29" i="4"/>
  <c r="G29" i="4"/>
  <c r="P29" i="4"/>
  <c r="H29" i="4"/>
  <c r="Q29" i="4"/>
  <c r="I29" i="4"/>
  <c r="J29" i="4"/>
  <c r="R29" i="4"/>
  <c r="T29" i="4"/>
  <c r="N29" i="4"/>
  <c r="E29" i="4"/>
  <c r="I21" i="4"/>
  <c r="Q21" i="4"/>
  <c r="B21" i="4"/>
  <c r="K21" i="4"/>
  <c r="S21" i="4"/>
  <c r="C21" i="4"/>
  <c r="G21" i="4"/>
  <c r="R21" i="4"/>
  <c r="H21" i="4"/>
  <c r="T21" i="4"/>
  <c r="L21" i="4"/>
  <c r="M21" i="4"/>
  <c r="D21" i="4"/>
  <c r="N21" i="4"/>
  <c r="E21" i="4"/>
  <c r="F21" i="4"/>
  <c r="O21" i="4"/>
  <c r="P21" i="4"/>
  <c r="U21" i="4"/>
  <c r="J21" i="4"/>
  <c r="H13" i="4"/>
  <c r="P13" i="4"/>
  <c r="I13" i="4"/>
  <c r="Q13" i="4"/>
  <c r="B13" i="4"/>
  <c r="K13" i="4"/>
  <c r="S13" i="4"/>
  <c r="C13" i="4"/>
  <c r="D13" i="4"/>
  <c r="L13" i="4"/>
  <c r="T13" i="4"/>
  <c r="E13" i="4"/>
  <c r="M13" i="4"/>
  <c r="U13" i="4"/>
  <c r="F13" i="4"/>
  <c r="J13" i="4"/>
  <c r="N13" i="4"/>
  <c r="O13" i="4"/>
  <c r="R13" i="4"/>
  <c r="G13" i="4"/>
  <c r="H5" i="4"/>
  <c r="P5" i="4"/>
  <c r="I5" i="4"/>
  <c r="Q5" i="4"/>
  <c r="B5" i="4"/>
  <c r="K5" i="4"/>
  <c r="S5" i="4"/>
  <c r="C5" i="4"/>
  <c r="D5" i="4"/>
  <c r="L5" i="4"/>
  <c r="T5" i="4"/>
  <c r="E5" i="4"/>
  <c r="M5" i="4"/>
  <c r="U5" i="4"/>
  <c r="F5" i="4"/>
  <c r="G5" i="4"/>
  <c r="N5" i="4"/>
  <c r="O5" i="4"/>
  <c r="R5" i="4"/>
  <c r="J5" i="4"/>
  <c r="C191" i="4"/>
  <c r="F191" i="4"/>
  <c r="N191" i="4"/>
  <c r="K191" i="4"/>
  <c r="T191" i="4"/>
  <c r="B191" i="4"/>
  <c r="L191" i="4"/>
  <c r="U191" i="4"/>
  <c r="D191" i="4"/>
  <c r="M191" i="4"/>
  <c r="G191" i="4"/>
  <c r="P191" i="4"/>
  <c r="H191" i="4"/>
  <c r="Q191" i="4"/>
  <c r="I191" i="4"/>
  <c r="R191" i="4"/>
  <c r="E191" i="4"/>
  <c r="J191" i="4"/>
  <c r="O191" i="4"/>
  <c r="S191" i="4"/>
  <c r="C183" i="4"/>
  <c r="F183" i="4"/>
  <c r="N183" i="4"/>
  <c r="H183" i="4"/>
  <c r="Q183" i="4"/>
  <c r="I183" i="4"/>
  <c r="R183" i="4"/>
  <c r="J183" i="4"/>
  <c r="S183" i="4"/>
  <c r="B183" i="4"/>
  <c r="L183" i="4"/>
  <c r="U183" i="4"/>
  <c r="D183" i="4"/>
  <c r="M183" i="4"/>
  <c r="E183" i="4"/>
  <c r="O183" i="4"/>
  <c r="G183" i="4"/>
  <c r="K183" i="4"/>
  <c r="P183" i="4"/>
  <c r="T183" i="4"/>
  <c r="C175" i="4"/>
  <c r="E175" i="4"/>
  <c r="M175" i="4"/>
  <c r="U175" i="4"/>
  <c r="H175" i="4"/>
  <c r="P175" i="4"/>
  <c r="G175" i="4"/>
  <c r="R175" i="4"/>
  <c r="I175" i="4"/>
  <c r="S175" i="4"/>
  <c r="J175" i="4"/>
  <c r="T175" i="4"/>
  <c r="L175" i="4"/>
  <c r="B175" i="4"/>
  <c r="N175" i="4"/>
  <c r="D175" i="4"/>
  <c r="O175" i="4"/>
  <c r="F175" i="4"/>
  <c r="K175" i="4"/>
  <c r="Q175" i="4"/>
  <c r="C167" i="4"/>
  <c r="D167" i="4"/>
  <c r="L167" i="4"/>
  <c r="T167" i="4"/>
  <c r="G167" i="4"/>
  <c r="O167" i="4"/>
  <c r="I167" i="4"/>
  <c r="S167" i="4"/>
  <c r="J167" i="4"/>
  <c r="U167" i="4"/>
  <c r="K167" i="4"/>
  <c r="B167" i="4"/>
  <c r="N167" i="4"/>
  <c r="E167" i="4"/>
  <c r="P167" i="4"/>
  <c r="F167" i="4"/>
  <c r="Q167" i="4"/>
  <c r="H167" i="4"/>
  <c r="M167" i="4"/>
  <c r="C159" i="4"/>
  <c r="J159" i="4"/>
  <c r="R159" i="4"/>
  <c r="E159" i="4"/>
  <c r="M159" i="4"/>
  <c r="U159" i="4"/>
  <c r="I159" i="4"/>
  <c r="T159" i="4"/>
  <c r="K159" i="4"/>
  <c r="L159" i="4"/>
  <c r="D159" i="4"/>
  <c r="O159" i="4"/>
  <c r="F159" i="4"/>
  <c r="P159" i="4"/>
  <c r="G159" i="4"/>
  <c r="Q159" i="4"/>
  <c r="B159" i="4"/>
  <c r="H159" i="4"/>
  <c r="N159" i="4"/>
  <c r="S159" i="4"/>
  <c r="C151" i="4"/>
  <c r="J151" i="4"/>
  <c r="R151" i="4"/>
  <c r="E151" i="4"/>
  <c r="M151" i="4"/>
  <c r="U151" i="4"/>
  <c r="L151" i="4"/>
  <c r="B151" i="4"/>
  <c r="N151" i="4"/>
  <c r="D151" i="4"/>
  <c r="O151" i="4"/>
  <c r="F151" i="4"/>
  <c r="P151" i="4"/>
  <c r="G151" i="4"/>
  <c r="Q151" i="4"/>
  <c r="H151" i="4"/>
  <c r="S151" i="4"/>
  <c r="I151" i="4"/>
  <c r="T151" i="4"/>
  <c r="K151" i="4"/>
  <c r="C143" i="4"/>
  <c r="F143" i="4"/>
  <c r="N143" i="4"/>
  <c r="G143" i="4"/>
  <c r="J143" i="4"/>
  <c r="R143" i="4"/>
  <c r="B143" i="4"/>
  <c r="K143" i="4"/>
  <c r="D143" i="4"/>
  <c r="Q143" i="4"/>
  <c r="I143" i="4"/>
  <c r="U143" i="4"/>
  <c r="P143" i="4"/>
  <c r="S143" i="4"/>
  <c r="T143" i="4"/>
  <c r="E143" i="4"/>
  <c r="H143" i="4"/>
  <c r="L143" i="4"/>
  <c r="M143" i="4"/>
  <c r="O143" i="4"/>
  <c r="C135" i="4"/>
  <c r="F135" i="4"/>
  <c r="N135" i="4"/>
  <c r="G135" i="4"/>
  <c r="O135" i="4"/>
  <c r="I135" i="4"/>
  <c r="Q135" i="4"/>
  <c r="J135" i="4"/>
  <c r="R135" i="4"/>
  <c r="B135" i="4"/>
  <c r="K135" i="4"/>
  <c r="S135" i="4"/>
  <c r="L135" i="4"/>
  <c r="P135" i="4"/>
  <c r="U135" i="4"/>
  <c r="D135" i="4"/>
  <c r="T135" i="4"/>
  <c r="E135" i="4"/>
  <c r="H135" i="4"/>
  <c r="M135" i="4"/>
  <c r="B2" i="4"/>
  <c r="K2" i="4"/>
  <c r="T2" i="4"/>
  <c r="I192" i="4"/>
  <c r="S176" i="4"/>
  <c r="F3" i="4"/>
  <c r="N3" i="4"/>
  <c r="G3" i="4"/>
  <c r="O3" i="4"/>
  <c r="I3" i="4"/>
  <c r="Q3" i="4"/>
  <c r="J3" i="4"/>
  <c r="R3" i="4"/>
  <c r="B3" i="4"/>
  <c r="K3" i="4"/>
  <c r="S3" i="4"/>
  <c r="C3" i="4"/>
  <c r="U3" i="4"/>
  <c r="D3" i="4"/>
  <c r="H3" i="4"/>
  <c r="L3" i="4"/>
  <c r="M3" i="4"/>
  <c r="E3" i="4"/>
  <c r="P3" i="4"/>
  <c r="T3" i="4"/>
  <c r="C88" i="4"/>
  <c r="G88" i="4"/>
  <c r="O88" i="4"/>
  <c r="E88" i="4"/>
  <c r="N88" i="4"/>
  <c r="F88" i="4"/>
  <c r="P88" i="4"/>
  <c r="H88" i="4"/>
  <c r="Q88" i="4"/>
  <c r="J88" i="4"/>
  <c r="S88" i="4"/>
  <c r="K88" i="4"/>
  <c r="T88" i="4"/>
  <c r="B88" i="4"/>
  <c r="L88" i="4"/>
  <c r="U88" i="4"/>
  <c r="I88" i="4"/>
  <c r="M88" i="4"/>
  <c r="D88" i="4"/>
  <c r="R88" i="4"/>
  <c r="C56" i="4"/>
  <c r="D56" i="4"/>
  <c r="L56" i="4"/>
  <c r="T56" i="4"/>
  <c r="E56" i="4"/>
  <c r="M56" i="4"/>
  <c r="U56" i="4"/>
  <c r="G56" i="4"/>
  <c r="O56" i="4"/>
  <c r="H56" i="4"/>
  <c r="P56" i="4"/>
  <c r="I56" i="4"/>
  <c r="Q56" i="4"/>
  <c r="S56" i="4"/>
  <c r="F56" i="4"/>
  <c r="J56" i="4"/>
  <c r="K56" i="4"/>
  <c r="B56" i="4"/>
  <c r="N56" i="4"/>
  <c r="R56" i="4"/>
  <c r="J40" i="4"/>
  <c r="R40" i="4"/>
  <c r="D40" i="4"/>
  <c r="M40" i="4"/>
  <c r="I40" i="4"/>
  <c r="S40" i="4"/>
  <c r="B40" i="4"/>
  <c r="O40" i="4"/>
  <c r="E40" i="4"/>
  <c r="P40" i="4"/>
  <c r="G40" i="4"/>
  <c r="T40" i="4"/>
  <c r="C40" i="4"/>
  <c r="H40" i="4"/>
  <c r="U40" i="4"/>
  <c r="K40" i="4"/>
  <c r="F40" i="4"/>
  <c r="N40" i="4"/>
  <c r="Q40" i="4"/>
  <c r="L40" i="4"/>
  <c r="H24" i="4"/>
  <c r="P24" i="4"/>
  <c r="J24" i="4"/>
  <c r="R24" i="4"/>
  <c r="C24" i="4"/>
  <c r="D24" i="4"/>
  <c r="N24" i="4"/>
  <c r="E24" i="4"/>
  <c r="O24" i="4"/>
  <c r="G24" i="4"/>
  <c r="S24" i="4"/>
  <c r="I24" i="4"/>
  <c r="T24" i="4"/>
  <c r="K24" i="4"/>
  <c r="U24" i="4"/>
  <c r="B24" i="4"/>
  <c r="F24" i="4"/>
  <c r="M24" i="4"/>
  <c r="Q24" i="4"/>
  <c r="L24" i="4"/>
  <c r="C103" i="4"/>
  <c r="E103" i="4"/>
  <c r="M103" i="4"/>
  <c r="U103" i="4"/>
  <c r="F103" i="4"/>
  <c r="N103" i="4"/>
  <c r="G103" i="4"/>
  <c r="O103" i="4"/>
  <c r="I103" i="4"/>
  <c r="Q103" i="4"/>
  <c r="J103" i="4"/>
  <c r="R103" i="4"/>
  <c r="B103" i="4"/>
  <c r="K103" i="4"/>
  <c r="S103" i="4"/>
  <c r="D103" i="4"/>
  <c r="H103" i="4"/>
  <c r="P103" i="4"/>
  <c r="T103" i="4"/>
  <c r="L103" i="4"/>
  <c r="E47" i="4"/>
  <c r="M47" i="4"/>
  <c r="U47" i="4"/>
  <c r="C47" i="4"/>
  <c r="H47" i="4"/>
  <c r="Q47" i="4"/>
  <c r="D47" i="4"/>
  <c r="N47" i="4"/>
  <c r="B47" i="4"/>
  <c r="P47" i="4"/>
  <c r="F47" i="4"/>
  <c r="R47" i="4"/>
  <c r="I47" i="4"/>
  <c r="T47" i="4"/>
  <c r="J47" i="4"/>
  <c r="K47" i="4"/>
  <c r="L47" i="4"/>
  <c r="O47" i="4"/>
  <c r="S47" i="4"/>
  <c r="G47" i="4"/>
  <c r="C177" i="4"/>
  <c r="B177" i="4"/>
  <c r="H177" i="4"/>
  <c r="P177" i="4"/>
  <c r="L177" i="4"/>
  <c r="U177" i="4"/>
  <c r="D177" i="4"/>
  <c r="M177" i="4"/>
  <c r="E177" i="4"/>
  <c r="N177" i="4"/>
  <c r="G177" i="4"/>
  <c r="Q177" i="4"/>
  <c r="I177" i="4"/>
  <c r="R177" i="4"/>
  <c r="J177" i="4"/>
  <c r="S177" i="4"/>
  <c r="F177" i="4"/>
  <c r="K177" i="4"/>
  <c r="O177" i="4"/>
  <c r="T177" i="4"/>
  <c r="C161" i="4"/>
  <c r="B161" i="4"/>
  <c r="F161" i="4"/>
  <c r="N161" i="4"/>
  <c r="I161" i="4"/>
  <c r="Q161" i="4"/>
  <c r="E161" i="4"/>
  <c r="P161" i="4"/>
  <c r="G161" i="4"/>
  <c r="R161" i="4"/>
  <c r="H161" i="4"/>
  <c r="S161" i="4"/>
  <c r="K161" i="4"/>
  <c r="U161" i="4"/>
  <c r="L161" i="4"/>
  <c r="M161" i="4"/>
  <c r="J161" i="4"/>
  <c r="O161" i="4"/>
  <c r="T161" i="4"/>
  <c r="C145" i="4"/>
  <c r="H145" i="4"/>
  <c r="D145" i="4"/>
  <c r="L145" i="4"/>
  <c r="K145" i="4"/>
  <c r="T145" i="4"/>
  <c r="E145" i="4"/>
  <c r="O145" i="4"/>
  <c r="G145" i="4"/>
  <c r="S145" i="4"/>
  <c r="I145" i="4"/>
  <c r="U145" i="4"/>
  <c r="J145" i="4"/>
  <c r="M145" i="4"/>
  <c r="N145" i="4"/>
  <c r="P145" i="4"/>
  <c r="B145" i="4"/>
  <c r="Q145" i="4"/>
  <c r="R145" i="4"/>
  <c r="C129" i="4"/>
  <c r="H129" i="4"/>
  <c r="P129" i="4"/>
  <c r="I129" i="4"/>
  <c r="Q129" i="4"/>
  <c r="B129" i="4"/>
  <c r="K129" i="4"/>
  <c r="S129" i="4"/>
  <c r="D129" i="4"/>
  <c r="L129" i="4"/>
  <c r="T129" i="4"/>
  <c r="E129" i="4"/>
  <c r="M129" i="4"/>
  <c r="U129" i="4"/>
  <c r="R129" i="4"/>
  <c r="G129" i="4"/>
  <c r="J129" i="4"/>
  <c r="F129" i="4"/>
  <c r="N129" i="4"/>
  <c r="O129" i="4"/>
  <c r="C126" i="4"/>
  <c r="I126" i="4"/>
  <c r="Q126" i="4"/>
  <c r="J126" i="4"/>
  <c r="R126" i="4"/>
  <c r="D126" i="4"/>
  <c r="L126" i="4"/>
  <c r="T126" i="4"/>
  <c r="E126" i="4"/>
  <c r="M126" i="4"/>
  <c r="U126" i="4"/>
  <c r="F126" i="4"/>
  <c r="N126" i="4"/>
  <c r="K126" i="4"/>
  <c r="O126" i="4"/>
  <c r="P126" i="4"/>
  <c r="B126" i="4"/>
  <c r="G126" i="4"/>
  <c r="H126" i="4"/>
  <c r="S126" i="4"/>
  <c r="C124" i="4"/>
  <c r="G124" i="4"/>
  <c r="O124" i="4"/>
  <c r="H124" i="4"/>
  <c r="P124" i="4"/>
  <c r="J124" i="4"/>
  <c r="R124" i="4"/>
  <c r="B124" i="4"/>
  <c r="K124" i="4"/>
  <c r="S124" i="4"/>
  <c r="D124" i="4"/>
  <c r="L124" i="4"/>
  <c r="T124" i="4"/>
  <c r="F124" i="4"/>
  <c r="I124" i="4"/>
  <c r="M124" i="4"/>
  <c r="Q124" i="4"/>
  <c r="U124" i="4"/>
  <c r="E124" i="4"/>
  <c r="N124" i="4"/>
  <c r="C116" i="4"/>
  <c r="G116" i="4"/>
  <c r="O116" i="4"/>
  <c r="H116" i="4"/>
  <c r="P116" i="4"/>
  <c r="J116" i="4"/>
  <c r="R116" i="4"/>
  <c r="B116" i="4"/>
  <c r="K116" i="4"/>
  <c r="S116" i="4"/>
  <c r="D116" i="4"/>
  <c r="L116" i="4"/>
  <c r="T116" i="4"/>
  <c r="I116" i="4"/>
  <c r="M116" i="4"/>
  <c r="N116" i="4"/>
  <c r="U116" i="4"/>
  <c r="F116" i="4"/>
  <c r="Q116" i="4"/>
  <c r="E116" i="4"/>
  <c r="C108" i="4"/>
  <c r="F108" i="4"/>
  <c r="N108" i="4"/>
  <c r="G108" i="4"/>
  <c r="O108" i="4"/>
  <c r="H108" i="4"/>
  <c r="P108" i="4"/>
  <c r="J108" i="4"/>
  <c r="R108" i="4"/>
  <c r="B108" i="4"/>
  <c r="K108" i="4"/>
  <c r="S108" i="4"/>
  <c r="D108" i="4"/>
  <c r="L108" i="4"/>
  <c r="T108" i="4"/>
  <c r="E108" i="4"/>
  <c r="I108" i="4"/>
  <c r="Q108" i="4"/>
  <c r="U108" i="4"/>
  <c r="M108" i="4"/>
  <c r="C100" i="4"/>
  <c r="F100" i="4"/>
  <c r="N100" i="4"/>
  <c r="G100" i="4"/>
  <c r="O100" i="4"/>
  <c r="H100" i="4"/>
  <c r="P100" i="4"/>
  <c r="J100" i="4"/>
  <c r="R100" i="4"/>
  <c r="B100" i="4"/>
  <c r="K100" i="4"/>
  <c r="S100" i="4"/>
  <c r="D100" i="4"/>
  <c r="L100" i="4"/>
  <c r="T100" i="4"/>
  <c r="I100" i="4"/>
  <c r="M100" i="4"/>
  <c r="E100" i="4"/>
  <c r="Q100" i="4"/>
  <c r="U100" i="4"/>
  <c r="C92" i="4"/>
  <c r="F92" i="4"/>
  <c r="N92" i="4"/>
  <c r="G92" i="4"/>
  <c r="O92" i="4"/>
  <c r="H92" i="4"/>
  <c r="P92" i="4"/>
  <c r="J92" i="4"/>
  <c r="R92" i="4"/>
  <c r="B92" i="4"/>
  <c r="K92" i="4"/>
  <c r="S92" i="4"/>
  <c r="D92" i="4"/>
  <c r="L92" i="4"/>
  <c r="T92" i="4"/>
  <c r="Q92" i="4"/>
  <c r="U92" i="4"/>
  <c r="E92" i="4"/>
  <c r="M92" i="4"/>
  <c r="I92" i="4"/>
  <c r="C84" i="4"/>
  <c r="B84" i="4"/>
  <c r="K84" i="4"/>
  <c r="S84" i="4"/>
  <c r="D84" i="4"/>
  <c r="L84" i="4"/>
  <c r="T84" i="4"/>
  <c r="F84" i="4"/>
  <c r="N84" i="4"/>
  <c r="G84" i="4"/>
  <c r="O84" i="4"/>
  <c r="H84" i="4"/>
  <c r="P84" i="4"/>
  <c r="R84" i="4"/>
  <c r="U84" i="4"/>
  <c r="I84" i="4"/>
  <c r="J84" i="4"/>
  <c r="M84" i="4"/>
  <c r="E84" i="4"/>
  <c r="Q84" i="4"/>
  <c r="C76" i="4"/>
  <c r="B76" i="4"/>
  <c r="K76" i="4"/>
  <c r="S76" i="4"/>
  <c r="D76" i="4"/>
  <c r="L76" i="4"/>
  <c r="T76" i="4"/>
  <c r="F76" i="4"/>
  <c r="N76" i="4"/>
  <c r="G76" i="4"/>
  <c r="O76" i="4"/>
  <c r="H76" i="4"/>
  <c r="P76" i="4"/>
  <c r="U76" i="4"/>
  <c r="E76" i="4"/>
  <c r="J76" i="4"/>
  <c r="M76" i="4"/>
  <c r="Q76" i="4"/>
  <c r="I76" i="4"/>
  <c r="R76" i="4"/>
  <c r="C68" i="4"/>
  <c r="B68" i="4"/>
  <c r="K68" i="4"/>
  <c r="S68" i="4"/>
  <c r="D68" i="4"/>
  <c r="L68" i="4"/>
  <c r="T68" i="4"/>
  <c r="F68" i="4"/>
  <c r="N68" i="4"/>
  <c r="G68" i="4"/>
  <c r="O68" i="4"/>
  <c r="H68" i="4"/>
  <c r="P68" i="4"/>
  <c r="E68" i="4"/>
  <c r="I68" i="4"/>
  <c r="M68" i="4"/>
  <c r="Q68" i="4"/>
  <c r="R68" i="4"/>
  <c r="J68" i="4"/>
  <c r="U68" i="4"/>
  <c r="C60" i="4"/>
  <c r="H60" i="4"/>
  <c r="P60" i="4"/>
  <c r="I60" i="4"/>
  <c r="Q60" i="4"/>
  <c r="B60" i="4"/>
  <c r="K60" i="4"/>
  <c r="S60" i="4"/>
  <c r="D60" i="4"/>
  <c r="L60" i="4"/>
  <c r="T60" i="4"/>
  <c r="E60" i="4"/>
  <c r="M60" i="4"/>
  <c r="U60" i="4"/>
  <c r="G60" i="4"/>
  <c r="J60" i="4"/>
  <c r="O60" i="4"/>
  <c r="R60" i="4"/>
  <c r="N60" i="4"/>
  <c r="F60" i="4"/>
  <c r="C52" i="4"/>
  <c r="F52" i="4"/>
  <c r="N52" i="4"/>
  <c r="E52" i="4"/>
  <c r="O52" i="4"/>
  <c r="G52" i="4"/>
  <c r="P52" i="4"/>
  <c r="I52" i="4"/>
  <c r="R52" i="4"/>
  <c r="J52" i="4"/>
  <c r="S52" i="4"/>
  <c r="K52" i="4"/>
  <c r="T52" i="4"/>
  <c r="H52" i="4"/>
  <c r="L52" i="4"/>
  <c r="Q52" i="4"/>
  <c r="U52" i="4"/>
  <c r="B52" i="4"/>
  <c r="D52" i="4"/>
  <c r="M52" i="4"/>
  <c r="C44" i="4"/>
  <c r="F44" i="4"/>
  <c r="N44" i="4"/>
  <c r="J44" i="4"/>
  <c r="S44" i="4"/>
  <c r="G44" i="4"/>
  <c r="P44" i="4"/>
  <c r="L44" i="4"/>
  <c r="M44" i="4"/>
  <c r="D44" i="4"/>
  <c r="Q44" i="4"/>
  <c r="E44" i="4"/>
  <c r="R44" i="4"/>
  <c r="H44" i="4"/>
  <c r="T44" i="4"/>
  <c r="B44" i="4"/>
  <c r="I44" i="4"/>
  <c r="K44" i="4"/>
  <c r="O44" i="4"/>
  <c r="U44" i="4"/>
  <c r="C36" i="4"/>
  <c r="F36" i="4"/>
  <c r="N36" i="4"/>
  <c r="G36" i="4"/>
  <c r="P36" i="4"/>
  <c r="H36" i="4"/>
  <c r="Q36" i="4"/>
  <c r="J36" i="4"/>
  <c r="S36" i="4"/>
  <c r="K36" i="4"/>
  <c r="T36" i="4"/>
  <c r="B36" i="4"/>
  <c r="L36" i="4"/>
  <c r="U36" i="4"/>
  <c r="E36" i="4"/>
  <c r="I36" i="4"/>
  <c r="M36" i="4"/>
  <c r="O36" i="4"/>
  <c r="R36" i="4"/>
  <c r="D36" i="4"/>
  <c r="C28" i="4"/>
  <c r="F28" i="4"/>
  <c r="N28" i="4"/>
  <c r="B28" i="4"/>
  <c r="L28" i="4"/>
  <c r="U28" i="4"/>
  <c r="D28" i="4"/>
  <c r="M28" i="4"/>
  <c r="G28" i="4"/>
  <c r="P28" i="4"/>
  <c r="H28" i="4"/>
  <c r="Q28" i="4"/>
  <c r="I28" i="4"/>
  <c r="R28" i="4"/>
  <c r="E28" i="4"/>
  <c r="K28" i="4"/>
  <c r="O28" i="4"/>
  <c r="S28" i="4"/>
  <c r="J28" i="4"/>
  <c r="T28" i="4"/>
  <c r="B20" i="4"/>
  <c r="D20" i="4"/>
  <c r="L20" i="4"/>
  <c r="T20" i="4"/>
  <c r="C20" i="4"/>
  <c r="F20" i="4"/>
  <c r="N20" i="4"/>
  <c r="H20" i="4"/>
  <c r="P20" i="4"/>
  <c r="O20" i="4"/>
  <c r="Q20" i="4"/>
  <c r="G20" i="4"/>
  <c r="S20" i="4"/>
  <c r="I20" i="4"/>
  <c r="U20" i="4"/>
  <c r="J20" i="4"/>
  <c r="E20" i="4"/>
  <c r="K20" i="4"/>
  <c r="R20" i="4"/>
  <c r="M20" i="4"/>
  <c r="B12" i="4"/>
  <c r="K12" i="4"/>
  <c r="S12" i="4"/>
  <c r="D12" i="4"/>
  <c r="L12" i="4"/>
  <c r="T12" i="4"/>
  <c r="C12" i="4"/>
  <c r="F12" i="4"/>
  <c r="N12" i="4"/>
  <c r="G12" i="4"/>
  <c r="O12" i="4"/>
  <c r="H12" i="4"/>
  <c r="P12" i="4"/>
  <c r="U12" i="4"/>
  <c r="I12" i="4"/>
  <c r="J12" i="4"/>
  <c r="M12" i="4"/>
  <c r="E12" i="4"/>
  <c r="Q12" i="4"/>
  <c r="R12" i="4"/>
  <c r="B4" i="4"/>
  <c r="K4" i="4"/>
  <c r="S4" i="4"/>
  <c r="D4" i="4"/>
  <c r="L4" i="4"/>
  <c r="T4" i="4"/>
  <c r="C4" i="4"/>
  <c r="F4" i="4"/>
  <c r="N4" i="4"/>
  <c r="G4" i="4"/>
  <c r="O4" i="4"/>
  <c r="H4" i="4"/>
  <c r="P4" i="4"/>
  <c r="E4" i="4"/>
  <c r="J4" i="4"/>
  <c r="M4" i="4"/>
  <c r="Q4" i="4"/>
  <c r="R4" i="4"/>
  <c r="U4" i="4"/>
  <c r="I4" i="4"/>
  <c r="C190" i="4"/>
  <c r="I190" i="4"/>
  <c r="Q190" i="4"/>
  <c r="B190" i="4"/>
  <c r="L190" i="4"/>
  <c r="U190" i="4"/>
  <c r="D190" i="4"/>
  <c r="M190" i="4"/>
  <c r="E190" i="4"/>
  <c r="N190" i="4"/>
  <c r="G190" i="4"/>
  <c r="P190" i="4"/>
  <c r="H190" i="4"/>
  <c r="R190" i="4"/>
  <c r="J190" i="4"/>
  <c r="S190" i="4"/>
  <c r="O190" i="4"/>
  <c r="T190" i="4"/>
  <c r="F190" i="4"/>
  <c r="C182" i="4"/>
  <c r="I182" i="4"/>
  <c r="Q182" i="4"/>
  <c r="H182" i="4"/>
  <c r="R182" i="4"/>
  <c r="J182" i="4"/>
  <c r="S182" i="4"/>
  <c r="K182" i="4"/>
  <c r="T182" i="4"/>
  <c r="D182" i="4"/>
  <c r="M182" i="4"/>
  <c r="E182" i="4"/>
  <c r="N182" i="4"/>
  <c r="F182" i="4"/>
  <c r="O182" i="4"/>
  <c r="U182" i="4"/>
  <c r="B182" i="4"/>
  <c r="G182" i="4"/>
  <c r="L182" i="4"/>
  <c r="C174" i="4"/>
  <c r="H174" i="4"/>
  <c r="P174" i="4"/>
  <c r="B174" i="4"/>
  <c r="K174" i="4"/>
  <c r="S174" i="4"/>
  <c r="E174" i="4"/>
  <c r="O174" i="4"/>
  <c r="F174" i="4"/>
  <c r="Q174" i="4"/>
  <c r="G174" i="4"/>
  <c r="R174" i="4"/>
  <c r="J174" i="4"/>
  <c r="U174" i="4"/>
  <c r="L174" i="4"/>
  <c r="M174" i="4"/>
  <c r="T174" i="4"/>
  <c r="D174" i="4"/>
  <c r="I174" i="4"/>
  <c r="C166" i="4"/>
  <c r="G166" i="4"/>
  <c r="O166" i="4"/>
  <c r="J166" i="4"/>
  <c r="R166" i="4"/>
  <c r="F166" i="4"/>
  <c r="Q166" i="4"/>
  <c r="H166" i="4"/>
  <c r="S166" i="4"/>
  <c r="I166" i="4"/>
  <c r="T166" i="4"/>
  <c r="L166" i="4"/>
  <c r="B166" i="4"/>
  <c r="M166" i="4"/>
  <c r="D166" i="4"/>
  <c r="N166" i="4"/>
  <c r="E166" i="4"/>
  <c r="K166" i="4"/>
  <c r="P166" i="4"/>
  <c r="U166" i="4"/>
  <c r="C158" i="4"/>
  <c r="E158" i="4"/>
  <c r="M158" i="4"/>
  <c r="U158" i="4"/>
  <c r="H158" i="4"/>
  <c r="P158" i="4"/>
  <c r="G158" i="4"/>
  <c r="R158" i="4"/>
  <c r="I158" i="4"/>
  <c r="S158" i="4"/>
  <c r="J158" i="4"/>
  <c r="T158" i="4"/>
  <c r="K158" i="4"/>
  <c r="L158" i="4"/>
  <c r="B158" i="4"/>
  <c r="N158" i="4"/>
  <c r="D158" i="4"/>
  <c r="O158" i="4"/>
  <c r="F158" i="4"/>
  <c r="C150" i="4"/>
  <c r="E150" i="4"/>
  <c r="M150" i="4"/>
  <c r="U150" i="4"/>
  <c r="H150" i="4"/>
  <c r="P150" i="4"/>
  <c r="J150" i="4"/>
  <c r="T150" i="4"/>
  <c r="K150" i="4"/>
  <c r="L150" i="4"/>
  <c r="B150" i="4"/>
  <c r="N150" i="4"/>
  <c r="D150" i="4"/>
  <c r="O150" i="4"/>
  <c r="F150" i="4"/>
  <c r="Q150" i="4"/>
  <c r="G150" i="4"/>
  <c r="R150" i="4"/>
  <c r="I150" i="4"/>
  <c r="S150" i="4"/>
  <c r="C142" i="4"/>
  <c r="I142" i="4"/>
  <c r="Q142" i="4"/>
  <c r="J142" i="4"/>
  <c r="R142" i="4"/>
  <c r="E142" i="4"/>
  <c r="M142" i="4"/>
  <c r="U142" i="4"/>
  <c r="F142" i="4"/>
  <c r="N142" i="4"/>
  <c r="G142" i="4"/>
  <c r="L142" i="4"/>
  <c r="P142" i="4"/>
  <c r="S142" i="4"/>
  <c r="T142" i="4"/>
  <c r="B142" i="4"/>
  <c r="D142" i="4"/>
  <c r="H142" i="4"/>
  <c r="K142" i="4"/>
  <c r="O142" i="4"/>
  <c r="C134" i="4"/>
  <c r="I134" i="4"/>
  <c r="Q134" i="4"/>
  <c r="J134" i="4"/>
  <c r="R134" i="4"/>
  <c r="D134" i="4"/>
  <c r="L134" i="4"/>
  <c r="T134" i="4"/>
  <c r="E134" i="4"/>
  <c r="M134" i="4"/>
  <c r="U134" i="4"/>
  <c r="F134" i="4"/>
  <c r="N134" i="4"/>
  <c r="H134" i="4"/>
  <c r="O134" i="4"/>
  <c r="S134" i="4"/>
  <c r="B134" i="4"/>
  <c r="G134" i="4"/>
  <c r="K134" i="4"/>
  <c r="P134" i="4"/>
  <c r="D2" i="4"/>
  <c r="L2" i="4"/>
  <c r="U2" i="4"/>
  <c r="K190" i="4"/>
  <c r="N174" i="4"/>
  <c r="C104" i="4"/>
  <c r="J104" i="4"/>
  <c r="R104" i="4"/>
  <c r="B104" i="4"/>
  <c r="K104" i="4"/>
  <c r="S104" i="4"/>
  <c r="D104" i="4"/>
  <c r="L104" i="4"/>
  <c r="T104" i="4"/>
  <c r="F104" i="4"/>
  <c r="N104" i="4"/>
  <c r="G104" i="4"/>
  <c r="O104" i="4"/>
  <c r="H104" i="4"/>
  <c r="P104" i="4"/>
  <c r="M104" i="4"/>
  <c r="Q104" i="4"/>
  <c r="U104" i="4"/>
  <c r="E104" i="4"/>
  <c r="I104" i="4"/>
  <c r="C178" i="4"/>
  <c r="E178" i="4"/>
  <c r="M178" i="4"/>
  <c r="U178" i="4"/>
  <c r="K178" i="4"/>
  <c r="T178" i="4"/>
  <c r="B178" i="4"/>
  <c r="L178" i="4"/>
  <c r="D178" i="4"/>
  <c r="N178" i="4"/>
  <c r="G178" i="4"/>
  <c r="P178" i="4"/>
  <c r="H178" i="4"/>
  <c r="Q178" i="4"/>
  <c r="I178" i="4"/>
  <c r="R178" i="4"/>
  <c r="F178" i="4"/>
  <c r="J178" i="4"/>
  <c r="O178" i="4"/>
  <c r="C170" i="4"/>
  <c r="D170" i="4"/>
  <c r="L170" i="4"/>
  <c r="T170" i="4"/>
  <c r="G170" i="4"/>
  <c r="O170" i="4"/>
  <c r="F170" i="4"/>
  <c r="Q170" i="4"/>
  <c r="H170" i="4"/>
  <c r="R170" i="4"/>
  <c r="I170" i="4"/>
  <c r="S170" i="4"/>
  <c r="K170" i="4"/>
  <c r="M170" i="4"/>
  <c r="B170" i="4"/>
  <c r="N170" i="4"/>
  <c r="J170" i="4"/>
  <c r="P170" i="4"/>
  <c r="U170" i="4"/>
  <c r="C162" i="4"/>
  <c r="B162" i="4"/>
  <c r="K162" i="4"/>
  <c r="S162" i="4"/>
  <c r="F162" i="4"/>
  <c r="N162" i="4"/>
  <c r="H162" i="4"/>
  <c r="R162" i="4"/>
  <c r="I162" i="4"/>
  <c r="T162" i="4"/>
  <c r="J162" i="4"/>
  <c r="U162" i="4"/>
  <c r="M162" i="4"/>
  <c r="D162" i="4"/>
  <c r="O162" i="4"/>
  <c r="E162" i="4"/>
  <c r="P162" i="4"/>
  <c r="G162" i="4"/>
  <c r="L162" i="4"/>
  <c r="Q162" i="4"/>
  <c r="C146" i="4"/>
  <c r="I146" i="4"/>
  <c r="Q146" i="4"/>
  <c r="D146" i="4"/>
  <c r="L146" i="4"/>
  <c r="T146" i="4"/>
  <c r="K146" i="4"/>
  <c r="M146" i="4"/>
  <c r="B146" i="4"/>
  <c r="N146" i="4"/>
  <c r="E146" i="4"/>
  <c r="O146" i="4"/>
  <c r="F146" i="4"/>
  <c r="P146" i="4"/>
  <c r="G146" i="4"/>
  <c r="R146" i="4"/>
  <c r="H146" i="4"/>
  <c r="S146" i="4"/>
  <c r="J146" i="4"/>
  <c r="U146" i="4"/>
  <c r="C138" i="4"/>
  <c r="E138" i="4"/>
  <c r="M138" i="4"/>
  <c r="U138" i="4"/>
  <c r="F138" i="4"/>
  <c r="N138" i="4"/>
  <c r="H138" i="4"/>
  <c r="P138" i="4"/>
  <c r="I138" i="4"/>
  <c r="Q138" i="4"/>
  <c r="J138" i="4"/>
  <c r="R138" i="4"/>
  <c r="S138" i="4"/>
  <c r="B138" i="4"/>
  <c r="G138" i="4"/>
  <c r="K138" i="4"/>
  <c r="D138" i="4"/>
  <c r="L138" i="4"/>
  <c r="O138" i="4"/>
  <c r="T138" i="4"/>
  <c r="C130" i="4"/>
  <c r="E130" i="4"/>
  <c r="M130" i="4"/>
  <c r="U130" i="4"/>
  <c r="F130" i="4"/>
  <c r="N130" i="4"/>
  <c r="H130" i="4"/>
  <c r="P130" i="4"/>
  <c r="I130" i="4"/>
  <c r="Q130" i="4"/>
  <c r="J130" i="4"/>
  <c r="R130" i="4"/>
  <c r="T130" i="4"/>
  <c r="B130" i="4"/>
  <c r="D130" i="4"/>
  <c r="K130" i="4"/>
  <c r="L130" i="4"/>
  <c r="G130" i="4"/>
  <c r="O130" i="4"/>
  <c r="S130" i="4"/>
  <c r="C119" i="4"/>
  <c r="F119" i="4"/>
  <c r="N119" i="4"/>
  <c r="G119" i="4"/>
  <c r="O119" i="4"/>
  <c r="I119" i="4"/>
  <c r="Q119" i="4"/>
  <c r="J119" i="4"/>
  <c r="R119" i="4"/>
  <c r="B119" i="4"/>
  <c r="K119" i="4"/>
  <c r="S119" i="4"/>
  <c r="P119" i="4"/>
  <c r="T119" i="4"/>
  <c r="U119" i="4"/>
  <c r="E119" i="4"/>
  <c r="H119" i="4"/>
  <c r="L119" i="4"/>
  <c r="M119" i="4"/>
  <c r="D119" i="4"/>
  <c r="C87" i="4"/>
  <c r="J87" i="4"/>
  <c r="R87" i="4"/>
  <c r="B87" i="4"/>
  <c r="E87" i="4"/>
  <c r="M87" i="4"/>
  <c r="D87" i="4"/>
  <c r="O87" i="4"/>
  <c r="F87" i="4"/>
  <c r="P87" i="4"/>
  <c r="G87" i="4"/>
  <c r="Q87" i="4"/>
  <c r="I87" i="4"/>
  <c r="T87" i="4"/>
  <c r="K87" i="4"/>
  <c r="U87" i="4"/>
  <c r="L87" i="4"/>
  <c r="H87" i="4"/>
  <c r="N87" i="4"/>
  <c r="S87" i="4"/>
  <c r="C71" i="4"/>
  <c r="J71" i="4"/>
  <c r="R71" i="4"/>
  <c r="B71" i="4"/>
  <c r="K71" i="4"/>
  <c r="S71" i="4"/>
  <c r="E71" i="4"/>
  <c r="M71" i="4"/>
  <c r="U71" i="4"/>
  <c r="F71" i="4"/>
  <c r="N71" i="4"/>
  <c r="G71" i="4"/>
  <c r="O71" i="4"/>
  <c r="I71" i="4"/>
  <c r="L71" i="4"/>
  <c r="P71" i="4"/>
  <c r="T71" i="4"/>
  <c r="D71" i="4"/>
  <c r="Q71" i="4"/>
  <c r="H71" i="4"/>
  <c r="E39" i="4"/>
  <c r="M39" i="4"/>
  <c r="U39" i="4"/>
  <c r="D39" i="4"/>
  <c r="N39" i="4"/>
  <c r="C39" i="4"/>
  <c r="J39" i="4"/>
  <c r="S39" i="4"/>
  <c r="I39" i="4"/>
  <c r="K39" i="4"/>
  <c r="O39" i="4"/>
  <c r="B39" i="4"/>
  <c r="P39" i="4"/>
  <c r="F39" i="4"/>
  <c r="Q39" i="4"/>
  <c r="T39" i="4"/>
  <c r="G39" i="4"/>
  <c r="H39" i="4"/>
  <c r="L39" i="4"/>
  <c r="R39" i="4"/>
  <c r="J7" i="4"/>
  <c r="R7" i="4"/>
  <c r="B7" i="4"/>
  <c r="K7" i="4"/>
  <c r="S7" i="4"/>
  <c r="E7" i="4"/>
  <c r="M7" i="4"/>
  <c r="U7" i="4"/>
  <c r="F7" i="4"/>
  <c r="N7" i="4"/>
  <c r="G7" i="4"/>
  <c r="O7" i="4"/>
  <c r="I7" i="4"/>
  <c r="C7" i="4"/>
  <c r="L7" i="4"/>
  <c r="Q7" i="4"/>
  <c r="T7" i="4"/>
  <c r="P7" i="4"/>
  <c r="D7" i="4"/>
  <c r="H7" i="4"/>
  <c r="C123" i="4"/>
  <c r="J123" i="4"/>
  <c r="R123" i="4"/>
  <c r="B123" i="4"/>
  <c r="K123" i="4"/>
  <c r="S123" i="4"/>
  <c r="E123" i="4"/>
  <c r="M123" i="4"/>
  <c r="U123" i="4"/>
  <c r="F123" i="4"/>
  <c r="N123" i="4"/>
  <c r="G123" i="4"/>
  <c r="O123" i="4"/>
  <c r="D123" i="4"/>
  <c r="H123" i="4"/>
  <c r="I123" i="4"/>
  <c r="P123" i="4"/>
  <c r="Q123" i="4"/>
  <c r="L123" i="4"/>
  <c r="T123" i="4"/>
  <c r="C115" i="4"/>
  <c r="J115" i="4"/>
  <c r="R115" i="4"/>
  <c r="B115" i="4"/>
  <c r="K115" i="4"/>
  <c r="S115" i="4"/>
  <c r="E115" i="4"/>
  <c r="M115" i="4"/>
  <c r="U115" i="4"/>
  <c r="F115" i="4"/>
  <c r="N115" i="4"/>
  <c r="G115" i="4"/>
  <c r="O115" i="4"/>
  <c r="H115" i="4"/>
  <c r="I115" i="4"/>
  <c r="L115" i="4"/>
  <c r="Q115" i="4"/>
  <c r="T115" i="4"/>
  <c r="D115" i="4"/>
  <c r="P115" i="4"/>
  <c r="C107" i="4"/>
  <c r="I107" i="4"/>
  <c r="Q107" i="4"/>
  <c r="J107" i="4"/>
  <c r="R107" i="4"/>
  <c r="B107" i="4"/>
  <c r="K107" i="4"/>
  <c r="S107" i="4"/>
  <c r="E107" i="4"/>
  <c r="M107" i="4"/>
  <c r="U107" i="4"/>
  <c r="F107" i="4"/>
  <c r="N107" i="4"/>
  <c r="G107" i="4"/>
  <c r="O107" i="4"/>
  <c r="T107" i="4"/>
  <c r="D107" i="4"/>
  <c r="H107" i="4"/>
  <c r="L107" i="4"/>
  <c r="P107" i="4"/>
  <c r="C99" i="4"/>
  <c r="I99" i="4"/>
  <c r="Q99" i="4"/>
  <c r="J99" i="4"/>
  <c r="R99" i="4"/>
  <c r="B99" i="4"/>
  <c r="K99" i="4"/>
  <c r="S99" i="4"/>
  <c r="E99" i="4"/>
  <c r="M99" i="4"/>
  <c r="U99" i="4"/>
  <c r="F99" i="4"/>
  <c r="N99" i="4"/>
  <c r="G99" i="4"/>
  <c r="O99" i="4"/>
  <c r="L99" i="4"/>
  <c r="P99" i="4"/>
  <c r="T99" i="4"/>
  <c r="D99" i="4"/>
  <c r="H99" i="4"/>
  <c r="C91" i="4"/>
  <c r="I91" i="4"/>
  <c r="Q91" i="4"/>
  <c r="J91" i="4"/>
  <c r="R91" i="4"/>
  <c r="B91" i="4"/>
  <c r="K91" i="4"/>
  <c r="S91" i="4"/>
  <c r="E91" i="4"/>
  <c r="M91" i="4"/>
  <c r="U91" i="4"/>
  <c r="F91" i="4"/>
  <c r="N91" i="4"/>
  <c r="G91" i="4"/>
  <c r="O91" i="4"/>
  <c r="D91" i="4"/>
  <c r="H91" i="4"/>
  <c r="L91" i="4"/>
  <c r="T91" i="4"/>
  <c r="P91" i="4"/>
  <c r="F83" i="4"/>
  <c r="N83" i="4"/>
  <c r="G83" i="4"/>
  <c r="O83" i="4"/>
  <c r="C83" i="4"/>
  <c r="I83" i="4"/>
  <c r="Q83" i="4"/>
  <c r="J83" i="4"/>
  <c r="R83" i="4"/>
  <c r="B83" i="4"/>
  <c r="K83" i="4"/>
  <c r="S83" i="4"/>
  <c r="P83" i="4"/>
  <c r="T83" i="4"/>
  <c r="U83" i="4"/>
  <c r="E83" i="4"/>
  <c r="H83" i="4"/>
  <c r="L83" i="4"/>
  <c r="D83" i="4"/>
  <c r="M83" i="4"/>
  <c r="C75" i="4"/>
  <c r="F75" i="4"/>
  <c r="N75" i="4"/>
  <c r="G75" i="4"/>
  <c r="O75" i="4"/>
  <c r="I75" i="4"/>
  <c r="Q75" i="4"/>
  <c r="J75" i="4"/>
  <c r="R75" i="4"/>
  <c r="B75" i="4"/>
  <c r="K75" i="4"/>
  <c r="S75" i="4"/>
  <c r="T75" i="4"/>
  <c r="U75" i="4"/>
  <c r="D75" i="4"/>
  <c r="H75" i="4"/>
  <c r="L75" i="4"/>
  <c r="M75" i="4"/>
  <c r="E75" i="4"/>
  <c r="P75" i="4"/>
  <c r="C67" i="4"/>
  <c r="B67" i="4"/>
  <c r="K67" i="4"/>
  <c r="E67" i="4"/>
  <c r="N67" i="4"/>
  <c r="F67" i="4"/>
  <c r="O67" i="4"/>
  <c r="H67" i="4"/>
  <c r="Q67" i="4"/>
  <c r="I67" i="4"/>
  <c r="R67" i="4"/>
  <c r="J67" i="4"/>
  <c r="S67" i="4"/>
  <c r="U67" i="4"/>
  <c r="D67" i="4"/>
  <c r="L67" i="4"/>
  <c r="M67" i="4"/>
  <c r="P67" i="4"/>
  <c r="G67" i="4"/>
  <c r="T67" i="4"/>
  <c r="C59" i="4"/>
  <c r="B59" i="4"/>
  <c r="K59" i="4"/>
  <c r="S59" i="4"/>
  <c r="D59" i="4"/>
  <c r="L59" i="4"/>
  <c r="T59" i="4"/>
  <c r="F59" i="4"/>
  <c r="N59" i="4"/>
  <c r="G59" i="4"/>
  <c r="O59" i="4"/>
  <c r="H59" i="4"/>
  <c r="P59" i="4"/>
  <c r="E59" i="4"/>
  <c r="I59" i="4"/>
  <c r="M59" i="4"/>
  <c r="Q59" i="4"/>
  <c r="R59" i="4"/>
  <c r="J59" i="4"/>
  <c r="U59" i="4"/>
  <c r="I51" i="4"/>
  <c r="Q51" i="4"/>
  <c r="F51" i="4"/>
  <c r="O51" i="4"/>
  <c r="G51" i="4"/>
  <c r="P51" i="4"/>
  <c r="J51" i="4"/>
  <c r="S51" i="4"/>
  <c r="K51" i="4"/>
  <c r="T51" i="4"/>
  <c r="B51" i="4"/>
  <c r="L51" i="4"/>
  <c r="U51" i="4"/>
  <c r="D51" i="4"/>
  <c r="C51" i="4"/>
  <c r="E51" i="4"/>
  <c r="M51" i="4"/>
  <c r="N51" i="4"/>
  <c r="R51" i="4"/>
  <c r="H51" i="4"/>
  <c r="I43" i="4"/>
  <c r="Q43" i="4"/>
  <c r="K43" i="4"/>
  <c r="T43" i="4"/>
  <c r="G43" i="4"/>
  <c r="P43" i="4"/>
  <c r="F43" i="4"/>
  <c r="S43" i="4"/>
  <c r="H43" i="4"/>
  <c r="U43" i="4"/>
  <c r="L43" i="4"/>
  <c r="M43" i="4"/>
  <c r="C43" i="4"/>
  <c r="B43" i="4"/>
  <c r="N43" i="4"/>
  <c r="J43" i="4"/>
  <c r="O43" i="4"/>
  <c r="E43" i="4"/>
  <c r="R43" i="4"/>
  <c r="D43" i="4"/>
  <c r="I35" i="4"/>
  <c r="Q35" i="4"/>
  <c r="G35" i="4"/>
  <c r="P35" i="4"/>
  <c r="H35" i="4"/>
  <c r="R35" i="4"/>
  <c r="K35" i="4"/>
  <c r="T35" i="4"/>
  <c r="C35" i="4"/>
  <c r="B35" i="4"/>
  <c r="L35" i="4"/>
  <c r="U35" i="4"/>
  <c r="D35" i="4"/>
  <c r="M35" i="4"/>
  <c r="O35" i="4"/>
  <c r="S35" i="4"/>
  <c r="E35" i="4"/>
  <c r="F35" i="4"/>
  <c r="J35" i="4"/>
  <c r="N35" i="4"/>
  <c r="I27" i="4"/>
  <c r="Q27" i="4"/>
  <c r="D27" i="4"/>
  <c r="M27" i="4"/>
  <c r="C27" i="4"/>
  <c r="E27" i="4"/>
  <c r="N27" i="4"/>
  <c r="G27" i="4"/>
  <c r="P27" i="4"/>
  <c r="H27" i="4"/>
  <c r="R27" i="4"/>
  <c r="J27" i="4"/>
  <c r="S27" i="4"/>
  <c r="U27" i="4"/>
  <c r="F27" i="4"/>
  <c r="K27" i="4"/>
  <c r="L27" i="4"/>
  <c r="B27" i="4"/>
  <c r="O27" i="4"/>
  <c r="T27" i="4"/>
  <c r="F19" i="4"/>
  <c r="N19" i="4"/>
  <c r="G19" i="4"/>
  <c r="O19" i="4"/>
  <c r="I19" i="4"/>
  <c r="Q19" i="4"/>
  <c r="B19" i="4"/>
  <c r="K19" i="4"/>
  <c r="S19" i="4"/>
  <c r="D19" i="4"/>
  <c r="T19" i="4"/>
  <c r="E19" i="4"/>
  <c r="U19" i="4"/>
  <c r="J19" i="4"/>
  <c r="L19" i="4"/>
  <c r="M19" i="4"/>
  <c r="C19" i="4"/>
  <c r="H19" i="4"/>
  <c r="R19" i="4"/>
  <c r="P19" i="4"/>
  <c r="F11" i="4"/>
  <c r="N11" i="4"/>
  <c r="G11" i="4"/>
  <c r="O11" i="4"/>
  <c r="I11" i="4"/>
  <c r="Q11" i="4"/>
  <c r="J11" i="4"/>
  <c r="R11" i="4"/>
  <c r="B11" i="4"/>
  <c r="K11" i="4"/>
  <c r="S11" i="4"/>
  <c r="T11" i="4"/>
  <c r="U11" i="4"/>
  <c r="C11" i="4"/>
  <c r="E11" i="4"/>
  <c r="H11" i="4"/>
  <c r="L11" i="4"/>
  <c r="D11" i="4"/>
  <c r="P11" i="4"/>
  <c r="M11" i="4"/>
  <c r="C189" i="4"/>
  <c r="D189" i="4"/>
  <c r="L189" i="4"/>
  <c r="T189" i="4"/>
  <c r="B189" i="4"/>
  <c r="M189" i="4"/>
  <c r="E189" i="4"/>
  <c r="N189" i="4"/>
  <c r="F189" i="4"/>
  <c r="O189" i="4"/>
  <c r="H189" i="4"/>
  <c r="Q189" i="4"/>
  <c r="I189" i="4"/>
  <c r="R189" i="4"/>
  <c r="J189" i="4"/>
  <c r="S189" i="4"/>
  <c r="G189" i="4"/>
  <c r="K189" i="4"/>
  <c r="P189" i="4"/>
  <c r="U189" i="4"/>
  <c r="C181" i="4"/>
  <c r="D181" i="4"/>
  <c r="L181" i="4"/>
  <c r="T181" i="4"/>
  <c r="I181" i="4"/>
  <c r="R181" i="4"/>
  <c r="J181" i="4"/>
  <c r="S181" i="4"/>
  <c r="K181" i="4"/>
  <c r="U181" i="4"/>
  <c r="E181" i="4"/>
  <c r="N181" i="4"/>
  <c r="F181" i="4"/>
  <c r="O181" i="4"/>
  <c r="G181" i="4"/>
  <c r="P181" i="4"/>
  <c r="B181" i="4"/>
  <c r="H181" i="4"/>
  <c r="M181" i="4"/>
  <c r="Q181" i="4"/>
  <c r="C173" i="4"/>
  <c r="B173" i="4"/>
  <c r="K173" i="4"/>
  <c r="S173" i="4"/>
  <c r="F173" i="4"/>
  <c r="N173" i="4"/>
  <c r="M173" i="4"/>
  <c r="D173" i="4"/>
  <c r="O173" i="4"/>
  <c r="E173" i="4"/>
  <c r="P173" i="4"/>
  <c r="H173" i="4"/>
  <c r="R173" i="4"/>
  <c r="I173" i="4"/>
  <c r="T173" i="4"/>
  <c r="J173" i="4"/>
  <c r="U173" i="4"/>
  <c r="G173" i="4"/>
  <c r="L173" i="4"/>
  <c r="Q173" i="4"/>
  <c r="C165" i="4"/>
  <c r="J165" i="4"/>
  <c r="R165" i="4"/>
  <c r="E165" i="4"/>
  <c r="M165" i="4"/>
  <c r="U165" i="4"/>
  <c r="D165" i="4"/>
  <c r="O165" i="4"/>
  <c r="F165" i="4"/>
  <c r="P165" i="4"/>
  <c r="G165" i="4"/>
  <c r="Q165" i="4"/>
  <c r="I165" i="4"/>
  <c r="T165" i="4"/>
  <c r="K165" i="4"/>
  <c r="L165" i="4"/>
  <c r="S165" i="4"/>
  <c r="B165" i="4"/>
  <c r="H165" i="4"/>
  <c r="C157" i="4"/>
  <c r="H157" i="4"/>
  <c r="P157" i="4"/>
  <c r="B157" i="4"/>
  <c r="K157" i="4"/>
  <c r="S157" i="4"/>
  <c r="E157" i="4"/>
  <c r="O157" i="4"/>
  <c r="F157" i="4"/>
  <c r="Q157" i="4"/>
  <c r="G157" i="4"/>
  <c r="R157" i="4"/>
  <c r="I157" i="4"/>
  <c r="T157" i="4"/>
  <c r="J157" i="4"/>
  <c r="U157" i="4"/>
  <c r="L157" i="4"/>
  <c r="M157" i="4"/>
  <c r="D157" i="4"/>
  <c r="N157" i="4"/>
  <c r="C149" i="4"/>
  <c r="H149" i="4"/>
  <c r="P149" i="4"/>
  <c r="B149" i="4"/>
  <c r="K149" i="4"/>
  <c r="S149" i="4"/>
  <c r="G149" i="4"/>
  <c r="R149" i="4"/>
  <c r="I149" i="4"/>
  <c r="T149" i="4"/>
  <c r="J149" i="4"/>
  <c r="U149" i="4"/>
  <c r="L149" i="4"/>
  <c r="M149" i="4"/>
  <c r="D149" i="4"/>
  <c r="N149" i="4"/>
  <c r="E149" i="4"/>
  <c r="O149" i="4"/>
  <c r="F149" i="4"/>
  <c r="C141" i="4"/>
  <c r="D141" i="4"/>
  <c r="L141" i="4"/>
  <c r="T141" i="4"/>
  <c r="E141" i="4"/>
  <c r="M141" i="4"/>
  <c r="U141" i="4"/>
  <c r="G141" i="4"/>
  <c r="H141" i="4"/>
  <c r="P141" i="4"/>
  <c r="I141" i="4"/>
  <c r="Q141" i="4"/>
  <c r="J141" i="4"/>
  <c r="O141" i="4"/>
  <c r="N141" i="4"/>
  <c r="R141" i="4"/>
  <c r="S141" i="4"/>
  <c r="B141" i="4"/>
  <c r="F141" i="4"/>
  <c r="K141" i="4"/>
  <c r="C133" i="4"/>
  <c r="D133" i="4"/>
  <c r="L133" i="4"/>
  <c r="T133" i="4"/>
  <c r="E133" i="4"/>
  <c r="M133" i="4"/>
  <c r="U133" i="4"/>
  <c r="G133" i="4"/>
  <c r="O133" i="4"/>
  <c r="H133" i="4"/>
  <c r="P133" i="4"/>
  <c r="I133" i="4"/>
  <c r="Q133" i="4"/>
  <c r="F133" i="4"/>
  <c r="K133" i="4"/>
  <c r="R133" i="4"/>
  <c r="S133" i="4"/>
  <c r="N133" i="4"/>
  <c r="B133" i="4"/>
  <c r="E2" i="4"/>
  <c r="M2" i="4"/>
  <c r="R2" i="4"/>
  <c r="Q149" i="4"/>
  <c r="C72" i="4"/>
  <c r="G72" i="4"/>
  <c r="O72" i="4"/>
  <c r="H72" i="4"/>
  <c r="P72" i="4"/>
  <c r="J72" i="4"/>
  <c r="R72" i="4"/>
  <c r="B72" i="4"/>
  <c r="K72" i="4"/>
  <c r="S72" i="4"/>
  <c r="D72" i="4"/>
  <c r="L72" i="4"/>
  <c r="T72" i="4"/>
  <c r="M72" i="4"/>
  <c r="N72" i="4"/>
  <c r="Q72" i="4"/>
  <c r="E72" i="4"/>
  <c r="F72" i="4"/>
  <c r="I72" i="4"/>
  <c r="U72" i="4"/>
  <c r="C186" i="4"/>
  <c r="E186" i="4"/>
  <c r="M186" i="4"/>
  <c r="U186" i="4"/>
  <c r="F186" i="4"/>
  <c r="O186" i="4"/>
  <c r="G186" i="4"/>
  <c r="P186" i="4"/>
  <c r="H186" i="4"/>
  <c r="Q186" i="4"/>
  <c r="J186" i="4"/>
  <c r="S186" i="4"/>
  <c r="K186" i="4"/>
  <c r="T186" i="4"/>
  <c r="B186" i="4"/>
  <c r="L186" i="4"/>
  <c r="R186" i="4"/>
  <c r="D186" i="4"/>
  <c r="I186" i="4"/>
  <c r="C154" i="4"/>
  <c r="I154" i="4"/>
  <c r="Q154" i="4"/>
  <c r="D154" i="4"/>
  <c r="L154" i="4"/>
  <c r="T154" i="4"/>
  <c r="H154" i="4"/>
  <c r="S154" i="4"/>
  <c r="J154" i="4"/>
  <c r="U154" i="4"/>
  <c r="K154" i="4"/>
  <c r="M154" i="4"/>
  <c r="B154" i="4"/>
  <c r="N154" i="4"/>
  <c r="E154" i="4"/>
  <c r="O154" i="4"/>
  <c r="F154" i="4"/>
  <c r="P154" i="4"/>
  <c r="R154" i="4"/>
  <c r="C95" i="4"/>
  <c r="E95" i="4"/>
  <c r="M95" i="4"/>
  <c r="U95" i="4"/>
  <c r="F95" i="4"/>
  <c r="N95" i="4"/>
  <c r="G95" i="4"/>
  <c r="O95" i="4"/>
  <c r="I95" i="4"/>
  <c r="Q95" i="4"/>
  <c r="J95" i="4"/>
  <c r="R95" i="4"/>
  <c r="B95" i="4"/>
  <c r="K95" i="4"/>
  <c r="S95" i="4"/>
  <c r="H95" i="4"/>
  <c r="L95" i="4"/>
  <c r="D95" i="4"/>
  <c r="P95" i="4"/>
  <c r="T95" i="4"/>
  <c r="C193" i="4"/>
  <c r="H193" i="4"/>
  <c r="P193" i="4"/>
  <c r="J193" i="4"/>
  <c r="S193" i="4"/>
  <c r="K193" i="4"/>
  <c r="T193" i="4"/>
  <c r="B193" i="4"/>
  <c r="L193" i="4"/>
  <c r="U193" i="4"/>
  <c r="E193" i="4"/>
  <c r="N193" i="4"/>
  <c r="F193" i="4"/>
  <c r="O193" i="4"/>
  <c r="G193" i="4"/>
  <c r="Q193" i="4"/>
  <c r="D193" i="4"/>
  <c r="I193" i="4"/>
  <c r="M193" i="4"/>
  <c r="R193" i="4"/>
  <c r="C114" i="4"/>
  <c r="E114" i="4"/>
  <c r="M114" i="4"/>
  <c r="U114" i="4"/>
  <c r="F114" i="4"/>
  <c r="N114" i="4"/>
  <c r="H114" i="4"/>
  <c r="P114" i="4"/>
  <c r="I114" i="4"/>
  <c r="Q114" i="4"/>
  <c r="J114" i="4"/>
  <c r="R114" i="4"/>
  <c r="D114" i="4"/>
  <c r="G114" i="4"/>
  <c r="K114" i="4"/>
  <c r="O114" i="4"/>
  <c r="S114" i="4"/>
  <c r="B114" i="4"/>
  <c r="L114" i="4"/>
  <c r="T114" i="4"/>
  <c r="C98" i="4"/>
  <c r="D98" i="4"/>
  <c r="L98" i="4"/>
  <c r="T98" i="4"/>
  <c r="E98" i="4"/>
  <c r="M98" i="4"/>
  <c r="U98" i="4"/>
  <c r="F98" i="4"/>
  <c r="N98" i="4"/>
  <c r="H98" i="4"/>
  <c r="P98" i="4"/>
  <c r="I98" i="4"/>
  <c r="Q98" i="4"/>
  <c r="J98" i="4"/>
  <c r="R98" i="4"/>
  <c r="B98" i="4"/>
  <c r="G98" i="4"/>
  <c r="O98" i="4"/>
  <c r="S98" i="4"/>
  <c r="K98" i="4"/>
  <c r="C82" i="4"/>
  <c r="I82" i="4"/>
  <c r="Q82" i="4"/>
  <c r="J82" i="4"/>
  <c r="R82" i="4"/>
  <c r="D82" i="4"/>
  <c r="L82" i="4"/>
  <c r="T82" i="4"/>
  <c r="E82" i="4"/>
  <c r="M82" i="4"/>
  <c r="U82" i="4"/>
  <c r="F82" i="4"/>
  <c r="N82" i="4"/>
  <c r="O82" i="4"/>
  <c r="P82" i="4"/>
  <c r="S82" i="4"/>
  <c r="B82" i="4"/>
  <c r="G82" i="4"/>
  <c r="H82" i="4"/>
  <c r="K82" i="4"/>
  <c r="C66" i="4"/>
  <c r="F66" i="4"/>
  <c r="N66" i="4"/>
  <c r="E66" i="4"/>
  <c r="O66" i="4"/>
  <c r="G66" i="4"/>
  <c r="P66" i="4"/>
  <c r="I66" i="4"/>
  <c r="R66" i="4"/>
  <c r="J66" i="4"/>
  <c r="S66" i="4"/>
  <c r="K66" i="4"/>
  <c r="T66" i="4"/>
  <c r="Q66" i="4"/>
  <c r="U66" i="4"/>
  <c r="D66" i="4"/>
  <c r="H66" i="4"/>
  <c r="L66" i="4"/>
  <c r="B66" i="4"/>
  <c r="M66" i="4"/>
  <c r="C50" i="4"/>
  <c r="D50" i="4"/>
  <c r="L50" i="4"/>
  <c r="T50" i="4"/>
  <c r="G50" i="4"/>
  <c r="P50" i="4"/>
  <c r="H50" i="4"/>
  <c r="Q50" i="4"/>
  <c r="J50" i="4"/>
  <c r="S50" i="4"/>
  <c r="K50" i="4"/>
  <c r="U50" i="4"/>
  <c r="B50" i="4"/>
  <c r="M50" i="4"/>
  <c r="F50" i="4"/>
  <c r="I50" i="4"/>
  <c r="N50" i="4"/>
  <c r="E50" i="4"/>
  <c r="O50" i="4"/>
  <c r="R50" i="4"/>
  <c r="C42" i="4"/>
  <c r="D42" i="4"/>
  <c r="L42" i="4"/>
  <c r="T42" i="4"/>
  <c r="K42" i="4"/>
  <c r="U42" i="4"/>
  <c r="H42" i="4"/>
  <c r="Q42" i="4"/>
  <c r="N42" i="4"/>
  <c r="B42" i="4"/>
  <c r="O42" i="4"/>
  <c r="F42" i="4"/>
  <c r="R42" i="4"/>
  <c r="G42" i="4"/>
  <c r="S42" i="4"/>
  <c r="I42" i="4"/>
  <c r="J42" i="4"/>
  <c r="M42" i="4"/>
  <c r="P42" i="4"/>
  <c r="E42" i="4"/>
  <c r="C26" i="4"/>
  <c r="D26" i="4"/>
  <c r="L26" i="4"/>
  <c r="T26" i="4"/>
  <c r="E26" i="4"/>
  <c r="N26" i="4"/>
  <c r="F26" i="4"/>
  <c r="O26" i="4"/>
  <c r="H26" i="4"/>
  <c r="Q26" i="4"/>
  <c r="I26" i="4"/>
  <c r="R26" i="4"/>
  <c r="J26" i="4"/>
  <c r="S26" i="4"/>
  <c r="P26" i="4"/>
  <c r="U26" i="4"/>
  <c r="B26" i="4"/>
  <c r="G26" i="4"/>
  <c r="K26" i="4"/>
  <c r="M26" i="4"/>
  <c r="I18" i="4"/>
  <c r="Q18" i="4"/>
  <c r="C18" i="4"/>
  <c r="J18" i="4"/>
  <c r="R18" i="4"/>
  <c r="D18" i="4"/>
  <c r="L18" i="4"/>
  <c r="T18" i="4"/>
  <c r="F18" i="4"/>
  <c r="N18" i="4"/>
  <c r="G18" i="4"/>
  <c r="H18" i="4"/>
  <c r="M18" i="4"/>
  <c r="O18" i="4"/>
  <c r="P18" i="4"/>
  <c r="U18" i="4"/>
  <c r="B18" i="4"/>
  <c r="E18" i="4"/>
  <c r="K18" i="4"/>
  <c r="S18" i="4"/>
  <c r="I10" i="4"/>
  <c r="Q10" i="4"/>
  <c r="C10" i="4"/>
  <c r="J10" i="4"/>
  <c r="R10" i="4"/>
  <c r="D10" i="4"/>
  <c r="L10" i="4"/>
  <c r="T10" i="4"/>
  <c r="E10" i="4"/>
  <c r="M10" i="4"/>
  <c r="U10" i="4"/>
  <c r="F10" i="4"/>
  <c r="N10" i="4"/>
  <c r="P10" i="4"/>
  <c r="S10" i="4"/>
  <c r="B10" i="4"/>
  <c r="G10" i="4"/>
  <c r="H10" i="4"/>
  <c r="O10" i="4"/>
  <c r="K10" i="4"/>
  <c r="C156" i="4"/>
  <c r="B156" i="4"/>
  <c r="K156" i="4"/>
  <c r="S156" i="4"/>
  <c r="F156" i="4"/>
  <c r="N156" i="4"/>
  <c r="M156" i="4"/>
  <c r="D156" i="4"/>
  <c r="O156" i="4"/>
  <c r="E156" i="4"/>
  <c r="P156" i="4"/>
  <c r="G156" i="4"/>
  <c r="Q156" i="4"/>
  <c r="H156" i="4"/>
  <c r="R156" i="4"/>
  <c r="I156" i="4"/>
  <c r="T156" i="4"/>
  <c r="J156" i="4"/>
  <c r="U156" i="4"/>
  <c r="L156" i="4"/>
  <c r="N186" i="4"/>
  <c r="E170" i="4"/>
  <c r="F145" i="4"/>
  <c r="C80" i="4"/>
  <c r="G80" i="4"/>
  <c r="O80" i="4"/>
  <c r="H80" i="4"/>
  <c r="P80" i="4"/>
  <c r="J80" i="4"/>
  <c r="R80" i="4"/>
  <c r="B80" i="4"/>
  <c r="K80" i="4"/>
  <c r="S80" i="4"/>
  <c r="D80" i="4"/>
  <c r="L80" i="4"/>
  <c r="T80" i="4"/>
  <c r="I80" i="4"/>
  <c r="M80" i="4"/>
  <c r="N80" i="4"/>
  <c r="U80" i="4"/>
  <c r="E80" i="4"/>
  <c r="Q80" i="4"/>
  <c r="F80" i="4"/>
  <c r="J48" i="4"/>
  <c r="R48" i="4"/>
  <c r="C48" i="4"/>
  <c r="D48" i="4"/>
  <c r="H48" i="4"/>
  <c r="Q48" i="4"/>
  <c r="I48" i="4"/>
  <c r="S48" i="4"/>
  <c r="L48" i="4"/>
  <c r="U48" i="4"/>
  <c r="B48" i="4"/>
  <c r="M48" i="4"/>
  <c r="E48" i="4"/>
  <c r="N48" i="4"/>
  <c r="K48" i="4"/>
  <c r="O48" i="4"/>
  <c r="T48" i="4"/>
  <c r="F48" i="4"/>
  <c r="G48" i="4"/>
  <c r="P48" i="4"/>
  <c r="G16" i="4"/>
  <c r="O16" i="4"/>
  <c r="H16" i="4"/>
  <c r="P16" i="4"/>
  <c r="J16" i="4"/>
  <c r="R16" i="4"/>
  <c r="B16" i="4"/>
  <c r="K16" i="4"/>
  <c r="S16" i="4"/>
  <c r="D16" i="4"/>
  <c r="L16" i="4"/>
  <c r="T16" i="4"/>
  <c r="I16" i="4"/>
  <c r="M16" i="4"/>
  <c r="Q16" i="4"/>
  <c r="U16" i="4"/>
  <c r="C16" i="4"/>
  <c r="N16" i="4"/>
  <c r="E16" i="4"/>
  <c r="F16" i="4"/>
  <c r="B23" i="4"/>
  <c r="K23" i="4"/>
  <c r="S23" i="4"/>
  <c r="E23" i="4"/>
  <c r="M23" i="4"/>
  <c r="U23" i="4"/>
  <c r="L23" i="4"/>
  <c r="N23" i="4"/>
  <c r="F23" i="4"/>
  <c r="P23" i="4"/>
  <c r="G23" i="4"/>
  <c r="Q23" i="4"/>
  <c r="H23" i="4"/>
  <c r="R23" i="4"/>
  <c r="D23" i="4"/>
  <c r="I23" i="4"/>
  <c r="J23" i="4"/>
  <c r="C23" i="4"/>
  <c r="O23" i="4"/>
  <c r="T23" i="4"/>
  <c r="C122" i="4"/>
  <c r="E122" i="4"/>
  <c r="M122" i="4"/>
  <c r="U122" i="4"/>
  <c r="F122" i="4"/>
  <c r="N122" i="4"/>
  <c r="H122" i="4"/>
  <c r="P122" i="4"/>
  <c r="I122" i="4"/>
  <c r="Q122" i="4"/>
  <c r="J122" i="4"/>
  <c r="R122" i="4"/>
  <c r="B122" i="4"/>
  <c r="D122" i="4"/>
  <c r="G122" i="4"/>
  <c r="L122" i="4"/>
  <c r="O122" i="4"/>
  <c r="K122" i="4"/>
  <c r="S122" i="4"/>
  <c r="T122" i="4"/>
  <c r="C106" i="4"/>
  <c r="D106" i="4"/>
  <c r="L106" i="4"/>
  <c r="T106" i="4"/>
  <c r="E106" i="4"/>
  <c r="M106" i="4"/>
  <c r="U106" i="4"/>
  <c r="F106" i="4"/>
  <c r="N106" i="4"/>
  <c r="H106" i="4"/>
  <c r="P106" i="4"/>
  <c r="I106" i="4"/>
  <c r="Q106" i="4"/>
  <c r="J106" i="4"/>
  <c r="R106" i="4"/>
  <c r="G106" i="4"/>
  <c r="K106" i="4"/>
  <c r="O106" i="4"/>
  <c r="B106" i="4"/>
  <c r="S106" i="4"/>
  <c r="C90" i="4"/>
  <c r="D90" i="4"/>
  <c r="L90" i="4"/>
  <c r="T90" i="4"/>
  <c r="E90" i="4"/>
  <c r="M90" i="4"/>
  <c r="U90" i="4"/>
  <c r="F90" i="4"/>
  <c r="N90" i="4"/>
  <c r="H90" i="4"/>
  <c r="P90" i="4"/>
  <c r="I90" i="4"/>
  <c r="Q90" i="4"/>
  <c r="J90" i="4"/>
  <c r="R90" i="4"/>
  <c r="G90" i="4"/>
  <c r="K90" i="4"/>
  <c r="B90" i="4"/>
  <c r="O90" i="4"/>
  <c r="S90" i="4"/>
  <c r="C74" i="4"/>
  <c r="I74" i="4"/>
  <c r="Q74" i="4"/>
  <c r="J74" i="4"/>
  <c r="R74" i="4"/>
  <c r="D74" i="4"/>
  <c r="L74" i="4"/>
  <c r="T74" i="4"/>
  <c r="E74" i="4"/>
  <c r="M74" i="4"/>
  <c r="U74" i="4"/>
  <c r="F74" i="4"/>
  <c r="N74" i="4"/>
  <c r="P74" i="4"/>
  <c r="S74" i="4"/>
  <c r="G74" i="4"/>
  <c r="H74" i="4"/>
  <c r="K74" i="4"/>
  <c r="B74" i="4"/>
  <c r="O74" i="4"/>
  <c r="C58" i="4"/>
  <c r="F58" i="4"/>
  <c r="N58" i="4"/>
  <c r="G58" i="4"/>
  <c r="O58" i="4"/>
  <c r="I58" i="4"/>
  <c r="Q58" i="4"/>
  <c r="J58" i="4"/>
  <c r="R58" i="4"/>
  <c r="B58" i="4"/>
  <c r="K58" i="4"/>
  <c r="S58" i="4"/>
  <c r="D58" i="4"/>
  <c r="E58" i="4"/>
  <c r="L58" i="4"/>
  <c r="M58" i="4"/>
  <c r="P58" i="4"/>
  <c r="U58" i="4"/>
  <c r="H58" i="4"/>
  <c r="T58" i="4"/>
  <c r="C34" i="4"/>
  <c r="D34" i="4"/>
  <c r="L34" i="4"/>
  <c r="T34" i="4"/>
  <c r="H34" i="4"/>
  <c r="Q34" i="4"/>
  <c r="I34" i="4"/>
  <c r="R34" i="4"/>
  <c r="K34" i="4"/>
  <c r="U34" i="4"/>
  <c r="B34" i="4"/>
  <c r="M34" i="4"/>
  <c r="E34" i="4"/>
  <c r="N34" i="4"/>
  <c r="J34" i="4"/>
  <c r="O34" i="4"/>
  <c r="S34" i="4"/>
  <c r="F34" i="4"/>
  <c r="P34" i="4"/>
  <c r="G34" i="4"/>
  <c r="C188" i="4"/>
  <c r="G188" i="4"/>
  <c r="O188" i="4"/>
  <c r="D188" i="4"/>
  <c r="M188" i="4"/>
  <c r="E188" i="4"/>
  <c r="N188" i="4"/>
  <c r="F188" i="4"/>
  <c r="P188" i="4"/>
  <c r="I188" i="4"/>
  <c r="R188" i="4"/>
  <c r="J188" i="4"/>
  <c r="S188" i="4"/>
  <c r="K188" i="4"/>
  <c r="T188" i="4"/>
  <c r="Q188" i="4"/>
  <c r="U188" i="4"/>
  <c r="B188" i="4"/>
  <c r="H188" i="4"/>
  <c r="C180" i="4"/>
  <c r="G180" i="4"/>
  <c r="O180" i="4"/>
  <c r="J180" i="4"/>
  <c r="S180" i="4"/>
  <c r="K180" i="4"/>
  <c r="T180" i="4"/>
  <c r="B180" i="4"/>
  <c r="L180" i="4"/>
  <c r="U180" i="4"/>
  <c r="E180" i="4"/>
  <c r="N180" i="4"/>
  <c r="F180" i="4"/>
  <c r="P180" i="4"/>
  <c r="H180" i="4"/>
  <c r="Q180" i="4"/>
  <c r="D180" i="4"/>
  <c r="I180" i="4"/>
  <c r="M180" i="4"/>
  <c r="C172" i="4"/>
  <c r="F172" i="4"/>
  <c r="N172" i="4"/>
  <c r="I172" i="4"/>
  <c r="Q172" i="4"/>
  <c r="K172" i="4"/>
  <c r="U172" i="4"/>
  <c r="L172" i="4"/>
  <c r="B172" i="4"/>
  <c r="M172" i="4"/>
  <c r="E172" i="4"/>
  <c r="P172" i="4"/>
  <c r="G172" i="4"/>
  <c r="R172" i="4"/>
  <c r="H172" i="4"/>
  <c r="S172" i="4"/>
  <c r="O172" i="4"/>
  <c r="T172" i="4"/>
  <c r="D172" i="4"/>
  <c r="C164" i="4"/>
  <c r="E164" i="4"/>
  <c r="M164" i="4"/>
  <c r="U164" i="4"/>
  <c r="H164" i="4"/>
  <c r="P164" i="4"/>
  <c r="L164" i="4"/>
  <c r="B164" i="4"/>
  <c r="N164" i="4"/>
  <c r="D164" i="4"/>
  <c r="O164" i="4"/>
  <c r="G164" i="4"/>
  <c r="R164" i="4"/>
  <c r="I164" i="4"/>
  <c r="S164" i="4"/>
  <c r="J164" i="4"/>
  <c r="T164" i="4"/>
  <c r="F164" i="4"/>
  <c r="K164" i="4"/>
  <c r="Q164" i="4"/>
  <c r="C148" i="4"/>
  <c r="B148" i="4"/>
  <c r="K148" i="4"/>
  <c r="S148" i="4"/>
  <c r="F148" i="4"/>
  <c r="N148" i="4"/>
  <c r="E148" i="4"/>
  <c r="P148" i="4"/>
  <c r="G148" i="4"/>
  <c r="Q148" i="4"/>
  <c r="H148" i="4"/>
  <c r="R148" i="4"/>
  <c r="I148" i="4"/>
  <c r="T148" i="4"/>
  <c r="J148" i="4"/>
  <c r="U148" i="4"/>
  <c r="L148" i="4"/>
  <c r="M148" i="4"/>
  <c r="D148" i="4"/>
  <c r="O148" i="4"/>
  <c r="C140" i="4"/>
  <c r="G140" i="4"/>
  <c r="O140" i="4"/>
  <c r="H140" i="4"/>
  <c r="P140" i="4"/>
  <c r="J140" i="4"/>
  <c r="R140" i="4"/>
  <c r="B140" i="4"/>
  <c r="K140" i="4"/>
  <c r="S140" i="4"/>
  <c r="D140" i="4"/>
  <c r="L140" i="4"/>
  <c r="T140" i="4"/>
  <c r="F140" i="4"/>
  <c r="N140" i="4"/>
  <c r="E140" i="4"/>
  <c r="I140" i="4"/>
  <c r="M140" i="4"/>
  <c r="Q140" i="4"/>
  <c r="U140" i="4"/>
  <c r="C132" i="4"/>
  <c r="G132" i="4"/>
  <c r="O132" i="4"/>
  <c r="H132" i="4"/>
  <c r="P132" i="4"/>
  <c r="J132" i="4"/>
  <c r="R132" i="4"/>
  <c r="B132" i="4"/>
  <c r="K132" i="4"/>
  <c r="S132" i="4"/>
  <c r="D132" i="4"/>
  <c r="L132" i="4"/>
  <c r="T132" i="4"/>
  <c r="E132" i="4"/>
  <c r="I132" i="4"/>
  <c r="N132" i="4"/>
  <c r="Q132" i="4"/>
  <c r="F132" i="4"/>
  <c r="M132" i="4"/>
  <c r="U132" i="4"/>
  <c r="C121" i="4"/>
  <c r="H121" i="4"/>
  <c r="P121" i="4"/>
  <c r="I121" i="4"/>
  <c r="Q121" i="4"/>
  <c r="B121" i="4"/>
  <c r="K121" i="4"/>
  <c r="S121" i="4"/>
  <c r="D121" i="4"/>
  <c r="L121" i="4"/>
  <c r="T121" i="4"/>
  <c r="E121" i="4"/>
  <c r="M121" i="4"/>
  <c r="U121" i="4"/>
  <c r="F121" i="4"/>
  <c r="J121" i="4"/>
  <c r="N121" i="4"/>
  <c r="G121" i="4"/>
  <c r="O121" i="4"/>
  <c r="R121" i="4"/>
  <c r="C113" i="4"/>
  <c r="H113" i="4"/>
  <c r="P113" i="4"/>
  <c r="I113" i="4"/>
  <c r="Q113" i="4"/>
  <c r="B113" i="4"/>
  <c r="K113" i="4"/>
  <c r="S113" i="4"/>
  <c r="D113" i="4"/>
  <c r="L113" i="4"/>
  <c r="T113" i="4"/>
  <c r="E113" i="4"/>
  <c r="M113" i="4"/>
  <c r="U113" i="4"/>
  <c r="F113" i="4"/>
  <c r="G113" i="4"/>
  <c r="N113" i="4"/>
  <c r="O113" i="4"/>
  <c r="J113" i="4"/>
  <c r="R113" i="4"/>
  <c r="C105" i="4"/>
  <c r="G105" i="4"/>
  <c r="O105" i="4"/>
  <c r="H105" i="4"/>
  <c r="P105" i="4"/>
  <c r="I105" i="4"/>
  <c r="Q105" i="4"/>
  <c r="B105" i="4"/>
  <c r="K105" i="4"/>
  <c r="S105" i="4"/>
  <c r="D105" i="4"/>
  <c r="L105" i="4"/>
  <c r="T105" i="4"/>
  <c r="E105" i="4"/>
  <c r="M105" i="4"/>
  <c r="U105" i="4"/>
  <c r="J105" i="4"/>
  <c r="N105" i="4"/>
  <c r="F105" i="4"/>
  <c r="R105" i="4"/>
  <c r="C97" i="4"/>
  <c r="G97" i="4"/>
  <c r="O97" i="4"/>
  <c r="H97" i="4"/>
  <c r="P97" i="4"/>
  <c r="I97" i="4"/>
  <c r="Q97" i="4"/>
  <c r="B97" i="4"/>
  <c r="K97" i="4"/>
  <c r="S97" i="4"/>
  <c r="D97" i="4"/>
  <c r="L97" i="4"/>
  <c r="T97" i="4"/>
  <c r="E97" i="4"/>
  <c r="M97" i="4"/>
  <c r="U97" i="4"/>
  <c r="R97" i="4"/>
  <c r="F97" i="4"/>
  <c r="J97" i="4"/>
  <c r="N97" i="4"/>
  <c r="C89" i="4"/>
  <c r="D89" i="4"/>
  <c r="L89" i="4"/>
  <c r="T89" i="4"/>
  <c r="E89" i="4"/>
  <c r="N89" i="4"/>
  <c r="F89" i="4"/>
  <c r="O89" i="4"/>
  <c r="G89" i="4"/>
  <c r="P89" i="4"/>
  <c r="I89" i="4"/>
  <c r="R89" i="4"/>
  <c r="J89" i="4"/>
  <c r="S89" i="4"/>
  <c r="K89" i="4"/>
  <c r="U89" i="4"/>
  <c r="H89" i="4"/>
  <c r="M89" i="4"/>
  <c r="Q89" i="4"/>
  <c r="B89" i="4"/>
  <c r="C81" i="4"/>
  <c r="D81" i="4"/>
  <c r="L81" i="4"/>
  <c r="T81" i="4"/>
  <c r="E81" i="4"/>
  <c r="M81" i="4"/>
  <c r="U81" i="4"/>
  <c r="G81" i="4"/>
  <c r="O81" i="4"/>
  <c r="H81" i="4"/>
  <c r="P81" i="4"/>
  <c r="I81" i="4"/>
  <c r="Q81" i="4"/>
  <c r="K81" i="4"/>
  <c r="N81" i="4"/>
  <c r="R81" i="4"/>
  <c r="B81" i="4"/>
  <c r="F81" i="4"/>
  <c r="J81" i="4"/>
  <c r="S81" i="4"/>
  <c r="C73" i="4"/>
  <c r="D73" i="4"/>
  <c r="L73" i="4"/>
  <c r="T73" i="4"/>
  <c r="E73" i="4"/>
  <c r="M73" i="4"/>
  <c r="U73" i="4"/>
  <c r="G73" i="4"/>
  <c r="O73" i="4"/>
  <c r="H73" i="4"/>
  <c r="P73" i="4"/>
  <c r="I73" i="4"/>
  <c r="Q73" i="4"/>
  <c r="N73" i="4"/>
  <c r="R73" i="4"/>
  <c r="S73" i="4"/>
  <c r="B73" i="4"/>
  <c r="F73" i="4"/>
  <c r="J73" i="4"/>
  <c r="K73" i="4"/>
  <c r="C65" i="4"/>
  <c r="I65" i="4"/>
  <c r="Q65" i="4"/>
  <c r="F65" i="4"/>
  <c r="O65" i="4"/>
  <c r="G65" i="4"/>
  <c r="P65" i="4"/>
  <c r="J65" i="4"/>
  <c r="S65" i="4"/>
  <c r="K65" i="4"/>
  <c r="T65" i="4"/>
  <c r="B65" i="4"/>
  <c r="L65" i="4"/>
  <c r="U65" i="4"/>
  <c r="M65" i="4"/>
  <c r="N65" i="4"/>
  <c r="R65" i="4"/>
  <c r="D65" i="4"/>
  <c r="E65" i="4"/>
  <c r="H65" i="4"/>
  <c r="C57" i="4"/>
  <c r="I57" i="4"/>
  <c r="Q57" i="4"/>
  <c r="J57" i="4"/>
  <c r="R57" i="4"/>
  <c r="D57" i="4"/>
  <c r="L57" i="4"/>
  <c r="T57" i="4"/>
  <c r="E57" i="4"/>
  <c r="M57" i="4"/>
  <c r="U57" i="4"/>
  <c r="F57" i="4"/>
  <c r="N57" i="4"/>
  <c r="B57" i="4"/>
  <c r="H57" i="4"/>
  <c r="K57" i="4"/>
  <c r="O57" i="4"/>
  <c r="P57" i="4"/>
  <c r="S57" i="4"/>
  <c r="G57" i="4"/>
  <c r="C49" i="4"/>
  <c r="G49" i="4"/>
  <c r="O49" i="4"/>
  <c r="H49" i="4"/>
  <c r="Q49" i="4"/>
  <c r="I49" i="4"/>
  <c r="R49" i="4"/>
  <c r="K49" i="4"/>
  <c r="T49" i="4"/>
  <c r="B49" i="4"/>
  <c r="L49" i="4"/>
  <c r="U49" i="4"/>
  <c r="D49" i="4"/>
  <c r="M49" i="4"/>
  <c r="P49" i="4"/>
  <c r="S49" i="4"/>
  <c r="E49" i="4"/>
  <c r="F49" i="4"/>
  <c r="N49" i="4"/>
  <c r="J49" i="4"/>
  <c r="C41" i="4"/>
  <c r="G41" i="4"/>
  <c r="O41" i="4"/>
  <c r="B41" i="4"/>
  <c r="L41" i="4"/>
  <c r="U41" i="4"/>
  <c r="I41" i="4"/>
  <c r="R41" i="4"/>
  <c r="H41" i="4"/>
  <c r="T41" i="4"/>
  <c r="J41" i="4"/>
  <c r="M41" i="4"/>
  <c r="N41" i="4"/>
  <c r="D41" i="4"/>
  <c r="P41" i="4"/>
  <c r="Q41" i="4"/>
  <c r="S41" i="4"/>
  <c r="E41" i="4"/>
  <c r="F41" i="4"/>
  <c r="K41" i="4"/>
  <c r="C33" i="4"/>
  <c r="G33" i="4"/>
  <c r="O33" i="4"/>
  <c r="I33" i="4"/>
  <c r="R33" i="4"/>
  <c r="J33" i="4"/>
  <c r="S33" i="4"/>
  <c r="B33" i="4"/>
  <c r="L33" i="4"/>
  <c r="U33" i="4"/>
  <c r="D33" i="4"/>
  <c r="M33" i="4"/>
  <c r="E33" i="4"/>
  <c r="N33" i="4"/>
  <c r="F33" i="4"/>
  <c r="H33" i="4"/>
  <c r="P33" i="4"/>
  <c r="Q33" i="4"/>
  <c r="T33" i="4"/>
  <c r="K33" i="4"/>
  <c r="C25" i="4"/>
  <c r="G25" i="4"/>
  <c r="O25" i="4"/>
  <c r="E25" i="4"/>
  <c r="N25" i="4"/>
  <c r="F25" i="4"/>
  <c r="P25" i="4"/>
  <c r="I25" i="4"/>
  <c r="R25" i="4"/>
  <c r="J25" i="4"/>
  <c r="S25" i="4"/>
  <c r="K25" i="4"/>
  <c r="T25" i="4"/>
  <c r="L25" i="4"/>
  <c r="M25" i="4"/>
  <c r="U25" i="4"/>
  <c r="B25" i="4"/>
  <c r="D25" i="4"/>
  <c r="H25" i="4"/>
  <c r="Q25" i="4"/>
  <c r="C17" i="4"/>
  <c r="D17" i="4"/>
  <c r="L17" i="4"/>
  <c r="T17" i="4"/>
  <c r="E17" i="4"/>
  <c r="M17" i="4"/>
  <c r="U17" i="4"/>
  <c r="G17" i="4"/>
  <c r="O17" i="4"/>
  <c r="I17" i="4"/>
  <c r="Q17" i="4"/>
  <c r="J17" i="4"/>
  <c r="K17" i="4"/>
  <c r="P17" i="4"/>
  <c r="R17" i="4"/>
  <c r="B17" i="4"/>
  <c r="S17" i="4"/>
  <c r="F17" i="4"/>
  <c r="N17" i="4"/>
  <c r="H17" i="4"/>
  <c r="C9" i="4"/>
  <c r="D9" i="4"/>
  <c r="L9" i="4"/>
  <c r="T9" i="4"/>
  <c r="E9" i="4"/>
  <c r="M9" i="4"/>
  <c r="U9" i="4"/>
  <c r="G9" i="4"/>
  <c r="O9" i="4"/>
  <c r="H9" i="4"/>
  <c r="P9" i="4"/>
  <c r="I9" i="4"/>
  <c r="Q9" i="4"/>
  <c r="N9" i="4"/>
  <c r="R9" i="4"/>
  <c r="B9" i="4"/>
  <c r="F9" i="4"/>
  <c r="J9" i="4"/>
  <c r="K9" i="4"/>
  <c r="S9" i="4"/>
  <c r="C187" i="4"/>
  <c r="J187" i="4"/>
  <c r="R187" i="4"/>
  <c r="E187" i="4"/>
  <c r="N187" i="4"/>
  <c r="F187" i="4"/>
  <c r="O187" i="4"/>
  <c r="G187" i="4"/>
  <c r="P187" i="4"/>
  <c r="I187" i="4"/>
  <c r="S187" i="4"/>
  <c r="K187" i="4"/>
  <c r="T187" i="4"/>
  <c r="B187" i="4"/>
  <c r="L187" i="4"/>
  <c r="U187" i="4"/>
  <c r="D187" i="4"/>
  <c r="H187" i="4"/>
  <c r="M187" i="4"/>
  <c r="Q187" i="4"/>
  <c r="C179" i="4"/>
  <c r="J179" i="4"/>
  <c r="R179" i="4"/>
  <c r="K179" i="4"/>
  <c r="T179" i="4"/>
  <c r="B179" i="4"/>
  <c r="L179" i="4"/>
  <c r="U179" i="4"/>
  <c r="D179" i="4"/>
  <c r="M179" i="4"/>
  <c r="F179" i="4"/>
  <c r="O179" i="4"/>
  <c r="G179" i="4"/>
  <c r="P179" i="4"/>
  <c r="H179" i="4"/>
  <c r="Q179" i="4"/>
  <c r="E179" i="4"/>
  <c r="I179" i="4"/>
  <c r="N179" i="4"/>
  <c r="S179" i="4"/>
  <c r="C171" i="4"/>
  <c r="I171" i="4"/>
  <c r="Q171" i="4"/>
  <c r="D171" i="4"/>
  <c r="L171" i="4"/>
  <c r="T171" i="4"/>
  <c r="H171" i="4"/>
  <c r="S171" i="4"/>
  <c r="J171" i="4"/>
  <c r="U171" i="4"/>
  <c r="K171" i="4"/>
  <c r="B171" i="4"/>
  <c r="N171" i="4"/>
  <c r="E171" i="4"/>
  <c r="O171" i="4"/>
  <c r="F171" i="4"/>
  <c r="P171" i="4"/>
  <c r="G171" i="4"/>
  <c r="M171" i="4"/>
  <c r="R171" i="4"/>
  <c r="C163" i="4"/>
  <c r="H163" i="4"/>
  <c r="P163" i="4"/>
  <c r="B163" i="4"/>
  <c r="K163" i="4"/>
  <c r="S163" i="4"/>
  <c r="J163" i="4"/>
  <c r="U163" i="4"/>
  <c r="L163" i="4"/>
  <c r="M163" i="4"/>
  <c r="E163" i="4"/>
  <c r="O163" i="4"/>
  <c r="F163" i="4"/>
  <c r="Q163" i="4"/>
  <c r="G163" i="4"/>
  <c r="R163" i="4"/>
  <c r="N163" i="4"/>
  <c r="T163" i="4"/>
  <c r="D163" i="4"/>
  <c r="C155" i="4"/>
  <c r="F155" i="4"/>
  <c r="N155" i="4"/>
  <c r="I155" i="4"/>
  <c r="Q155" i="4"/>
  <c r="K155" i="4"/>
  <c r="U155" i="4"/>
  <c r="L155" i="4"/>
  <c r="B155" i="4"/>
  <c r="M155" i="4"/>
  <c r="D155" i="4"/>
  <c r="O155" i="4"/>
  <c r="E155" i="4"/>
  <c r="P155" i="4"/>
  <c r="G155" i="4"/>
  <c r="R155" i="4"/>
  <c r="H155" i="4"/>
  <c r="S155" i="4"/>
  <c r="J155" i="4"/>
  <c r="T155" i="4"/>
  <c r="C147" i="4"/>
  <c r="F147" i="4"/>
  <c r="N147" i="4"/>
  <c r="I147" i="4"/>
  <c r="Q147" i="4"/>
  <c r="B147" i="4"/>
  <c r="M147" i="4"/>
  <c r="D147" i="4"/>
  <c r="O147" i="4"/>
  <c r="E147" i="4"/>
  <c r="P147" i="4"/>
  <c r="G147" i="4"/>
  <c r="R147" i="4"/>
  <c r="H147" i="4"/>
  <c r="S147" i="4"/>
  <c r="J147" i="4"/>
  <c r="T147" i="4"/>
  <c r="K147" i="4"/>
  <c r="U147" i="4"/>
  <c r="L147" i="4"/>
  <c r="C139" i="4"/>
  <c r="J139" i="4"/>
  <c r="R139" i="4"/>
  <c r="B139" i="4"/>
  <c r="K139" i="4"/>
  <c r="S139" i="4"/>
  <c r="E139" i="4"/>
  <c r="M139" i="4"/>
  <c r="U139" i="4"/>
  <c r="F139" i="4"/>
  <c r="N139" i="4"/>
  <c r="G139" i="4"/>
  <c r="O139" i="4"/>
  <c r="D139" i="4"/>
  <c r="I139" i="4"/>
  <c r="L139" i="4"/>
  <c r="H139" i="4"/>
  <c r="P139" i="4"/>
  <c r="Q139" i="4"/>
  <c r="T139" i="4"/>
  <c r="C131" i="4"/>
  <c r="J131" i="4"/>
  <c r="R131" i="4"/>
  <c r="B131" i="4"/>
  <c r="K131" i="4"/>
  <c r="S131" i="4"/>
  <c r="E131" i="4"/>
  <c r="M131" i="4"/>
  <c r="U131" i="4"/>
  <c r="F131" i="4"/>
  <c r="N131" i="4"/>
  <c r="G131" i="4"/>
  <c r="O131" i="4"/>
  <c r="D131" i="4"/>
  <c r="H131" i="4"/>
  <c r="L131" i="4"/>
  <c r="P131" i="4"/>
  <c r="I131" i="4"/>
  <c r="Q131" i="4"/>
  <c r="T131" i="4"/>
  <c r="G2" i="4"/>
  <c r="O2" i="4"/>
  <c r="O184" i="4"/>
  <c r="R167" i="4"/>
  <c r="J133" i="4"/>
  <c r="C96" i="4"/>
  <c r="J96" i="4"/>
  <c r="R96" i="4"/>
  <c r="B96" i="4"/>
  <c r="K96" i="4"/>
  <c r="S96" i="4"/>
  <c r="D96" i="4"/>
  <c r="L96" i="4"/>
  <c r="T96" i="4"/>
  <c r="F96" i="4"/>
  <c r="N96" i="4"/>
  <c r="G96" i="4"/>
  <c r="O96" i="4"/>
  <c r="H96" i="4"/>
  <c r="P96" i="4"/>
  <c r="E96" i="4"/>
  <c r="I96" i="4"/>
  <c r="M96" i="4"/>
  <c r="U96" i="4"/>
  <c r="Q96" i="4"/>
  <c r="G8" i="4"/>
  <c r="O8" i="4"/>
  <c r="H8" i="4"/>
  <c r="P8" i="4"/>
  <c r="J8" i="4"/>
  <c r="R8" i="4"/>
  <c r="B8" i="4"/>
  <c r="K8" i="4"/>
  <c r="S8" i="4"/>
  <c r="D8" i="4"/>
  <c r="L8" i="4"/>
  <c r="T8" i="4"/>
  <c r="M8" i="4"/>
  <c r="N8" i="4"/>
  <c r="U8" i="4"/>
  <c r="E8" i="4"/>
  <c r="C8" i="4"/>
  <c r="F8" i="4"/>
  <c r="Q8" i="4"/>
  <c r="I8" i="4"/>
  <c r="B110" i="4"/>
  <c r="N34" i="3"/>
  <c r="H29" i="3"/>
  <c r="L25" i="3"/>
  <c r="J15" i="3"/>
  <c r="E10" i="3"/>
  <c r="H5" i="3"/>
  <c r="A3" i="3"/>
  <c r="M3" i="3" s="1"/>
  <c r="A4" i="3"/>
  <c r="N4" i="3" s="1"/>
  <c r="A5" i="3"/>
  <c r="K5" i="3" s="1"/>
  <c r="A6" i="3"/>
  <c r="K6" i="3" s="1"/>
  <c r="A7" i="3"/>
  <c r="Q7" i="3" s="1"/>
  <c r="A8" i="3"/>
  <c r="R8" i="3" s="1"/>
  <c r="A9" i="3"/>
  <c r="K9" i="3" s="1"/>
  <c r="A10" i="3"/>
  <c r="L10" i="3" s="1"/>
  <c r="A11" i="3"/>
  <c r="M11" i="3" s="1"/>
  <c r="A12" i="3"/>
  <c r="N12" i="3" s="1"/>
  <c r="A13" i="3"/>
  <c r="O13" i="3" s="1"/>
  <c r="A14" i="3"/>
  <c r="K14" i="3" s="1"/>
  <c r="A15" i="3"/>
  <c r="Q15" i="3" s="1"/>
  <c r="A16" i="3"/>
  <c r="R16" i="3" s="1"/>
  <c r="A17" i="3"/>
  <c r="K17" i="3" s="1"/>
  <c r="A18" i="3"/>
  <c r="L18" i="3" s="1"/>
  <c r="A19" i="3"/>
  <c r="M19" i="3" s="1"/>
  <c r="A20" i="3"/>
  <c r="N20" i="3" s="1"/>
  <c r="A21" i="3"/>
  <c r="O21" i="3" s="1"/>
  <c r="A22" i="3"/>
  <c r="K22" i="3" s="1"/>
  <c r="A23" i="3"/>
  <c r="Q23" i="3" s="1"/>
  <c r="A24" i="3"/>
  <c r="R24" i="3" s="1"/>
  <c r="A25" i="3"/>
  <c r="K25" i="3" s="1"/>
  <c r="A26" i="3"/>
  <c r="L26" i="3" s="1"/>
  <c r="A27" i="3"/>
  <c r="M27" i="3" s="1"/>
  <c r="A28" i="3"/>
  <c r="N28" i="3" s="1"/>
  <c r="A29" i="3"/>
  <c r="O29" i="3" s="1"/>
  <c r="A30" i="3"/>
  <c r="K30" i="3" s="1"/>
  <c r="A31" i="3"/>
  <c r="Q31" i="3" s="1"/>
  <c r="A32" i="3"/>
  <c r="R32" i="3" s="1"/>
  <c r="A33" i="3"/>
  <c r="K33" i="3" s="1"/>
  <c r="A34" i="3"/>
  <c r="L34" i="3" s="1"/>
  <c r="A35" i="3"/>
  <c r="M35" i="3" s="1"/>
  <c r="A36" i="3"/>
  <c r="N36" i="3" s="1"/>
  <c r="A37" i="3"/>
  <c r="O37" i="3" s="1"/>
  <c r="A38" i="3"/>
  <c r="K38" i="3" s="1"/>
  <c r="A39" i="3"/>
  <c r="Q39" i="3" s="1"/>
  <c r="A40" i="3"/>
  <c r="R40" i="3" s="1"/>
  <c r="A41" i="3"/>
  <c r="K41" i="3" s="1"/>
  <c r="A42" i="3"/>
  <c r="L42" i="3" s="1"/>
  <c r="A43" i="3"/>
  <c r="M43" i="3" s="1"/>
  <c r="A44" i="3"/>
  <c r="N44" i="3" s="1"/>
  <c r="A45" i="3"/>
  <c r="O45" i="3" s="1"/>
  <c r="A46" i="3"/>
  <c r="K46" i="3" s="1"/>
  <c r="A47" i="3"/>
  <c r="Q47" i="3" s="1"/>
  <c r="A48" i="3"/>
  <c r="C48" i="3" s="1"/>
  <c r="A49" i="3"/>
  <c r="G49" i="3" s="1"/>
  <c r="A50" i="3"/>
  <c r="E50" i="3" s="1"/>
  <c r="A51" i="3"/>
  <c r="I51" i="3" s="1"/>
  <c r="A52" i="3"/>
  <c r="I52" i="3" s="1"/>
  <c r="A53" i="3"/>
  <c r="F53" i="3" s="1"/>
  <c r="A54" i="3"/>
  <c r="J54" i="3" s="1"/>
  <c r="A55" i="3"/>
  <c r="I55" i="3" s="1"/>
  <c r="A56" i="3"/>
  <c r="I56" i="3" s="1"/>
  <c r="A57" i="3"/>
  <c r="F57" i="3" s="1"/>
  <c r="A58" i="3"/>
  <c r="E58" i="3" s="1"/>
  <c r="A59" i="3"/>
  <c r="G59" i="3" s="1"/>
  <c r="A60" i="3"/>
  <c r="G60" i="3" s="1"/>
  <c r="A61" i="3"/>
  <c r="D61" i="3" s="1"/>
  <c r="A62" i="3"/>
  <c r="H62" i="3" s="1"/>
  <c r="A63" i="3"/>
  <c r="G63" i="3" s="1"/>
  <c r="A64" i="3"/>
  <c r="G64" i="3" s="1"/>
  <c r="A65" i="3"/>
  <c r="D65" i="3" s="1"/>
  <c r="A66" i="3"/>
  <c r="F66" i="3" s="1"/>
  <c r="A67" i="3"/>
  <c r="C67" i="3" s="1"/>
  <c r="A68" i="3"/>
  <c r="D68" i="3" s="1"/>
  <c r="A69" i="3"/>
  <c r="H69" i="3" s="1"/>
  <c r="A70" i="3"/>
  <c r="G70" i="3" s="1"/>
  <c r="A71" i="3"/>
  <c r="C71" i="3" s="1"/>
  <c r="A72" i="3"/>
  <c r="C72" i="3" s="1"/>
  <c r="A73" i="3"/>
  <c r="H73" i="3" s="1"/>
  <c r="A74" i="3"/>
  <c r="F74" i="3" s="1"/>
  <c r="A75" i="3"/>
  <c r="F75" i="3" s="1"/>
  <c r="A76" i="3"/>
  <c r="I76" i="3" s="1"/>
  <c r="A77" i="3"/>
  <c r="J77" i="3" s="1"/>
  <c r="A78" i="3"/>
  <c r="E78" i="3" s="1"/>
  <c r="A79" i="3"/>
  <c r="E79" i="3" s="1"/>
  <c r="A80" i="3"/>
  <c r="E80" i="3" s="1"/>
  <c r="A81" i="3"/>
  <c r="J81" i="3" s="1"/>
  <c r="A82" i="3"/>
  <c r="F82" i="3" s="1"/>
  <c r="A83" i="3"/>
  <c r="H83" i="3" s="1"/>
  <c r="A84" i="3"/>
  <c r="D84" i="3" s="1"/>
  <c r="A85" i="3"/>
  <c r="D85" i="3" s="1"/>
  <c r="A86" i="3"/>
  <c r="G86" i="3" s="1"/>
  <c r="A87" i="3"/>
  <c r="G87" i="3" s="1"/>
  <c r="A2" i="3"/>
  <c r="L2" i="3" s="1"/>
  <c r="D49" i="3"/>
  <c r="E49" i="3"/>
  <c r="N49" i="3"/>
  <c r="Q49" i="3"/>
  <c r="L50" i="3"/>
  <c r="G51" i="3"/>
  <c r="H51" i="3"/>
  <c r="E53" i="3"/>
  <c r="J53" i="3"/>
  <c r="O53" i="3"/>
  <c r="R53" i="3"/>
  <c r="D54" i="3"/>
  <c r="N54" i="3"/>
  <c r="G55" i="3"/>
  <c r="H55" i="3"/>
  <c r="O55" i="3"/>
  <c r="P55" i="3"/>
  <c r="P56" i="3"/>
  <c r="D57" i="3"/>
  <c r="J57" i="3"/>
  <c r="M57" i="3"/>
  <c r="O57" i="3"/>
  <c r="D58" i="3"/>
  <c r="E59" i="3"/>
  <c r="F59" i="3"/>
  <c r="G61" i="3"/>
  <c r="H61" i="3"/>
  <c r="M61" i="3"/>
  <c r="P61" i="3"/>
  <c r="Q61" i="3"/>
  <c r="G62" i="3"/>
  <c r="R62" i="3"/>
  <c r="E63" i="3"/>
  <c r="F63" i="3"/>
  <c r="N63" i="3"/>
  <c r="F64" i="3"/>
  <c r="C65" i="3"/>
  <c r="G65" i="3"/>
  <c r="H65" i="3"/>
  <c r="J65" i="3"/>
  <c r="M65" i="3"/>
  <c r="P65" i="3"/>
  <c r="L66" i="3"/>
  <c r="J67" i="3"/>
  <c r="M67" i="3"/>
  <c r="E69" i="3"/>
  <c r="I69" i="3"/>
  <c r="J69" i="3"/>
  <c r="K69" i="3"/>
  <c r="N69" i="3"/>
  <c r="O69" i="3"/>
  <c r="R69" i="3"/>
  <c r="E70" i="3"/>
  <c r="P70" i="3"/>
  <c r="I71" i="3"/>
  <c r="Q71" i="3"/>
  <c r="R71" i="3"/>
  <c r="C73" i="3"/>
  <c r="D73" i="3"/>
  <c r="E73" i="3"/>
  <c r="G73" i="3"/>
  <c r="I73" i="3"/>
  <c r="K73" i="3"/>
  <c r="L73" i="3"/>
  <c r="M73" i="3"/>
  <c r="N73" i="3"/>
  <c r="Q73" i="3"/>
  <c r="R73" i="3"/>
  <c r="L74" i="3"/>
  <c r="D75" i="3"/>
  <c r="E75" i="3"/>
  <c r="P75" i="3"/>
  <c r="H76" i="3"/>
  <c r="C77" i="3"/>
  <c r="D77" i="3"/>
  <c r="E77" i="3"/>
  <c r="F77" i="3"/>
  <c r="G77" i="3"/>
  <c r="I77" i="3"/>
  <c r="K77" i="3"/>
  <c r="L77" i="3"/>
  <c r="M77" i="3"/>
  <c r="N77" i="3"/>
  <c r="O77" i="3"/>
  <c r="P77" i="3"/>
  <c r="F78" i="3"/>
  <c r="K78" i="3"/>
  <c r="P78" i="3"/>
  <c r="C79" i="3"/>
  <c r="D79" i="3"/>
  <c r="L79" i="3"/>
  <c r="D80" i="3"/>
  <c r="L80" i="3"/>
  <c r="C81" i="3"/>
  <c r="E81" i="3"/>
  <c r="F81" i="3"/>
  <c r="H81" i="3"/>
  <c r="I81" i="3"/>
  <c r="K81" i="3"/>
  <c r="L81" i="3"/>
  <c r="N81" i="3"/>
  <c r="O81" i="3"/>
  <c r="Q81" i="3"/>
  <c r="L82" i="3"/>
  <c r="K83" i="3"/>
  <c r="M83" i="3"/>
  <c r="C85" i="3"/>
  <c r="E85" i="3"/>
  <c r="F85" i="3"/>
  <c r="G85" i="3"/>
  <c r="H85" i="3"/>
  <c r="I85" i="3"/>
  <c r="J85" i="3"/>
  <c r="M85" i="3"/>
  <c r="N85" i="3"/>
  <c r="O85" i="3"/>
  <c r="P85" i="3"/>
  <c r="Q85" i="3"/>
  <c r="R85" i="3"/>
  <c r="F86" i="3"/>
  <c r="K86" i="3"/>
  <c r="Q86" i="3"/>
  <c r="E87" i="3"/>
  <c r="M87" i="3"/>
  <c r="N87" i="3"/>
  <c r="A88" i="3"/>
  <c r="A89" i="3"/>
  <c r="A90" i="3"/>
  <c r="A91" i="3"/>
  <c r="A92" i="3"/>
  <c r="A93" i="3"/>
  <c r="A94" i="3"/>
  <c r="A95" i="3"/>
  <c r="J70" i="3" l="1"/>
  <c r="Q18" i="3"/>
  <c r="J86" i="3"/>
  <c r="I82" i="3"/>
  <c r="I78" i="3"/>
  <c r="I74" i="3"/>
  <c r="I70" i="3"/>
  <c r="D66" i="3"/>
  <c r="K62" i="3"/>
  <c r="H54" i="3"/>
  <c r="C6" i="3"/>
  <c r="P13" i="3"/>
  <c r="L21" i="3"/>
  <c r="F30" i="3"/>
  <c r="R10" i="3"/>
  <c r="I86" i="3"/>
  <c r="E82" i="3"/>
  <c r="H78" i="3"/>
  <c r="E74" i="3"/>
  <c r="R70" i="3"/>
  <c r="H70" i="3"/>
  <c r="J62" i="3"/>
  <c r="Q54" i="3"/>
  <c r="F54" i="3"/>
  <c r="P6" i="3"/>
  <c r="E14" i="3"/>
  <c r="G22" i="3"/>
  <c r="I33" i="3"/>
  <c r="L62" i="3"/>
  <c r="I54" i="3"/>
  <c r="R86" i="3"/>
  <c r="H86" i="3"/>
  <c r="D82" i="3"/>
  <c r="Q78" i="3"/>
  <c r="G78" i="3"/>
  <c r="D74" i="3"/>
  <c r="Q70" i="3"/>
  <c r="F70" i="3"/>
  <c r="I62" i="3"/>
  <c r="P54" i="3"/>
  <c r="E54" i="3"/>
  <c r="J7" i="3"/>
  <c r="R14" i="3"/>
  <c r="Q22" i="3"/>
  <c r="M34" i="3"/>
  <c r="O78" i="3"/>
  <c r="D78" i="3"/>
  <c r="N70" i="3"/>
  <c r="C70" i="3"/>
  <c r="Q62" i="3"/>
  <c r="F62" i="3"/>
  <c r="M54" i="3"/>
  <c r="C54" i="3"/>
  <c r="D50" i="3"/>
  <c r="F10" i="3"/>
  <c r="F18" i="3"/>
  <c r="J26" i="3"/>
  <c r="C38" i="3"/>
  <c r="M70" i="3"/>
  <c r="O62" i="3"/>
  <c r="D62" i="3"/>
  <c r="L54" i="3"/>
  <c r="J10" i="3"/>
  <c r="M18" i="3"/>
  <c r="M26" i="3"/>
  <c r="J42" i="3"/>
  <c r="P86" i="3"/>
  <c r="E86" i="3"/>
  <c r="N86" i="3"/>
  <c r="C86" i="3"/>
  <c r="Q82" i="3"/>
  <c r="N78" i="3"/>
  <c r="C78" i="3"/>
  <c r="M86" i="3"/>
  <c r="M82" i="3"/>
  <c r="L78" i="3"/>
  <c r="M74" i="3"/>
  <c r="K70" i="3"/>
  <c r="M66" i="3"/>
  <c r="N62" i="3"/>
  <c r="C62" i="3"/>
  <c r="L58" i="3"/>
  <c r="K54" i="3"/>
  <c r="Q10" i="3"/>
  <c r="N18" i="3"/>
  <c r="R26" i="3"/>
  <c r="P45" i="3"/>
  <c r="F87" i="3"/>
  <c r="L86" i="3"/>
  <c r="D86" i="3"/>
  <c r="K85" i="3"/>
  <c r="R84" i="3"/>
  <c r="J83" i="3"/>
  <c r="M81" i="3"/>
  <c r="D81" i="3"/>
  <c r="R78" i="3"/>
  <c r="J78" i="3"/>
  <c r="Q77" i="3"/>
  <c r="H77" i="3"/>
  <c r="O75" i="3"/>
  <c r="C75" i="3"/>
  <c r="O73" i="3"/>
  <c r="F73" i="3"/>
  <c r="J71" i="3"/>
  <c r="L70" i="3"/>
  <c r="D70" i="3"/>
  <c r="F69" i="3"/>
  <c r="I67" i="3"/>
  <c r="K65" i="3"/>
  <c r="M63" i="3"/>
  <c r="M62" i="3"/>
  <c r="E62" i="3"/>
  <c r="C61" i="3"/>
  <c r="H56" i="3"/>
  <c r="O54" i="3"/>
  <c r="G54" i="3"/>
  <c r="I53" i="3"/>
  <c r="C51" i="3"/>
  <c r="R48" i="3"/>
  <c r="G3" i="3"/>
  <c r="R7" i="3"/>
  <c r="O11" i="3"/>
  <c r="P17" i="3"/>
  <c r="H22" i="3"/>
  <c r="O27" i="3"/>
  <c r="M38" i="3"/>
  <c r="F11" i="3"/>
  <c r="M75" i="3"/>
  <c r="E67" i="3"/>
  <c r="J60" i="3"/>
  <c r="J48" i="3"/>
  <c r="C9" i="3"/>
  <c r="P22" i="3"/>
  <c r="C41" i="3"/>
  <c r="R83" i="3"/>
  <c r="Q59" i="3"/>
  <c r="L52" i="3"/>
  <c r="I83" i="3"/>
  <c r="C68" i="3"/>
  <c r="N59" i="3"/>
  <c r="P51" i="3"/>
  <c r="G6" i="3"/>
  <c r="I14" i="3"/>
  <c r="R23" i="3"/>
  <c r="O30" i="3"/>
  <c r="H75" i="3"/>
  <c r="R72" i="3"/>
  <c r="R67" i="3"/>
  <c r="O51" i="3"/>
  <c r="L6" i="3"/>
  <c r="I84" i="3"/>
  <c r="G83" i="3"/>
  <c r="L75" i="3"/>
  <c r="Q68" i="3"/>
  <c r="Q83" i="3"/>
  <c r="F83" i="3"/>
  <c r="K75" i="3"/>
  <c r="O83" i="3"/>
  <c r="E83" i="3"/>
  <c r="M59" i="3"/>
  <c r="J14" i="3"/>
  <c r="J46" i="3"/>
  <c r="O86" i="3"/>
  <c r="N83" i="3"/>
  <c r="C83" i="3"/>
  <c r="P81" i="3"/>
  <c r="G81" i="3"/>
  <c r="K79" i="3"/>
  <c r="M78" i="3"/>
  <c r="G75" i="3"/>
  <c r="J73" i="3"/>
  <c r="J72" i="3"/>
  <c r="O70" i="3"/>
  <c r="Q67" i="3"/>
  <c r="Q65" i="3"/>
  <c r="N64" i="3"/>
  <c r="P62" i="3"/>
  <c r="I59" i="3"/>
  <c r="E57" i="3"/>
  <c r="R54" i="3"/>
  <c r="K51" i="3"/>
  <c r="K49" i="3"/>
  <c r="M6" i="3"/>
  <c r="N14" i="3"/>
  <c r="G19" i="3"/>
  <c r="J47" i="3"/>
  <c r="J202" i="4"/>
  <c r="Q84" i="3"/>
  <c r="H84" i="3"/>
  <c r="G76" i="3"/>
  <c r="N68" i="3"/>
  <c r="O61" i="3"/>
  <c r="F61" i="3"/>
  <c r="I60" i="3"/>
  <c r="L57" i="3"/>
  <c r="C57" i="3"/>
  <c r="Q53" i="3"/>
  <c r="H53" i="3"/>
  <c r="K52" i="3"/>
  <c r="M49" i="3"/>
  <c r="C49" i="3"/>
  <c r="L4" i="3"/>
  <c r="I5" i="3"/>
  <c r="E6" i="3"/>
  <c r="N6" i="3"/>
  <c r="E9" i="3"/>
  <c r="G11" i="3"/>
  <c r="P12" i="3"/>
  <c r="Q13" i="3"/>
  <c r="L14" i="3"/>
  <c r="R15" i="3"/>
  <c r="Q17" i="3"/>
  <c r="R18" i="3"/>
  <c r="L20" i="3"/>
  <c r="M21" i="3"/>
  <c r="I22" i="3"/>
  <c r="R22" i="3"/>
  <c r="M25" i="3"/>
  <c r="N26" i="3"/>
  <c r="G28" i="3"/>
  <c r="I29" i="3"/>
  <c r="G30" i="3"/>
  <c r="P30" i="3"/>
  <c r="L33" i="3"/>
  <c r="R34" i="3"/>
  <c r="P36" i="3"/>
  <c r="E38" i="3"/>
  <c r="N38" i="3"/>
  <c r="E41" i="3"/>
  <c r="M42" i="3"/>
  <c r="H44" i="3"/>
  <c r="Q45" i="3"/>
  <c r="L46" i="3"/>
  <c r="R47" i="3"/>
  <c r="O36" i="3"/>
  <c r="P84" i="3"/>
  <c r="G84" i="3"/>
  <c r="P76" i="3"/>
  <c r="F76" i="3"/>
  <c r="Q69" i="3"/>
  <c r="G69" i="3"/>
  <c r="M68" i="3"/>
  <c r="R65" i="3"/>
  <c r="I65" i="3"/>
  <c r="N61" i="3"/>
  <c r="E61" i="3"/>
  <c r="F60" i="3"/>
  <c r="K57" i="3"/>
  <c r="P53" i="3"/>
  <c r="G53" i="3"/>
  <c r="H52" i="3"/>
  <c r="L49" i="3"/>
  <c r="F3" i="3"/>
  <c r="O4" i="3"/>
  <c r="L5" i="3"/>
  <c r="F6" i="3"/>
  <c r="O6" i="3"/>
  <c r="H9" i="3"/>
  <c r="I10" i="3"/>
  <c r="N11" i="3"/>
  <c r="C13" i="3"/>
  <c r="C14" i="3"/>
  <c r="M14" i="3"/>
  <c r="C17" i="3"/>
  <c r="E18" i="3"/>
  <c r="F19" i="3"/>
  <c r="O20" i="3"/>
  <c r="P21" i="3"/>
  <c r="J22" i="3"/>
  <c r="J23" i="3"/>
  <c r="P25" i="3"/>
  <c r="Q26" i="3"/>
  <c r="H28" i="3"/>
  <c r="L29" i="3"/>
  <c r="H30" i="3"/>
  <c r="Q30" i="3"/>
  <c r="M33" i="3"/>
  <c r="F35" i="3"/>
  <c r="E37" i="3"/>
  <c r="F38" i="3"/>
  <c r="O38" i="3"/>
  <c r="I41" i="3"/>
  <c r="N42" i="3"/>
  <c r="O44" i="3"/>
  <c r="C46" i="3"/>
  <c r="M46" i="3"/>
  <c r="H20" i="3"/>
  <c r="O84" i="3"/>
  <c r="E60" i="3"/>
  <c r="G52" i="3"/>
  <c r="P4" i="3"/>
  <c r="M5" i="3"/>
  <c r="I9" i="3"/>
  <c r="E13" i="3"/>
  <c r="E17" i="3"/>
  <c r="P20" i="3"/>
  <c r="Q21" i="3"/>
  <c r="L22" i="3"/>
  <c r="Q25" i="3"/>
  <c r="L28" i="3"/>
  <c r="M29" i="3"/>
  <c r="I30" i="3"/>
  <c r="R30" i="3"/>
  <c r="Q33" i="3"/>
  <c r="G35" i="3"/>
  <c r="H37" i="3"/>
  <c r="G38" i="3"/>
  <c r="P38" i="3"/>
  <c r="L41" i="3"/>
  <c r="R42" i="3"/>
  <c r="P44" i="3"/>
  <c r="E46" i="3"/>
  <c r="N46" i="3"/>
  <c r="F84" i="3"/>
  <c r="K68" i="3"/>
  <c r="N84" i="3"/>
  <c r="E84" i="3"/>
  <c r="N76" i="3"/>
  <c r="D76" i="3"/>
  <c r="J68" i="3"/>
  <c r="K61" i="3"/>
  <c r="R60" i="3"/>
  <c r="R57" i="3"/>
  <c r="I57" i="3"/>
  <c r="M53" i="3"/>
  <c r="D53" i="3"/>
  <c r="D52" i="3"/>
  <c r="J49" i="3"/>
  <c r="N3" i="3"/>
  <c r="C5" i="3"/>
  <c r="N5" i="3"/>
  <c r="H6" i="3"/>
  <c r="Q6" i="3"/>
  <c r="L9" i="3"/>
  <c r="M10" i="3"/>
  <c r="C12" i="3"/>
  <c r="H13" i="3"/>
  <c r="F14" i="3"/>
  <c r="O14" i="3"/>
  <c r="H17" i="3"/>
  <c r="I18" i="3"/>
  <c r="N19" i="3"/>
  <c r="C21" i="3"/>
  <c r="C22" i="3"/>
  <c r="M22" i="3"/>
  <c r="C25" i="3"/>
  <c r="E26" i="3"/>
  <c r="F27" i="3"/>
  <c r="O28" i="3"/>
  <c r="P29" i="3"/>
  <c r="J30" i="3"/>
  <c r="J31" i="3"/>
  <c r="E34" i="3"/>
  <c r="N35" i="3"/>
  <c r="I37" i="3"/>
  <c r="H38" i="3"/>
  <c r="Q38" i="3"/>
  <c r="M41" i="3"/>
  <c r="F43" i="3"/>
  <c r="E45" i="3"/>
  <c r="F46" i="3"/>
  <c r="O46" i="3"/>
  <c r="H4" i="3"/>
  <c r="C28" i="3"/>
  <c r="G44" i="3"/>
  <c r="O76" i="3"/>
  <c r="E76" i="3"/>
  <c r="M84" i="3"/>
  <c r="C84" i="3"/>
  <c r="M76" i="3"/>
  <c r="C76" i="3"/>
  <c r="M69" i="3"/>
  <c r="D69" i="3"/>
  <c r="I68" i="3"/>
  <c r="O65" i="3"/>
  <c r="F65" i="3"/>
  <c r="J61" i="3"/>
  <c r="Q60" i="3"/>
  <c r="Q57" i="3"/>
  <c r="H57" i="3"/>
  <c r="L53" i="3"/>
  <c r="C53" i="3"/>
  <c r="C52" i="3"/>
  <c r="I49" i="3"/>
  <c r="O3" i="3"/>
  <c r="E5" i="3"/>
  <c r="O5" i="3"/>
  <c r="I6" i="3"/>
  <c r="R6" i="3"/>
  <c r="M9" i="3"/>
  <c r="N10" i="3"/>
  <c r="G12" i="3"/>
  <c r="I13" i="3"/>
  <c r="G14" i="3"/>
  <c r="P14" i="3"/>
  <c r="I17" i="3"/>
  <c r="J18" i="3"/>
  <c r="O19" i="3"/>
  <c r="E21" i="3"/>
  <c r="E22" i="3"/>
  <c r="N22" i="3"/>
  <c r="E25" i="3"/>
  <c r="F26" i="3"/>
  <c r="G27" i="3"/>
  <c r="P28" i="3"/>
  <c r="Q29" i="3"/>
  <c r="L30" i="3"/>
  <c r="R31" i="3"/>
  <c r="F34" i="3"/>
  <c r="O35" i="3"/>
  <c r="M37" i="3"/>
  <c r="I38" i="3"/>
  <c r="R38" i="3"/>
  <c r="Q41" i="3"/>
  <c r="G43" i="3"/>
  <c r="H45" i="3"/>
  <c r="G46" i="3"/>
  <c r="P46" i="3"/>
  <c r="K84" i="3"/>
  <c r="L76" i="3"/>
  <c r="L69" i="3"/>
  <c r="C69" i="3"/>
  <c r="F68" i="3"/>
  <c r="N65" i="3"/>
  <c r="E65" i="3"/>
  <c r="R61" i="3"/>
  <c r="I61" i="3"/>
  <c r="N60" i="3"/>
  <c r="P57" i="3"/>
  <c r="G57" i="3"/>
  <c r="K53" i="3"/>
  <c r="P52" i="3"/>
  <c r="R49" i="3"/>
  <c r="F49" i="3"/>
  <c r="C4" i="3"/>
  <c r="F5" i="3"/>
  <c r="P5" i="3"/>
  <c r="J6" i="3"/>
  <c r="P9" i="3"/>
  <c r="H12" i="3"/>
  <c r="L13" i="3"/>
  <c r="H14" i="3"/>
  <c r="Q14" i="3"/>
  <c r="L17" i="3"/>
  <c r="C20" i="3"/>
  <c r="H21" i="3"/>
  <c r="F22" i="3"/>
  <c r="O22" i="3"/>
  <c r="H25" i="3"/>
  <c r="I26" i="3"/>
  <c r="N27" i="3"/>
  <c r="C29" i="3"/>
  <c r="C30" i="3"/>
  <c r="M30" i="3"/>
  <c r="C33" i="3"/>
  <c r="J34" i="3"/>
  <c r="G36" i="3"/>
  <c r="P37" i="3"/>
  <c r="J38" i="3"/>
  <c r="J39" i="3"/>
  <c r="E42" i="3"/>
  <c r="N43" i="3"/>
  <c r="I45" i="3"/>
  <c r="H46" i="3"/>
  <c r="Q46" i="3"/>
  <c r="O12" i="3"/>
  <c r="J84" i="3"/>
  <c r="K76" i="3"/>
  <c r="R68" i="3"/>
  <c r="E68" i="3"/>
  <c r="M60" i="3"/>
  <c r="O52" i="3"/>
  <c r="G4" i="3"/>
  <c r="G5" i="3"/>
  <c r="Q5" i="3"/>
  <c r="Q9" i="3"/>
  <c r="L12" i="3"/>
  <c r="M13" i="3"/>
  <c r="M17" i="3"/>
  <c r="G20" i="3"/>
  <c r="I21" i="3"/>
  <c r="I25" i="3"/>
  <c r="E29" i="3"/>
  <c r="E30" i="3"/>
  <c r="N30" i="3"/>
  <c r="E33" i="3"/>
  <c r="H36" i="3"/>
  <c r="Q37" i="3"/>
  <c r="L38" i="3"/>
  <c r="R39" i="3"/>
  <c r="F42" i="3"/>
  <c r="O43" i="3"/>
  <c r="M45" i="3"/>
  <c r="I46" i="3"/>
  <c r="R46" i="3"/>
  <c r="K24" i="3"/>
  <c r="K31" i="3"/>
  <c r="C32" i="3"/>
  <c r="L32" i="3"/>
  <c r="E2" i="3"/>
  <c r="M2" i="3"/>
  <c r="K8" i="3"/>
  <c r="K32" i="3"/>
  <c r="C80" i="3"/>
  <c r="I72" i="3"/>
  <c r="G56" i="3"/>
  <c r="K7" i="3"/>
  <c r="C8" i="3"/>
  <c r="L8" i="3"/>
  <c r="K15" i="3"/>
  <c r="C16" i="3"/>
  <c r="L16" i="3"/>
  <c r="K39" i="3"/>
  <c r="C40" i="3"/>
  <c r="L40" i="3"/>
  <c r="K47" i="3"/>
  <c r="L87" i="3"/>
  <c r="D87" i="3"/>
  <c r="L85" i="3"/>
  <c r="L84" i="3"/>
  <c r="L83" i="3"/>
  <c r="D83" i="3"/>
  <c r="R81" i="3"/>
  <c r="R80" i="3"/>
  <c r="J80" i="3"/>
  <c r="R79" i="3"/>
  <c r="J79" i="3"/>
  <c r="R77" i="3"/>
  <c r="R76" i="3"/>
  <c r="J76" i="3"/>
  <c r="R75" i="3"/>
  <c r="J75" i="3"/>
  <c r="Q74" i="3"/>
  <c r="P73" i="3"/>
  <c r="P72" i="3"/>
  <c r="H72" i="3"/>
  <c r="P71" i="3"/>
  <c r="H71" i="3"/>
  <c r="P69" i="3"/>
  <c r="P68" i="3"/>
  <c r="H68" i="3"/>
  <c r="P67" i="3"/>
  <c r="H67" i="3"/>
  <c r="E66" i="3"/>
  <c r="L65" i="3"/>
  <c r="L64" i="3"/>
  <c r="D64" i="3"/>
  <c r="L63" i="3"/>
  <c r="D63" i="3"/>
  <c r="L61" i="3"/>
  <c r="L60" i="3"/>
  <c r="D60" i="3"/>
  <c r="L59" i="3"/>
  <c r="D59" i="3"/>
  <c r="N57" i="3"/>
  <c r="N56" i="3"/>
  <c r="F56" i="3"/>
  <c r="N55" i="3"/>
  <c r="F55" i="3"/>
  <c r="N53" i="3"/>
  <c r="N52" i="3"/>
  <c r="F52" i="3"/>
  <c r="N51" i="3"/>
  <c r="F51" i="3"/>
  <c r="P49" i="3"/>
  <c r="H49" i="3"/>
  <c r="P48" i="3"/>
  <c r="H48" i="3"/>
  <c r="G2" i="3"/>
  <c r="O2" i="3"/>
  <c r="H3" i="3"/>
  <c r="P3" i="3"/>
  <c r="I4" i="3"/>
  <c r="Q4" i="3"/>
  <c r="J5" i="3"/>
  <c r="R5" i="3"/>
  <c r="C7" i="3"/>
  <c r="L7" i="3"/>
  <c r="E8" i="3"/>
  <c r="M8" i="3"/>
  <c r="F9" i="3"/>
  <c r="N9" i="3"/>
  <c r="G10" i="3"/>
  <c r="O10" i="3"/>
  <c r="H11" i="3"/>
  <c r="P11" i="3"/>
  <c r="I12" i="3"/>
  <c r="Q12" i="3"/>
  <c r="J13" i="3"/>
  <c r="R13" i="3"/>
  <c r="C15" i="3"/>
  <c r="L15" i="3"/>
  <c r="E16" i="3"/>
  <c r="M16" i="3"/>
  <c r="F17" i="3"/>
  <c r="N17" i="3"/>
  <c r="G18" i="3"/>
  <c r="O18" i="3"/>
  <c r="H19" i="3"/>
  <c r="P19" i="3"/>
  <c r="I20" i="3"/>
  <c r="Q20" i="3"/>
  <c r="J21" i="3"/>
  <c r="R21" i="3"/>
  <c r="C23" i="3"/>
  <c r="L23" i="3"/>
  <c r="E24" i="3"/>
  <c r="M24" i="3"/>
  <c r="F25" i="3"/>
  <c r="N25" i="3"/>
  <c r="G26" i="3"/>
  <c r="O26" i="3"/>
  <c r="H27" i="3"/>
  <c r="P27" i="3"/>
  <c r="I28" i="3"/>
  <c r="Q28" i="3"/>
  <c r="J29" i="3"/>
  <c r="R29" i="3"/>
  <c r="C31" i="3"/>
  <c r="L31" i="3"/>
  <c r="E32" i="3"/>
  <c r="M32" i="3"/>
  <c r="F33" i="3"/>
  <c r="N33" i="3"/>
  <c r="G34" i="3"/>
  <c r="O34" i="3"/>
  <c r="H35" i="3"/>
  <c r="P35" i="3"/>
  <c r="I36" i="3"/>
  <c r="Q36" i="3"/>
  <c r="J37" i="3"/>
  <c r="R37" i="3"/>
  <c r="C39" i="3"/>
  <c r="L39" i="3"/>
  <c r="E40" i="3"/>
  <c r="M40" i="3"/>
  <c r="F41" i="3"/>
  <c r="N41" i="3"/>
  <c r="G42" i="3"/>
  <c r="O42" i="3"/>
  <c r="H43" i="3"/>
  <c r="P43" i="3"/>
  <c r="I44" i="3"/>
  <c r="Q44" i="3"/>
  <c r="J45" i="3"/>
  <c r="R45" i="3"/>
  <c r="C47" i="3"/>
  <c r="L47" i="3"/>
  <c r="K80" i="3"/>
  <c r="E64" i="3"/>
  <c r="O56" i="3"/>
  <c r="Q48" i="3"/>
  <c r="K23" i="3"/>
  <c r="C24" i="3"/>
  <c r="L24" i="3"/>
  <c r="K87" i="3"/>
  <c r="C87" i="3"/>
  <c r="Q80" i="3"/>
  <c r="I80" i="3"/>
  <c r="Q79" i="3"/>
  <c r="I79" i="3"/>
  <c r="Q76" i="3"/>
  <c r="Q75" i="3"/>
  <c r="I75" i="3"/>
  <c r="O72" i="3"/>
  <c r="G72" i="3"/>
  <c r="O71" i="3"/>
  <c r="G71" i="3"/>
  <c r="O68" i="3"/>
  <c r="G68" i="3"/>
  <c r="O67" i="3"/>
  <c r="G67" i="3"/>
  <c r="K64" i="3"/>
  <c r="C64" i="3"/>
  <c r="K63" i="3"/>
  <c r="C63" i="3"/>
  <c r="K60" i="3"/>
  <c r="C60" i="3"/>
  <c r="K59" i="3"/>
  <c r="C59" i="3"/>
  <c r="M56" i="3"/>
  <c r="E56" i="3"/>
  <c r="M55" i="3"/>
  <c r="E55" i="3"/>
  <c r="M52" i="3"/>
  <c r="E52" i="3"/>
  <c r="M51" i="3"/>
  <c r="E51" i="3"/>
  <c r="O49" i="3"/>
  <c r="O48" i="3"/>
  <c r="G48" i="3"/>
  <c r="H2" i="3"/>
  <c r="P2" i="3"/>
  <c r="I3" i="3"/>
  <c r="Q3" i="3"/>
  <c r="J4" i="3"/>
  <c r="R4" i="3"/>
  <c r="E7" i="3"/>
  <c r="M7" i="3"/>
  <c r="F8" i="3"/>
  <c r="N8" i="3"/>
  <c r="G9" i="3"/>
  <c r="O9" i="3"/>
  <c r="H10" i="3"/>
  <c r="P10" i="3"/>
  <c r="I11" i="3"/>
  <c r="Q11" i="3"/>
  <c r="J12" i="3"/>
  <c r="R12" i="3"/>
  <c r="K13" i="3"/>
  <c r="E15" i="3"/>
  <c r="M15" i="3"/>
  <c r="F16" i="3"/>
  <c r="N16" i="3"/>
  <c r="G17" i="3"/>
  <c r="O17" i="3"/>
  <c r="H18" i="3"/>
  <c r="P18" i="3"/>
  <c r="I19" i="3"/>
  <c r="Q19" i="3"/>
  <c r="J20" i="3"/>
  <c r="R20" i="3"/>
  <c r="K21" i="3"/>
  <c r="E23" i="3"/>
  <c r="M23" i="3"/>
  <c r="F24" i="3"/>
  <c r="N24" i="3"/>
  <c r="G25" i="3"/>
  <c r="O25" i="3"/>
  <c r="H26" i="3"/>
  <c r="P26" i="3"/>
  <c r="I27" i="3"/>
  <c r="Q27" i="3"/>
  <c r="J28" i="3"/>
  <c r="R28" i="3"/>
  <c r="K29" i="3"/>
  <c r="E31" i="3"/>
  <c r="M31" i="3"/>
  <c r="F32" i="3"/>
  <c r="N32" i="3"/>
  <c r="G33" i="3"/>
  <c r="O33" i="3"/>
  <c r="H34" i="3"/>
  <c r="P34" i="3"/>
  <c r="I35" i="3"/>
  <c r="Q35" i="3"/>
  <c r="J36" i="3"/>
  <c r="R36" i="3"/>
  <c r="K37" i="3"/>
  <c r="E39" i="3"/>
  <c r="M39" i="3"/>
  <c r="F40" i="3"/>
  <c r="N40" i="3"/>
  <c r="G41" i="3"/>
  <c r="O41" i="3"/>
  <c r="H42" i="3"/>
  <c r="P42" i="3"/>
  <c r="I43" i="3"/>
  <c r="Q43" i="3"/>
  <c r="J44" i="3"/>
  <c r="R44" i="3"/>
  <c r="K45" i="3"/>
  <c r="E47" i="3"/>
  <c r="M47" i="3"/>
  <c r="K16" i="3"/>
  <c r="K40" i="3"/>
  <c r="M64" i="3"/>
  <c r="P80" i="3"/>
  <c r="H80" i="3"/>
  <c r="P79" i="3"/>
  <c r="H79" i="3"/>
  <c r="N72" i="3"/>
  <c r="F72" i="3"/>
  <c r="N71" i="3"/>
  <c r="F71" i="3"/>
  <c r="N67" i="3"/>
  <c r="F67" i="3"/>
  <c r="R64" i="3"/>
  <c r="J64" i="3"/>
  <c r="R63" i="3"/>
  <c r="J63" i="3"/>
  <c r="R59" i="3"/>
  <c r="J59" i="3"/>
  <c r="L56" i="3"/>
  <c r="D56" i="3"/>
  <c r="L55" i="3"/>
  <c r="D55" i="3"/>
  <c r="L51" i="3"/>
  <c r="D51" i="3"/>
  <c r="N48" i="3"/>
  <c r="F48" i="3"/>
  <c r="I2" i="3"/>
  <c r="Q2" i="3"/>
  <c r="J3" i="3"/>
  <c r="R3" i="3"/>
  <c r="K4" i="3"/>
  <c r="F7" i="3"/>
  <c r="N7" i="3"/>
  <c r="G8" i="3"/>
  <c r="O8" i="3"/>
  <c r="J11" i="3"/>
  <c r="R11" i="3"/>
  <c r="K12" i="3"/>
  <c r="F15" i="3"/>
  <c r="N15" i="3"/>
  <c r="G16" i="3"/>
  <c r="O16" i="3"/>
  <c r="J19" i="3"/>
  <c r="R19" i="3"/>
  <c r="K20" i="3"/>
  <c r="F23" i="3"/>
  <c r="N23" i="3"/>
  <c r="G24" i="3"/>
  <c r="O24" i="3"/>
  <c r="J27" i="3"/>
  <c r="R27" i="3"/>
  <c r="K28" i="3"/>
  <c r="F31" i="3"/>
  <c r="N31" i="3"/>
  <c r="G32" i="3"/>
  <c r="O32" i="3"/>
  <c r="H33" i="3"/>
  <c r="P33" i="3"/>
  <c r="I34" i="3"/>
  <c r="Q34" i="3"/>
  <c r="J35" i="3"/>
  <c r="R35" i="3"/>
  <c r="K36" i="3"/>
  <c r="C37" i="3"/>
  <c r="L37" i="3"/>
  <c r="F39" i="3"/>
  <c r="N39" i="3"/>
  <c r="G40" i="3"/>
  <c r="O40" i="3"/>
  <c r="H41" i="3"/>
  <c r="P41" i="3"/>
  <c r="I42" i="3"/>
  <c r="Q42" i="3"/>
  <c r="J43" i="3"/>
  <c r="R43" i="3"/>
  <c r="K44" i="3"/>
  <c r="C45" i="3"/>
  <c r="L45" i="3"/>
  <c r="F47" i="3"/>
  <c r="N47" i="3"/>
  <c r="Q64" i="3"/>
  <c r="I64" i="3"/>
  <c r="Q63" i="3"/>
  <c r="I63" i="3"/>
  <c r="E48" i="3"/>
  <c r="J2" i="3"/>
  <c r="R2" i="3"/>
  <c r="K3" i="3"/>
  <c r="G7" i="3"/>
  <c r="H8" i="3"/>
  <c r="P8" i="3"/>
  <c r="G15" i="3"/>
  <c r="O15" i="3"/>
  <c r="H16" i="3"/>
  <c r="P16" i="3"/>
  <c r="K19" i="3"/>
  <c r="G23" i="3"/>
  <c r="O23" i="3"/>
  <c r="H24" i="3"/>
  <c r="P24" i="3"/>
  <c r="K27" i="3"/>
  <c r="G31" i="3"/>
  <c r="O31" i="3"/>
  <c r="H32" i="3"/>
  <c r="P32" i="3"/>
  <c r="K35" i="3"/>
  <c r="C36" i="3"/>
  <c r="L36" i="3"/>
  <c r="G39" i="3"/>
  <c r="O39" i="3"/>
  <c r="H40" i="3"/>
  <c r="P40" i="3"/>
  <c r="K43" i="3"/>
  <c r="C44" i="3"/>
  <c r="L44" i="3"/>
  <c r="G47" i="3"/>
  <c r="O47" i="3"/>
  <c r="Q72" i="3"/>
  <c r="N2" i="3"/>
  <c r="K56" i="3"/>
  <c r="C56" i="3"/>
  <c r="K55" i="3"/>
  <c r="C55" i="3"/>
  <c r="M48" i="3"/>
  <c r="O7" i="3"/>
  <c r="K11" i="3"/>
  <c r="P87" i="3"/>
  <c r="H87" i="3"/>
  <c r="P83" i="3"/>
  <c r="N80" i="3"/>
  <c r="F80" i="3"/>
  <c r="N79" i="3"/>
  <c r="F79" i="3"/>
  <c r="N75" i="3"/>
  <c r="L72" i="3"/>
  <c r="D72" i="3"/>
  <c r="L71" i="3"/>
  <c r="D71" i="3"/>
  <c r="L68" i="3"/>
  <c r="L67" i="3"/>
  <c r="D67" i="3"/>
  <c r="P64" i="3"/>
  <c r="H64" i="3"/>
  <c r="P63" i="3"/>
  <c r="H63" i="3"/>
  <c r="P60" i="3"/>
  <c r="H60" i="3"/>
  <c r="P59" i="3"/>
  <c r="H59" i="3"/>
  <c r="R56" i="3"/>
  <c r="J56" i="3"/>
  <c r="R55" i="3"/>
  <c r="J55" i="3"/>
  <c r="R52" i="3"/>
  <c r="J52" i="3"/>
  <c r="R51" i="3"/>
  <c r="J51" i="3"/>
  <c r="L48" i="3"/>
  <c r="D48" i="3"/>
  <c r="B48" i="3"/>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K2" i="3"/>
  <c r="C3" i="3"/>
  <c r="L3" i="3"/>
  <c r="E4" i="3"/>
  <c r="M4" i="3"/>
  <c r="H7" i="3"/>
  <c r="P7" i="3"/>
  <c r="I8" i="3"/>
  <c r="Q8" i="3"/>
  <c r="J9" i="3"/>
  <c r="R9" i="3"/>
  <c r="K10" i="3"/>
  <c r="C11" i="3"/>
  <c r="L11" i="3"/>
  <c r="E12" i="3"/>
  <c r="M12" i="3"/>
  <c r="F13" i="3"/>
  <c r="N13" i="3"/>
  <c r="H15" i="3"/>
  <c r="P15" i="3"/>
  <c r="I16" i="3"/>
  <c r="Q16" i="3"/>
  <c r="J17" i="3"/>
  <c r="R17" i="3"/>
  <c r="K18" i="3"/>
  <c r="C19" i="3"/>
  <c r="L19" i="3"/>
  <c r="E20" i="3"/>
  <c r="M20" i="3"/>
  <c r="F21" i="3"/>
  <c r="N21" i="3"/>
  <c r="H23" i="3"/>
  <c r="P23" i="3"/>
  <c r="I24" i="3"/>
  <c r="Q24" i="3"/>
  <c r="J25" i="3"/>
  <c r="R25" i="3"/>
  <c r="K26" i="3"/>
  <c r="C27" i="3"/>
  <c r="L27" i="3"/>
  <c r="E28" i="3"/>
  <c r="M28" i="3"/>
  <c r="F29" i="3"/>
  <c r="N29" i="3"/>
  <c r="H31" i="3"/>
  <c r="P31" i="3"/>
  <c r="I32" i="3"/>
  <c r="Q32" i="3"/>
  <c r="J33" i="3"/>
  <c r="R33" i="3"/>
  <c r="K34" i="3"/>
  <c r="C35" i="3"/>
  <c r="L35" i="3"/>
  <c r="E36" i="3"/>
  <c r="M36" i="3"/>
  <c r="F37" i="3"/>
  <c r="N37" i="3"/>
  <c r="H39" i="3"/>
  <c r="P39" i="3"/>
  <c r="I40" i="3"/>
  <c r="Q40" i="3"/>
  <c r="J41" i="3"/>
  <c r="R41" i="3"/>
  <c r="K42" i="3"/>
  <c r="C43" i="3"/>
  <c r="L43" i="3"/>
  <c r="E44" i="3"/>
  <c r="M44" i="3"/>
  <c r="F45" i="3"/>
  <c r="N45" i="3"/>
  <c r="H47" i="3"/>
  <c r="P47" i="3"/>
  <c r="I48" i="3"/>
  <c r="F2" i="3"/>
  <c r="R87" i="3"/>
  <c r="J87" i="3"/>
  <c r="Q87" i="3"/>
  <c r="I87" i="3"/>
  <c r="O80" i="3"/>
  <c r="G80" i="3"/>
  <c r="O79" i="3"/>
  <c r="G79" i="3"/>
  <c r="M72" i="3"/>
  <c r="E72" i="3"/>
  <c r="M71" i="3"/>
  <c r="E71" i="3"/>
  <c r="O87" i="3"/>
  <c r="M80" i="3"/>
  <c r="M79" i="3"/>
  <c r="K72" i="3"/>
  <c r="K71" i="3"/>
  <c r="K67" i="3"/>
  <c r="O64" i="3"/>
  <c r="O63" i="3"/>
  <c r="O60" i="3"/>
  <c r="O59" i="3"/>
  <c r="Q56" i="3"/>
  <c r="Q55" i="3"/>
  <c r="Q52" i="3"/>
  <c r="Q51" i="3"/>
  <c r="K48" i="3"/>
  <c r="C2" i="3"/>
  <c r="E3" i="3"/>
  <c r="F4" i="3"/>
  <c r="I7" i="3"/>
  <c r="J8" i="3"/>
  <c r="C10" i="3"/>
  <c r="E11" i="3"/>
  <c r="F12" i="3"/>
  <c r="G13" i="3"/>
  <c r="I15" i="3"/>
  <c r="J16" i="3"/>
  <c r="C18" i="3"/>
  <c r="E19" i="3"/>
  <c r="F20" i="3"/>
  <c r="G21" i="3"/>
  <c r="I23" i="3"/>
  <c r="J24" i="3"/>
  <c r="C26" i="3"/>
  <c r="E27" i="3"/>
  <c r="F28" i="3"/>
  <c r="G29" i="3"/>
  <c r="I31" i="3"/>
  <c r="J32" i="3"/>
  <c r="C34" i="3"/>
  <c r="E35" i="3"/>
  <c r="F36" i="3"/>
  <c r="G37" i="3"/>
  <c r="I39" i="3"/>
  <c r="J40" i="3"/>
  <c r="C42" i="3"/>
  <c r="E43" i="3"/>
  <c r="F44" i="3"/>
  <c r="G45" i="3"/>
  <c r="I47" i="3"/>
  <c r="K82" i="3"/>
  <c r="C82" i="3"/>
  <c r="K74" i="3"/>
  <c r="C74" i="3"/>
  <c r="K66" i="3"/>
  <c r="C66" i="3"/>
  <c r="K58" i="3"/>
  <c r="C58" i="3"/>
  <c r="K50" i="3"/>
  <c r="C50" i="3"/>
  <c r="R82" i="3"/>
  <c r="J82" i="3"/>
  <c r="R74" i="3"/>
  <c r="J74" i="3"/>
  <c r="R66" i="3"/>
  <c r="J66" i="3"/>
  <c r="R58" i="3"/>
  <c r="J58" i="3"/>
  <c r="R50" i="3"/>
  <c r="J50" i="3"/>
  <c r="Q66" i="3"/>
  <c r="I66" i="3"/>
  <c r="Q58" i="3"/>
  <c r="I58" i="3"/>
  <c r="Q50" i="3"/>
  <c r="I50" i="3"/>
  <c r="P74" i="3"/>
  <c r="H74" i="3"/>
  <c r="P66" i="3"/>
  <c r="H66" i="3"/>
  <c r="P58" i="3"/>
  <c r="H58" i="3"/>
  <c r="P50" i="3"/>
  <c r="H50" i="3"/>
  <c r="P82" i="3"/>
  <c r="H82" i="3"/>
  <c r="O82" i="3"/>
  <c r="G82" i="3"/>
  <c r="O74" i="3"/>
  <c r="G74" i="3"/>
  <c r="O66" i="3"/>
  <c r="G66" i="3"/>
  <c r="O58" i="3"/>
  <c r="G58" i="3"/>
  <c r="O50" i="3"/>
  <c r="G50" i="3"/>
  <c r="N82" i="3"/>
  <c r="N74" i="3"/>
  <c r="N66" i="3"/>
  <c r="N58" i="3"/>
  <c r="F58" i="3"/>
  <c r="N50" i="3"/>
  <c r="F50" i="3"/>
  <c r="M58" i="3"/>
  <c r="M50" i="3"/>
  <c r="P133" i="15" l="1"/>
  <c r="B134" i="15"/>
  <c r="B135" i="15"/>
  <c r="B136" i="15"/>
  <c r="C138" i="15"/>
  <c r="D139" i="15"/>
  <c r="B141" i="15"/>
  <c r="B143" i="15"/>
  <c r="B145" i="15"/>
  <c r="D146" i="15"/>
  <c r="C147" i="15"/>
  <c r="B148" i="15"/>
  <c r="N149" i="15"/>
  <c r="B150" i="15"/>
  <c r="B151" i="15"/>
  <c r="H152" i="15"/>
  <c r="C153" i="15"/>
  <c r="T154" i="15"/>
  <c r="R155" i="15"/>
  <c r="H156" i="15"/>
  <c r="E157" i="15"/>
  <c r="L158" i="15"/>
  <c r="R159" i="15"/>
  <c r="C160" i="15"/>
  <c r="N161" i="15"/>
  <c r="B85" i="15"/>
  <c r="B88" i="15"/>
  <c r="B89" i="15"/>
  <c r="C90" i="15"/>
  <c r="C91" i="15"/>
  <c r="B93" i="15"/>
  <c r="B94" i="15"/>
  <c r="B96" i="15"/>
  <c r="C97" i="15"/>
  <c r="C98" i="15"/>
  <c r="C99" i="15"/>
  <c r="B100" i="15"/>
  <c r="B101" i="15"/>
  <c r="B104" i="15"/>
  <c r="C105" i="15"/>
  <c r="C106" i="15"/>
  <c r="C107" i="15"/>
  <c r="B109" i="15"/>
  <c r="C110" i="15"/>
  <c r="B111" i="15"/>
  <c r="B112" i="15"/>
  <c r="C113" i="15"/>
  <c r="H114" i="15"/>
  <c r="C117" i="15"/>
  <c r="L119" i="15"/>
  <c r="B120" i="15"/>
  <c r="H121" i="15"/>
  <c r="C122" i="15"/>
  <c r="C123" i="15"/>
  <c r="B125" i="15"/>
  <c r="B126" i="15"/>
  <c r="B127" i="15"/>
  <c r="J128" i="15"/>
  <c r="B129" i="15"/>
  <c r="B130" i="15"/>
  <c r="C3" i="15"/>
  <c r="B4" i="15"/>
  <c r="C5" i="15"/>
  <c r="B7" i="15"/>
  <c r="B8" i="15"/>
  <c r="B9" i="15"/>
  <c r="B10" i="15"/>
  <c r="B11" i="15"/>
  <c r="B12" i="15"/>
  <c r="C14" i="15"/>
  <c r="B15" i="15"/>
  <c r="B16" i="15"/>
  <c r="C17" i="15"/>
  <c r="B18" i="15"/>
  <c r="B21" i="15"/>
  <c r="B22" i="15"/>
  <c r="B23" i="15"/>
  <c r="B24" i="15"/>
  <c r="C25" i="15"/>
  <c r="B26" i="15"/>
  <c r="B30" i="15"/>
  <c r="B31" i="15"/>
  <c r="B32" i="15"/>
  <c r="C33" i="15"/>
  <c r="B34" i="15"/>
  <c r="C35" i="15"/>
  <c r="B37" i="15"/>
  <c r="B39" i="15"/>
  <c r="B40" i="15"/>
  <c r="C41" i="15"/>
  <c r="B42" i="15"/>
  <c r="B46" i="15"/>
  <c r="B47" i="15"/>
  <c r="B48" i="15"/>
  <c r="C49" i="15"/>
  <c r="B50" i="15"/>
  <c r="C51" i="15"/>
  <c r="C53" i="15"/>
  <c r="B54" i="15"/>
  <c r="B55" i="15"/>
  <c r="B56" i="15"/>
  <c r="C57" i="15"/>
  <c r="B58" i="15"/>
  <c r="B63" i="15"/>
  <c r="B64" i="15"/>
  <c r="C65" i="15"/>
  <c r="B66" i="15"/>
  <c r="B70" i="15"/>
  <c r="B71" i="15"/>
  <c r="B72" i="15"/>
  <c r="C73" i="15"/>
  <c r="S74" i="15"/>
  <c r="C77" i="15"/>
  <c r="B78" i="15"/>
  <c r="B79" i="15"/>
  <c r="B80" i="15"/>
  <c r="C81" i="15"/>
  <c r="B82" i="15"/>
  <c r="C83" i="15"/>
  <c r="Q2" i="15"/>
  <c r="C157" i="15" l="1"/>
  <c r="C133" i="15"/>
  <c r="B121" i="15"/>
  <c r="C125" i="15"/>
  <c r="B98" i="15"/>
  <c r="C9" i="15"/>
  <c r="B57" i="15"/>
  <c r="Q151" i="15"/>
  <c r="B3" i="15"/>
  <c r="B159" i="15"/>
  <c r="B138" i="15"/>
  <c r="B117" i="15"/>
  <c r="B97" i="15"/>
  <c r="B74" i="15"/>
  <c r="B33" i="15"/>
  <c r="C156" i="15"/>
  <c r="U149" i="15"/>
  <c r="B157" i="15"/>
  <c r="B114" i="15"/>
  <c r="B73" i="15"/>
  <c r="C154" i="15"/>
  <c r="C121" i="15"/>
  <c r="C85" i="15"/>
  <c r="F149" i="15"/>
  <c r="B154" i="15"/>
  <c r="B133" i="15"/>
  <c r="B113" i="15"/>
  <c r="B90" i="15"/>
  <c r="B49" i="15"/>
  <c r="C149" i="15"/>
  <c r="C82" i="15"/>
  <c r="T146" i="15"/>
  <c r="B25" i="15"/>
  <c r="C148" i="15"/>
  <c r="N157" i="15"/>
  <c r="K146" i="15"/>
  <c r="B149" i="15"/>
  <c r="B106" i="15"/>
  <c r="B65" i="15"/>
  <c r="C146" i="15"/>
  <c r="B146" i="15"/>
  <c r="B105" i="15"/>
  <c r="B41" i="15"/>
  <c r="I155" i="15"/>
  <c r="B122" i="15"/>
  <c r="B81" i="15"/>
  <c r="B17" i="15"/>
  <c r="D154" i="15"/>
  <c r="H62" i="15"/>
  <c r="P62" i="15"/>
  <c r="I62" i="15"/>
  <c r="Q62" i="15"/>
  <c r="J62" i="15"/>
  <c r="R62" i="15"/>
  <c r="K62" i="15"/>
  <c r="S62" i="15"/>
  <c r="D62" i="15"/>
  <c r="L62" i="15"/>
  <c r="T62" i="15"/>
  <c r="E62" i="15"/>
  <c r="M62" i="15"/>
  <c r="U62" i="15"/>
  <c r="F62" i="15"/>
  <c r="G62" i="15"/>
  <c r="N62" i="15"/>
  <c r="O62" i="15"/>
  <c r="F38" i="15"/>
  <c r="N38" i="15"/>
  <c r="G38" i="15"/>
  <c r="O38" i="15"/>
  <c r="H38" i="15"/>
  <c r="P38" i="15"/>
  <c r="I38" i="15"/>
  <c r="Q38" i="15"/>
  <c r="J38" i="15"/>
  <c r="R38" i="15"/>
  <c r="T38" i="15"/>
  <c r="U38" i="15"/>
  <c r="D38" i="15"/>
  <c r="E38" i="15"/>
  <c r="K38" i="15"/>
  <c r="L38" i="15"/>
  <c r="M38" i="15"/>
  <c r="S38" i="15"/>
  <c r="F6" i="15"/>
  <c r="N6" i="15"/>
  <c r="G6" i="15"/>
  <c r="O6" i="15"/>
  <c r="H6" i="15"/>
  <c r="P6" i="15"/>
  <c r="I6" i="15"/>
  <c r="Q6" i="15"/>
  <c r="J6" i="15"/>
  <c r="R6" i="15"/>
  <c r="D6" i="15"/>
  <c r="L6" i="15"/>
  <c r="T6" i="15"/>
  <c r="S6" i="15"/>
  <c r="U6" i="15"/>
  <c r="E6" i="15"/>
  <c r="K6" i="15"/>
  <c r="M6" i="15"/>
  <c r="D95" i="15"/>
  <c r="L95" i="15"/>
  <c r="G95" i="15"/>
  <c r="P95" i="15"/>
  <c r="H95" i="15"/>
  <c r="Q95" i="15"/>
  <c r="I95" i="15"/>
  <c r="R95" i="15"/>
  <c r="J95" i="15"/>
  <c r="S95" i="15"/>
  <c r="K95" i="15"/>
  <c r="T95" i="15"/>
  <c r="E95" i="15"/>
  <c r="N95" i="15"/>
  <c r="M95" i="15"/>
  <c r="O95" i="15"/>
  <c r="U95" i="15"/>
  <c r="F95" i="15"/>
  <c r="C95" i="15"/>
  <c r="I137" i="15"/>
  <c r="Q137" i="15"/>
  <c r="J137" i="15"/>
  <c r="R137" i="15"/>
  <c r="K137" i="15"/>
  <c r="S137" i="15"/>
  <c r="D137" i="15"/>
  <c r="L137" i="15"/>
  <c r="T137" i="15"/>
  <c r="E137" i="15"/>
  <c r="M137" i="15"/>
  <c r="U137" i="15"/>
  <c r="F137" i="15"/>
  <c r="N137" i="15"/>
  <c r="O137" i="15"/>
  <c r="P137" i="15"/>
  <c r="H137" i="15"/>
  <c r="G69" i="15"/>
  <c r="O69" i="15"/>
  <c r="H69" i="15"/>
  <c r="P69" i="15"/>
  <c r="I69" i="15"/>
  <c r="Q69" i="15"/>
  <c r="J69" i="15"/>
  <c r="R69" i="15"/>
  <c r="K69" i="15"/>
  <c r="S69" i="15"/>
  <c r="L69" i="15"/>
  <c r="M69" i="15"/>
  <c r="N69" i="15"/>
  <c r="T69" i="15"/>
  <c r="U69" i="15"/>
  <c r="E69" i="15"/>
  <c r="D69" i="15"/>
  <c r="F69" i="15"/>
  <c r="H29" i="15"/>
  <c r="P29" i="15"/>
  <c r="I29" i="15"/>
  <c r="Q29" i="15"/>
  <c r="J29" i="15"/>
  <c r="R29" i="15"/>
  <c r="K29" i="15"/>
  <c r="S29" i="15"/>
  <c r="D29" i="15"/>
  <c r="L29" i="15"/>
  <c r="T29" i="15"/>
  <c r="M29" i="15"/>
  <c r="N29" i="15"/>
  <c r="O29" i="15"/>
  <c r="U29" i="15"/>
  <c r="E29" i="15"/>
  <c r="F29" i="15"/>
  <c r="G29" i="15"/>
  <c r="G118" i="15"/>
  <c r="O118" i="15"/>
  <c r="H118" i="15"/>
  <c r="P118" i="15"/>
  <c r="I118" i="15"/>
  <c r="Q118" i="15"/>
  <c r="J118" i="15"/>
  <c r="R118" i="15"/>
  <c r="K118" i="15"/>
  <c r="S118" i="15"/>
  <c r="D118" i="15"/>
  <c r="L118" i="15"/>
  <c r="T118" i="15"/>
  <c r="E118" i="15"/>
  <c r="F118" i="15"/>
  <c r="M118" i="15"/>
  <c r="N118" i="15"/>
  <c r="U118" i="15"/>
  <c r="E86" i="15"/>
  <c r="M86" i="15"/>
  <c r="U86" i="15"/>
  <c r="F86" i="15"/>
  <c r="N86" i="15"/>
  <c r="G86" i="15"/>
  <c r="O86" i="15"/>
  <c r="H86" i="15"/>
  <c r="P86" i="15"/>
  <c r="I86" i="15"/>
  <c r="Q86" i="15"/>
  <c r="D86" i="15"/>
  <c r="J86" i="15"/>
  <c r="K86" i="15"/>
  <c r="L86" i="15"/>
  <c r="S86" i="15"/>
  <c r="R86" i="15"/>
  <c r="T86" i="15"/>
  <c r="K144" i="15"/>
  <c r="D144" i="15"/>
  <c r="L144" i="15"/>
  <c r="E144" i="15"/>
  <c r="M144" i="15"/>
  <c r="F144" i="15"/>
  <c r="N144" i="15"/>
  <c r="G144" i="15"/>
  <c r="O144" i="15"/>
  <c r="H144" i="15"/>
  <c r="P144" i="15"/>
  <c r="Q144" i="15"/>
  <c r="R144" i="15"/>
  <c r="S144" i="15"/>
  <c r="T144" i="15"/>
  <c r="U144" i="15"/>
  <c r="J144" i="15"/>
  <c r="C144" i="15"/>
  <c r="C70" i="15"/>
  <c r="C54" i="15"/>
  <c r="C38" i="15"/>
  <c r="C22" i="15"/>
  <c r="C6" i="15"/>
  <c r="P2" i="15"/>
  <c r="O160" i="15"/>
  <c r="M153" i="15"/>
  <c r="G137" i="15"/>
  <c r="U122" i="15"/>
  <c r="I84" i="15"/>
  <c r="Q84" i="15"/>
  <c r="J84" i="15"/>
  <c r="R84" i="15"/>
  <c r="K84" i="15"/>
  <c r="S84" i="15"/>
  <c r="D84" i="15"/>
  <c r="L84" i="15"/>
  <c r="T84" i="15"/>
  <c r="E84" i="15"/>
  <c r="M84" i="15"/>
  <c r="U84" i="15"/>
  <c r="P84" i="15"/>
  <c r="F84" i="15"/>
  <c r="G84" i="15"/>
  <c r="N84" i="15"/>
  <c r="H84" i="15"/>
  <c r="O84" i="15"/>
  <c r="C84" i="15"/>
  <c r="I76" i="15"/>
  <c r="Q76" i="15"/>
  <c r="J76" i="15"/>
  <c r="R76" i="15"/>
  <c r="K76" i="15"/>
  <c r="S76" i="15"/>
  <c r="D76" i="15"/>
  <c r="L76" i="15"/>
  <c r="T76" i="15"/>
  <c r="E76" i="15"/>
  <c r="M76" i="15"/>
  <c r="U76" i="15"/>
  <c r="N76" i="15"/>
  <c r="O76" i="15"/>
  <c r="P76" i="15"/>
  <c r="G76" i="15"/>
  <c r="F76" i="15"/>
  <c r="H76" i="15"/>
  <c r="C76" i="15"/>
  <c r="I68" i="15"/>
  <c r="Q68" i="15"/>
  <c r="J68" i="15"/>
  <c r="R68" i="15"/>
  <c r="K68" i="15"/>
  <c r="S68" i="15"/>
  <c r="D68" i="15"/>
  <c r="L68" i="15"/>
  <c r="T68" i="15"/>
  <c r="E68" i="15"/>
  <c r="M68" i="15"/>
  <c r="U68" i="15"/>
  <c r="G68" i="15"/>
  <c r="H68" i="15"/>
  <c r="N68" i="15"/>
  <c r="O68" i="15"/>
  <c r="P68" i="15"/>
  <c r="F68" i="15"/>
  <c r="C68" i="15"/>
  <c r="D60" i="15"/>
  <c r="L60" i="15"/>
  <c r="T60" i="15"/>
  <c r="E60" i="15"/>
  <c r="M60" i="15"/>
  <c r="U60" i="15"/>
  <c r="F60" i="15"/>
  <c r="N60" i="15"/>
  <c r="G60" i="15"/>
  <c r="O60" i="15"/>
  <c r="H60" i="15"/>
  <c r="P60" i="15"/>
  <c r="I60" i="15"/>
  <c r="Q60" i="15"/>
  <c r="J60" i="15"/>
  <c r="K60" i="15"/>
  <c r="R60" i="15"/>
  <c r="S60" i="15"/>
  <c r="C60" i="15"/>
  <c r="D52" i="15"/>
  <c r="L52" i="15"/>
  <c r="T52" i="15"/>
  <c r="E52" i="15"/>
  <c r="M52" i="15"/>
  <c r="U52" i="15"/>
  <c r="F52" i="15"/>
  <c r="N52" i="15"/>
  <c r="G52" i="15"/>
  <c r="O52" i="15"/>
  <c r="H52" i="15"/>
  <c r="P52" i="15"/>
  <c r="I52" i="15"/>
  <c r="Q52" i="15"/>
  <c r="R52" i="15"/>
  <c r="S52" i="15"/>
  <c r="J52" i="15"/>
  <c r="K52" i="15"/>
  <c r="C52" i="15"/>
  <c r="D44" i="15"/>
  <c r="L44" i="15"/>
  <c r="T44" i="15"/>
  <c r="E44" i="15"/>
  <c r="M44" i="15"/>
  <c r="U44" i="15"/>
  <c r="F44" i="15"/>
  <c r="N44" i="15"/>
  <c r="G44" i="15"/>
  <c r="O44" i="15"/>
  <c r="H44" i="15"/>
  <c r="P44" i="15"/>
  <c r="I44" i="15"/>
  <c r="Q44" i="15"/>
  <c r="J44" i="15"/>
  <c r="K44" i="15"/>
  <c r="R44" i="15"/>
  <c r="S44" i="15"/>
  <c r="C44" i="15"/>
  <c r="J36" i="15"/>
  <c r="R36" i="15"/>
  <c r="K36" i="15"/>
  <c r="S36" i="15"/>
  <c r="D36" i="15"/>
  <c r="L36" i="15"/>
  <c r="T36" i="15"/>
  <c r="E36" i="15"/>
  <c r="M36" i="15"/>
  <c r="U36" i="15"/>
  <c r="F36" i="15"/>
  <c r="N36" i="15"/>
  <c r="O36" i="15"/>
  <c r="P36" i="15"/>
  <c r="Q36" i="15"/>
  <c r="G36" i="15"/>
  <c r="H36" i="15"/>
  <c r="I36" i="15"/>
  <c r="C36" i="15"/>
  <c r="J28" i="15"/>
  <c r="R28" i="15"/>
  <c r="K28" i="15"/>
  <c r="S28" i="15"/>
  <c r="D28" i="15"/>
  <c r="L28" i="15"/>
  <c r="T28" i="15"/>
  <c r="E28" i="15"/>
  <c r="M28" i="15"/>
  <c r="U28" i="15"/>
  <c r="F28" i="15"/>
  <c r="N28" i="15"/>
  <c r="H28" i="15"/>
  <c r="I28" i="15"/>
  <c r="O28" i="15"/>
  <c r="P28" i="15"/>
  <c r="Q28" i="15"/>
  <c r="G28" i="15"/>
  <c r="C28" i="15"/>
  <c r="J20" i="15"/>
  <c r="R20" i="15"/>
  <c r="K20" i="15"/>
  <c r="S20" i="15"/>
  <c r="D20" i="15"/>
  <c r="L20" i="15"/>
  <c r="T20" i="15"/>
  <c r="E20" i="15"/>
  <c r="M20" i="15"/>
  <c r="U20" i="15"/>
  <c r="F20" i="15"/>
  <c r="N20" i="15"/>
  <c r="G20" i="15"/>
  <c r="H20" i="15"/>
  <c r="I20" i="15"/>
  <c r="O20" i="15"/>
  <c r="P20" i="15"/>
  <c r="Q20" i="15"/>
  <c r="C20" i="15"/>
  <c r="J12" i="15"/>
  <c r="R12" i="15"/>
  <c r="K12" i="15"/>
  <c r="S12" i="15"/>
  <c r="D12" i="15"/>
  <c r="L12" i="15"/>
  <c r="T12" i="15"/>
  <c r="E12" i="15"/>
  <c r="M12" i="15"/>
  <c r="U12" i="15"/>
  <c r="F12" i="15"/>
  <c r="N12" i="15"/>
  <c r="Q12" i="15"/>
  <c r="G12" i="15"/>
  <c r="H12" i="15"/>
  <c r="I12" i="15"/>
  <c r="O12" i="15"/>
  <c r="P12" i="15"/>
  <c r="C12" i="15"/>
  <c r="J4" i="15"/>
  <c r="R4" i="15"/>
  <c r="K4" i="15"/>
  <c r="S4" i="15"/>
  <c r="D4" i="15"/>
  <c r="L4" i="15"/>
  <c r="T4" i="15"/>
  <c r="E4" i="15"/>
  <c r="M4" i="15"/>
  <c r="U4" i="15"/>
  <c r="F4" i="15"/>
  <c r="N4" i="15"/>
  <c r="H4" i="15"/>
  <c r="P4" i="15"/>
  <c r="G4" i="15"/>
  <c r="I4" i="15"/>
  <c r="O4" i="15"/>
  <c r="Q4" i="15"/>
  <c r="C4" i="15"/>
  <c r="I125" i="15"/>
  <c r="Q125" i="15"/>
  <c r="J125" i="15"/>
  <c r="R125" i="15"/>
  <c r="K125" i="15"/>
  <c r="S125" i="15"/>
  <c r="D125" i="15"/>
  <c r="L125" i="15"/>
  <c r="T125" i="15"/>
  <c r="E125" i="15"/>
  <c r="M125" i="15"/>
  <c r="U125" i="15"/>
  <c r="F125" i="15"/>
  <c r="N125" i="15"/>
  <c r="G125" i="15"/>
  <c r="H125" i="15"/>
  <c r="O125" i="15"/>
  <c r="P125" i="15"/>
  <c r="D117" i="15"/>
  <c r="I117" i="15"/>
  <c r="Q117" i="15"/>
  <c r="J117" i="15"/>
  <c r="R117" i="15"/>
  <c r="K117" i="15"/>
  <c r="S117" i="15"/>
  <c r="L117" i="15"/>
  <c r="T117" i="15"/>
  <c r="E117" i="15"/>
  <c r="M117" i="15"/>
  <c r="U117" i="15"/>
  <c r="F117" i="15"/>
  <c r="N117" i="15"/>
  <c r="G117" i="15"/>
  <c r="H117" i="15"/>
  <c r="O117" i="15"/>
  <c r="D109" i="15"/>
  <c r="L109" i="15"/>
  <c r="T109" i="15"/>
  <c r="E109" i="15"/>
  <c r="M109" i="15"/>
  <c r="U109" i="15"/>
  <c r="F109" i="15"/>
  <c r="N109" i="15"/>
  <c r="G109" i="15"/>
  <c r="O109" i="15"/>
  <c r="H109" i="15"/>
  <c r="P109" i="15"/>
  <c r="J109" i="15"/>
  <c r="R109" i="15"/>
  <c r="Q109" i="15"/>
  <c r="S109" i="15"/>
  <c r="I109" i="15"/>
  <c r="K109" i="15"/>
  <c r="D101" i="15"/>
  <c r="L101" i="15"/>
  <c r="T101" i="15"/>
  <c r="E101" i="15"/>
  <c r="M101" i="15"/>
  <c r="U101" i="15"/>
  <c r="F101" i="15"/>
  <c r="N101" i="15"/>
  <c r="G101" i="15"/>
  <c r="O101" i="15"/>
  <c r="H101" i="15"/>
  <c r="P101" i="15"/>
  <c r="J101" i="15"/>
  <c r="R101" i="15"/>
  <c r="I101" i="15"/>
  <c r="K101" i="15"/>
  <c r="Q101" i="15"/>
  <c r="S101" i="15"/>
  <c r="H93" i="15"/>
  <c r="P93" i="15"/>
  <c r="I93" i="15"/>
  <c r="E93" i="15"/>
  <c r="O93" i="15"/>
  <c r="F93" i="15"/>
  <c r="Q93" i="15"/>
  <c r="G93" i="15"/>
  <c r="R93" i="15"/>
  <c r="J93" i="15"/>
  <c r="S93" i="15"/>
  <c r="K93" i="15"/>
  <c r="T93" i="15"/>
  <c r="M93" i="15"/>
  <c r="L93" i="15"/>
  <c r="N93" i="15"/>
  <c r="U93" i="15"/>
  <c r="D93" i="15"/>
  <c r="G85" i="15"/>
  <c r="O85" i="15"/>
  <c r="H85" i="15"/>
  <c r="P85" i="15"/>
  <c r="I85" i="15"/>
  <c r="Q85" i="15"/>
  <c r="J85" i="15"/>
  <c r="R85" i="15"/>
  <c r="K85" i="15"/>
  <c r="S85" i="15"/>
  <c r="U85" i="15"/>
  <c r="D85" i="15"/>
  <c r="E85" i="15"/>
  <c r="F85" i="15"/>
  <c r="L85" i="15"/>
  <c r="N85" i="15"/>
  <c r="M85" i="15"/>
  <c r="T85" i="15"/>
  <c r="K159" i="15"/>
  <c r="S159" i="15"/>
  <c r="D159" i="15"/>
  <c r="L159" i="15"/>
  <c r="T159" i="15"/>
  <c r="E159" i="15"/>
  <c r="M159" i="15"/>
  <c r="U159" i="15"/>
  <c r="F159" i="15"/>
  <c r="N159" i="15"/>
  <c r="G159" i="15"/>
  <c r="O159" i="15"/>
  <c r="H159" i="15"/>
  <c r="P159" i="15"/>
  <c r="I159" i="15"/>
  <c r="Q159" i="15"/>
  <c r="K151" i="15"/>
  <c r="S151" i="15"/>
  <c r="D151" i="15"/>
  <c r="L151" i="15"/>
  <c r="T151" i="15"/>
  <c r="E151" i="15"/>
  <c r="M151" i="15"/>
  <c r="U151" i="15"/>
  <c r="F151" i="15"/>
  <c r="N151" i="15"/>
  <c r="G151" i="15"/>
  <c r="O151" i="15"/>
  <c r="H151" i="15"/>
  <c r="P151" i="15"/>
  <c r="R151" i="15"/>
  <c r="I151" i="15"/>
  <c r="E143" i="15"/>
  <c r="M143" i="15"/>
  <c r="U143" i="15"/>
  <c r="F143" i="15"/>
  <c r="N143" i="15"/>
  <c r="G143" i="15"/>
  <c r="O143" i="15"/>
  <c r="H143" i="15"/>
  <c r="P143" i="15"/>
  <c r="I143" i="15"/>
  <c r="Q143" i="15"/>
  <c r="J143" i="15"/>
  <c r="R143" i="15"/>
  <c r="D143" i="15"/>
  <c r="K143" i="15"/>
  <c r="L143" i="15"/>
  <c r="S143" i="15"/>
  <c r="T143" i="15"/>
  <c r="C143" i="15"/>
  <c r="E135" i="15"/>
  <c r="M135" i="15"/>
  <c r="U135" i="15"/>
  <c r="F135" i="15"/>
  <c r="N135" i="15"/>
  <c r="G135" i="15"/>
  <c r="O135" i="15"/>
  <c r="H135" i="15"/>
  <c r="P135" i="15"/>
  <c r="I135" i="15"/>
  <c r="Q135" i="15"/>
  <c r="J135" i="15"/>
  <c r="R135" i="15"/>
  <c r="S135" i="15"/>
  <c r="T135" i="15"/>
  <c r="D135" i="15"/>
  <c r="C135" i="15"/>
  <c r="K135" i="15"/>
  <c r="B160" i="15"/>
  <c r="B152" i="15"/>
  <c r="B144" i="15"/>
  <c r="B128" i="15"/>
  <c r="C155" i="15"/>
  <c r="C134" i="15"/>
  <c r="C109" i="15"/>
  <c r="C69" i="15"/>
  <c r="C37" i="15"/>
  <c r="C21" i="15"/>
  <c r="H160" i="15"/>
  <c r="P156" i="15"/>
  <c r="F153" i="15"/>
  <c r="L135" i="15"/>
  <c r="H103" i="15"/>
  <c r="P103" i="15"/>
  <c r="I103" i="15"/>
  <c r="Q103" i="15"/>
  <c r="J103" i="15"/>
  <c r="R103" i="15"/>
  <c r="K103" i="15"/>
  <c r="S103" i="15"/>
  <c r="D103" i="15"/>
  <c r="L103" i="15"/>
  <c r="T103" i="15"/>
  <c r="F103" i="15"/>
  <c r="N103" i="15"/>
  <c r="E103" i="15"/>
  <c r="G103" i="15"/>
  <c r="M103" i="15"/>
  <c r="O103" i="15"/>
  <c r="U103" i="15"/>
  <c r="C103" i="15"/>
  <c r="O2" i="15"/>
  <c r="G2" i="15"/>
  <c r="N2" i="15"/>
  <c r="F2" i="15"/>
  <c r="T2" i="15"/>
  <c r="L2" i="15"/>
  <c r="D2" i="15"/>
  <c r="R2" i="15"/>
  <c r="J2" i="15"/>
  <c r="J45" i="15"/>
  <c r="R45" i="15"/>
  <c r="K45" i="15"/>
  <c r="S45" i="15"/>
  <c r="D45" i="15"/>
  <c r="L45" i="15"/>
  <c r="T45" i="15"/>
  <c r="E45" i="15"/>
  <c r="M45" i="15"/>
  <c r="U45" i="15"/>
  <c r="F45" i="15"/>
  <c r="N45" i="15"/>
  <c r="G45" i="15"/>
  <c r="O45" i="15"/>
  <c r="P45" i="15"/>
  <c r="Q45" i="15"/>
  <c r="H45" i="15"/>
  <c r="I45" i="15"/>
  <c r="H5" i="15"/>
  <c r="P5" i="15"/>
  <c r="I5" i="15"/>
  <c r="Q5" i="15"/>
  <c r="J5" i="15"/>
  <c r="R5" i="15"/>
  <c r="K5" i="15"/>
  <c r="S5" i="15"/>
  <c r="D5" i="15"/>
  <c r="L5" i="15"/>
  <c r="T5" i="15"/>
  <c r="F5" i="15"/>
  <c r="N5" i="15"/>
  <c r="E5" i="15"/>
  <c r="G5" i="15"/>
  <c r="M5" i="15"/>
  <c r="O5" i="15"/>
  <c r="U5" i="15"/>
  <c r="J102" i="15"/>
  <c r="R102" i="15"/>
  <c r="K102" i="15"/>
  <c r="S102" i="15"/>
  <c r="D102" i="15"/>
  <c r="L102" i="15"/>
  <c r="T102" i="15"/>
  <c r="E102" i="15"/>
  <c r="M102" i="15"/>
  <c r="U102" i="15"/>
  <c r="F102" i="15"/>
  <c r="N102" i="15"/>
  <c r="H102" i="15"/>
  <c r="P102" i="15"/>
  <c r="O102" i="15"/>
  <c r="Q102" i="15"/>
  <c r="G102" i="15"/>
  <c r="I102" i="15"/>
  <c r="C137" i="15"/>
  <c r="K75" i="15"/>
  <c r="S75" i="15"/>
  <c r="D75" i="15"/>
  <c r="L75" i="15"/>
  <c r="T75" i="15"/>
  <c r="E75" i="15"/>
  <c r="M75" i="15"/>
  <c r="U75" i="15"/>
  <c r="F75" i="15"/>
  <c r="N75" i="15"/>
  <c r="G75" i="15"/>
  <c r="O75" i="15"/>
  <c r="I75" i="15"/>
  <c r="J75" i="15"/>
  <c r="P75" i="15"/>
  <c r="Q75" i="15"/>
  <c r="R75" i="15"/>
  <c r="H75" i="15"/>
  <c r="F43" i="15"/>
  <c r="N43" i="15"/>
  <c r="G43" i="15"/>
  <c r="O43" i="15"/>
  <c r="H43" i="15"/>
  <c r="P43" i="15"/>
  <c r="I43" i="15"/>
  <c r="Q43" i="15"/>
  <c r="J43" i="15"/>
  <c r="R43" i="15"/>
  <c r="K43" i="15"/>
  <c r="S43" i="15"/>
  <c r="T43" i="15"/>
  <c r="U43" i="15"/>
  <c r="D43" i="15"/>
  <c r="M43" i="15"/>
  <c r="E43" i="15"/>
  <c r="L43" i="15"/>
  <c r="D11" i="15"/>
  <c r="L11" i="15"/>
  <c r="T11" i="15"/>
  <c r="E11" i="15"/>
  <c r="M11" i="15"/>
  <c r="U11" i="15"/>
  <c r="F11" i="15"/>
  <c r="N11" i="15"/>
  <c r="G11" i="15"/>
  <c r="O11" i="15"/>
  <c r="H11" i="15"/>
  <c r="P11" i="15"/>
  <c r="Q11" i="15"/>
  <c r="R11" i="15"/>
  <c r="S11" i="15"/>
  <c r="I11" i="15"/>
  <c r="J11" i="15"/>
  <c r="K11" i="15"/>
  <c r="F108" i="15"/>
  <c r="N108" i="15"/>
  <c r="G108" i="15"/>
  <c r="O108" i="15"/>
  <c r="H108" i="15"/>
  <c r="P108" i="15"/>
  <c r="I108" i="15"/>
  <c r="Q108" i="15"/>
  <c r="J108" i="15"/>
  <c r="R108" i="15"/>
  <c r="D108" i="15"/>
  <c r="L108" i="15"/>
  <c r="T108" i="15"/>
  <c r="E108" i="15"/>
  <c r="K108" i="15"/>
  <c r="M108" i="15"/>
  <c r="S108" i="15"/>
  <c r="U108" i="15"/>
  <c r="C108" i="15"/>
  <c r="G142" i="15"/>
  <c r="O142" i="15"/>
  <c r="H142" i="15"/>
  <c r="P142" i="15"/>
  <c r="I142" i="15"/>
  <c r="Q142" i="15"/>
  <c r="J142" i="15"/>
  <c r="R142" i="15"/>
  <c r="K142" i="15"/>
  <c r="S142" i="15"/>
  <c r="D142" i="15"/>
  <c r="L142" i="15"/>
  <c r="T142" i="15"/>
  <c r="U142" i="15"/>
  <c r="E142" i="15"/>
  <c r="F142" i="15"/>
  <c r="M142" i="15"/>
  <c r="B95" i="15"/>
  <c r="S2" i="15"/>
  <c r="P152" i="15"/>
  <c r="N145" i="15"/>
  <c r="E82" i="15"/>
  <c r="M82" i="15"/>
  <c r="U82" i="15"/>
  <c r="F82" i="15"/>
  <c r="N82" i="15"/>
  <c r="G82" i="15"/>
  <c r="O82" i="15"/>
  <c r="H82" i="15"/>
  <c r="P82" i="15"/>
  <c r="I82" i="15"/>
  <c r="Q82" i="15"/>
  <c r="K82" i="15"/>
  <c r="L82" i="15"/>
  <c r="R82" i="15"/>
  <c r="S82" i="15"/>
  <c r="T82" i="15"/>
  <c r="D82" i="15"/>
  <c r="J82" i="15"/>
  <c r="E74" i="15"/>
  <c r="M74" i="15"/>
  <c r="U74" i="15"/>
  <c r="F74" i="15"/>
  <c r="N74" i="15"/>
  <c r="G74" i="15"/>
  <c r="O74" i="15"/>
  <c r="H74" i="15"/>
  <c r="P74" i="15"/>
  <c r="I74" i="15"/>
  <c r="Q74" i="15"/>
  <c r="D74" i="15"/>
  <c r="J74" i="15"/>
  <c r="K74" i="15"/>
  <c r="L74" i="15"/>
  <c r="R74" i="15"/>
  <c r="T74" i="15"/>
  <c r="C74" i="15"/>
  <c r="E66" i="15"/>
  <c r="M66" i="15"/>
  <c r="U66" i="15"/>
  <c r="F66" i="15"/>
  <c r="N66" i="15"/>
  <c r="G66" i="15"/>
  <c r="O66" i="15"/>
  <c r="H66" i="15"/>
  <c r="P66" i="15"/>
  <c r="I66" i="15"/>
  <c r="Q66" i="15"/>
  <c r="T66" i="15"/>
  <c r="D66" i="15"/>
  <c r="J66" i="15"/>
  <c r="K66" i="15"/>
  <c r="R66" i="15"/>
  <c r="L66" i="15"/>
  <c r="S66" i="15"/>
  <c r="C66" i="15"/>
  <c r="H58" i="15"/>
  <c r="P58" i="15"/>
  <c r="I58" i="15"/>
  <c r="Q58" i="15"/>
  <c r="J58" i="15"/>
  <c r="R58" i="15"/>
  <c r="K58" i="15"/>
  <c r="S58" i="15"/>
  <c r="D58" i="15"/>
  <c r="L58" i="15"/>
  <c r="T58" i="15"/>
  <c r="E58" i="15"/>
  <c r="M58" i="15"/>
  <c r="U58" i="15"/>
  <c r="F58" i="15"/>
  <c r="G58" i="15"/>
  <c r="N58" i="15"/>
  <c r="O58" i="15"/>
  <c r="C58" i="15"/>
  <c r="H50" i="15"/>
  <c r="P50" i="15"/>
  <c r="I50" i="15"/>
  <c r="Q50" i="15"/>
  <c r="J50" i="15"/>
  <c r="R50" i="15"/>
  <c r="K50" i="15"/>
  <c r="S50" i="15"/>
  <c r="D50" i="15"/>
  <c r="L50" i="15"/>
  <c r="T50" i="15"/>
  <c r="E50" i="15"/>
  <c r="M50" i="15"/>
  <c r="U50" i="15"/>
  <c r="F50" i="15"/>
  <c r="G50" i="15"/>
  <c r="N50" i="15"/>
  <c r="O50" i="15"/>
  <c r="C50" i="15"/>
  <c r="H42" i="15"/>
  <c r="P42" i="15"/>
  <c r="I42" i="15"/>
  <c r="Q42" i="15"/>
  <c r="J42" i="15"/>
  <c r="R42" i="15"/>
  <c r="K42" i="15"/>
  <c r="S42" i="15"/>
  <c r="D42" i="15"/>
  <c r="L42" i="15"/>
  <c r="T42" i="15"/>
  <c r="E42" i="15"/>
  <c r="M42" i="15"/>
  <c r="U42" i="15"/>
  <c r="F42" i="15"/>
  <c r="G42" i="15"/>
  <c r="N42" i="15"/>
  <c r="O42" i="15"/>
  <c r="C42" i="15"/>
  <c r="F34" i="15"/>
  <c r="N34" i="15"/>
  <c r="G34" i="15"/>
  <c r="O34" i="15"/>
  <c r="H34" i="15"/>
  <c r="P34" i="15"/>
  <c r="I34" i="15"/>
  <c r="Q34" i="15"/>
  <c r="J34" i="15"/>
  <c r="R34" i="15"/>
  <c r="E34" i="15"/>
  <c r="K34" i="15"/>
  <c r="L34" i="15"/>
  <c r="M34" i="15"/>
  <c r="S34" i="15"/>
  <c r="T34" i="15"/>
  <c r="U34" i="15"/>
  <c r="D34" i="15"/>
  <c r="C34" i="15"/>
  <c r="F26" i="15"/>
  <c r="N26" i="15"/>
  <c r="G26" i="15"/>
  <c r="O26" i="15"/>
  <c r="H26" i="15"/>
  <c r="P26" i="15"/>
  <c r="I26" i="15"/>
  <c r="Q26" i="15"/>
  <c r="J26" i="15"/>
  <c r="R26" i="15"/>
  <c r="U26" i="15"/>
  <c r="D26" i="15"/>
  <c r="E26" i="15"/>
  <c r="K26" i="15"/>
  <c r="L26" i="15"/>
  <c r="M26" i="15"/>
  <c r="S26" i="15"/>
  <c r="T26" i="15"/>
  <c r="C26" i="15"/>
  <c r="F18" i="15"/>
  <c r="N18" i="15"/>
  <c r="G18" i="15"/>
  <c r="O18" i="15"/>
  <c r="H18" i="15"/>
  <c r="P18" i="15"/>
  <c r="I18" i="15"/>
  <c r="Q18" i="15"/>
  <c r="J18" i="15"/>
  <c r="R18" i="15"/>
  <c r="S18" i="15"/>
  <c r="T18" i="15"/>
  <c r="U18" i="15"/>
  <c r="D18" i="15"/>
  <c r="E18" i="15"/>
  <c r="K18" i="15"/>
  <c r="L18" i="15"/>
  <c r="M18" i="15"/>
  <c r="C18" i="15"/>
  <c r="F10" i="15"/>
  <c r="N10" i="15"/>
  <c r="G10" i="15"/>
  <c r="O10" i="15"/>
  <c r="H10" i="15"/>
  <c r="P10" i="15"/>
  <c r="I10" i="15"/>
  <c r="Q10" i="15"/>
  <c r="J10" i="15"/>
  <c r="R10" i="15"/>
  <c r="D10" i="15"/>
  <c r="L10" i="15"/>
  <c r="K10" i="15"/>
  <c r="M10" i="15"/>
  <c r="S10" i="15"/>
  <c r="T10" i="15"/>
  <c r="U10" i="15"/>
  <c r="E10" i="15"/>
  <c r="C10" i="15"/>
  <c r="E131" i="15"/>
  <c r="M131" i="15"/>
  <c r="U131" i="15"/>
  <c r="F131" i="15"/>
  <c r="N131" i="15"/>
  <c r="G131" i="15"/>
  <c r="O131" i="15"/>
  <c r="H131" i="15"/>
  <c r="P131" i="15"/>
  <c r="I131" i="15"/>
  <c r="Q131" i="15"/>
  <c r="J131" i="15"/>
  <c r="R131" i="15"/>
  <c r="D131" i="15"/>
  <c r="K131" i="15"/>
  <c r="L131" i="15"/>
  <c r="S131" i="15"/>
  <c r="E123" i="15"/>
  <c r="M123" i="15"/>
  <c r="U123" i="15"/>
  <c r="F123" i="15"/>
  <c r="N123" i="15"/>
  <c r="G123" i="15"/>
  <c r="O123" i="15"/>
  <c r="H123" i="15"/>
  <c r="P123" i="15"/>
  <c r="I123" i="15"/>
  <c r="Q123" i="15"/>
  <c r="J123" i="15"/>
  <c r="R123" i="15"/>
  <c r="K123" i="15"/>
  <c r="L123" i="15"/>
  <c r="S123" i="15"/>
  <c r="T123" i="15"/>
  <c r="D123" i="15"/>
  <c r="H115" i="15"/>
  <c r="P115" i="15"/>
  <c r="I115" i="15"/>
  <c r="Q115" i="15"/>
  <c r="J115" i="15"/>
  <c r="R115" i="15"/>
  <c r="K115" i="15"/>
  <c r="S115" i="15"/>
  <c r="D115" i="15"/>
  <c r="L115" i="15"/>
  <c r="T115" i="15"/>
  <c r="O115" i="15"/>
  <c r="U115" i="15"/>
  <c r="E115" i="15"/>
  <c r="F115" i="15"/>
  <c r="G115" i="15"/>
  <c r="M115" i="15"/>
  <c r="N115" i="15"/>
  <c r="H107" i="15"/>
  <c r="P107" i="15"/>
  <c r="I107" i="15"/>
  <c r="Q107" i="15"/>
  <c r="J107" i="15"/>
  <c r="R107" i="15"/>
  <c r="K107" i="15"/>
  <c r="S107" i="15"/>
  <c r="D107" i="15"/>
  <c r="L107" i="15"/>
  <c r="T107" i="15"/>
  <c r="F107" i="15"/>
  <c r="N107" i="15"/>
  <c r="U107" i="15"/>
  <c r="E107" i="15"/>
  <c r="G107" i="15"/>
  <c r="M107" i="15"/>
  <c r="H99" i="15"/>
  <c r="P99" i="15"/>
  <c r="I99" i="15"/>
  <c r="Q99" i="15"/>
  <c r="J99" i="15"/>
  <c r="R99" i="15"/>
  <c r="K99" i="15"/>
  <c r="S99" i="15"/>
  <c r="D99" i="15"/>
  <c r="L99" i="15"/>
  <c r="T99" i="15"/>
  <c r="F99" i="15"/>
  <c r="N99" i="15"/>
  <c r="E99" i="15"/>
  <c r="G99" i="15"/>
  <c r="M99" i="15"/>
  <c r="O99" i="15"/>
  <c r="U99" i="15"/>
  <c r="K91" i="15"/>
  <c r="S91" i="15"/>
  <c r="D91" i="15"/>
  <c r="L91" i="15"/>
  <c r="T91" i="15"/>
  <c r="E91" i="15"/>
  <c r="M91" i="15"/>
  <c r="U91" i="15"/>
  <c r="F91" i="15"/>
  <c r="N91" i="15"/>
  <c r="I91" i="15"/>
  <c r="J91" i="15"/>
  <c r="O91" i="15"/>
  <c r="P91" i="15"/>
  <c r="Q91" i="15"/>
  <c r="G91" i="15"/>
  <c r="H91" i="15"/>
  <c r="R91" i="15"/>
  <c r="G157" i="15"/>
  <c r="O157" i="15"/>
  <c r="H157" i="15"/>
  <c r="P157" i="15"/>
  <c r="I157" i="15"/>
  <c r="Q157" i="15"/>
  <c r="J157" i="15"/>
  <c r="R157" i="15"/>
  <c r="K157" i="15"/>
  <c r="S157" i="15"/>
  <c r="D157" i="15"/>
  <c r="L157" i="15"/>
  <c r="T157" i="15"/>
  <c r="F157" i="15"/>
  <c r="M157" i="15"/>
  <c r="U157" i="15"/>
  <c r="G149" i="15"/>
  <c r="O149" i="15"/>
  <c r="H149" i="15"/>
  <c r="P149" i="15"/>
  <c r="I149" i="15"/>
  <c r="Q149" i="15"/>
  <c r="J149" i="15"/>
  <c r="R149" i="15"/>
  <c r="K149" i="15"/>
  <c r="S149" i="15"/>
  <c r="D149" i="15"/>
  <c r="L149" i="15"/>
  <c r="T149" i="15"/>
  <c r="E149" i="15"/>
  <c r="M149" i="15"/>
  <c r="I141" i="15"/>
  <c r="Q141" i="15"/>
  <c r="J141" i="15"/>
  <c r="R141" i="15"/>
  <c r="K141" i="15"/>
  <c r="S141" i="15"/>
  <c r="D141" i="15"/>
  <c r="L141" i="15"/>
  <c r="T141" i="15"/>
  <c r="E141" i="15"/>
  <c r="M141" i="15"/>
  <c r="U141" i="15"/>
  <c r="F141" i="15"/>
  <c r="N141" i="15"/>
  <c r="G141" i="15"/>
  <c r="H141" i="15"/>
  <c r="O141" i="15"/>
  <c r="P141" i="15"/>
  <c r="I133" i="15"/>
  <c r="Q133" i="15"/>
  <c r="J133" i="15"/>
  <c r="R133" i="15"/>
  <c r="K133" i="15"/>
  <c r="S133" i="15"/>
  <c r="D133" i="15"/>
  <c r="L133" i="15"/>
  <c r="T133" i="15"/>
  <c r="E133" i="15"/>
  <c r="M133" i="15"/>
  <c r="U133" i="15"/>
  <c r="F133" i="15"/>
  <c r="N133" i="15"/>
  <c r="G133" i="15"/>
  <c r="H133" i="15"/>
  <c r="O133" i="15"/>
  <c r="B158" i="15"/>
  <c r="B142" i="15"/>
  <c r="B118" i="15"/>
  <c r="B110" i="15"/>
  <c r="B102" i="15"/>
  <c r="B86" i="15"/>
  <c r="B62" i="15"/>
  <c r="B38" i="15"/>
  <c r="B14" i="15"/>
  <c r="C161" i="15"/>
  <c r="C145" i="15"/>
  <c r="C131" i="15"/>
  <c r="C118" i="15"/>
  <c r="C93" i="15"/>
  <c r="E2" i="15"/>
  <c r="U2" i="15"/>
  <c r="J159" i="15"/>
  <c r="P148" i="15"/>
  <c r="F145" i="15"/>
  <c r="T131" i="15"/>
  <c r="P117" i="15"/>
  <c r="E78" i="15"/>
  <c r="M78" i="15"/>
  <c r="U78" i="15"/>
  <c r="F78" i="15"/>
  <c r="N78" i="15"/>
  <c r="G78" i="15"/>
  <c r="O78" i="15"/>
  <c r="H78" i="15"/>
  <c r="P78" i="15"/>
  <c r="I78" i="15"/>
  <c r="Q78" i="15"/>
  <c r="S78" i="15"/>
  <c r="T78" i="15"/>
  <c r="D78" i="15"/>
  <c r="J78" i="15"/>
  <c r="L78" i="15"/>
  <c r="K78" i="15"/>
  <c r="R78" i="15"/>
  <c r="F22" i="15"/>
  <c r="N22" i="15"/>
  <c r="G22" i="15"/>
  <c r="O22" i="15"/>
  <c r="H22" i="15"/>
  <c r="P22" i="15"/>
  <c r="I22" i="15"/>
  <c r="Q22" i="15"/>
  <c r="J22" i="15"/>
  <c r="R22" i="15"/>
  <c r="K22" i="15"/>
  <c r="L22" i="15"/>
  <c r="M22" i="15"/>
  <c r="S22" i="15"/>
  <c r="T22" i="15"/>
  <c r="U22" i="15"/>
  <c r="D22" i="15"/>
  <c r="E22" i="15"/>
  <c r="J61" i="15"/>
  <c r="R61" i="15"/>
  <c r="K61" i="15"/>
  <c r="S61" i="15"/>
  <c r="D61" i="15"/>
  <c r="L61" i="15"/>
  <c r="T61" i="15"/>
  <c r="E61" i="15"/>
  <c r="M61" i="15"/>
  <c r="U61" i="15"/>
  <c r="F61" i="15"/>
  <c r="N61" i="15"/>
  <c r="G61" i="15"/>
  <c r="O61" i="15"/>
  <c r="P61" i="15"/>
  <c r="Q61" i="15"/>
  <c r="I61" i="15"/>
  <c r="H61" i="15"/>
  <c r="H13" i="15"/>
  <c r="P13" i="15"/>
  <c r="I13" i="15"/>
  <c r="Q13" i="15"/>
  <c r="J13" i="15"/>
  <c r="R13" i="15"/>
  <c r="K13" i="15"/>
  <c r="S13" i="15"/>
  <c r="D13" i="15"/>
  <c r="L13" i="15"/>
  <c r="T13" i="15"/>
  <c r="E13" i="15"/>
  <c r="F13" i="15"/>
  <c r="G13" i="15"/>
  <c r="M13" i="15"/>
  <c r="N13" i="15"/>
  <c r="O13" i="15"/>
  <c r="U13" i="15"/>
  <c r="I152" i="15"/>
  <c r="Q152" i="15"/>
  <c r="J152" i="15"/>
  <c r="R152" i="15"/>
  <c r="K152" i="15"/>
  <c r="S152" i="15"/>
  <c r="D152" i="15"/>
  <c r="L152" i="15"/>
  <c r="T152" i="15"/>
  <c r="E152" i="15"/>
  <c r="M152" i="15"/>
  <c r="U152" i="15"/>
  <c r="F152" i="15"/>
  <c r="N152" i="15"/>
  <c r="G152" i="15"/>
  <c r="O152" i="15"/>
  <c r="D19" i="15"/>
  <c r="L19" i="15"/>
  <c r="T19" i="15"/>
  <c r="E19" i="15"/>
  <c r="M19" i="15"/>
  <c r="U19" i="15"/>
  <c r="F19" i="15"/>
  <c r="N19" i="15"/>
  <c r="G19" i="15"/>
  <c r="O19" i="15"/>
  <c r="H19" i="15"/>
  <c r="P19" i="15"/>
  <c r="S19" i="15"/>
  <c r="I19" i="15"/>
  <c r="J19" i="15"/>
  <c r="K19" i="15"/>
  <c r="R19" i="15"/>
  <c r="Q19" i="15"/>
  <c r="F116" i="15"/>
  <c r="N116" i="15"/>
  <c r="H116" i="15"/>
  <c r="P116" i="15"/>
  <c r="I116" i="15"/>
  <c r="Q116" i="15"/>
  <c r="J116" i="15"/>
  <c r="R116" i="15"/>
  <c r="O116" i="15"/>
  <c r="S116" i="15"/>
  <c r="D116" i="15"/>
  <c r="T116" i="15"/>
  <c r="E116" i="15"/>
  <c r="U116" i="15"/>
  <c r="G116" i="15"/>
  <c r="K116" i="15"/>
  <c r="L116" i="15"/>
  <c r="M116" i="15"/>
  <c r="C116" i="15"/>
  <c r="I92" i="15"/>
  <c r="Q92" i="15"/>
  <c r="J92" i="15"/>
  <c r="R92" i="15"/>
  <c r="K92" i="15"/>
  <c r="S92" i="15"/>
  <c r="D92" i="15"/>
  <c r="L92" i="15"/>
  <c r="T92" i="15"/>
  <c r="G92" i="15"/>
  <c r="H92" i="15"/>
  <c r="M92" i="15"/>
  <c r="N92" i="15"/>
  <c r="O92" i="15"/>
  <c r="E92" i="15"/>
  <c r="U92" i="15"/>
  <c r="F92" i="15"/>
  <c r="P92" i="15"/>
  <c r="C92" i="15"/>
  <c r="E150" i="15"/>
  <c r="M150" i="15"/>
  <c r="U150" i="15"/>
  <c r="F150" i="15"/>
  <c r="N150" i="15"/>
  <c r="G150" i="15"/>
  <c r="O150" i="15"/>
  <c r="H150" i="15"/>
  <c r="P150" i="15"/>
  <c r="I150" i="15"/>
  <c r="Q150" i="15"/>
  <c r="J150" i="15"/>
  <c r="R150" i="15"/>
  <c r="D150" i="15"/>
  <c r="K150" i="15"/>
  <c r="S150" i="15"/>
  <c r="J57" i="15"/>
  <c r="R57" i="15"/>
  <c r="K57" i="15"/>
  <c r="S57" i="15"/>
  <c r="D57" i="15"/>
  <c r="L57" i="15"/>
  <c r="T57" i="15"/>
  <c r="E57" i="15"/>
  <c r="M57" i="15"/>
  <c r="U57" i="15"/>
  <c r="F57" i="15"/>
  <c r="N57" i="15"/>
  <c r="G57" i="15"/>
  <c r="O57" i="15"/>
  <c r="H57" i="15"/>
  <c r="Q57" i="15"/>
  <c r="I57" i="15"/>
  <c r="P57" i="15"/>
  <c r="H33" i="15"/>
  <c r="P33" i="15"/>
  <c r="I33" i="15"/>
  <c r="Q33" i="15"/>
  <c r="J33" i="15"/>
  <c r="R33" i="15"/>
  <c r="K33" i="15"/>
  <c r="S33" i="15"/>
  <c r="D33" i="15"/>
  <c r="L33" i="15"/>
  <c r="T33" i="15"/>
  <c r="E33" i="15"/>
  <c r="F33" i="15"/>
  <c r="G33" i="15"/>
  <c r="M33" i="15"/>
  <c r="N33" i="15"/>
  <c r="O33" i="15"/>
  <c r="U33" i="15"/>
  <c r="H9" i="15"/>
  <c r="P9" i="15"/>
  <c r="I9" i="15"/>
  <c r="Q9" i="15"/>
  <c r="J9" i="15"/>
  <c r="R9" i="15"/>
  <c r="K9" i="15"/>
  <c r="S9" i="15"/>
  <c r="D9" i="15"/>
  <c r="L9" i="15"/>
  <c r="T9" i="15"/>
  <c r="F9" i="15"/>
  <c r="N9" i="15"/>
  <c r="E9" i="15"/>
  <c r="G9" i="15"/>
  <c r="M9" i="15"/>
  <c r="O9" i="15"/>
  <c r="U9" i="15"/>
  <c r="G122" i="15"/>
  <c r="O122" i="15"/>
  <c r="H122" i="15"/>
  <c r="P122" i="15"/>
  <c r="I122" i="15"/>
  <c r="Q122" i="15"/>
  <c r="J122" i="15"/>
  <c r="R122" i="15"/>
  <c r="K122" i="15"/>
  <c r="S122" i="15"/>
  <c r="D122" i="15"/>
  <c r="L122" i="15"/>
  <c r="T122" i="15"/>
  <c r="E122" i="15"/>
  <c r="F122" i="15"/>
  <c r="M122" i="15"/>
  <c r="N122" i="15"/>
  <c r="J98" i="15"/>
  <c r="R98" i="15"/>
  <c r="K98" i="15"/>
  <c r="S98" i="15"/>
  <c r="D98" i="15"/>
  <c r="L98" i="15"/>
  <c r="T98" i="15"/>
  <c r="E98" i="15"/>
  <c r="M98" i="15"/>
  <c r="U98" i="15"/>
  <c r="F98" i="15"/>
  <c r="N98" i="15"/>
  <c r="H98" i="15"/>
  <c r="P98" i="15"/>
  <c r="G98" i="15"/>
  <c r="I98" i="15"/>
  <c r="O98" i="15"/>
  <c r="Q98" i="15"/>
  <c r="K132" i="15"/>
  <c r="S132" i="15"/>
  <c r="D132" i="15"/>
  <c r="L132" i="15"/>
  <c r="T132" i="15"/>
  <c r="E132" i="15"/>
  <c r="M132" i="15"/>
  <c r="U132" i="15"/>
  <c r="F132" i="15"/>
  <c r="N132" i="15"/>
  <c r="G132" i="15"/>
  <c r="O132" i="15"/>
  <c r="H132" i="15"/>
  <c r="P132" i="15"/>
  <c r="I132" i="15"/>
  <c r="J132" i="15"/>
  <c r="Q132" i="15"/>
  <c r="R132" i="15"/>
  <c r="C132" i="15"/>
  <c r="B61" i="15"/>
  <c r="C142" i="15"/>
  <c r="C62" i="15"/>
  <c r="S158" i="15"/>
  <c r="I144" i="15"/>
  <c r="E70" i="15"/>
  <c r="M70" i="15"/>
  <c r="U70" i="15"/>
  <c r="F70" i="15"/>
  <c r="N70" i="15"/>
  <c r="G70" i="15"/>
  <c r="O70" i="15"/>
  <c r="H70" i="15"/>
  <c r="P70" i="15"/>
  <c r="I70" i="15"/>
  <c r="Q70" i="15"/>
  <c r="L70" i="15"/>
  <c r="R70" i="15"/>
  <c r="S70" i="15"/>
  <c r="T70" i="15"/>
  <c r="J70" i="15"/>
  <c r="D70" i="15"/>
  <c r="K70" i="15"/>
  <c r="F30" i="15"/>
  <c r="N30" i="15"/>
  <c r="G30" i="15"/>
  <c r="O30" i="15"/>
  <c r="H30" i="15"/>
  <c r="P30" i="15"/>
  <c r="I30" i="15"/>
  <c r="Q30" i="15"/>
  <c r="J30" i="15"/>
  <c r="R30" i="15"/>
  <c r="M30" i="15"/>
  <c r="S30" i="15"/>
  <c r="T30" i="15"/>
  <c r="U30" i="15"/>
  <c r="D30" i="15"/>
  <c r="E30" i="15"/>
  <c r="K30" i="15"/>
  <c r="L30" i="15"/>
  <c r="H111" i="15"/>
  <c r="P111" i="15"/>
  <c r="I111" i="15"/>
  <c r="Q111" i="15"/>
  <c r="J111" i="15"/>
  <c r="R111" i="15"/>
  <c r="K111" i="15"/>
  <c r="S111" i="15"/>
  <c r="D111" i="15"/>
  <c r="L111" i="15"/>
  <c r="T111" i="15"/>
  <c r="F111" i="15"/>
  <c r="N111" i="15"/>
  <c r="M111" i="15"/>
  <c r="O111" i="15"/>
  <c r="U111" i="15"/>
  <c r="E111" i="15"/>
  <c r="G111" i="15"/>
  <c r="C111" i="15"/>
  <c r="G153" i="15"/>
  <c r="O153" i="15"/>
  <c r="H153" i="15"/>
  <c r="P153" i="15"/>
  <c r="I153" i="15"/>
  <c r="Q153" i="15"/>
  <c r="J153" i="15"/>
  <c r="R153" i="15"/>
  <c r="K153" i="15"/>
  <c r="S153" i="15"/>
  <c r="D153" i="15"/>
  <c r="L153" i="15"/>
  <c r="T153" i="15"/>
  <c r="N153" i="15"/>
  <c r="U153" i="15"/>
  <c r="E153" i="15"/>
  <c r="J53" i="15"/>
  <c r="R53" i="15"/>
  <c r="K53" i="15"/>
  <c r="S53" i="15"/>
  <c r="D53" i="15"/>
  <c r="L53" i="15"/>
  <c r="T53" i="15"/>
  <c r="E53" i="15"/>
  <c r="M53" i="15"/>
  <c r="U53" i="15"/>
  <c r="F53" i="15"/>
  <c r="N53" i="15"/>
  <c r="G53" i="15"/>
  <c r="O53" i="15"/>
  <c r="H53" i="15"/>
  <c r="I53" i="15"/>
  <c r="P53" i="15"/>
  <c r="Q53" i="15"/>
  <c r="H21" i="15"/>
  <c r="P21" i="15"/>
  <c r="I21" i="15"/>
  <c r="Q21" i="15"/>
  <c r="J21" i="15"/>
  <c r="R21" i="15"/>
  <c r="K21" i="15"/>
  <c r="S21" i="15"/>
  <c r="D21" i="15"/>
  <c r="L21" i="15"/>
  <c r="T21" i="15"/>
  <c r="F21" i="15"/>
  <c r="G21" i="15"/>
  <c r="M21" i="15"/>
  <c r="N21" i="15"/>
  <c r="O21" i="15"/>
  <c r="U21" i="15"/>
  <c r="E21" i="15"/>
  <c r="J110" i="15"/>
  <c r="R110" i="15"/>
  <c r="K110" i="15"/>
  <c r="S110" i="15"/>
  <c r="D110" i="15"/>
  <c r="L110" i="15"/>
  <c r="T110" i="15"/>
  <c r="E110" i="15"/>
  <c r="M110" i="15"/>
  <c r="U110" i="15"/>
  <c r="F110" i="15"/>
  <c r="N110" i="15"/>
  <c r="H110" i="15"/>
  <c r="P110" i="15"/>
  <c r="G110" i="15"/>
  <c r="I110" i="15"/>
  <c r="O110" i="15"/>
  <c r="Q110" i="15"/>
  <c r="I160" i="15"/>
  <c r="Q160" i="15"/>
  <c r="J160" i="15"/>
  <c r="R160" i="15"/>
  <c r="K160" i="15"/>
  <c r="S160" i="15"/>
  <c r="D160" i="15"/>
  <c r="L160" i="15"/>
  <c r="T160" i="15"/>
  <c r="E160" i="15"/>
  <c r="M160" i="15"/>
  <c r="U160" i="15"/>
  <c r="F160" i="15"/>
  <c r="N160" i="15"/>
  <c r="P160" i="15"/>
  <c r="G160" i="15"/>
  <c r="B161" i="15"/>
  <c r="B153" i="15"/>
  <c r="B137" i="15"/>
  <c r="K67" i="15"/>
  <c r="S67" i="15"/>
  <c r="D67" i="15"/>
  <c r="L67" i="15"/>
  <c r="T67" i="15"/>
  <c r="E67" i="15"/>
  <c r="M67" i="15"/>
  <c r="U67" i="15"/>
  <c r="F67" i="15"/>
  <c r="N67" i="15"/>
  <c r="G67" i="15"/>
  <c r="O67" i="15"/>
  <c r="H67" i="15"/>
  <c r="I67" i="15"/>
  <c r="J67" i="15"/>
  <c r="P67" i="15"/>
  <c r="R67" i="15"/>
  <c r="Q67" i="15"/>
  <c r="F51" i="15"/>
  <c r="N51" i="15"/>
  <c r="G51" i="15"/>
  <c r="O51" i="15"/>
  <c r="H51" i="15"/>
  <c r="P51" i="15"/>
  <c r="I51" i="15"/>
  <c r="Q51" i="15"/>
  <c r="J51" i="15"/>
  <c r="R51" i="15"/>
  <c r="K51" i="15"/>
  <c r="S51" i="15"/>
  <c r="D51" i="15"/>
  <c r="E51" i="15"/>
  <c r="L51" i="15"/>
  <c r="M51" i="15"/>
  <c r="T51" i="15"/>
  <c r="U51" i="15"/>
  <c r="D27" i="15"/>
  <c r="L27" i="15"/>
  <c r="T27" i="15"/>
  <c r="E27" i="15"/>
  <c r="M27" i="15"/>
  <c r="U27" i="15"/>
  <c r="F27" i="15"/>
  <c r="N27" i="15"/>
  <c r="G27" i="15"/>
  <c r="O27" i="15"/>
  <c r="H27" i="15"/>
  <c r="P27" i="15"/>
  <c r="I27" i="15"/>
  <c r="J27" i="15"/>
  <c r="K27" i="15"/>
  <c r="Q27" i="15"/>
  <c r="R27" i="15"/>
  <c r="S27" i="15"/>
  <c r="K124" i="15"/>
  <c r="S124" i="15"/>
  <c r="D124" i="15"/>
  <c r="L124" i="15"/>
  <c r="T124" i="15"/>
  <c r="E124" i="15"/>
  <c r="M124" i="15"/>
  <c r="U124" i="15"/>
  <c r="F124" i="15"/>
  <c r="N124" i="15"/>
  <c r="G124" i="15"/>
  <c r="O124" i="15"/>
  <c r="H124" i="15"/>
  <c r="P124" i="15"/>
  <c r="I124" i="15"/>
  <c r="J124" i="15"/>
  <c r="Q124" i="15"/>
  <c r="C124" i="15"/>
  <c r="G134" i="15"/>
  <c r="O134" i="15"/>
  <c r="H134" i="15"/>
  <c r="P134" i="15"/>
  <c r="I134" i="15"/>
  <c r="Q134" i="15"/>
  <c r="J134" i="15"/>
  <c r="R134" i="15"/>
  <c r="K134" i="15"/>
  <c r="S134" i="15"/>
  <c r="D134" i="15"/>
  <c r="L134" i="15"/>
  <c r="T134" i="15"/>
  <c r="E134" i="15"/>
  <c r="F134" i="15"/>
  <c r="M134" i="15"/>
  <c r="N134" i="15"/>
  <c r="U134" i="15"/>
  <c r="B103" i="15"/>
  <c r="C67" i="15"/>
  <c r="C19" i="15"/>
  <c r="G81" i="15"/>
  <c r="O81" i="15"/>
  <c r="H81" i="15"/>
  <c r="P81" i="15"/>
  <c r="I81" i="15"/>
  <c r="Q81" i="15"/>
  <c r="J81" i="15"/>
  <c r="R81" i="15"/>
  <c r="K81" i="15"/>
  <c r="S81" i="15"/>
  <c r="F81" i="15"/>
  <c r="L81" i="15"/>
  <c r="M81" i="15"/>
  <c r="N81" i="15"/>
  <c r="T81" i="15"/>
  <c r="D81" i="15"/>
  <c r="E81" i="15"/>
  <c r="U81" i="15"/>
  <c r="G73" i="15"/>
  <c r="O73" i="15"/>
  <c r="H73" i="15"/>
  <c r="P73" i="15"/>
  <c r="I73" i="15"/>
  <c r="Q73" i="15"/>
  <c r="J73" i="15"/>
  <c r="R73" i="15"/>
  <c r="K73" i="15"/>
  <c r="S73" i="15"/>
  <c r="D73" i="15"/>
  <c r="E73" i="15"/>
  <c r="F73" i="15"/>
  <c r="L73" i="15"/>
  <c r="M73" i="15"/>
  <c r="T73" i="15"/>
  <c r="N73" i="15"/>
  <c r="U73" i="15"/>
  <c r="J49" i="15"/>
  <c r="R49" i="15"/>
  <c r="K49" i="15"/>
  <c r="S49" i="15"/>
  <c r="D49" i="15"/>
  <c r="L49" i="15"/>
  <c r="T49" i="15"/>
  <c r="E49" i="15"/>
  <c r="M49" i="15"/>
  <c r="U49" i="15"/>
  <c r="F49" i="15"/>
  <c r="N49" i="15"/>
  <c r="G49" i="15"/>
  <c r="O49" i="15"/>
  <c r="H49" i="15"/>
  <c r="I49" i="15"/>
  <c r="P49" i="15"/>
  <c r="Q49" i="15"/>
  <c r="H25" i="15"/>
  <c r="P25" i="15"/>
  <c r="I25" i="15"/>
  <c r="Q25" i="15"/>
  <c r="J25" i="15"/>
  <c r="R25" i="15"/>
  <c r="K25" i="15"/>
  <c r="S25" i="15"/>
  <c r="D25" i="15"/>
  <c r="L25" i="15"/>
  <c r="T25" i="15"/>
  <c r="U25" i="15"/>
  <c r="E25" i="15"/>
  <c r="F25" i="15"/>
  <c r="G25" i="15"/>
  <c r="M25" i="15"/>
  <c r="N25" i="15"/>
  <c r="O25" i="15"/>
  <c r="G130" i="15"/>
  <c r="O130" i="15"/>
  <c r="H130" i="15"/>
  <c r="P130" i="15"/>
  <c r="I130" i="15"/>
  <c r="Q130" i="15"/>
  <c r="J130" i="15"/>
  <c r="R130" i="15"/>
  <c r="K130" i="15"/>
  <c r="S130" i="15"/>
  <c r="D130" i="15"/>
  <c r="L130" i="15"/>
  <c r="T130" i="15"/>
  <c r="M130" i="15"/>
  <c r="N130" i="15"/>
  <c r="U130" i="15"/>
  <c r="F130" i="15"/>
  <c r="J106" i="15"/>
  <c r="R106" i="15"/>
  <c r="K106" i="15"/>
  <c r="S106" i="15"/>
  <c r="D106" i="15"/>
  <c r="L106" i="15"/>
  <c r="T106" i="15"/>
  <c r="E106" i="15"/>
  <c r="M106" i="15"/>
  <c r="U106" i="15"/>
  <c r="F106" i="15"/>
  <c r="N106" i="15"/>
  <c r="H106" i="15"/>
  <c r="P106" i="15"/>
  <c r="G106" i="15"/>
  <c r="I106" i="15"/>
  <c r="O106" i="15"/>
  <c r="Q106" i="15"/>
  <c r="I156" i="15"/>
  <c r="Q156" i="15"/>
  <c r="J156" i="15"/>
  <c r="R156" i="15"/>
  <c r="K156" i="15"/>
  <c r="S156" i="15"/>
  <c r="D156" i="15"/>
  <c r="L156" i="15"/>
  <c r="T156" i="15"/>
  <c r="E156" i="15"/>
  <c r="M156" i="15"/>
  <c r="U156" i="15"/>
  <c r="F156" i="15"/>
  <c r="N156" i="15"/>
  <c r="G156" i="15"/>
  <c r="O156" i="15"/>
  <c r="K140" i="15"/>
  <c r="S140" i="15"/>
  <c r="D140" i="15"/>
  <c r="L140" i="15"/>
  <c r="T140" i="15"/>
  <c r="E140" i="15"/>
  <c r="M140" i="15"/>
  <c r="U140" i="15"/>
  <c r="F140" i="15"/>
  <c r="N140" i="15"/>
  <c r="G140" i="15"/>
  <c r="O140" i="15"/>
  <c r="H140" i="15"/>
  <c r="P140" i="15"/>
  <c r="I140" i="15"/>
  <c r="J140" i="15"/>
  <c r="Q140" i="15"/>
  <c r="C140" i="15"/>
  <c r="B77" i="15"/>
  <c r="B53" i="15"/>
  <c r="B13" i="15"/>
  <c r="I80" i="15"/>
  <c r="Q80" i="15"/>
  <c r="J80" i="15"/>
  <c r="R80" i="15"/>
  <c r="K80" i="15"/>
  <c r="S80" i="15"/>
  <c r="D80" i="15"/>
  <c r="L80" i="15"/>
  <c r="T80" i="15"/>
  <c r="E80" i="15"/>
  <c r="M80" i="15"/>
  <c r="U80" i="15"/>
  <c r="F80" i="15"/>
  <c r="G80" i="15"/>
  <c r="H80" i="15"/>
  <c r="N80" i="15"/>
  <c r="O80" i="15"/>
  <c r="P80" i="15"/>
  <c r="C80" i="15"/>
  <c r="I72" i="15"/>
  <c r="Q72" i="15"/>
  <c r="J72" i="15"/>
  <c r="R72" i="15"/>
  <c r="K72" i="15"/>
  <c r="S72" i="15"/>
  <c r="D72" i="15"/>
  <c r="L72" i="15"/>
  <c r="T72" i="15"/>
  <c r="E72" i="15"/>
  <c r="M72" i="15"/>
  <c r="U72" i="15"/>
  <c r="F72" i="15"/>
  <c r="G72" i="15"/>
  <c r="H72" i="15"/>
  <c r="O72" i="15"/>
  <c r="N72" i="15"/>
  <c r="P72" i="15"/>
  <c r="C72" i="15"/>
  <c r="D64" i="15"/>
  <c r="L64" i="15"/>
  <c r="T64" i="15"/>
  <c r="E64" i="15"/>
  <c r="M64" i="15"/>
  <c r="U64" i="15"/>
  <c r="F64" i="15"/>
  <c r="N64" i="15"/>
  <c r="G64" i="15"/>
  <c r="O64" i="15"/>
  <c r="H64" i="15"/>
  <c r="I64" i="15"/>
  <c r="Q64" i="15"/>
  <c r="S64" i="15"/>
  <c r="J64" i="15"/>
  <c r="K64" i="15"/>
  <c r="P64" i="15"/>
  <c r="R64" i="15"/>
  <c r="C64" i="15"/>
  <c r="D56" i="15"/>
  <c r="L56" i="15"/>
  <c r="T56" i="15"/>
  <c r="E56" i="15"/>
  <c r="M56" i="15"/>
  <c r="U56" i="15"/>
  <c r="F56" i="15"/>
  <c r="N56" i="15"/>
  <c r="G56" i="15"/>
  <c r="O56" i="15"/>
  <c r="H56" i="15"/>
  <c r="P56" i="15"/>
  <c r="I56" i="15"/>
  <c r="Q56" i="15"/>
  <c r="J56" i="15"/>
  <c r="K56" i="15"/>
  <c r="R56" i="15"/>
  <c r="S56" i="15"/>
  <c r="C56" i="15"/>
  <c r="D48" i="15"/>
  <c r="L48" i="15"/>
  <c r="T48" i="15"/>
  <c r="E48" i="15"/>
  <c r="M48" i="15"/>
  <c r="U48" i="15"/>
  <c r="F48" i="15"/>
  <c r="N48" i="15"/>
  <c r="G48" i="15"/>
  <c r="O48" i="15"/>
  <c r="H48" i="15"/>
  <c r="P48" i="15"/>
  <c r="I48" i="15"/>
  <c r="Q48" i="15"/>
  <c r="J48" i="15"/>
  <c r="R48" i="15"/>
  <c r="S48" i="15"/>
  <c r="K48" i="15"/>
  <c r="C48" i="15"/>
  <c r="J40" i="15"/>
  <c r="K40" i="15"/>
  <c r="D40" i="15"/>
  <c r="L40" i="15"/>
  <c r="E40" i="15"/>
  <c r="M40" i="15"/>
  <c r="F40" i="15"/>
  <c r="N40" i="15"/>
  <c r="G40" i="15"/>
  <c r="T40" i="15"/>
  <c r="H40" i="15"/>
  <c r="U40" i="15"/>
  <c r="I40" i="15"/>
  <c r="O40" i="15"/>
  <c r="P40" i="15"/>
  <c r="Q40" i="15"/>
  <c r="R40" i="15"/>
  <c r="S40" i="15"/>
  <c r="C40" i="15"/>
  <c r="J32" i="15"/>
  <c r="R32" i="15"/>
  <c r="K32" i="15"/>
  <c r="S32" i="15"/>
  <c r="D32" i="15"/>
  <c r="L32" i="15"/>
  <c r="T32" i="15"/>
  <c r="E32" i="15"/>
  <c r="M32" i="15"/>
  <c r="U32" i="15"/>
  <c r="F32" i="15"/>
  <c r="N32" i="15"/>
  <c r="G32" i="15"/>
  <c r="H32" i="15"/>
  <c r="I32" i="15"/>
  <c r="O32" i="15"/>
  <c r="P32" i="15"/>
  <c r="Q32" i="15"/>
  <c r="C32" i="15"/>
  <c r="J24" i="15"/>
  <c r="R24" i="15"/>
  <c r="K24" i="15"/>
  <c r="S24" i="15"/>
  <c r="D24" i="15"/>
  <c r="L24" i="15"/>
  <c r="T24" i="15"/>
  <c r="E24" i="15"/>
  <c r="M24" i="15"/>
  <c r="U24" i="15"/>
  <c r="F24" i="15"/>
  <c r="N24" i="15"/>
  <c r="P24" i="15"/>
  <c r="Q24" i="15"/>
  <c r="G24" i="15"/>
  <c r="H24" i="15"/>
  <c r="I24" i="15"/>
  <c r="O24" i="15"/>
  <c r="C24" i="15"/>
  <c r="J16" i="15"/>
  <c r="R16" i="15"/>
  <c r="K16" i="15"/>
  <c r="S16" i="15"/>
  <c r="D16" i="15"/>
  <c r="L16" i="15"/>
  <c r="T16" i="15"/>
  <c r="E16" i="15"/>
  <c r="M16" i="15"/>
  <c r="U16" i="15"/>
  <c r="F16" i="15"/>
  <c r="N16" i="15"/>
  <c r="I16" i="15"/>
  <c r="O16" i="15"/>
  <c r="P16" i="15"/>
  <c r="Q16" i="15"/>
  <c r="G16" i="15"/>
  <c r="H16" i="15"/>
  <c r="C16" i="15"/>
  <c r="J8" i="15"/>
  <c r="R8" i="15"/>
  <c r="K8" i="15"/>
  <c r="S8" i="15"/>
  <c r="D8" i="15"/>
  <c r="L8" i="15"/>
  <c r="T8" i="15"/>
  <c r="E8" i="15"/>
  <c r="M8" i="15"/>
  <c r="U8" i="15"/>
  <c r="F8" i="15"/>
  <c r="N8" i="15"/>
  <c r="H8" i="15"/>
  <c r="P8" i="15"/>
  <c r="O8" i="15"/>
  <c r="Q8" i="15"/>
  <c r="G8" i="15"/>
  <c r="I8" i="15"/>
  <c r="C8" i="15"/>
  <c r="I129" i="15"/>
  <c r="Q129" i="15"/>
  <c r="J129" i="15"/>
  <c r="R129" i="15"/>
  <c r="K129" i="15"/>
  <c r="S129" i="15"/>
  <c r="D129" i="15"/>
  <c r="L129" i="15"/>
  <c r="T129" i="15"/>
  <c r="E129" i="15"/>
  <c r="M129" i="15"/>
  <c r="U129" i="15"/>
  <c r="F129" i="15"/>
  <c r="N129" i="15"/>
  <c r="G129" i="15"/>
  <c r="H129" i="15"/>
  <c r="O129" i="15"/>
  <c r="P129" i="15"/>
  <c r="I121" i="15"/>
  <c r="Q121" i="15"/>
  <c r="J121" i="15"/>
  <c r="R121" i="15"/>
  <c r="K121" i="15"/>
  <c r="S121" i="15"/>
  <c r="D121" i="15"/>
  <c r="L121" i="15"/>
  <c r="T121" i="15"/>
  <c r="E121" i="15"/>
  <c r="M121" i="15"/>
  <c r="U121" i="15"/>
  <c r="F121" i="15"/>
  <c r="N121" i="15"/>
  <c r="O121" i="15"/>
  <c r="P121" i="15"/>
  <c r="G121" i="15"/>
  <c r="D113" i="15"/>
  <c r="L113" i="15"/>
  <c r="T113" i="15"/>
  <c r="E113" i="15"/>
  <c r="M113" i="15"/>
  <c r="U113" i="15"/>
  <c r="F113" i="15"/>
  <c r="N113" i="15"/>
  <c r="G113" i="15"/>
  <c r="O113" i="15"/>
  <c r="H113" i="15"/>
  <c r="P113" i="15"/>
  <c r="J113" i="15"/>
  <c r="I113" i="15"/>
  <c r="K113" i="15"/>
  <c r="Q113" i="15"/>
  <c r="R113" i="15"/>
  <c r="S113" i="15"/>
  <c r="D105" i="15"/>
  <c r="L105" i="15"/>
  <c r="T105" i="15"/>
  <c r="E105" i="15"/>
  <c r="M105" i="15"/>
  <c r="U105" i="15"/>
  <c r="F105" i="15"/>
  <c r="N105" i="15"/>
  <c r="G105" i="15"/>
  <c r="O105" i="15"/>
  <c r="H105" i="15"/>
  <c r="P105" i="15"/>
  <c r="J105" i="15"/>
  <c r="R105" i="15"/>
  <c r="I105" i="15"/>
  <c r="K105" i="15"/>
  <c r="Q105" i="15"/>
  <c r="S105" i="15"/>
  <c r="D97" i="15"/>
  <c r="L97" i="15"/>
  <c r="T97" i="15"/>
  <c r="E97" i="15"/>
  <c r="M97" i="15"/>
  <c r="U97" i="15"/>
  <c r="F97" i="15"/>
  <c r="N97" i="15"/>
  <c r="G97" i="15"/>
  <c r="O97" i="15"/>
  <c r="H97" i="15"/>
  <c r="P97" i="15"/>
  <c r="J97" i="15"/>
  <c r="R97" i="15"/>
  <c r="I97" i="15"/>
  <c r="K97" i="15"/>
  <c r="Q97" i="15"/>
  <c r="S97" i="15"/>
  <c r="G89" i="15"/>
  <c r="O89" i="15"/>
  <c r="H89" i="15"/>
  <c r="P89" i="15"/>
  <c r="I89" i="15"/>
  <c r="Q89" i="15"/>
  <c r="J89" i="15"/>
  <c r="R89" i="15"/>
  <c r="K89" i="15"/>
  <c r="M89" i="15"/>
  <c r="N89" i="15"/>
  <c r="S89" i="15"/>
  <c r="T89" i="15"/>
  <c r="D89" i="15"/>
  <c r="U89" i="15"/>
  <c r="F89" i="15"/>
  <c r="E89" i="15"/>
  <c r="L89" i="15"/>
  <c r="K155" i="15"/>
  <c r="S155" i="15"/>
  <c r="D155" i="15"/>
  <c r="L155" i="15"/>
  <c r="T155" i="15"/>
  <c r="E155" i="15"/>
  <c r="M155" i="15"/>
  <c r="U155" i="15"/>
  <c r="F155" i="15"/>
  <c r="N155" i="15"/>
  <c r="G155" i="15"/>
  <c r="O155" i="15"/>
  <c r="H155" i="15"/>
  <c r="P155" i="15"/>
  <c r="J155" i="15"/>
  <c r="Q155" i="15"/>
  <c r="K147" i="15"/>
  <c r="S147" i="15"/>
  <c r="D147" i="15"/>
  <c r="L147" i="15"/>
  <c r="T147" i="15"/>
  <c r="E147" i="15"/>
  <c r="M147" i="15"/>
  <c r="U147" i="15"/>
  <c r="F147" i="15"/>
  <c r="N147" i="15"/>
  <c r="G147" i="15"/>
  <c r="O147" i="15"/>
  <c r="H147" i="15"/>
  <c r="P147" i="15"/>
  <c r="I147" i="15"/>
  <c r="Q147" i="15"/>
  <c r="E139" i="15"/>
  <c r="M139" i="15"/>
  <c r="U139" i="15"/>
  <c r="F139" i="15"/>
  <c r="N139" i="15"/>
  <c r="G139" i="15"/>
  <c r="O139" i="15"/>
  <c r="H139" i="15"/>
  <c r="P139" i="15"/>
  <c r="I139" i="15"/>
  <c r="Q139" i="15"/>
  <c r="J139" i="15"/>
  <c r="R139" i="15"/>
  <c r="K139" i="15"/>
  <c r="L139" i="15"/>
  <c r="S139" i="15"/>
  <c r="T139" i="15"/>
  <c r="B6" i="15"/>
  <c r="B156" i="15"/>
  <c r="B140" i="15"/>
  <c r="B132" i="15"/>
  <c r="B124" i="15"/>
  <c r="B116" i="15"/>
  <c r="B108" i="15"/>
  <c r="B92" i="15"/>
  <c r="B84" i="15"/>
  <c r="B76" i="15"/>
  <c r="B68" i="15"/>
  <c r="B60" i="15"/>
  <c r="B52" i="15"/>
  <c r="B44" i="15"/>
  <c r="B36" i="15"/>
  <c r="B28" i="15"/>
  <c r="B20" i="15"/>
  <c r="C159" i="15"/>
  <c r="C151" i="15"/>
  <c r="C141" i="15"/>
  <c r="C129" i="15"/>
  <c r="C115" i="15"/>
  <c r="C102" i="15"/>
  <c r="C61" i="15"/>
  <c r="C45" i="15"/>
  <c r="C29" i="15"/>
  <c r="C13" i="15"/>
  <c r="I2" i="15"/>
  <c r="J151" i="15"/>
  <c r="R147" i="15"/>
  <c r="N142" i="15"/>
  <c r="O107" i="15"/>
  <c r="H46" i="15"/>
  <c r="P46" i="15"/>
  <c r="I46" i="15"/>
  <c r="Q46" i="15"/>
  <c r="J46" i="15"/>
  <c r="R46" i="15"/>
  <c r="K46" i="15"/>
  <c r="S46" i="15"/>
  <c r="D46" i="15"/>
  <c r="L46" i="15"/>
  <c r="T46" i="15"/>
  <c r="E46" i="15"/>
  <c r="M46" i="15"/>
  <c r="U46" i="15"/>
  <c r="F46" i="15"/>
  <c r="G46" i="15"/>
  <c r="N46" i="15"/>
  <c r="O46" i="15"/>
  <c r="F14" i="15"/>
  <c r="N14" i="15"/>
  <c r="G14" i="15"/>
  <c r="O14" i="15"/>
  <c r="H14" i="15"/>
  <c r="P14" i="15"/>
  <c r="I14" i="15"/>
  <c r="Q14" i="15"/>
  <c r="J14" i="15"/>
  <c r="R14" i="15"/>
  <c r="D14" i="15"/>
  <c r="E14" i="15"/>
  <c r="K14" i="15"/>
  <c r="L14" i="15"/>
  <c r="M14" i="15"/>
  <c r="S14" i="15"/>
  <c r="T14" i="15"/>
  <c r="U14" i="15"/>
  <c r="E119" i="15"/>
  <c r="M119" i="15"/>
  <c r="U119" i="15"/>
  <c r="F119" i="15"/>
  <c r="N119" i="15"/>
  <c r="G119" i="15"/>
  <c r="O119" i="15"/>
  <c r="H119" i="15"/>
  <c r="P119" i="15"/>
  <c r="I119" i="15"/>
  <c r="Q119" i="15"/>
  <c r="J119" i="15"/>
  <c r="R119" i="15"/>
  <c r="S119" i="15"/>
  <c r="T119" i="15"/>
  <c r="D119" i="15"/>
  <c r="C119" i="15"/>
  <c r="K119" i="15"/>
  <c r="K87" i="15"/>
  <c r="S87" i="15"/>
  <c r="D87" i="15"/>
  <c r="L87" i="15"/>
  <c r="T87" i="15"/>
  <c r="E87" i="15"/>
  <c r="M87" i="15"/>
  <c r="U87" i="15"/>
  <c r="F87" i="15"/>
  <c r="N87" i="15"/>
  <c r="G87" i="15"/>
  <c r="O87" i="15"/>
  <c r="H87" i="15"/>
  <c r="I87" i="15"/>
  <c r="J87" i="15"/>
  <c r="P87" i="15"/>
  <c r="Q87" i="15"/>
  <c r="R87" i="15"/>
  <c r="C87" i="15"/>
  <c r="G145" i="15"/>
  <c r="O145" i="15"/>
  <c r="H145" i="15"/>
  <c r="P145" i="15"/>
  <c r="I145" i="15"/>
  <c r="Q145" i="15"/>
  <c r="J145" i="15"/>
  <c r="R145" i="15"/>
  <c r="K145" i="15"/>
  <c r="S145" i="15"/>
  <c r="D145" i="15"/>
  <c r="L145" i="15"/>
  <c r="T145" i="15"/>
  <c r="E145" i="15"/>
  <c r="M145" i="15"/>
  <c r="U145" i="15"/>
  <c r="G77" i="15"/>
  <c r="O77" i="15"/>
  <c r="H77" i="15"/>
  <c r="P77" i="15"/>
  <c r="I77" i="15"/>
  <c r="Q77" i="15"/>
  <c r="J77" i="15"/>
  <c r="R77" i="15"/>
  <c r="K77" i="15"/>
  <c r="S77" i="15"/>
  <c r="N77" i="15"/>
  <c r="T77" i="15"/>
  <c r="U77" i="15"/>
  <c r="D77" i="15"/>
  <c r="E77" i="15"/>
  <c r="L77" i="15"/>
  <c r="F77" i="15"/>
  <c r="M77" i="15"/>
  <c r="H37" i="15"/>
  <c r="P37" i="15"/>
  <c r="I37" i="15"/>
  <c r="Q37" i="15"/>
  <c r="J37" i="15"/>
  <c r="R37" i="15"/>
  <c r="K37" i="15"/>
  <c r="S37" i="15"/>
  <c r="D37" i="15"/>
  <c r="L37" i="15"/>
  <c r="T37" i="15"/>
  <c r="O37" i="15"/>
  <c r="U37" i="15"/>
  <c r="E37" i="15"/>
  <c r="F37" i="15"/>
  <c r="G37" i="15"/>
  <c r="M37" i="15"/>
  <c r="N37" i="15"/>
  <c r="G126" i="15"/>
  <c r="O126" i="15"/>
  <c r="H126" i="15"/>
  <c r="P126" i="15"/>
  <c r="I126" i="15"/>
  <c r="Q126" i="15"/>
  <c r="J126" i="15"/>
  <c r="R126" i="15"/>
  <c r="K126" i="15"/>
  <c r="S126" i="15"/>
  <c r="D126" i="15"/>
  <c r="L126" i="15"/>
  <c r="T126" i="15"/>
  <c r="U126" i="15"/>
  <c r="E126" i="15"/>
  <c r="F126" i="15"/>
  <c r="M126" i="15"/>
  <c r="F94" i="15"/>
  <c r="N94" i="15"/>
  <c r="G94" i="15"/>
  <c r="P94" i="15"/>
  <c r="H94" i="15"/>
  <c r="Q94" i="15"/>
  <c r="I94" i="15"/>
  <c r="R94" i="15"/>
  <c r="J94" i="15"/>
  <c r="S94" i="15"/>
  <c r="K94" i="15"/>
  <c r="T94" i="15"/>
  <c r="D94" i="15"/>
  <c r="M94" i="15"/>
  <c r="E94" i="15"/>
  <c r="L94" i="15"/>
  <c r="O94" i="15"/>
  <c r="U94" i="15"/>
  <c r="K136" i="15"/>
  <c r="S136" i="15"/>
  <c r="D136" i="15"/>
  <c r="L136" i="15"/>
  <c r="T136" i="15"/>
  <c r="E136" i="15"/>
  <c r="M136" i="15"/>
  <c r="U136" i="15"/>
  <c r="F136" i="15"/>
  <c r="N136" i="15"/>
  <c r="G136" i="15"/>
  <c r="O136" i="15"/>
  <c r="H136" i="15"/>
  <c r="P136" i="15"/>
  <c r="I136" i="15"/>
  <c r="J136" i="15"/>
  <c r="Q136" i="15"/>
  <c r="R136" i="15"/>
  <c r="C136" i="15"/>
  <c r="K83" i="15"/>
  <c r="S83" i="15"/>
  <c r="D83" i="15"/>
  <c r="L83" i="15"/>
  <c r="T83" i="15"/>
  <c r="E83" i="15"/>
  <c r="M83" i="15"/>
  <c r="U83" i="15"/>
  <c r="F83" i="15"/>
  <c r="N83" i="15"/>
  <c r="G83" i="15"/>
  <c r="O83" i="15"/>
  <c r="P83" i="15"/>
  <c r="Q83" i="15"/>
  <c r="R83" i="15"/>
  <c r="I83" i="15"/>
  <c r="H83" i="15"/>
  <c r="J83" i="15"/>
  <c r="F59" i="15"/>
  <c r="N59" i="15"/>
  <c r="G59" i="15"/>
  <c r="O59" i="15"/>
  <c r="H59" i="15"/>
  <c r="P59" i="15"/>
  <c r="I59" i="15"/>
  <c r="Q59" i="15"/>
  <c r="J59" i="15"/>
  <c r="R59" i="15"/>
  <c r="K59" i="15"/>
  <c r="S59" i="15"/>
  <c r="T59" i="15"/>
  <c r="U59" i="15"/>
  <c r="D59" i="15"/>
  <c r="E59" i="15"/>
  <c r="L59" i="15"/>
  <c r="M59" i="15"/>
  <c r="D35" i="15"/>
  <c r="L35" i="15"/>
  <c r="T35" i="15"/>
  <c r="E35" i="15"/>
  <c r="M35" i="15"/>
  <c r="U35" i="15"/>
  <c r="F35" i="15"/>
  <c r="N35" i="15"/>
  <c r="G35" i="15"/>
  <c r="O35" i="15"/>
  <c r="H35" i="15"/>
  <c r="P35" i="15"/>
  <c r="J35" i="15"/>
  <c r="K35" i="15"/>
  <c r="Q35" i="15"/>
  <c r="R35" i="15"/>
  <c r="S35" i="15"/>
  <c r="I35" i="15"/>
  <c r="D3" i="15"/>
  <c r="L3" i="15"/>
  <c r="T3" i="15"/>
  <c r="E3" i="15"/>
  <c r="M3" i="15"/>
  <c r="U3" i="15"/>
  <c r="F3" i="15"/>
  <c r="N3" i="15"/>
  <c r="G3" i="15"/>
  <c r="O3" i="15"/>
  <c r="H3" i="15"/>
  <c r="P3" i="15"/>
  <c r="J3" i="15"/>
  <c r="R3" i="15"/>
  <c r="I3" i="15"/>
  <c r="K3" i="15"/>
  <c r="Q3" i="15"/>
  <c r="S3" i="15"/>
  <c r="F100" i="15"/>
  <c r="N100" i="15"/>
  <c r="G100" i="15"/>
  <c r="O100" i="15"/>
  <c r="H100" i="15"/>
  <c r="P100" i="15"/>
  <c r="I100" i="15"/>
  <c r="Q100" i="15"/>
  <c r="J100" i="15"/>
  <c r="R100" i="15"/>
  <c r="D100" i="15"/>
  <c r="L100" i="15"/>
  <c r="T100" i="15"/>
  <c r="S100" i="15"/>
  <c r="U100" i="15"/>
  <c r="E100" i="15"/>
  <c r="K100" i="15"/>
  <c r="C100" i="15"/>
  <c r="E158" i="15"/>
  <c r="M158" i="15"/>
  <c r="U158" i="15"/>
  <c r="F158" i="15"/>
  <c r="N158" i="15"/>
  <c r="G158" i="15"/>
  <c r="O158" i="15"/>
  <c r="H158" i="15"/>
  <c r="P158" i="15"/>
  <c r="I158" i="15"/>
  <c r="Q158" i="15"/>
  <c r="J158" i="15"/>
  <c r="R158" i="15"/>
  <c r="T158" i="15"/>
  <c r="K158" i="15"/>
  <c r="B119" i="15"/>
  <c r="B87" i="15"/>
  <c r="C94" i="15"/>
  <c r="J65" i="15"/>
  <c r="D65" i="15"/>
  <c r="E65" i="15"/>
  <c r="G65" i="15"/>
  <c r="O65" i="15"/>
  <c r="F65" i="15"/>
  <c r="P65" i="15"/>
  <c r="H65" i="15"/>
  <c r="Q65" i="15"/>
  <c r="I65" i="15"/>
  <c r="R65" i="15"/>
  <c r="K65" i="15"/>
  <c r="S65" i="15"/>
  <c r="T65" i="15"/>
  <c r="U65" i="15"/>
  <c r="M65" i="15"/>
  <c r="L65" i="15"/>
  <c r="N65" i="15"/>
  <c r="J41" i="15"/>
  <c r="R41" i="15"/>
  <c r="K41" i="15"/>
  <c r="S41" i="15"/>
  <c r="D41" i="15"/>
  <c r="L41" i="15"/>
  <c r="T41" i="15"/>
  <c r="E41" i="15"/>
  <c r="M41" i="15"/>
  <c r="U41" i="15"/>
  <c r="F41" i="15"/>
  <c r="N41" i="15"/>
  <c r="G41" i="15"/>
  <c r="O41" i="15"/>
  <c r="H41" i="15"/>
  <c r="I41" i="15"/>
  <c r="P41" i="15"/>
  <c r="Q41" i="15"/>
  <c r="H17" i="15"/>
  <c r="P17" i="15"/>
  <c r="I17" i="15"/>
  <c r="Q17" i="15"/>
  <c r="J17" i="15"/>
  <c r="R17" i="15"/>
  <c r="K17" i="15"/>
  <c r="S17" i="15"/>
  <c r="D17" i="15"/>
  <c r="L17" i="15"/>
  <c r="T17" i="15"/>
  <c r="N17" i="15"/>
  <c r="O17" i="15"/>
  <c r="U17" i="15"/>
  <c r="E17" i="15"/>
  <c r="F17" i="15"/>
  <c r="G17" i="15"/>
  <c r="M17" i="15"/>
  <c r="J114" i="15"/>
  <c r="R114" i="15"/>
  <c r="K114" i="15"/>
  <c r="S114" i="15"/>
  <c r="D114" i="15"/>
  <c r="L114" i="15"/>
  <c r="T114" i="15"/>
  <c r="E114" i="15"/>
  <c r="M114" i="15"/>
  <c r="U114" i="15"/>
  <c r="F114" i="15"/>
  <c r="N114" i="15"/>
  <c r="O114" i="15"/>
  <c r="P114" i="15"/>
  <c r="Q114" i="15"/>
  <c r="G114" i="15"/>
  <c r="I114" i="15"/>
  <c r="E90" i="15"/>
  <c r="M90" i="15"/>
  <c r="U90" i="15"/>
  <c r="F90" i="15"/>
  <c r="N90" i="15"/>
  <c r="G90" i="15"/>
  <c r="O90" i="15"/>
  <c r="H90" i="15"/>
  <c r="P90" i="15"/>
  <c r="K90" i="15"/>
  <c r="L90" i="15"/>
  <c r="Q90" i="15"/>
  <c r="R90" i="15"/>
  <c r="S90" i="15"/>
  <c r="I90" i="15"/>
  <c r="D90" i="15"/>
  <c r="J90" i="15"/>
  <c r="T90" i="15"/>
  <c r="I148" i="15"/>
  <c r="Q148" i="15"/>
  <c r="J148" i="15"/>
  <c r="R148" i="15"/>
  <c r="K148" i="15"/>
  <c r="S148" i="15"/>
  <c r="D148" i="15"/>
  <c r="L148" i="15"/>
  <c r="T148" i="15"/>
  <c r="E148" i="15"/>
  <c r="M148" i="15"/>
  <c r="U148" i="15"/>
  <c r="F148" i="15"/>
  <c r="N148" i="15"/>
  <c r="H148" i="15"/>
  <c r="O148" i="15"/>
  <c r="B69" i="15"/>
  <c r="B45" i="15"/>
  <c r="B29" i="15"/>
  <c r="C2" i="15"/>
  <c r="C152" i="15"/>
  <c r="C130" i="15"/>
  <c r="C78" i="15"/>
  <c r="C46" i="15"/>
  <c r="C30" i="15"/>
  <c r="H2" i="15"/>
  <c r="G148" i="15"/>
  <c r="E130" i="15"/>
  <c r="K79" i="15"/>
  <c r="S79" i="15"/>
  <c r="D79" i="15"/>
  <c r="L79" i="15"/>
  <c r="T79" i="15"/>
  <c r="E79" i="15"/>
  <c r="M79" i="15"/>
  <c r="U79" i="15"/>
  <c r="F79" i="15"/>
  <c r="N79" i="15"/>
  <c r="G79" i="15"/>
  <c r="O79" i="15"/>
  <c r="H79" i="15"/>
  <c r="I79" i="15"/>
  <c r="J79" i="15"/>
  <c r="Q79" i="15"/>
  <c r="P79" i="15"/>
  <c r="R79" i="15"/>
  <c r="C79" i="15"/>
  <c r="K71" i="15"/>
  <c r="S71" i="15"/>
  <c r="D71" i="15"/>
  <c r="L71" i="15"/>
  <c r="T71" i="15"/>
  <c r="E71" i="15"/>
  <c r="M71" i="15"/>
  <c r="U71" i="15"/>
  <c r="F71" i="15"/>
  <c r="N71" i="15"/>
  <c r="G71" i="15"/>
  <c r="O71" i="15"/>
  <c r="Q71" i="15"/>
  <c r="R71" i="15"/>
  <c r="H71" i="15"/>
  <c r="J71" i="15"/>
  <c r="I71" i="15"/>
  <c r="P71" i="15"/>
  <c r="C71" i="15"/>
  <c r="F63" i="15"/>
  <c r="N63" i="15"/>
  <c r="G63" i="15"/>
  <c r="O63" i="15"/>
  <c r="H63" i="15"/>
  <c r="P63" i="15"/>
  <c r="I63" i="15"/>
  <c r="Q63" i="15"/>
  <c r="J63" i="15"/>
  <c r="R63" i="15"/>
  <c r="K63" i="15"/>
  <c r="S63" i="15"/>
  <c r="L63" i="15"/>
  <c r="M63" i="15"/>
  <c r="T63" i="15"/>
  <c r="U63" i="15"/>
  <c r="D63" i="15"/>
  <c r="E63" i="15"/>
  <c r="C63" i="15"/>
  <c r="F55" i="15"/>
  <c r="N55" i="15"/>
  <c r="G55" i="15"/>
  <c r="O55" i="15"/>
  <c r="H55" i="15"/>
  <c r="P55" i="15"/>
  <c r="I55" i="15"/>
  <c r="Q55" i="15"/>
  <c r="J55" i="15"/>
  <c r="R55" i="15"/>
  <c r="K55" i="15"/>
  <c r="S55" i="15"/>
  <c r="D55" i="15"/>
  <c r="E55" i="15"/>
  <c r="L55" i="15"/>
  <c r="M55" i="15"/>
  <c r="T55" i="15"/>
  <c r="U55" i="15"/>
  <c r="C55" i="15"/>
  <c r="F47" i="15"/>
  <c r="N47" i="15"/>
  <c r="G47" i="15"/>
  <c r="O47" i="15"/>
  <c r="H47" i="15"/>
  <c r="P47" i="15"/>
  <c r="I47" i="15"/>
  <c r="Q47" i="15"/>
  <c r="J47" i="15"/>
  <c r="R47" i="15"/>
  <c r="K47" i="15"/>
  <c r="S47" i="15"/>
  <c r="L47" i="15"/>
  <c r="M47" i="15"/>
  <c r="T47" i="15"/>
  <c r="U47" i="15"/>
  <c r="E47" i="15"/>
  <c r="D47" i="15"/>
  <c r="C47" i="15"/>
  <c r="D39" i="15"/>
  <c r="L39" i="15"/>
  <c r="T39" i="15"/>
  <c r="E39" i="15"/>
  <c r="M39" i="15"/>
  <c r="U39" i="15"/>
  <c r="F39" i="15"/>
  <c r="N39" i="15"/>
  <c r="G39" i="15"/>
  <c r="O39" i="15"/>
  <c r="H39" i="15"/>
  <c r="P39" i="15"/>
  <c r="I39" i="15"/>
  <c r="J39" i="15"/>
  <c r="K39" i="15"/>
  <c r="Q39" i="15"/>
  <c r="R39" i="15"/>
  <c r="S39" i="15"/>
  <c r="C39" i="15"/>
  <c r="D31" i="15"/>
  <c r="L31" i="15"/>
  <c r="T31" i="15"/>
  <c r="E31" i="15"/>
  <c r="M31" i="15"/>
  <c r="U31" i="15"/>
  <c r="F31" i="15"/>
  <c r="N31" i="15"/>
  <c r="G31" i="15"/>
  <c r="O31" i="15"/>
  <c r="H31" i="15"/>
  <c r="P31" i="15"/>
  <c r="R31" i="15"/>
  <c r="S31" i="15"/>
  <c r="I31" i="15"/>
  <c r="J31" i="15"/>
  <c r="K31" i="15"/>
  <c r="Q31" i="15"/>
  <c r="C31" i="15"/>
  <c r="D23" i="15"/>
  <c r="L23" i="15"/>
  <c r="T23" i="15"/>
  <c r="E23" i="15"/>
  <c r="M23" i="15"/>
  <c r="U23" i="15"/>
  <c r="F23" i="15"/>
  <c r="N23" i="15"/>
  <c r="G23" i="15"/>
  <c r="O23" i="15"/>
  <c r="H23" i="15"/>
  <c r="P23" i="15"/>
  <c r="K23" i="15"/>
  <c r="Q23" i="15"/>
  <c r="R23" i="15"/>
  <c r="S23" i="15"/>
  <c r="I23" i="15"/>
  <c r="J23" i="15"/>
  <c r="C23" i="15"/>
  <c r="D15" i="15"/>
  <c r="L15" i="15"/>
  <c r="T15" i="15"/>
  <c r="E15" i="15"/>
  <c r="M15" i="15"/>
  <c r="U15" i="15"/>
  <c r="F15" i="15"/>
  <c r="N15" i="15"/>
  <c r="G15" i="15"/>
  <c r="O15" i="15"/>
  <c r="H15" i="15"/>
  <c r="P15" i="15"/>
  <c r="I15" i="15"/>
  <c r="J15" i="15"/>
  <c r="K15" i="15"/>
  <c r="Q15" i="15"/>
  <c r="R15" i="15"/>
  <c r="S15" i="15"/>
  <c r="C15" i="15"/>
  <c r="D7" i="15"/>
  <c r="L7" i="15"/>
  <c r="T7" i="15"/>
  <c r="E7" i="15"/>
  <c r="M7" i="15"/>
  <c r="U7" i="15"/>
  <c r="F7" i="15"/>
  <c r="N7" i="15"/>
  <c r="G7" i="15"/>
  <c r="O7" i="15"/>
  <c r="H7" i="15"/>
  <c r="P7" i="15"/>
  <c r="J7" i="15"/>
  <c r="R7" i="15"/>
  <c r="I7" i="15"/>
  <c r="K7" i="15"/>
  <c r="Q7" i="15"/>
  <c r="S7" i="15"/>
  <c r="C7" i="15"/>
  <c r="K128" i="15"/>
  <c r="S128" i="15"/>
  <c r="D128" i="15"/>
  <c r="L128" i="15"/>
  <c r="T128" i="15"/>
  <c r="E128" i="15"/>
  <c r="M128" i="15"/>
  <c r="U128" i="15"/>
  <c r="F128" i="15"/>
  <c r="N128" i="15"/>
  <c r="G128" i="15"/>
  <c r="O128" i="15"/>
  <c r="H128" i="15"/>
  <c r="P128" i="15"/>
  <c r="Q128" i="15"/>
  <c r="R128" i="15"/>
  <c r="C128" i="15"/>
  <c r="I128" i="15"/>
  <c r="K120" i="15"/>
  <c r="S120" i="15"/>
  <c r="D120" i="15"/>
  <c r="L120" i="15"/>
  <c r="T120" i="15"/>
  <c r="E120" i="15"/>
  <c r="M120" i="15"/>
  <c r="U120" i="15"/>
  <c r="F120" i="15"/>
  <c r="N120" i="15"/>
  <c r="G120" i="15"/>
  <c r="O120" i="15"/>
  <c r="H120" i="15"/>
  <c r="P120" i="15"/>
  <c r="I120" i="15"/>
  <c r="J120" i="15"/>
  <c r="Q120" i="15"/>
  <c r="R120" i="15"/>
  <c r="C120" i="15"/>
  <c r="F112" i="15"/>
  <c r="N112" i="15"/>
  <c r="G112" i="15"/>
  <c r="O112" i="15"/>
  <c r="H112" i="15"/>
  <c r="P112" i="15"/>
  <c r="I112" i="15"/>
  <c r="Q112" i="15"/>
  <c r="J112" i="15"/>
  <c r="R112" i="15"/>
  <c r="D112" i="15"/>
  <c r="L112" i="15"/>
  <c r="T112" i="15"/>
  <c r="E112" i="15"/>
  <c r="K112" i="15"/>
  <c r="M112" i="15"/>
  <c r="S112" i="15"/>
  <c r="U112" i="15"/>
  <c r="C112" i="15"/>
  <c r="F104" i="15"/>
  <c r="N104" i="15"/>
  <c r="G104" i="15"/>
  <c r="O104" i="15"/>
  <c r="H104" i="15"/>
  <c r="P104" i="15"/>
  <c r="I104" i="15"/>
  <c r="Q104" i="15"/>
  <c r="J104" i="15"/>
  <c r="R104" i="15"/>
  <c r="D104" i="15"/>
  <c r="L104" i="15"/>
  <c r="T104" i="15"/>
  <c r="K104" i="15"/>
  <c r="M104" i="15"/>
  <c r="S104" i="15"/>
  <c r="U104" i="15"/>
  <c r="E104" i="15"/>
  <c r="C104" i="15"/>
  <c r="F96" i="15"/>
  <c r="N96" i="15"/>
  <c r="G96" i="15"/>
  <c r="O96" i="15"/>
  <c r="H96" i="15"/>
  <c r="P96" i="15"/>
  <c r="I96" i="15"/>
  <c r="Q96" i="15"/>
  <c r="J96" i="15"/>
  <c r="R96" i="15"/>
  <c r="D96" i="15"/>
  <c r="L96" i="15"/>
  <c r="T96" i="15"/>
  <c r="E96" i="15"/>
  <c r="K96" i="15"/>
  <c r="M96" i="15"/>
  <c r="S96" i="15"/>
  <c r="U96" i="15"/>
  <c r="C96" i="15"/>
  <c r="I88" i="15"/>
  <c r="Q88" i="15"/>
  <c r="J88" i="15"/>
  <c r="R88" i="15"/>
  <c r="K88" i="15"/>
  <c r="S88" i="15"/>
  <c r="D88" i="15"/>
  <c r="L88" i="15"/>
  <c r="T88" i="15"/>
  <c r="E88" i="15"/>
  <c r="M88" i="15"/>
  <c r="U88" i="15"/>
  <c r="H88" i="15"/>
  <c r="N88" i="15"/>
  <c r="O88" i="15"/>
  <c r="P88" i="15"/>
  <c r="F88" i="15"/>
  <c r="G88" i="15"/>
  <c r="C88" i="15"/>
  <c r="E154" i="15"/>
  <c r="M154" i="15"/>
  <c r="U154" i="15"/>
  <c r="F154" i="15"/>
  <c r="N154" i="15"/>
  <c r="G154" i="15"/>
  <c r="O154" i="15"/>
  <c r="H154" i="15"/>
  <c r="P154" i="15"/>
  <c r="I154" i="15"/>
  <c r="Q154" i="15"/>
  <c r="J154" i="15"/>
  <c r="R154" i="15"/>
  <c r="K154" i="15"/>
  <c r="S154" i="15"/>
  <c r="E146" i="15"/>
  <c r="M146" i="15"/>
  <c r="U146" i="15"/>
  <c r="F146" i="15"/>
  <c r="N146" i="15"/>
  <c r="G146" i="15"/>
  <c r="O146" i="15"/>
  <c r="H146" i="15"/>
  <c r="P146" i="15"/>
  <c r="I146" i="15"/>
  <c r="Q146" i="15"/>
  <c r="J146" i="15"/>
  <c r="R146" i="15"/>
  <c r="L146" i="15"/>
  <c r="S146" i="15"/>
  <c r="G138" i="15"/>
  <c r="O138" i="15"/>
  <c r="H138" i="15"/>
  <c r="P138" i="15"/>
  <c r="I138" i="15"/>
  <c r="Q138" i="15"/>
  <c r="J138" i="15"/>
  <c r="R138" i="15"/>
  <c r="K138" i="15"/>
  <c r="S138" i="15"/>
  <c r="D138" i="15"/>
  <c r="L138" i="15"/>
  <c r="T138" i="15"/>
  <c r="E138" i="15"/>
  <c r="F138" i="15"/>
  <c r="M138" i="15"/>
  <c r="N138" i="15"/>
  <c r="U138" i="15"/>
  <c r="B2" i="15"/>
  <c r="B5" i="15"/>
  <c r="B155" i="15"/>
  <c r="B147" i="15"/>
  <c r="B139" i="15"/>
  <c r="B131" i="15"/>
  <c r="B123" i="15"/>
  <c r="B115" i="15"/>
  <c r="B107" i="15"/>
  <c r="B99" i="15"/>
  <c r="B91" i="15"/>
  <c r="B83" i="15"/>
  <c r="B75" i="15"/>
  <c r="B67" i="15"/>
  <c r="B59" i="15"/>
  <c r="B51" i="15"/>
  <c r="B43" i="15"/>
  <c r="B35" i="15"/>
  <c r="B27" i="15"/>
  <c r="B19" i="15"/>
  <c r="C158" i="15"/>
  <c r="C150" i="15"/>
  <c r="C139" i="15"/>
  <c r="C126" i="15"/>
  <c r="C114" i="15"/>
  <c r="C101" i="15"/>
  <c r="C89" i="15"/>
  <c r="C75" i="15"/>
  <c r="C59" i="15"/>
  <c r="C43" i="15"/>
  <c r="C27" i="15"/>
  <c r="C11" i="15"/>
  <c r="K2" i="15"/>
  <c r="D158" i="15"/>
  <c r="L154" i="15"/>
  <c r="T150" i="15"/>
  <c r="J147" i="15"/>
  <c r="R140" i="15"/>
  <c r="N126" i="15"/>
  <c r="M100" i="15"/>
  <c r="H54" i="15"/>
  <c r="P54" i="15"/>
  <c r="I54" i="15"/>
  <c r="Q54" i="15"/>
  <c r="J54" i="15"/>
  <c r="R54" i="15"/>
  <c r="K54" i="15"/>
  <c r="S54" i="15"/>
  <c r="D54" i="15"/>
  <c r="L54" i="15"/>
  <c r="T54" i="15"/>
  <c r="E54" i="15"/>
  <c r="M54" i="15"/>
  <c r="U54" i="15"/>
  <c r="N54" i="15"/>
  <c r="O54" i="15"/>
  <c r="F54" i="15"/>
  <c r="G54" i="15"/>
  <c r="E127" i="15"/>
  <c r="M127" i="15"/>
  <c r="U127" i="15"/>
  <c r="F127" i="15"/>
  <c r="N127" i="15"/>
  <c r="G127" i="15"/>
  <c r="O127" i="15"/>
  <c r="H127" i="15"/>
  <c r="P127" i="15"/>
  <c r="I127" i="15"/>
  <c r="Q127" i="15"/>
  <c r="J127" i="15"/>
  <c r="R127" i="15"/>
  <c r="D127" i="15"/>
  <c r="K127" i="15"/>
  <c r="L127" i="15"/>
  <c r="S127" i="15"/>
  <c r="T127" i="15"/>
  <c r="C127" i="15"/>
  <c r="G161" i="15"/>
  <c r="O161" i="15"/>
  <c r="H161" i="15"/>
  <c r="P161" i="15"/>
  <c r="I161" i="15"/>
  <c r="Q161" i="15"/>
  <c r="J161" i="15"/>
  <c r="R161" i="15"/>
  <c r="K161" i="15"/>
  <c r="S161" i="15"/>
  <c r="D161" i="15"/>
  <c r="L161" i="15"/>
  <c r="T161" i="15"/>
  <c r="E161" i="15"/>
  <c r="M161" i="15"/>
  <c r="U161" i="15"/>
  <c r="C86" i="15"/>
  <c r="M2" i="15"/>
  <c r="F161" i="15"/>
  <c r="L150" i="15"/>
  <c r="R124" i="15"/>
  <c r="AB30" i="4"/>
  <c r="AA30" i="4"/>
  <c r="Z30" i="4"/>
  <c r="AB29" i="4"/>
  <c r="AA29" i="4"/>
  <c r="Z29" i="4"/>
  <c r="AB28" i="4"/>
  <c r="AA28" i="4"/>
  <c r="Z28" i="4"/>
  <c r="AB27" i="4"/>
  <c r="AA27" i="4"/>
  <c r="Z27" i="4"/>
  <c r="Z26" i="4"/>
  <c r="AB26" i="4"/>
  <c r="AA26" i="4"/>
  <c r="W15" i="8"/>
  <c r="V15" i="8"/>
  <c r="U15" i="8"/>
  <c r="W14" i="8"/>
  <c r="V14" i="8"/>
  <c r="U14" i="8"/>
  <c r="W13" i="8"/>
  <c r="V13" i="8"/>
  <c r="U13" i="8"/>
  <c r="W12" i="8"/>
  <c r="V12" i="8"/>
  <c r="U12" i="8"/>
  <c r="W11" i="8"/>
  <c r="V11" i="8"/>
  <c r="U11" i="8"/>
  <c r="B5003" i="10"/>
  <c r="B5023" i="8"/>
  <c r="X10" i="8" s="1"/>
  <c r="B5357" i="2"/>
  <c r="B5372" i="5"/>
  <c r="B5173" i="4"/>
  <c r="AC25" i="4" s="1"/>
  <c r="B5008" i="3"/>
  <c r="B5078" i="15" l="1"/>
  <c r="D5005" i="6" l="1"/>
  <c r="B500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10 Barrington-599" description="Connection to the 'T10 Barrington-599' query in the workbook." type="5" refreshedVersion="6" background="1">
    <dbPr connection="Provider=Microsoft.Mashup.OleDb.1;Data Source=$Workbook$;Location=&quot;T10 Barrington-599&quot;;Extended Properties=&quot;&quot;" command="SELECT * FROM [T10 Barrington-599]"/>
  </connection>
  <connection id="2" xr16:uid="{00000000-0015-0000-FFFF-FFFF01000000}" keepAlive="1" name="Query - T10-Barrington-517" description="Connection to the 'T10-Barrington-517' query in the workbook." type="5" refreshedVersion="6" background="1" saveData="1">
    <dbPr connection="Provider=Microsoft.Mashup.OleDb.1;Data Source=$Workbook$;Location=T10-Barrington-517;Extended Properties=&quot;&quot;" command="SELECT * FROM [T10-Barrington-517]"/>
  </connection>
  <connection id="3" xr16:uid="{81E57C0C-3E72-4B81-BA5D-2FF21006681E}" keepAlive="1" name="Query - T10-Barrington-517 (2)" description="Connection to the 'T10-Barrington-517 (2)' query in the workbook." type="5" refreshedVersion="6" background="1" saveData="1">
    <dbPr connection="Provider=Microsoft.Mashup.OleDb.1;Data Source=$Workbook$;Location=&quot;T10-Barrington-517 (2)&quot;;Extended Properties=&quot;&quot;" command="SELECT * FROM [T10-Barrington-517 (2)]"/>
  </connection>
  <connection id="4" xr16:uid="{B1340105-7704-4030-99B5-75BCC3AC787D}" keepAlive="1" name="Query - T10-Barrington-517 (3)" description="Connection to the 'T10-Barrington-517 (3)' query in the workbook." type="5" refreshedVersion="6" background="1" saveData="1">
    <dbPr connection="Provider=Microsoft.Mashup.OleDb.1;Data Source=$Workbook$;Location=&quot;T10-Barrington-517 (3)&quot;;Extended Properties=&quot;&quot;" command="SELECT * FROM [T10-Barrington-517 (3)]"/>
  </connection>
  <connection id="5" xr16:uid="{F60A12AA-1A53-41E6-B0F9-61D8D317F909}" keepAlive="1" name="Query - T10-Barrington-517 (4)" description="Connection to the 'T10-Barrington-517 (4)' query in the workbook." type="5" refreshedVersion="6" background="1" saveData="1">
    <dbPr connection="Provider=Microsoft.Mashup.OleDb.1;Data Source=$Workbook$;Location=&quot;T10-Barrington-517 (4)&quot;;Extended Properties=&quot;&quot;" command="SELECT * FROM [T10-Barrington-517 (4)]"/>
  </connection>
  <connection id="6" xr16:uid="{18BA1136-D3E3-4878-9605-C77C570FEDB1}" keepAlive="1" name="Query - T10-Barrington-517 (5)" description="Connection to the 'T10-Barrington-517 (5)' query in the workbook." type="5" refreshedVersion="6" background="1" saveData="1">
    <dbPr connection="Provider=Microsoft.Mashup.OleDb.1;Data Source=$Workbook$;Location=&quot;T10-Barrington-517 (5)&quot;;Extended Properties=&quot;&quot;" command="SELECT * FROM [T10-Barrington-517 (5)]"/>
  </connection>
  <connection id="7" xr16:uid="{BE71671F-9851-48CC-BD29-C568AC0E93AB}" keepAlive="1" name="Query - T10-Barrington-517 (6)" description="Connection to the 'T10-Barrington-517 (6)' query in the workbook." type="5" refreshedVersion="6" background="1" saveData="1">
    <dbPr connection="Provider=Microsoft.Mashup.OleDb.1;Data Source=$Workbook$;Location=&quot;T10-Barrington-517 (6)&quot;;Extended Properties=&quot;&quot;" command="SELECT * FROM [T10-Barrington-517 (6)]"/>
  </connection>
  <connection id="8" xr16:uid="{8BBD2328-0B90-4BAE-B031-F862D53552A7}" keepAlive="1" name="Query - T10-Barrington-517 (7)" description="Connection to the 'T10-Barrington-517 (7)' query in the workbook." type="5" refreshedVersion="6" background="1" saveData="1">
    <dbPr connection="Provider=Microsoft.Mashup.OleDb.1;Data Source=$Workbook$;Location=&quot;T10-Barrington-517 (7)&quot;;Extended Properties=&quot;&quot;" command="SELECT * FROM [T10-Barrington-517 (7)]"/>
  </connection>
  <connection id="9" xr16:uid="{6979EC8A-470B-4800-9420-FE4138665BF9}" keepAlive="1" name="Query - T10-Barrington-517 (8)" description="Connection to the 'T10-Barrington-517 (8)' query in the workbook." type="5" refreshedVersion="6" background="1" saveData="1">
    <dbPr connection="Provider=Microsoft.Mashup.OleDb.1;Data Source=$Workbook$;Location=&quot;T10-Barrington-517 (8)&quot;;Extended Properties=&quot;&quot;" command="SELECT * FROM [T10-Barrington-517 (8)]"/>
  </connection>
  <connection id="10" xr16:uid="{00000000-0015-0000-FFFF-FFFF02000000}" keepAlive="1" name="Query - T10-Barrington-523" description="Connection to the 'T10-Barrington-523' query in the workbook." type="5" refreshedVersion="6" background="1" saveData="1">
    <dbPr connection="Provider=Microsoft.Mashup.OleDb.1;Data Source=$Workbook$;Location=T10-Barrington-523;Extended Properties=&quot;&quot;" command="SELECT * FROM [T10-Barrington-523]"/>
  </connection>
  <connection id="11" xr16:uid="{00000000-0015-0000-FFFF-FFFF03000000}" keepAlive="1" name="Query - T10-Barrington-529" description="Connection to the 'T10-Barrington-529' query in the workbook." type="5" refreshedVersion="6" background="1" saveData="1">
    <dbPr connection="Provider=Microsoft.Mashup.OleDb.1;Data Source=$Workbook$;Location=T10-Barrington-529;Extended Properties=&quot;&quot;" command="SELECT * FROM [T10-Barrington-529]"/>
  </connection>
  <connection id="12" xr16:uid="{00000000-0015-0000-FFFF-FFFF04000000}" keepAlive="1" name="Query - T10-Barrington-593" description="Connection to the 'T10-Barrington-593' query in the workbook." type="5" refreshedVersion="6" background="1" saveData="1">
    <dbPr connection="Provider=Microsoft.Mashup.OleDb.1;Data Source=$Workbook$;Location=T10-Barrington-593;Extended Properties=&quot;&quot;" command="SELECT * FROM [T10-Barrington-593]"/>
  </connection>
  <connection id="13" xr16:uid="{00000000-0015-0000-FFFF-FFFF05000000}" keepAlive="1" name="Query - T10-Barrington-AH" description="Connection to the 'T10-Barrington-AH' query in the workbook." type="5" refreshedVersion="6" background="1" saveData="1">
    <dbPr connection="Provider=Microsoft.Mashup.OleDb.1;Data Source=$Workbook$;Location=T10-Barrington-AH;Extended Properties=&quot;&quot;" command="SELECT * FROM [T10-Barrington-AH]"/>
  </connection>
  <connection id="14" xr16:uid="{00000000-0015-0000-FFFF-FFFF06000000}" keepAlive="1" name="Query - T10-Barrington-Class3" description="Connection to the 'T10-Barrington-Class3' query in the workbook." type="5" refreshedVersion="6" background="1" saveData="1">
    <dbPr connection="Provider=Microsoft.Mashup.OleDb.1;Data Source=$Workbook$;Location=T10-Barrington-Class3;Extended Properties=&quot;&quot;" command="SELECT * FROM [T10-Barrington-Class3]"/>
  </connection>
  <connection id="15" xr16:uid="{00000000-0015-0000-FFFF-FFFF07000000}" keepAlive="1" name="Query - T10-Barrington-Nursing" description="Connection to the 'T10-Barrington-Nursing' query in the workbook." type="5" refreshedVersion="6" background="1" saveData="1">
    <dbPr connection="Provider=Microsoft.Mashup.OleDb.1;Data Source=$Workbook$;Location=T10-Barrington-Nursing;Extended Properties=&quot;&quot;" command="SELECT * FROM [T10-Barrington-Nursing]"/>
  </connection>
  <connection id="16" xr16:uid="{00000000-0015-0000-FFFF-FFFF08000000}" keepAlive="1" name="Query - T10-Barrington-Specials" description="Connection to the 'T10-Barrington-Specials' query in the workbook." type="5" refreshedVersion="6" background="1" saveData="1">
    <dbPr connection="Provider=Microsoft.Mashup.OleDb.1;Data Source=$Workbook$;Location=T10-Barrington-Specials;Extended Properties=&quot;&quot;" command="SELECT * FROM [T10-Barrington-Specials]"/>
  </connection>
  <connection id="17" xr16:uid="{08595815-3191-4145-B1E8-EBD2C2A14D2C}" keepAlive="1" name="Query - T10-Barrington-Specials (2)" description="Connection to the 'T10-Barrington-Specials (2)' query in the workbook." type="5" refreshedVersion="6" background="1" saveData="1">
    <dbPr connection="Provider=Microsoft.Mashup.OleDb.1;Data Source=$Workbook$;Location=&quot;T10-Barrington-Specials (2)&quot;;Extended Properties=&quot;&quot;" command="SELECT * FROM [T10-Barrington-Specials (2)]"/>
  </connection>
  <connection id="18" xr16:uid="{BA182447-2B35-4C8F-87A6-94E92A4D1E2E}" keepAlive="1" name="Query - T10-Barrington-Specials (3)" description="Connection to the 'T10-Barrington-Specials (3)' query in the workbook." type="5" refreshedVersion="6" background="1" saveData="1">
    <dbPr connection="Provider=Microsoft.Mashup.OleDb.1;Data Source=$Workbook$;Location=&quot;T10-Barrington-Specials (3)&quot;;Extended Properties=&quot;&quot;" command="SELECT * FROM [T10-Barrington-Specials (3)]"/>
  </connection>
</connections>
</file>

<file path=xl/sharedStrings.xml><?xml version="1.0" encoding="utf-8"?>
<sst xmlns="http://schemas.openxmlformats.org/spreadsheetml/2006/main" count="1919" uniqueCount="720">
  <si>
    <t>KeyPIN</t>
  </si>
  <si>
    <t>CLASS</t>
  </si>
  <si>
    <t>Address</t>
  </si>
  <si>
    <t>Property Use</t>
  </si>
  <si>
    <t>Age</t>
  </si>
  <si>
    <t>LandSqft</t>
  </si>
  <si>
    <t>BldgSqft</t>
  </si>
  <si>
    <t>Adj Rent $/SF</t>
  </si>
  <si>
    <t>PGI</t>
  </si>
  <si>
    <t>V/C</t>
  </si>
  <si>
    <t>NOI</t>
  </si>
  <si>
    <t>Cap Rate</t>
  </si>
  <si>
    <t>Inc MV $/SF</t>
  </si>
  <si>
    <t>Adj Sale Comp $/sf</t>
  </si>
  <si>
    <t>Excess Land Value</t>
  </si>
  <si>
    <t>Market Value</t>
  </si>
  <si>
    <t>Retail-Storefront</t>
  </si>
  <si>
    <t>Strip Center</t>
  </si>
  <si>
    <t>Fast Food</t>
  </si>
  <si>
    <t>Retail-Freestanding</t>
  </si>
  <si>
    <t>Restaurant</t>
  </si>
  <si>
    <t>Professional Office</t>
  </si>
  <si>
    <t>Medical Office</t>
  </si>
  <si>
    <t>Investment Rating</t>
  </si>
  <si>
    <t>C</t>
  </si>
  <si>
    <t>Exp</t>
  </si>
  <si>
    <t>CEILING HEIGHT</t>
  </si>
  <si>
    <t>Adj. Rent $/SF</t>
  </si>
  <si>
    <t>% Vac.</t>
  </si>
  <si>
    <t>% Exp.</t>
  </si>
  <si>
    <t>Studio Units</t>
  </si>
  <si>
    <t>1BR Units</t>
  </si>
  <si>
    <t>2BR Units</t>
  </si>
  <si>
    <t>3BR Units</t>
  </si>
  <si>
    <t>4BR Units</t>
  </si>
  <si>
    <t>Comm SF</t>
  </si>
  <si>
    <t>SAP?</t>
  </si>
  <si>
    <t>SAP Tier</t>
  </si>
  <si>
    <t>SAP Deduction</t>
  </si>
  <si>
    <t># of Rooms</t>
  </si>
  <si>
    <t>Category</t>
  </si>
  <si>
    <t>Avg Daily Rate</t>
  </si>
  <si>
    <t>Occ. %</t>
  </si>
  <si>
    <t>Rev Par</t>
  </si>
  <si>
    <t>EBITDA %</t>
  </si>
  <si>
    <t>EBITDA / NOI</t>
  </si>
  <si>
    <t>MV $ / Key</t>
  </si>
  <si>
    <t>Office - Single Tenant</t>
  </si>
  <si>
    <t>5-92</t>
  </si>
  <si>
    <t>Retail - Single Tenant</t>
  </si>
  <si>
    <t>Office - Multi Tenant</t>
  </si>
  <si>
    <t>NeighborhoodShoppingCenter</t>
  </si>
  <si>
    <t>Retail/Office</t>
  </si>
  <si>
    <t>AutoRepair</t>
  </si>
  <si>
    <t>5-97</t>
  </si>
  <si>
    <t>MedicalOffice - Multi Tenant</t>
  </si>
  <si>
    <t>AutoDealership</t>
  </si>
  <si>
    <t>SelfStorage</t>
  </si>
  <si>
    <t>office/warehouse</t>
  </si>
  <si>
    <t>Bank</t>
  </si>
  <si>
    <t>IDPH License #</t>
  </si>
  <si>
    <t># of beds</t>
  </si>
  <si>
    <t>Revenue Bed/Day</t>
  </si>
  <si>
    <t>Est. PGI</t>
  </si>
  <si>
    <t>Vacancy %</t>
  </si>
  <si>
    <t>Exp %</t>
  </si>
  <si>
    <t>PINs</t>
  </si>
  <si>
    <t>Final MV / SF</t>
  </si>
  <si>
    <t>Market Value w/ Excess Land</t>
  </si>
  <si>
    <t>Market Value $/SF</t>
  </si>
  <si>
    <t>Final Market Value $/SF</t>
  </si>
  <si>
    <t>Income MV $/SF</t>
  </si>
  <si>
    <t>Final Market Value</t>
  </si>
  <si>
    <t>Net Rentable SF</t>
  </si>
  <si>
    <t>Market Value with Excess Land</t>
  </si>
  <si>
    <t>Total 2020 Rev Reported</t>
  </si>
  <si>
    <t>Reported Occupancy</t>
  </si>
  <si>
    <t>Market Value $ / Bed</t>
  </si>
  <si>
    <t>Market Value $/Unit</t>
  </si>
  <si>
    <t>Grand Total</t>
  </si>
  <si>
    <t>Min of Adj Rent $/SF</t>
  </si>
  <si>
    <t>Max of Adj Rent $/SF</t>
  </si>
  <si>
    <t>Min of V/C</t>
  </si>
  <si>
    <t>Max of V/C</t>
  </si>
  <si>
    <t>Min of Exp</t>
  </si>
  <si>
    <t>Max of Exp</t>
  </si>
  <si>
    <t>Min of Cap Rate</t>
  </si>
  <si>
    <t>Max of Cap Rate</t>
  </si>
  <si>
    <t>TOTAL PINS</t>
  </si>
  <si>
    <t>Minimum</t>
  </si>
  <si>
    <t>Maximum</t>
  </si>
  <si>
    <t>Median</t>
  </si>
  <si>
    <t>Number of Buildings</t>
  </si>
  <si>
    <t>Total</t>
  </si>
  <si>
    <t>-</t>
  </si>
  <si>
    <t>Vacancy</t>
  </si>
  <si>
    <t>Expense Ratio</t>
  </si>
  <si>
    <t>Keys Per Building</t>
  </si>
  <si>
    <t>Average Daily Rate (ADR)</t>
  </si>
  <si>
    <t>Occupancy Rate</t>
  </si>
  <si>
    <t>Building Size (SF)</t>
  </si>
  <si>
    <t>Estimated Rent</t>
  </si>
  <si>
    <t>Market Data - Industrial Buildings</t>
  </si>
  <si>
    <t>Market Data - Hotels</t>
  </si>
  <si>
    <t>SPECIAL PROPERTIES</t>
  </si>
  <si>
    <t>NUMBER OF PROPERTIES</t>
  </si>
  <si>
    <t>MARKET RENTS</t>
  </si>
  <si>
    <t>VACANCY &amp; COLLECTIONS LOSS</t>
  </si>
  <si>
    <t>EXPENSE RATIO</t>
  </si>
  <si>
    <t>CAP RATE</t>
  </si>
  <si>
    <t>MIN</t>
  </si>
  <si>
    <t>MAX</t>
  </si>
  <si>
    <t>AVERAGE</t>
  </si>
  <si>
    <t>Row Labels</t>
  </si>
  <si>
    <t>Count of Property Use</t>
  </si>
  <si>
    <t>Average of Adj Rent $/SF</t>
  </si>
  <si>
    <t>Average of V/C</t>
  </si>
  <si>
    <t>Average of Exp</t>
  </si>
  <si>
    <t>Average of Cap Rate</t>
  </si>
  <si>
    <t>CLASS 5-17</t>
  </si>
  <si>
    <t>COUNT</t>
  </si>
  <si>
    <t>Studio</t>
  </si>
  <si>
    <t>One-Bedroom</t>
  </si>
  <si>
    <t>Two-Bedroom</t>
  </si>
  <si>
    <t>Three-Bedroom</t>
  </si>
  <si>
    <t>Four-Bedroom</t>
  </si>
  <si>
    <t>Count of CLASS</t>
  </si>
  <si>
    <t>Min of % Vac.3</t>
  </si>
  <si>
    <t>Max of % Vac.2</t>
  </si>
  <si>
    <t>Average of % Vac.</t>
  </si>
  <si>
    <t>Min of % Exp.3</t>
  </si>
  <si>
    <t>Max of % Exp.2</t>
  </si>
  <si>
    <t>Average of % Exp.</t>
  </si>
  <si>
    <t xml:space="preserve">Apartments - Class 3 </t>
  </si>
  <si>
    <t>AVERAGE DAILY RATE</t>
  </si>
  <si>
    <t>OCCUPANY PERCENTAGE</t>
  </si>
  <si>
    <t>EBITDA PERCENTAGE</t>
  </si>
  <si>
    <t>Count of PINs</t>
  </si>
  <si>
    <t>Min of Avg Daily Rate</t>
  </si>
  <si>
    <t>Max of Avg Daily Rate3</t>
  </si>
  <si>
    <t>Average of Avg Daily Rate2</t>
  </si>
  <si>
    <t>Min of Occ. %2</t>
  </si>
  <si>
    <t>Max of Occ. %</t>
  </si>
  <si>
    <t>Average of Occ. %3</t>
  </si>
  <si>
    <t>Min of EBITDA %</t>
  </si>
  <si>
    <t>Max of EBITDA %3</t>
  </si>
  <si>
    <t>Average of EBITDA %2</t>
  </si>
  <si>
    <t>Min of Cap Rate2</t>
  </si>
  <si>
    <t>Max of Cap Rate2</t>
  </si>
  <si>
    <t>HOTELS</t>
  </si>
  <si>
    <t>DAILY MARKET REVENUE PER BED</t>
  </si>
  <si>
    <t>Min of Revenue Bed/Day3</t>
  </si>
  <si>
    <t>Max of Revenue Bed/Day2</t>
  </si>
  <si>
    <t>Average of Revenue Bed/Day</t>
  </si>
  <si>
    <t>Min of Exp %</t>
  </si>
  <si>
    <t>Max of Exp %2</t>
  </si>
  <si>
    <t>Average of Exp %3</t>
  </si>
  <si>
    <t>NURSING HOMES</t>
  </si>
  <si>
    <t>Min of Adj. Rent $/SF3</t>
  </si>
  <si>
    <t>Max of Adj. Rent $/SF2</t>
  </si>
  <si>
    <t>Average of Adj. Rent $/SF</t>
  </si>
  <si>
    <t>Min of % Exp.</t>
  </si>
  <si>
    <t>Average of % Exp.3</t>
  </si>
  <si>
    <t>INDUSTRIAL</t>
  </si>
  <si>
    <t>Apartments - Affordable Housing</t>
  </si>
  <si>
    <t>Commercial Condo</t>
  </si>
  <si>
    <t>APARTMENTS - CLASS 3 &amp; AFFORDABLE HOUSING MARKET RENTS</t>
  </si>
  <si>
    <t>Sales Comparison MV $/SF</t>
  </si>
  <si>
    <t>Cost Approach MV / SF</t>
  </si>
  <si>
    <t>06-33-400-023-0000</t>
  </si>
  <si>
    <t>06-35-202-004-0000</t>
  </si>
  <si>
    <t>06-35-202-006-0000</t>
  </si>
  <si>
    <t>06-35-202-008-0000</t>
  </si>
  <si>
    <t>06-36-307-018-0000</t>
  </si>
  <si>
    <t>06-36-311-011-0000</t>
  </si>
  <si>
    <t>Final Market Value $/Unit</t>
  </si>
  <si>
    <t>08-07-205-009-1001</t>
  </si>
  <si>
    <t>08-08-301-043-0000</t>
  </si>
  <si>
    <t>08-16-200-030-0000</t>
  </si>
  <si>
    <t>08-16-200-035-0000</t>
  </si>
  <si>
    <t>08-16-103-008-0000</t>
  </si>
  <si>
    <t>08-16-200-101-0000</t>
  </si>
  <si>
    <t>08-16-200-107-0000</t>
  </si>
  <si>
    <t>08-16-200-110-0000</t>
  </si>
  <si>
    <t>08-16-200-118-0000</t>
  </si>
  <si>
    <t>08-16-202-013-0000</t>
  </si>
  <si>
    <t>08-21-202-072-0000</t>
  </si>
  <si>
    <t>08-22-401-054-0000</t>
  </si>
  <si>
    <t>08-23-300-043-0000</t>
  </si>
  <si>
    <t>08-23-401-019-0000</t>
  </si>
  <si>
    <t>08-23-402-009-0000</t>
  </si>
  <si>
    <t>08-26-100-041-0000</t>
  </si>
  <si>
    <t>08-26-101-014-0000</t>
  </si>
  <si>
    <t>08-26-401-041-0000</t>
  </si>
  <si>
    <t>08-26-411-016-0000</t>
  </si>
  <si>
    <t>08-27-402-006-0000</t>
  </si>
  <si>
    <t>08-31-400-043-0000</t>
  </si>
  <si>
    <t>08-31-400-069-0000</t>
  </si>
  <si>
    <t>08-36-100-012-0000</t>
  </si>
  <si>
    <t>08-36-100-019-0000</t>
  </si>
  <si>
    <t>07-01-101-007-0000</t>
  </si>
  <si>
    <t>07-06-101-014-0000</t>
  </si>
  <si>
    <t>07-06-102-012-0000</t>
  </si>
  <si>
    <t>07-10-101-025-0000</t>
  </si>
  <si>
    <t>07-10-101-040-0000</t>
  </si>
  <si>
    <t>07-10-300-080-0000</t>
  </si>
  <si>
    <t>07-10-400-051-0000</t>
  </si>
  <si>
    <t>07-10-400-052-0000</t>
  </si>
  <si>
    <t>07-10-400-053-0000</t>
  </si>
  <si>
    <t>07-12-200-011-0000</t>
  </si>
  <si>
    <t>07-12-400-056-0000</t>
  </si>
  <si>
    <t>07-12-400-058-0000</t>
  </si>
  <si>
    <t>07-12-402-015-0000</t>
  </si>
  <si>
    <t>07-13-100-025-0000</t>
  </si>
  <si>
    <t>07-13-100-028-0000</t>
  </si>
  <si>
    <t>07-13-101-012-0000</t>
  </si>
  <si>
    <t>07-13-101-015-0000</t>
  </si>
  <si>
    <t>07-13-103-015-0000</t>
  </si>
  <si>
    <t>07-12-402-022-0000</t>
  </si>
  <si>
    <t>07-13-300-034-0000</t>
  </si>
  <si>
    <t>07-13-300-040-0000</t>
  </si>
  <si>
    <t>07-13-408-009-0000</t>
  </si>
  <si>
    <t>07-13-408-011-0000</t>
  </si>
  <si>
    <t>07-14-200-047-0000</t>
  </si>
  <si>
    <t>07-14-200-058-0000</t>
  </si>
  <si>
    <t>07-14-200-076-0000</t>
  </si>
  <si>
    <t>07-14-401-013-0000</t>
  </si>
  <si>
    <t>07-14-401-021-0000</t>
  </si>
  <si>
    <t>07-14-401-022-0000</t>
  </si>
  <si>
    <t>07-24-201-018-0000</t>
  </si>
  <si>
    <t>06-18-300-052-0000</t>
  </si>
  <si>
    <t>06-25-300-018-0000</t>
  </si>
  <si>
    <t>06-25-301-043-0000</t>
  </si>
  <si>
    <t>06-36-407-021-0000</t>
  </si>
  <si>
    <t>06-25-400-012-0000</t>
  </si>
  <si>
    <t>06-08-302-037-0000</t>
  </si>
  <si>
    <t>warehouse</t>
  </si>
  <si>
    <t>Retail/storage</t>
  </si>
  <si>
    <t>BanquetHall</t>
  </si>
  <si>
    <t>bowlingalley</t>
  </si>
  <si>
    <t>carwash</t>
  </si>
  <si>
    <t>Retail - Multi Tenant</t>
  </si>
  <si>
    <t>Storage</t>
  </si>
  <si>
    <t>Supermarket</t>
  </si>
  <si>
    <t>UsedCarLot</t>
  </si>
  <si>
    <t>(blank)</t>
  </si>
  <si>
    <t>Currently Being Re-evaluated</t>
  </si>
  <si>
    <t>06-25-420-004-0000</t>
  </si>
  <si>
    <t xml:space="preserve">06-25-420-004-0000                      </t>
  </si>
  <si>
    <t>1820  IRVING PARK, HANOVER PARK</t>
  </si>
  <si>
    <t>06-34-409-036-0000</t>
  </si>
  <si>
    <t>200 S MAIN, BARTLETT</t>
  </si>
  <si>
    <t>06-29-200-015-0000</t>
  </si>
  <si>
    <t>06-29-200-015-0000 06-20-400-017-0000</t>
  </si>
  <si>
    <t>875 Galt Blvd</t>
  </si>
  <si>
    <t>06-36-309-024-0000</t>
  </si>
  <si>
    <t>06-36-309-024-0000 06-36-309-025-0000 06-36-309-032-0000 06-36-309-021-0000 06-36-309-022-0000 06-36-309-023-0000 06-36-309-019-0000 06-36-309-020-0000</t>
  </si>
  <si>
    <t>2020 W LAKE, HANOVER PARK</t>
  </si>
  <si>
    <t>06-35-400-114-0000</t>
  </si>
  <si>
    <t>355 S PROSPECT, BARTLETT</t>
  </si>
  <si>
    <t>06-35-201-018-0000</t>
  </si>
  <si>
    <t>2630 W LAKE, HANOVER PARK</t>
  </si>
  <si>
    <t>06-26-102-124-0000</t>
  </si>
  <si>
    <t>14 E IRVING PARK, STREAMWOOD</t>
  </si>
  <si>
    <t>06-25-301-046-0000</t>
  </si>
  <si>
    <t>1210 E IRVING PARK, STREAMWOOD</t>
  </si>
  <si>
    <t>06-25-204-008-0000</t>
  </si>
  <si>
    <t>1055  EAST, STREAMWOOD</t>
  </si>
  <si>
    <t>06-25-201-002-0000</t>
  </si>
  <si>
    <t>732 S BARRINGTON, STREAMWOOD</t>
  </si>
  <si>
    <t>06-19-111-005-0000</t>
  </si>
  <si>
    <t>850  BENT, ELGIN</t>
  </si>
  <si>
    <t>06-18-300-081-0000</t>
  </si>
  <si>
    <t>928 E CHICAGO, ELGIN</t>
  </si>
  <si>
    <t>06-13-403-020-0000</t>
  </si>
  <si>
    <t>4 N BARRINGTON, STREAMWOOD</t>
  </si>
  <si>
    <t>06-07-302-081-0000</t>
  </si>
  <si>
    <t>929  SUMMIT, ELGIN</t>
  </si>
  <si>
    <t>06-33-400-022-0000 06-33-400-023-0000 06-33-401-015-0000</t>
  </si>
  <si>
    <t>1101 W BARTLETT, BARTLETT</t>
  </si>
  <si>
    <t>9-97</t>
  </si>
  <si>
    <t>Y</t>
  </si>
  <si>
    <t>2470  LESLIE, HANOVER PARK</t>
  </si>
  <si>
    <t>9-14</t>
  </si>
  <si>
    <t>06-35-202-006-0000 06-35-202-007-0000</t>
  </si>
  <si>
    <t>2440  LESLIE, HANOVER PARK</t>
  </si>
  <si>
    <t>06-35-202-008-0000 06-35-202-009-0000</t>
  </si>
  <si>
    <t>2520  MARK THOMAS, HANOVER PARK</t>
  </si>
  <si>
    <t>06-36-307-018-0000 06-36-307-019-0000 06-36-307-020-0000 06-36-307-021-0000 06-36-307-022-0000 06-36-307-026-0000 06-36-307-029-0000</t>
  </si>
  <si>
    <t>1910  ELM, HANOVER PARK</t>
  </si>
  <si>
    <t>06-36-311-011-0000 06-36-311-012-0000 06-36-311-013-0000 06-36-311-014-0000 06-36-311-015-0000 06-36-311-016-0000 06-36-311-017-0000 06-36-311-018-0000 06-36-311-019-0000 06-36-311-020-0000 06-36-311-022-0000 06-36-311-023-0000 06-36-311-024-0000 06-36-311-025-0000 06-36-311-026-0000 06-36-311-027-0000 06-36-311-028-0000 06-36-311-029-0000 06-36-116-030-0000 06-36-116-031-0000</t>
  </si>
  <si>
    <t>2300  GLENDALE, HANOVER PARK</t>
  </si>
  <si>
    <t>06-05-100-023-0000</t>
  </si>
  <si>
    <t>06-05-100-023-0000, 06-06-200-081-0000, 06-05-100-012-0000</t>
  </si>
  <si>
    <t>5-93</t>
  </si>
  <si>
    <t>12  SHOE FACTORY ELGIN</t>
  </si>
  <si>
    <t>N/A</t>
  </si>
  <si>
    <t>06-06-200-050-0000</t>
  </si>
  <si>
    <t>1400  TOASTMASTER ELGIN</t>
  </si>
  <si>
    <t>06-18-300-042-0000</t>
  </si>
  <si>
    <t>06-18-300-042-0000, 06-18-300-055-0000</t>
  </si>
  <si>
    <t>800 E CHICAGO ELGIN</t>
  </si>
  <si>
    <t>06-18-301-039-0000</t>
  </si>
  <si>
    <t>06-18-301-039-0000, 06-18-301-033-0000</t>
  </si>
  <si>
    <t>160  WILLARD ELGIN</t>
  </si>
  <si>
    <t>06-18-301-043-0000</t>
  </si>
  <si>
    <t>06-18-301-043-0000, 06-18-301-044-0000</t>
  </si>
  <si>
    <t>300  WILLARD ELGIN</t>
  </si>
  <si>
    <t>06-18-301-046-0000</t>
  </si>
  <si>
    <t>280  WILLARD ELGIN</t>
  </si>
  <si>
    <t>06-18-301-047-0000</t>
  </si>
  <si>
    <t>290  WILLARD ELGIN</t>
  </si>
  <si>
    <t>06-18-400-049-0000</t>
  </si>
  <si>
    <t>1050 E CHICAGO ELGIN</t>
  </si>
  <si>
    <t>06-18-400-076-0000</t>
  </si>
  <si>
    <t>100  WOODVIEW ELGIN</t>
  </si>
  <si>
    <t>06-18-400-077-0000</t>
  </si>
  <si>
    <t>06-18-400-077-0000 06-18-400-078-0000</t>
  </si>
  <si>
    <t>150  CERESA ELGIN</t>
  </si>
  <si>
    <t>06-19-101-037-0000</t>
  </si>
  <si>
    <t>356  WILLARD ELGIN</t>
  </si>
  <si>
    <t>06-19-102-005-0000</t>
  </si>
  <si>
    <t>345  WILLARD ELGIN</t>
  </si>
  <si>
    <t>06-19-103-004-0000</t>
  </si>
  <si>
    <t>06-19-103-004-0000, 06-19-103-015-0000, 06-19-103-002-0000, 06-19-103-003-0000</t>
  </si>
  <si>
    <t>777  BIG TIMBER ELGIN</t>
  </si>
  <si>
    <t>06-19-103-026-0000</t>
  </si>
  <si>
    <t>353  WILLARD ELGIN</t>
  </si>
  <si>
    <t>06-19-103-028-0000</t>
  </si>
  <si>
    <t>810  OLIVE ELGIN</t>
  </si>
  <si>
    <t>06-19-103-029-0000</t>
  </si>
  <si>
    <t>830  OLIVE ELGIN</t>
  </si>
  <si>
    <t>06-19-105-002-0000</t>
  </si>
  <si>
    <t>339  SADLER ELGIN</t>
  </si>
  <si>
    <t>06-19-105-004-0000</t>
  </si>
  <si>
    <t>363  SADLER ELGIN</t>
  </si>
  <si>
    <t>06-19-106-020-0000</t>
  </si>
  <si>
    <t>305  RAMONA ELGIN</t>
  </si>
  <si>
    <t>06-19-108-010-0000</t>
  </si>
  <si>
    <t>06-19-108-010-0000, 06-19-108-029-0000, 06-19-108-007-0000, 06-19-108-008-0000, 06-19-108-009-0000, 06-19-108-004-0000</t>
  </si>
  <si>
    <t>788  VILLA ELGIN</t>
  </si>
  <si>
    <t>06-19-117-008-0000</t>
  </si>
  <si>
    <t>5-83</t>
  </si>
  <si>
    <t>923  VILLA ELGIN</t>
  </si>
  <si>
    <t>06-19-319-007-0000</t>
  </si>
  <si>
    <t>06-19-319-007-0000, 06-19-319-015-0000</t>
  </si>
  <si>
    <t>954  BLUFF CITY ELGIN</t>
  </si>
  <si>
    <t>06-19-320-005-0000</t>
  </si>
  <si>
    <t>06-19-320-005-0000, 06-19-320-026-0000, 06-19-320-007-0000, 06-19-320-006-0000, 06-19-320-027-0000, 06-19-320-028-0000</t>
  </si>
  <si>
    <t>980  BLUFF CITY ELGIN</t>
  </si>
  <si>
    <t>06-19-320-030-0000</t>
  </si>
  <si>
    <t>06-19-320-030-0000
06-19-320-031-0000, 06-19-320-051-0000</t>
  </si>
  <si>
    <t>996  BLUFF CITY ELGIN</t>
  </si>
  <si>
    <t>06-19-320-046-0000</t>
  </si>
  <si>
    <t>06-19-320-046-0000, 06-19-320-044-0000</t>
  </si>
  <si>
    <t>1000  BLUFF CITY ELGIN</t>
  </si>
  <si>
    <t>06-19-401-034-0000</t>
  </si>
  <si>
    <t>06-19-401-034-0000, 06-19-401-040-0000, 06-19-401-046-0000</t>
  </si>
  <si>
    <t>1100  HOUSTON ELGIN</t>
  </si>
  <si>
    <t>06-19-403-020-0000</t>
  </si>
  <si>
    <t>1050  BLUFF CITY ELGIN</t>
  </si>
  <si>
    <t>06-19-403-022-0000</t>
  </si>
  <si>
    <t>06-19-403-022-0000 06-19-403-023-0000, 06-19-403-021-0000</t>
  </si>
  <si>
    <t>1060  BLUFF CITY ELGIN</t>
  </si>
  <si>
    <t>06-19-403-024-0000</t>
  </si>
  <si>
    <t>06-19-403-024-0000 06-19-403-025-0000</t>
  </si>
  <si>
    <t>1070  BLUFF CITY ELGIN</t>
  </si>
  <si>
    <t>06-19-403-030-0000</t>
  </si>
  <si>
    <t>06-19-403-030-0000 06-19-403-031-0000 06-19-403-032-0000 06-19-403-036-0000 06-19-403-037-0000</t>
  </si>
  <si>
    <t>1090  BLUFF CITY ELGIN</t>
  </si>
  <si>
    <t>06-20-102-013-0000</t>
  </si>
  <si>
    <t xml:space="preserve">06-20-102-013-0000 </t>
  </si>
  <si>
    <t>1400  SHELDON ELGIN</t>
  </si>
  <si>
    <t>06-20-102-023-0000</t>
  </si>
  <si>
    <t>1480  SHELDON ELGIN</t>
  </si>
  <si>
    <t>06-20-202-045-0000</t>
  </si>
  <si>
    <t>1510  SHELDON ELGIN</t>
  </si>
  <si>
    <t>06-20-300-003-0000</t>
  </si>
  <si>
    <t>06-20-300-003-0000 06-20-300-014-0000 06-20-300-017-0000 06-20-300-018-0000 06-20-300-019-0000</t>
  </si>
  <si>
    <t>1502  VILLA ELGIN</t>
  </si>
  <si>
    <t>06-20-500-004-6002</t>
  </si>
  <si>
    <t>820  GALT ELGIN</t>
  </si>
  <si>
    <t>06-24-404-007-0000</t>
  </si>
  <si>
    <t>06-24-404-007-0000 06-24-404-008-0000 06-24-404-009-0000 06-24-404-010-0000 06-24-404-004-0000</t>
  </si>
  <si>
    <t>6-63</t>
  </si>
  <si>
    <t>1536  BOURBON STREAMWOOD</t>
  </si>
  <si>
    <t>06-24-405-004-0000</t>
  </si>
  <si>
    <t>700  BONDED STREAMWOOD</t>
  </si>
  <si>
    <t>06-24-405-009-0000</t>
  </si>
  <si>
    <t>678  BONDED STREAMWOOD</t>
  </si>
  <si>
    <t>06-24-405-010-0000</t>
  </si>
  <si>
    <t>06-24-405-010-0000
06-24-405-011-0000, 06-24-405-014-0000</t>
  </si>
  <si>
    <t>676  BONDED STREAMWOOD</t>
  </si>
  <si>
    <t>06-24-405-013-0000</t>
  </si>
  <si>
    <t>672  BONDED STREAMWOOD</t>
  </si>
  <si>
    <t>06-24-406-009-0000</t>
  </si>
  <si>
    <t>1534  BURGANDY STREAMWOOD</t>
  </si>
  <si>
    <t>06-24-406-010-0000</t>
  </si>
  <si>
    <t>1536  BURGUNDY STREAMWOOD</t>
  </si>
  <si>
    <t>06-24-406-011-0000</t>
  </si>
  <si>
    <t>1538  BURGUNDY STREAMWOOD</t>
  </si>
  <si>
    <t>06-24-406-013-0000</t>
  </si>
  <si>
    <t>1542  BURGUNDY STREAMWOOD</t>
  </si>
  <si>
    <t>06-24-406-014-0000</t>
  </si>
  <si>
    <t>1544  BURGUNDY STREAMWOOD</t>
  </si>
  <si>
    <t>06-24-406-017-0000</t>
  </si>
  <si>
    <t xml:space="preserve">06-24-406-017-0000 06-24-406-022-0000 06-24-406-021-0000 </t>
  </si>
  <si>
    <t>1517  BOURBON STREAMWOOD</t>
  </si>
  <si>
    <t>06-24-406-018-0000</t>
  </si>
  <si>
    <t>06-24-406-018-0000 06-24-406-019-0000 06-24-406-020-0000</t>
  </si>
  <si>
    <t>1539  BOURBON STREAMWOOD</t>
  </si>
  <si>
    <t>06-24-406-023-0000</t>
  </si>
  <si>
    <t>1546  BURGUNDY STREAMWOOD</t>
  </si>
  <si>
    <t>06-24-406-024-0000</t>
  </si>
  <si>
    <t>1545  BOURBON STREAMWOOD</t>
  </si>
  <si>
    <t>06-24-406-025-0000</t>
  </si>
  <si>
    <t>1541  BOURBON STREAMWOOD</t>
  </si>
  <si>
    <t>06-24-406-026-1001</t>
  </si>
  <si>
    <t xml:space="preserve">06-24-406-026-1001 </t>
  </si>
  <si>
    <t>5-89</t>
  </si>
  <si>
    <t>677  BONDED SCHAUMBURG</t>
  </si>
  <si>
    <t>06-24-406-026-1002</t>
  </si>
  <si>
    <t>679  BONDED SCHAUMBURG</t>
  </si>
  <si>
    <t>06-24-406-026-1003</t>
  </si>
  <si>
    <t>681  BONDED SCHAUMBURG</t>
  </si>
  <si>
    <t>06-24-406-026-1004</t>
  </si>
  <si>
    <t>06-24-406-026-1005</t>
  </si>
  <si>
    <t>685  BONDED SCHAUMBURG</t>
  </si>
  <si>
    <t>06-24-406-026-1006</t>
  </si>
  <si>
    <t>687  BONDED SCHAUMBURG</t>
  </si>
  <si>
    <t>06-24-407-006-0000</t>
  </si>
  <si>
    <t>1523  BURGUNDY STREAMWOOD</t>
  </si>
  <si>
    <t>06-24-407-007-0000</t>
  </si>
  <si>
    <t>1531  BURGUNDY STREAMWOOD</t>
  </si>
  <si>
    <t>06-24-407-008-0000</t>
  </si>
  <si>
    <t>1533  BURGUNDY STREAMWOOD</t>
  </si>
  <si>
    <t>06-24-407-010-0000</t>
  </si>
  <si>
    <t>1537  BURGUNDY STREAMWOOD</t>
  </si>
  <si>
    <t>06-24-407-011-0000</t>
  </si>
  <si>
    <t>1539  BURGUNDY STREAMWOOD</t>
  </si>
  <si>
    <t>06-24-407-012-0000</t>
  </si>
  <si>
    <t>1541  BURGUNDY STREAMWOOD</t>
  </si>
  <si>
    <t>06-24-407-013-0000</t>
  </si>
  <si>
    <t>06-24-407-013-0000 06-24-407-014-0000</t>
  </si>
  <si>
    <t>1545  BURGUNDY STREAMWOOD</t>
  </si>
  <si>
    <t>06-24-407-015-0000</t>
  </si>
  <si>
    <t>1528  BRANDY STREAMWOOD</t>
  </si>
  <si>
    <t>06-24-407-017-0000</t>
  </si>
  <si>
    <t>1534  BRANDY STREAMWOOD</t>
  </si>
  <si>
    <t>06-24-407-018-0000</t>
  </si>
  <si>
    <t>1536  BRANDY STREAMWOOD</t>
  </si>
  <si>
    <t>06-24-407-019-0000</t>
  </si>
  <si>
    <t>1538  BRANDY STREAMWOOD</t>
  </si>
  <si>
    <t>06-24-407-020-0000</t>
  </si>
  <si>
    <t>1540  BRANDY STREAMWOOD</t>
  </si>
  <si>
    <t>D</t>
  </si>
  <si>
    <t>06-24-407-021-0000</t>
  </si>
  <si>
    <t>1542  BRANDY STREAMWOOD</t>
  </si>
  <si>
    <t>06-24-407-022-0000</t>
  </si>
  <si>
    <t>1544  BRANDY STREAMWOOD</t>
  </si>
  <si>
    <t>06-24-407-023-0000</t>
  </si>
  <si>
    <t>06-24-407-023-0000 06-24-407-024-0000</t>
  </si>
  <si>
    <t>1546  BRANDY STREAMWOOD</t>
  </si>
  <si>
    <t>06-24-408-006-0000</t>
  </si>
  <si>
    <t>1531  BRANDY STREAMWOOD</t>
  </si>
  <si>
    <t>06-24-408-007-0000</t>
  </si>
  <si>
    <t>1533  BRANDY STREAMWOOD</t>
  </si>
  <si>
    <t>06-24-408-008-0000</t>
  </si>
  <si>
    <t>1535  BRANDY STREAMWOOD</t>
  </si>
  <si>
    <t>06-24-408-009-0000</t>
  </si>
  <si>
    <t>1537  BRANDY STREAMWOOD</t>
  </si>
  <si>
    <t>06-24-408-010-0000</t>
  </si>
  <si>
    <t>1539  BRANDY STREAMWOOD</t>
  </si>
  <si>
    <t>06-24-408-011-0000</t>
  </si>
  <si>
    <t>1541  BRANDY STREAMWOOD</t>
  </si>
  <si>
    <t>06-24-408-012-0000</t>
  </si>
  <si>
    <t>1545  BRANDY STREAMWOOD</t>
  </si>
  <si>
    <t>06-24-408-013-0000</t>
  </si>
  <si>
    <t>1547  BRANDY STREAMWOOD</t>
  </si>
  <si>
    <t>06-25-200-011-0000</t>
  </si>
  <si>
    <t>06-25-200-011-0000 06-25-203-009-0000</t>
  </si>
  <si>
    <t>6-63B</t>
  </si>
  <si>
    <t>1448  YORKSHIRE STREAMWOOD</t>
  </si>
  <si>
    <t>06-25-202-004-0000</t>
  </si>
  <si>
    <t>1500  RAMBLEWOOD STREAMWOOD</t>
  </si>
  <si>
    <t>06-25-202-013-0000</t>
  </si>
  <si>
    <t>1021  FRANCIS STREAMWOOD</t>
  </si>
  <si>
    <t>06-25-203-006-0000</t>
  </si>
  <si>
    <t>1400  YORKSHIRE STREAMWOOD</t>
  </si>
  <si>
    <t>06-25-203-007-0000</t>
  </si>
  <si>
    <t>1410  YORKSHIRE STREAMWOOD</t>
  </si>
  <si>
    <t>06-25-203-008-0000</t>
  </si>
  <si>
    <t>1436  YORKSHIRE STREAMWOOD</t>
  </si>
  <si>
    <t>06-25-203-011-0000</t>
  </si>
  <si>
    <t>1001 PHOENIX LAKE STREAMWOOD</t>
  </si>
  <si>
    <t>06-25-204-003-0000</t>
  </si>
  <si>
    <t>1359  YORKSHIRE STREAMWOOD</t>
  </si>
  <si>
    <t>06-25-204-006-0000</t>
  </si>
  <si>
    <t>06-25-204-006-0000 06-25-204-005-0000 06-25-204-004-0000 06-25-204-007-0000</t>
  </si>
  <si>
    <t>1435  YORKSHIRE STREAMWOOD</t>
  </si>
  <si>
    <t>06-25-204-009-0000</t>
  </si>
  <si>
    <t xml:space="preserve">06-25-204-009-0000 06-25-204-002-0000 </t>
  </si>
  <si>
    <t>1339  YORKSHIRE STREAMWOOD</t>
  </si>
  <si>
    <t>06-25-204-012-0000</t>
  </si>
  <si>
    <t>1080  FRANCIS STREAMWOOD</t>
  </si>
  <si>
    <t>06-25-205-017-0000</t>
  </si>
  <si>
    <t>700  PHOENIX LAKE STREAMWOOD</t>
  </si>
  <si>
    <t>06-25-205-019-0000</t>
  </si>
  <si>
    <t>800-900 PHOENIX LAKE STREAMWOOD</t>
  </si>
  <si>
    <t>B</t>
  </si>
  <si>
    <t>06-25-209-002-0000</t>
  </si>
  <si>
    <t>901  PHOENIX LAKE STREAMWOOD</t>
  </si>
  <si>
    <t>06-25-209-005-0000</t>
  </si>
  <si>
    <t>701  PHOENIX LAKE STREAMWOOD</t>
  </si>
  <si>
    <t>06-25-209-006-0000</t>
  </si>
  <si>
    <t>801  PHOENIX LAKE STREAMWOOD</t>
  </si>
  <si>
    <t>06-26-101-006-0000</t>
  </si>
  <si>
    <t>5-87</t>
  </si>
  <si>
    <t>500 W IRVING PARK STREAMWOOD</t>
  </si>
  <si>
    <t>06-26-303-003-0000</t>
  </si>
  <si>
    <t>1800 S PARK STREAMWOOD</t>
  </si>
  <si>
    <t>06-26-303-008-0000</t>
  </si>
  <si>
    <t>143  ROMAJEAN STREAMWOOD</t>
  </si>
  <si>
    <t>06-26-303-009-0000</t>
  </si>
  <si>
    <t>165  ROMAJEAN STREAMWOOD</t>
  </si>
  <si>
    <t>06-26-303-015-0000</t>
  </si>
  <si>
    <t>349  ROMAJEAN STREAMWOOD</t>
  </si>
  <si>
    <t>06-26-303-018-0000</t>
  </si>
  <si>
    <t>2300 S PARK STREAMWOOD</t>
  </si>
  <si>
    <t>06-26-303-019-0000</t>
  </si>
  <si>
    <t>2200 S PARK STREAMWOOD</t>
  </si>
  <si>
    <t>06-26-303-020-0000</t>
  </si>
  <si>
    <t>2000 S PARK STREAMWOOD</t>
  </si>
  <si>
    <t>06-26-303-021-0000</t>
  </si>
  <si>
    <t>1900  PARK STREAMWOOD</t>
  </si>
  <si>
    <t>06-26-303-023-1001</t>
  </si>
  <si>
    <t>1700  PARK STREAMWOOD</t>
  </si>
  <si>
    <t>06-26-303-023-1002</t>
  </si>
  <si>
    <t>6-79</t>
  </si>
  <si>
    <t>06-26-303-023-1003</t>
  </si>
  <si>
    <t>06-26-303-023-1004</t>
  </si>
  <si>
    <t>06-26-303-023-1005</t>
  </si>
  <si>
    <t>06-26-303-024-0000</t>
  </si>
  <si>
    <t>275  ROMAJEAN STREAMWOOD</t>
  </si>
  <si>
    <t>06-26-303-025-0000</t>
  </si>
  <si>
    <t>375  ROMA JEAN STREAMWOOD</t>
  </si>
  <si>
    <t>06-26-366-001-0000</t>
  </si>
  <si>
    <t>06-26-366-001-0000 06-26-366-002-0000</t>
  </si>
  <si>
    <t>380  ROMAJEAN STREAMWOOD</t>
  </si>
  <si>
    <t>06-26-366-003-0000</t>
  </si>
  <si>
    <t>06-26-366-003-0000 06-26-366-004-0000</t>
  </si>
  <si>
    <t>302  ROMAJEAN STREAMWOOD</t>
  </si>
  <si>
    <t>06-26-366-006-0000</t>
  </si>
  <si>
    <t>250  ROMAJEAN STREAMWOOD</t>
  </si>
  <si>
    <t>06-26-366-008-0000</t>
  </si>
  <si>
    <t>06-26-366-008-0000  06-26-366-007-0000</t>
  </si>
  <si>
    <t>200  ROMAJEAN STREAMWOOD</t>
  </si>
  <si>
    <t>06-26-402-004-0000</t>
  </si>
  <si>
    <t>06-26-402-004-0000 06-26-402-007-0000</t>
  </si>
  <si>
    <t>2001 S PARK STREAMWOOD</t>
  </si>
  <si>
    <t>06-27-201-020-0000</t>
  </si>
  <si>
    <t>145 E IRVING PARK STREAMWOOD</t>
  </si>
  <si>
    <t>06-29-100-016-0000</t>
  </si>
  <si>
    <t>1247  GIFFORD ELGIN</t>
  </si>
  <si>
    <t>06-29-200-008-0000</t>
  </si>
  <si>
    <t xml:space="preserve">06-29-200-008-0000 06-20-401-004-0000 </t>
  </si>
  <si>
    <t>1601  VILLA ELGIN</t>
  </si>
  <si>
    <t>06-29-200-010-0000</t>
  </si>
  <si>
    <t>1611  VILLA ELGIN</t>
  </si>
  <si>
    <t>06-29-200-013-0000</t>
  </si>
  <si>
    <t>980  LAMBERT ELGIN</t>
  </si>
  <si>
    <t>06-29-300-004-0000</t>
  </si>
  <si>
    <t>102  SPAULDING ELGIN</t>
  </si>
  <si>
    <t>06-29-300-011-0000</t>
  </si>
  <si>
    <t>1300  SPAULDING ELGIN</t>
  </si>
  <si>
    <t>06-29-300-020-0000</t>
  </si>
  <si>
    <t>06-29-300-020-0000 06-29-300-024-0000</t>
  </si>
  <si>
    <t>31  SPAULDING ELGIN</t>
  </si>
  <si>
    <t>06-29-300-030-0000</t>
  </si>
  <si>
    <t>06-29-300-030-0000 06-32-100-020-0000</t>
  </si>
  <si>
    <t>1375  SPAULDING ELGIN</t>
  </si>
  <si>
    <t>06-29-300-031-0000</t>
  </si>
  <si>
    <t>06-29-300-031-0000 06-32-100-021-0000</t>
  </si>
  <si>
    <t>1325  SPAULDING ELGIN</t>
  </si>
  <si>
    <t>06-29-300-034-0000</t>
  </si>
  <si>
    <t>06-29-300-034-0000 06-32-100-023-0000</t>
  </si>
  <si>
    <t>1275  SPAULDING ELGIN</t>
  </si>
  <si>
    <t>06-29-300-035-0000</t>
  </si>
  <si>
    <t>1320  SPAULDING ELGIN</t>
  </si>
  <si>
    <t>06-29-300-036-0000</t>
  </si>
  <si>
    <t>1326  SPAULDING ELGIN</t>
  </si>
  <si>
    <t>06-29-400-010-0000</t>
  </si>
  <si>
    <t>31  SPAULDING BARTLETT</t>
  </si>
  <si>
    <t>06-30-100-012-0000</t>
  </si>
  <si>
    <t>06-30-100-012-0000 06-30-100-013-0000 06-30-407-001-0000</t>
  </si>
  <si>
    <t>651  COMISKY ELGIN</t>
  </si>
  <si>
    <t>06-30-101-002-0000</t>
  </si>
  <si>
    <t>2200  GRAHAM BARTLETT</t>
  </si>
  <si>
    <t>06-30-201-010-0000</t>
  </si>
  <si>
    <t>1423  GIFFORD ELGIN</t>
  </si>
  <si>
    <t>06-30-300-005-0000</t>
  </si>
  <si>
    <t>06-30-300-005-0000 06-30-300-004-0000</t>
  </si>
  <si>
    <t>1620  GIFFORD ELGIN</t>
  </si>
  <si>
    <t>06-30-302-001-0000</t>
  </si>
  <si>
    <t>2000  VULCAN BARTLETT</t>
  </si>
  <si>
    <t>06-30-400-012-0000</t>
  </si>
  <si>
    <t>1375  GIFFORD ELGIN</t>
  </si>
  <si>
    <t>06-30-400-013-0000</t>
  </si>
  <si>
    <t>06-30-400-013-0000 06-29-300-032-0000</t>
  </si>
  <si>
    <t>1425  GIFFORD ELGIN</t>
  </si>
  <si>
    <t>06-31-201-020-0000</t>
  </si>
  <si>
    <t>1550 N GIFFORD BARTLETT</t>
  </si>
  <si>
    <t>06-31-202-001-0000</t>
  </si>
  <si>
    <t>06-31-202-001-0000 06-31-202-007-0000 06-31-202-001-0000</t>
  </si>
  <si>
    <t>1717  GIFFORD ELGIN</t>
  </si>
  <si>
    <t>06-32-100-024-0000</t>
  </si>
  <si>
    <t>06-32-100-024-0000 06-32-100-022-0000 06-32-100-026-0000</t>
  </si>
  <si>
    <t>1330  GASKET BARTLETT</t>
  </si>
  <si>
    <t>06-32-100-025-0000</t>
  </si>
  <si>
    <t>1350  GASKET ELGIN</t>
  </si>
  <si>
    <t>06-32-101-004-0000</t>
  </si>
  <si>
    <t>1300  BARTLETT ELGIN</t>
  </si>
  <si>
    <t>06-32-101-008-0000</t>
  </si>
  <si>
    <t>06-32-101-008-0000 06-32-101-012-0000</t>
  </si>
  <si>
    <t>1345  GASKET ELGIN</t>
  </si>
  <si>
    <t>06-32-201-006-0000</t>
  </si>
  <si>
    <t>1550 W BARTLETT ELGIN</t>
  </si>
  <si>
    <t>06-32-201-008-0000</t>
  </si>
  <si>
    <t>300  BARTLETT ELGIN</t>
  </si>
  <si>
    <t>06-32-201-015-0000</t>
  </si>
  <si>
    <t>06-32-201-015-0000 06-32-201-017-0000</t>
  </si>
  <si>
    <t>222  BARTLETT ELGIN</t>
  </si>
  <si>
    <t>06-32-201-018-0000</t>
  </si>
  <si>
    <t>750  TAMELING BARTLETT</t>
  </si>
  <si>
    <t>06-32-201-019-0000</t>
  </si>
  <si>
    <t>470  TAMELING BARTLETT</t>
  </si>
  <si>
    <t>06-32-300-014-0000</t>
  </si>
  <si>
    <t>06-32-300-014-0000 06-32-300-015-0000</t>
  </si>
  <si>
    <t>1485 W BARTLETT ELGIN</t>
  </si>
  <si>
    <t>06-32-401-004-0000</t>
  </si>
  <si>
    <t>375 SPITZER BARTLETT</t>
  </si>
  <si>
    <t>A</t>
  </si>
  <si>
    <t>06-32-401-005-0000</t>
  </si>
  <si>
    <t>235  SPITZER BARTLETT</t>
  </si>
  <si>
    <t>06-35-200-022-1001</t>
  </si>
  <si>
    <t>61  SANGRA STREAMWOOD</t>
  </si>
  <si>
    <t>06-35-200-022-1002</t>
  </si>
  <si>
    <t>06-35-200-022-1003</t>
  </si>
  <si>
    <t>06-35-200-022-1004</t>
  </si>
  <si>
    <t>06-35-200-022-1005</t>
  </si>
  <si>
    <t>06-35-200-022-1006</t>
  </si>
  <si>
    <t>06-35-200-022-1007</t>
  </si>
  <si>
    <t>06-35-200-023-1001</t>
  </si>
  <si>
    <t>33  SANGRA STREAMWOOD</t>
  </si>
  <si>
    <t>06-35-200-023-1002</t>
  </si>
  <si>
    <t>06-35-200-023-1003</t>
  </si>
  <si>
    <t>06-35-200-023-1004</t>
  </si>
  <si>
    <t>06-35-200-023-1005</t>
  </si>
  <si>
    <t>06-35-200-023-1006</t>
  </si>
  <si>
    <t>06-35-200-023-1007</t>
  </si>
  <si>
    <t>06-35-200-023-1008</t>
  </si>
  <si>
    <t>06-35-200-023-1009</t>
  </si>
  <si>
    <t>06-35-200-023-1010</t>
  </si>
  <si>
    <t>51  SANGRA STREAMWOOD</t>
  </si>
  <si>
    <t>06-35-200-024-1001</t>
  </si>
  <si>
    <t>141  SANGRA STREAMWOOD</t>
  </si>
  <si>
    <t>06-35-200-024-1002</t>
  </si>
  <si>
    <t>06-35-200-024-1003</t>
  </si>
  <si>
    <t>06-35-200-024-1004</t>
  </si>
  <si>
    <t>06-35-200-024-1005</t>
  </si>
  <si>
    <t>06-35-200-024-1006</t>
  </si>
  <si>
    <t>06-35-200-024-1007</t>
  </si>
  <si>
    <t>155  SANGRA STREAMWOOD</t>
  </si>
  <si>
    <t>06-35-200-024-1008</t>
  </si>
  <si>
    <t>06-35-200-024-1009</t>
  </si>
  <si>
    <t>06-35-200-024-1010</t>
  </si>
  <si>
    <t>06-35-200-024-1011</t>
  </si>
  <si>
    <t>06-35-200-025-0000</t>
  </si>
  <si>
    <t>100  SANGRA STREAMWOOD</t>
  </si>
  <si>
    <t>06-35-201-008-0000</t>
  </si>
  <si>
    <t>601 E LAKE STREAMWOOD</t>
  </si>
  <si>
    <t>06-35-201-014-0000</t>
  </si>
  <si>
    <t>06-35-201-014-0000 06-35-100-044-0000</t>
  </si>
  <si>
    <t>501 E LAKE STREAMWOOD</t>
  </si>
  <si>
    <t>06-35-201-022-0000</t>
  </si>
  <si>
    <t>412 E NORTH STREAMWOOD</t>
  </si>
  <si>
    <t>06-35-201-027-0000</t>
  </si>
  <si>
    <t>400 E NORTH STREAMWOOD</t>
  </si>
  <si>
    <t>06-35-201-028-0000</t>
  </si>
  <si>
    <t>410 E NORTH STREAMWOOD</t>
  </si>
  <si>
    <t>06-35-319-005-0000</t>
  </si>
  <si>
    <t>300 E DEVON BARTLETT</t>
  </si>
  <si>
    <t>06-35-400-009-0000</t>
  </si>
  <si>
    <t>802 E DEVON BARTLETT</t>
  </si>
  <si>
    <t>06-35-400-045-0000</t>
  </si>
  <si>
    <t>411 E NORTH STREAMWOOD</t>
  </si>
  <si>
    <t>06-35-400-046-0000</t>
  </si>
  <si>
    <t>435 E NORTH STREAMWOOD</t>
  </si>
  <si>
    <t>06-35-402-001-0000</t>
  </si>
  <si>
    <t>10  FALCON STREAMWOOD</t>
  </si>
  <si>
    <t>06-36-310-037-0000</t>
  </si>
  <si>
    <t>1111 E LAKE STREAMWOOD</t>
  </si>
  <si>
    <t>06-36-310-039-0000</t>
  </si>
  <si>
    <t>06-36-310-039-0000, 06-36-310-045-0000 06-35-400-012-0000</t>
  </si>
  <si>
    <t>1109 E LAKE STREAMWOOD</t>
  </si>
  <si>
    <t>06-36-310-044-0000</t>
  </si>
  <si>
    <t>1022 E DEVON BARTLETT</t>
  </si>
  <si>
    <t>971  BODE, ELGIN</t>
  </si>
  <si>
    <t xml:space="preserve">Nursing Home </t>
  </si>
  <si>
    <t>815 E IRVING PARK, STREAMWOOD</t>
  </si>
  <si>
    <t>1102  EAST, STREAMWOOD</t>
  </si>
  <si>
    <t>2016 W LAKE, HANOVER PARK</t>
  </si>
  <si>
    <t>06-25-400-010-0000 06-25-400-012-0000</t>
  </si>
  <si>
    <t>1400 E IRVING PARK, STREAMWOOD</t>
  </si>
  <si>
    <t>06-08-302-037-0000 06-08-302-038-0000</t>
  </si>
  <si>
    <t>1435  SUMMIT, ELGIN</t>
  </si>
  <si>
    <t xml:space="preserve">Skilled Nursing and Intermidiate Care Facility </t>
  </si>
  <si>
    <t>Min of Reported Occupancy3</t>
  </si>
  <si>
    <t>Max of Reported Occupancy2</t>
  </si>
  <si>
    <t>Average of Reported Occupancy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</si>
</sst>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00"/>
    <numFmt numFmtId="166" formatCode="&quot;$&quot;#,##0"/>
  </numFmts>
  <fonts count="7"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1"/>
      <name val="Calibri"/>
      <family val="2"/>
      <scheme val="minor"/>
    </font>
    <font>
      <sz val="11"/>
      <color theme="1"/>
      <name val="Calibri"/>
      <scheme val="minor"/>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42">
    <border>
      <left/>
      <right/>
      <top/>
      <bottom/>
      <diagonal/>
    </border>
    <border>
      <left style="thin">
        <color auto="1"/>
      </left>
      <right style="thin">
        <color auto="1"/>
      </right>
      <top/>
      <bottom/>
      <diagonal/>
    </border>
    <border>
      <left style="medium">
        <color auto="1"/>
      </left>
      <right style="thin">
        <color theme="0"/>
      </right>
      <top style="medium">
        <color auto="1"/>
      </top>
      <bottom/>
      <diagonal/>
    </border>
    <border>
      <left style="thin">
        <color theme="0"/>
      </left>
      <right style="thin">
        <color theme="0"/>
      </right>
      <top style="medium">
        <color auto="1"/>
      </top>
      <bottom/>
      <diagonal/>
    </border>
    <border>
      <left style="thin">
        <color theme="0"/>
      </left>
      <right/>
      <top style="medium">
        <color auto="1"/>
      </top>
      <bottom/>
      <diagonal/>
    </border>
    <border>
      <left style="thin">
        <color theme="0"/>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bottom style="medium">
        <color auto="1"/>
      </bottom>
      <diagonal/>
    </border>
    <border>
      <left style="medium">
        <color theme="0"/>
      </left>
      <right/>
      <top/>
      <bottom/>
      <diagonal/>
    </border>
    <border>
      <left style="medium">
        <color theme="0"/>
      </left>
      <right style="medium">
        <color theme="0"/>
      </right>
      <top/>
      <bottom style="medium">
        <color auto="1"/>
      </bottom>
      <diagonal/>
    </border>
    <border>
      <left style="medium">
        <color theme="0"/>
      </left>
      <right style="medium">
        <color theme="0"/>
      </right>
      <top style="medium">
        <color auto="1"/>
      </top>
      <bottom style="medium">
        <color auto="1"/>
      </bottom>
      <diagonal/>
    </border>
    <border>
      <left style="medium">
        <color theme="0"/>
      </left>
      <right style="medium">
        <color auto="1"/>
      </right>
      <top style="medium">
        <color auto="1"/>
      </top>
      <bottom style="medium">
        <color auto="1"/>
      </bottom>
      <diagonal/>
    </border>
    <border>
      <left style="medium">
        <color theme="0"/>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style="medium">
        <color theme="0"/>
      </left>
      <right/>
      <top style="medium">
        <color auto="1"/>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thick">
        <color auto="1"/>
      </left>
      <right style="thin">
        <color auto="1"/>
      </right>
      <top style="thick">
        <color auto="1"/>
      </top>
      <bottom style="thick">
        <color auto="1"/>
      </bottom>
      <diagonal/>
    </border>
    <border>
      <left style="medium">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medium">
        <color auto="1"/>
      </right>
      <top style="medium">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0">
    <xf numFmtId="0" fontId="0" fillId="0" borderId="0" xfId="0"/>
    <xf numFmtId="0" fontId="0" fillId="0" borderId="0" xfId="0" applyAlignment="1">
      <alignment wrapText="1"/>
    </xf>
    <xf numFmtId="44" fontId="0" fillId="0" borderId="0" xfId="1" applyFont="1"/>
    <xf numFmtId="164" fontId="0" fillId="0" borderId="0" xfId="1" applyNumberFormat="1" applyFont="1"/>
    <xf numFmtId="9" fontId="0" fillId="0" borderId="0" xfId="2" applyFont="1"/>
    <xf numFmtId="10" fontId="0" fillId="0" borderId="0" xfId="2" applyNumberFormat="1" applyFont="1"/>
    <xf numFmtId="0" fontId="0" fillId="0" borderId="0" xfId="0" applyAlignment="1">
      <alignment horizontal="center" wrapText="1"/>
    </xf>
    <xf numFmtId="0" fontId="0" fillId="0" borderId="0" xfId="0" applyAlignment="1">
      <alignment horizontal="center"/>
    </xf>
    <xf numFmtId="164" fontId="0" fillId="0" borderId="0" xfId="1" applyNumberFormat="1" applyFont="1" applyAlignment="1">
      <alignment horizontal="center"/>
    </xf>
    <xf numFmtId="44" fontId="0" fillId="0" borderId="0" xfId="0" applyNumberFormat="1"/>
    <xf numFmtId="9" fontId="0" fillId="0" borderId="0" xfId="0" applyNumberFormat="1"/>
    <xf numFmtId="10" fontId="0" fillId="0" borderId="0" xfId="0" applyNumberFormat="1"/>
    <xf numFmtId="0" fontId="0" fillId="0" borderId="0" xfId="0" applyAlignment="1">
      <alignment horizontal="left"/>
    </xf>
    <xf numFmtId="0" fontId="0" fillId="3" borderId="1" xfId="0" quotePrefix="1" applyFill="1" applyBorder="1" applyAlignment="1">
      <alignment horizontal="center"/>
    </xf>
    <xf numFmtId="0" fontId="4" fillId="2" borderId="2" xfId="0" applyFont="1" applyFill="1" applyBorder="1"/>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0" fillId="3" borderId="6" xfId="0" applyFill="1" applyBorder="1"/>
    <xf numFmtId="0" fontId="0" fillId="3" borderId="7" xfId="0" applyFill="1" applyBorder="1" applyAlignment="1">
      <alignment horizontal="center"/>
    </xf>
    <xf numFmtId="0" fontId="0" fillId="4" borderId="6" xfId="0" applyFill="1" applyBorder="1"/>
    <xf numFmtId="0" fontId="0" fillId="4" borderId="1" xfId="0" applyFill="1" applyBorder="1" applyAlignment="1">
      <alignment horizontal="center"/>
    </xf>
    <xf numFmtId="0" fontId="0" fillId="4" borderId="7" xfId="0" quotePrefix="1" applyFill="1" applyBorder="1" applyAlignment="1">
      <alignment horizontal="center"/>
    </xf>
    <xf numFmtId="10" fontId="0" fillId="4" borderId="1" xfId="2" applyNumberFormat="1" applyFont="1" applyFill="1" applyBorder="1" applyAlignment="1">
      <alignment horizontal="center"/>
    </xf>
    <xf numFmtId="10" fontId="0" fillId="4" borderId="7" xfId="2" quotePrefix="1" applyNumberFormat="1" applyFont="1" applyFill="1" applyBorder="1" applyAlignment="1">
      <alignment horizontal="center"/>
    </xf>
    <xf numFmtId="0" fontId="0" fillId="4" borderId="8" xfId="0" applyFill="1" applyBorder="1"/>
    <xf numFmtId="10" fontId="0" fillId="4" borderId="9" xfId="2" applyNumberFormat="1" applyFont="1" applyFill="1" applyBorder="1" applyAlignment="1">
      <alignment horizontal="center"/>
    </xf>
    <xf numFmtId="10" fontId="0" fillId="4" borderId="10" xfId="2" quotePrefix="1" applyNumberFormat="1" applyFont="1" applyFill="1" applyBorder="1" applyAlignment="1">
      <alignment horizontal="center"/>
    </xf>
    <xf numFmtId="0" fontId="0" fillId="5" borderId="6" xfId="0" applyFill="1" applyBorder="1"/>
    <xf numFmtId="0" fontId="0" fillId="5" borderId="7" xfId="0" quotePrefix="1" applyFill="1" applyBorder="1" applyAlignment="1">
      <alignment horizontal="center"/>
    </xf>
    <xf numFmtId="10" fontId="0" fillId="5" borderId="7" xfId="2" quotePrefix="1" applyNumberFormat="1" applyFont="1" applyFill="1" applyBorder="1" applyAlignment="1">
      <alignment horizontal="center"/>
    </xf>
    <xf numFmtId="10" fontId="0" fillId="5" borderId="1" xfId="2" applyNumberFormat="1" applyFont="1" applyFill="1" applyBorder="1" applyAlignment="1">
      <alignment horizontal="center"/>
    </xf>
    <xf numFmtId="166" fontId="0" fillId="3" borderId="1" xfId="0" applyNumberFormat="1" applyFill="1" applyBorder="1" applyAlignment="1">
      <alignment horizontal="center"/>
    </xf>
    <xf numFmtId="165" fontId="0" fillId="5" borderId="1" xfId="0" applyNumberFormat="1" applyFill="1" applyBorder="1" applyAlignment="1">
      <alignment horizontal="center"/>
    </xf>
    <xf numFmtId="0" fontId="4" fillId="2" borderId="0" xfId="0" applyFont="1" applyFill="1" applyAlignment="1">
      <alignment horizontal="left"/>
    </xf>
    <xf numFmtId="0" fontId="0" fillId="2" borderId="0" xfId="0" applyFill="1"/>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10" fontId="3" fillId="3" borderId="17" xfId="2" applyNumberFormat="1" applyFont="1" applyFill="1" applyBorder="1" applyAlignment="1">
      <alignment horizontal="center" vertical="center"/>
    </xf>
    <xf numFmtId="10" fontId="3" fillId="3" borderId="18" xfId="2" applyNumberFormat="1" applyFont="1" applyFill="1" applyBorder="1" applyAlignment="1">
      <alignment horizontal="center" vertical="center"/>
    </xf>
    <xf numFmtId="10" fontId="3" fillId="3" borderId="20" xfId="2" applyNumberFormat="1" applyFont="1" applyFill="1" applyBorder="1" applyAlignment="1">
      <alignment horizontal="center" vertical="center"/>
    </xf>
    <xf numFmtId="0" fontId="0" fillId="3" borderId="0" xfId="0" applyFill="1"/>
    <xf numFmtId="0" fontId="0" fillId="3" borderId="17" xfId="0" applyFill="1" applyBorder="1"/>
    <xf numFmtId="0" fontId="0" fillId="3" borderId="18" xfId="0" applyFill="1" applyBorder="1"/>
    <xf numFmtId="0" fontId="0" fillId="3" borderId="20" xfId="0" applyFill="1" applyBorder="1"/>
    <xf numFmtId="10" fontId="0" fillId="3" borderId="21" xfId="0" applyNumberFormat="1" applyFill="1" applyBorder="1" applyAlignment="1">
      <alignment horizontal="center"/>
    </xf>
    <xf numFmtId="10" fontId="0" fillId="3" borderId="18" xfId="0" applyNumberFormat="1" applyFill="1" applyBorder="1" applyAlignment="1">
      <alignment horizontal="center"/>
    </xf>
    <xf numFmtId="10" fontId="0" fillId="3" borderId="20" xfId="0" applyNumberFormat="1" applyFill="1" applyBorder="1" applyAlignment="1">
      <alignment horizontal="center"/>
    </xf>
    <xf numFmtId="0" fontId="0" fillId="6" borderId="24" xfId="0" applyFill="1" applyBorder="1" applyAlignment="1">
      <alignment horizontal="left"/>
    </xf>
    <xf numFmtId="0" fontId="0" fillId="3" borderId="24" xfId="0" applyFill="1" applyBorder="1" applyAlignment="1">
      <alignment horizontal="left"/>
    </xf>
    <xf numFmtId="0" fontId="0" fillId="2" borderId="24" xfId="0" applyFill="1" applyBorder="1"/>
    <xf numFmtId="0" fontId="0" fillId="0" borderId="23" xfId="0" applyBorder="1"/>
    <xf numFmtId="0" fontId="0" fillId="0" borderId="28" xfId="0" applyBorder="1"/>
    <xf numFmtId="0" fontId="0" fillId="0" borderId="29" xfId="0" applyBorder="1"/>
    <xf numFmtId="0" fontId="5" fillId="3" borderId="27" xfId="0" applyFont="1" applyFill="1" applyBorder="1" applyAlignment="1">
      <alignment horizontal="center"/>
    </xf>
    <xf numFmtId="0" fontId="0" fillId="3" borderId="24" xfId="0" applyFill="1" applyBorder="1"/>
    <xf numFmtId="166" fontId="0" fillId="3" borderId="6" xfId="0" applyNumberFormat="1" applyFill="1" applyBorder="1" applyAlignment="1">
      <alignment horizontal="center"/>
    </xf>
    <xf numFmtId="166" fontId="0" fillId="3" borderId="7" xfId="0" applyNumberFormat="1" applyFill="1" applyBorder="1" applyAlignment="1">
      <alignment horizontal="center"/>
    </xf>
    <xf numFmtId="166" fontId="0" fillId="6" borderId="6" xfId="0" applyNumberFormat="1" applyFill="1" applyBorder="1" applyAlignment="1">
      <alignment horizontal="center"/>
    </xf>
    <xf numFmtId="166" fontId="0" fillId="6" borderId="1" xfId="0" applyNumberFormat="1" applyFill="1" applyBorder="1" applyAlignment="1">
      <alignment horizontal="center"/>
    </xf>
    <xf numFmtId="166" fontId="0" fillId="6" borderId="7" xfId="0" applyNumberFormat="1" applyFill="1" applyBorder="1" applyAlignment="1">
      <alignment horizontal="center"/>
    </xf>
    <xf numFmtId="0" fontId="0" fillId="3" borderId="25" xfId="0" applyFill="1" applyBorder="1" applyAlignment="1">
      <alignment horizontal="left"/>
    </xf>
    <xf numFmtId="166" fontId="0" fillId="3" borderId="8" xfId="0" applyNumberFormat="1" applyFill="1" applyBorder="1" applyAlignment="1">
      <alignment horizontal="center"/>
    </xf>
    <xf numFmtId="166" fontId="0" fillId="3" borderId="9" xfId="0" applyNumberFormat="1" applyFill="1" applyBorder="1" applyAlignment="1">
      <alignment horizontal="center"/>
    </xf>
    <xf numFmtId="166" fontId="0" fillId="3" borderId="10" xfId="0" applyNumberFormat="1" applyFill="1" applyBorder="1" applyAlignment="1">
      <alignment horizontal="center"/>
    </xf>
    <xf numFmtId="0" fontId="5" fillId="2" borderId="22" xfId="0" applyFont="1" applyFill="1" applyBorder="1" applyAlignment="1">
      <alignment horizontal="center"/>
    </xf>
    <xf numFmtId="0" fontId="0" fillId="0" borderId="33" xfId="0" applyBorder="1"/>
    <xf numFmtId="10" fontId="0" fillId="0" borderId="34" xfId="0" applyNumberFormat="1" applyBorder="1" applyAlignment="1">
      <alignment horizontal="center"/>
    </xf>
    <xf numFmtId="10" fontId="0" fillId="0" borderId="35" xfId="0" applyNumberFormat="1" applyBorder="1" applyAlignment="1">
      <alignment horizontal="center"/>
    </xf>
    <xf numFmtId="10" fontId="0" fillId="0" borderId="36" xfId="0" applyNumberFormat="1" applyBorder="1" applyAlignment="1">
      <alignment horizontal="center"/>
    </xf>
    <xf numFmtId="10" fontId="0" fillId="0" borderId="37" xfId="0" applyNumberFormat="1" applyBorder="1" applyAlignment="1">
      <alignment horizontal="center"/>
    </xf>
    <xf numFmtId="10" fontId="0" fillId="0" borderId="38" xfId="0" applyNumberFormat="1" applyBorder="1" applyAlignment="1">
      <alignment horizontal="center"/>
    </xf>
    <xf numFmtId="165" fontId="0" fillId="3" borderId="17" xfId="0" applyNumberFormat="1" applyFill="1" applyBorder="1" applyAlignment="1">
      <alignment horizontal="center"/>
    </xf>
    <xf numFmtId="165" fontId="0" fillId="3" borderId="18" xfId="0" applyNumberFormat="1" applyFill="1" applyBorder="1" applyAlignment="1">
      <alignment horizontal="center"/>
    </xf>
    <xf numFmtId="165" fontId="0" fillId="3" borderId="20" xfId="0" applyNumberFormat="1" applyFill="1" applyBorder="1" applyAlignment="1">
      <alignment horizontal="center"/>
    </xf>
    <xf numFmtId="10" fontId="0" fillId="3" borderId="17" xfId="0" applyNumberFormat="1" applyFill="1" applyBorder="1" applyAlignment="1">
      <alignment horizontal="center"/>
    </xf>
    <xf numFmtId="165" fontId="0" fillId="6" borderId="17" xfId="0" applyNumberFormat="1" applyFill="1" applyBorder="1" applyAlignment="1">
      <alignment horizontal="center"/>
    </xf>
    <xf numFmtId="165" fontId="0" fillId="6" borderId="18" xfId="0" applyNumberFormat="1" applyFill="1" applyBorder="1" applyAlignment="1">
      <alignment horizontal="center"/>
    </xf>
    <xf numFmtId="165" fontId="0" fillId="6" borderId="20" xfId="0" applyNumberFormat="1" applyFill="1" applyBorder="1" applyAlignment="1">
      <alignment horizontal="center"/>
    </xf>
    <xf numFmtId="10" fontId="0" fillId="6" borderId="17" xfId="0" applyNumberFormat="1" applyFill="1" applyBorder="1" applyAlignment="1">
      <alignment horizontal="center"/>
    </xf>
    <xf numFmtId="10" fontId="0" fillId="6" borderId="18" xfId="0" applyNumberFormat="1" applyFill="1" applyBorder="1" applyAlignment="1">
      <alignment horizontal="center"/>
    </xf>
    <xf numFmtId="10" fontId="0" fillId="6" borderId="20" xfId="0" applyNumberFormat="1" applyFill="1" applyBorder="1" applyAlignment="1">
      <alignment horizontal="center"/>
    </xf>
    <xf numFmtId="10" fontId="0" fillId="6" borderId="21" xfId="0" applyNumberFormat="1" applyFill="1" applyBorder="1" applyAlignment="1">
      <alignment horizontal="center"/>
    </xf>
    <xf numFmtId="0" fontId="0" fillId="3" borderId="23" xfId="0" applyFill="1" applyBorder="1" applyAlignment="1">
      <alignment horizontal="center"/>
    </xf>
    <xf numFmtId="0" fontId="0" fillId="6" borderId="23" xfId="0" applyFill="1" applyBorder="1" applyAlignment="1">
      <alignment horizontal="center"/>
    </xf>
    <xf numFmtId="0" fontId="0" fillId="0" borderId="27" xfId="0" pivotButton="1" applyBorder="1"/>
    <xf numFmtId="0" fontId="0" fillId="0" borderId="33" xfId="0" applyBorder="1" applyAlignment="1">
      <alignment horizontal="center"/>
    </xf>
    <xf numFmtId="0" fontId="0" fillId="0" borderId="39" xfId="0" applyBorder="1"/>
    <xf numFmtId="10" fontId="0" fillId="0" borderId="0" xfId="0" applyNumberFormat="1" applyAlignment="1">
      <alignment horizontal="center"/>
    </xf>
    <xf numFmtId="0" fontId="0" fillId="0" borderId="33" xfId="0" applyBorder="1" applyAlignment="1">
      <alignment vertical="center" wrapText="1"/>
    </xf>
    <xf numFmtId="0" fontId="0" fillId="0" borderId="33" xfId="0" applyBorder="1" applyAlignment="1">
      <alignment horizontal="center" vertical="center"/>
    </xf>
    <xf numFmtId="10" fontId="0" fillId="0" borderId="34" xfId="0" applyNumberFormat="1" applyBorder="1" applyAlignment="1">
      <alignment horizontal="center" vertical="center"/>
    </xf>
    <xf numFmtId="10" fontId="0" fillId="0" borderId="35" xfId="0" applyNumberFormat="1" applyBorder="1" applyAlignment="1">
      <alignment horizontal="center" vertical="center"/>
    </xf>
    <xf numFmtId="10" fontId="0" fillId="0" borderId="36" xfId="0" applyNumberFormat="1" applyBorder="1" applyAlignment="1">
      <alignment horizontal="center" vertical="center"/>
    </xf>
    <xf numFmtId="10" fontId="0" fillId="0" borderId="37" xfId="0" applyNumberFormat="1" applyBorder="1" applyAlignment="1">
      <alignment horizontal="center" vertical="center"/>
    </xf>
    <xf numFmtId="10" fontId="0" fillId="0" borderId="38" xfId="0" applyNumberFormat="1" applyBorder="1" applyAlignment="1">
      <alignment horizontal="center" vertical="center"/>
    </xf>
    <xf numFmtId="0" fontId="0" fillId="0" borderId="0" xfId="0" applyAlignment="1">
      <alignment vertical="center"/>
    </xf>
    <xf numFmtId="0" fontId="4" fillId="2" borderId="30" xfId="0" applyFont="1" applyFill="1" applyBorder="1" applyAlignment="1">
      <alignment horizontal="left"/>
    </xf>
    <xf numFmtId="0" fontId="0" fillId="2" borderId="31" xfId="0" applyFill="1" applyBorder="1"/>
    <xf numFmtId="0" fontId="0" fillId="0" borderId="24" xfId="0" applyBorder="1"/>
    <xf numFmtId="0" fontId="0" fillId="3" borderId="23" xfId="0" applyFill="1" applyBorder="1" applyAlignment="1">
      <alignment horizontal="left"/>
    </xf>
    <xf numFmtId="0" fontId="0" fillId="6" borderId="23" xfId="0" applyFill="1" applyBorder="1" applyAlignment="1">
      <alignment horizontal="left"/>
    </xf>
    <xf numFmtId="164" fontId="6" fillId="0" borderId="0" xfId="1" applyNumberFormat="1" applyFont="1"/>
    <xf numFmtId="9" fontId="6" fillId="0" borderId="0" xfId="2" applyFont="1"/>
    <xf numFmtId="10" fontId="6" fillId="0" borderId="0" xfId="2" applyNumberFormat="1" applyFont="1"/>
    <xf numFmtId="10" fontId="0" fillId="0" borderId="0" xfId="2" applyNumberFormat="1" applyFont="1" applyAlignment="1">
      <alignment horizontal="center"/>
    </xf>
    <xf numFmtId="44" fontId="0" fillId="0" borderId="0" xfId="1" applyFont="1" applyAlignment="1">
      <alignment horizontal="center"/>
    </xf>
    <xf numFmtId="164" fontId="6" fillId="0" borderId="0" xfId="1" applyNumberFormat="1" applyFont="1" applyAlignment="1">
      <alignment horizontal="center"/>
    </xf>
    <xf numFmtId="44" fontId="0" fillId="0" borderId="0" xfId="1" applyFont="1" applyAlignment="1">
      <alignment horizontal="center" wrapText="1"/>
    </xf>
    <xf numFmtId="3" fontId="0" fillId="0" borderId="0" xfId="0" applyNumberFormat="1" applyAlignment="1">
      <alignment horizontal="center" wrapText="1"/>
    </xf>
    <xf numFmtId="10" fontId="0" fillId="0" borderId="0" xfId="2" applyNumberFormat="1" applyFont="1" applyAlignment="1">
      <alignment horizontal="center" wrapText="1"/>
    </xf>
    <xf numFmtId="164" fontId="0" fillId="0" borderId="0" xfId="1" applyNumberFormat="1" applyFont="1" applyAlignment="1">
      <alignment horizont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wrapText="1"/>
    </xf>
    <xf numFmtId="3" fontId="0" fillId="0" borderId="0" xfId="0" applyNumberFormat="1" applyAlignment="1">
      <alignment horizontal="center" vertical="top" wrapText="1"/>
    </xf>
    <xf numFmtId="44" fontId="0" fillId="0" borderId="0" xfId="1" applyFont="1" applyAlignment="1">
      <alignment horizontal="center" vertical="top" wrapText="1"/>
    </xf>
    <xf numFmtId="164" fontId="0" fillId="0" borderId="0" xfId="1" applyNumberFormat="1" applyFont="1" applyAlignment="1">
      <alignment horizontal="center" vertical="top" wrapText="1"/>
    </xf>
    <xf numFmtId="10" fontId="0" fillId="0" borderId="0" xfId="2" applyNumberFormat="1" applyFont="1" applyAlignment="1">
      <alignment horizontal="center" vertical="top" wrapText="1"/>
    </xf>
    <xf numFmtId="0" fontId="4" fillId="2" borderId="2" xfId="0" applyFont="1" applyFill="1" applyBorder="1" applyAlignment="1">
      <alignment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0" fontId="0" fillId="3" borderId="6" xfId="0" applyFill="1" applyBorder="1" applyAlignment="1">
      <alignment vertical="top"/>
    </xf>
    <xf numFmtId="0" fontId="0" fillId="3" borderId="1" xfId="0" quotePrefix="1" applyFill="1" applyBorder="1" applyAlignment="1">
      <alignment horizontal="center" vertical="top"/>
    </xf>
    <xf numFmtId="0" fontId="0" fillId="3" borderId="7" xfId="0" applyFill="1" applyBorder="1" applyAlignment="1">
      <alignment horizontal="center" vertical="top"/>
    </xf>
    <xf numFmtId="0" fontId="0" fillId="4" borderId="6" xfId="0" applyFill="1" applyBorder="1" applyAlignment="1">
      <alignment vertical="top"/>
    </xf>
    <xf numFmtId="3" fontId="0" fillId="4" borderId="1" xfId="0" applyNumberFormat="1" applyFill="1" applyBorder="1" applyAlignment="1">
      <alignment horizontal="center" vertical="top"/>
    </xf>
    <xf numFmtId="0" fontId="0" fillId="4" borderId="7" xfId="0" quotePrefix="1" applyFill="1" applyBorder="1" applyAlignment="1">
      <alignment horizontal="center" vertical="top"/>
    </xf>
    <xf numFmtId="165" fontId="0" fillId="5" borderId="1" xfId="0" applyNumberFormat="1" applyFill="1" applyBorder="1" applyAlignment="1">
      <alignment horizontal="center" vertical="top"/>
    </xf>
    <xf numFmtId="0" fontId="0" fillId="3" borderId="7" xfId="0" quotePrefix="1" applyFill="1" applyBorder="1" applyAlignment="1">
      <alignment horizontal="center" vertical="top"/>
    </xf>
    <xf numFmtId="10" fontId="0" fillId="4" borderId="1" xfId="2" applyNumberFormat="1" applyFont="1" applyFill="1" applyBorder="1" applyAlignment="1">
      <alignment horizontal="center" vertical="top"/>
    </xf>
    <xf numFmtId="10" fontId="0" fillId="4" borderId="7" xfId="2" quotePrefix="1" applyNumberFormat="1" applyFont="1" applyFill="1" applyBorder="1" applyAlignment="1">
      <alignment horizontal="center" vertical="top"/>
    </xf>
    <xf numFmtId="10" fontId="0" fillId="5" borderId="1" xfId="2" applyNumberFormat="1" applyFont="1" applyFill="1" applyBorder="1" applyAlignment="1">
      <alignment horizontal="center" vertical="top"/>
    </xf>
    <xf numFmtId="10" fontId="0" fillId="3" borderId="7" xfId="2" quotePrefix="1" applyNumberFormat="1" applyFont="1" applyFill="1" applyBorder="1" applyAlignment="1">
      <alignment horizontal="center" vertical="top"/>
    </xf>
    <xf numFmtId="0" fontId="0" fillId="4" borderId="8" xfId="0" applyFill="1" applyBorder="1" applyAlignment="1">
      <alignment vertical="top"/>
    </xf>
    <xf numFmtId="10" fontId="0" fillId="4" borderId="9" xfId="2" applyNumberFormat="1" applyFont="1" applyFill="1" applyBorder="1" applyAlignment="1">
      <alignment horizontal="center" vertical="top"/>
    </xf>
    <xf numFmtId="10" fontId="0" fillId="4" borderId="10" xfId="2" quotePrefix="1" applyNumberFormat="1" applyFont="1" applyFill="1" applyBorder="1" applyAlignment="1">
      <alignment horizontal="center" vertical="top"/>
    </xf>
    <xf numFmtId="3" fontId="0" fillId="0" borderId="0" xfId="0" applyNumberFormat="1"/>
    <xf numFmtId="3" fontId="0" fillId="0" borderId="0" xfId="0" applyNumberFormat="1" applyAlignment="1">
      <alignment horizontal="center"/>
    </xf>
    <xf numFmtId="0" fontId="0" fillId="0" borderId="0" xfId="0" applyAlignment="1">
      <alignment horizontal="center" vertical="top"/>
    </xf>
    <xf numFmtId="44" fontId="0" fillId="0" borderId="0" xfId="1" applyFont="1" applyAlignment="1">
      <alignment vertical="top"/>
    </xf>
    <xf numFmtId="164" fontId="0" fillId="0" borderId="0" xfId="1" applyNumberFormat="1" applyFont="1" applyAlignment="1">
      <alignment vertical="top"/>
    </xf>
    <xf numFmtId="10" fontId="0" fillId="0" borderId="0" xfId="2" applyNumberFormat="1" applyFont="1" applyAlignment="1">
      <alignment vertical="top"/>
    </xf>
    <xf numFmtId="44" fontId="0" fillId="0" borderId="0" xfId="1" applyFont="1" applyAlignment="1">
      <alignment horizontal="center" vertical="top"/>
    </xf>
    <xf numFmtId="3" fontId="0" fillId="0" borderId="0" xfId="0" applyNumberFormat="1" applyAlignment="1">
      <alignment vertical="top"/>
    </xf>
    <xf numFmtId="164" fontId="2" fillId="0" borderId="0" xfId="1" applyNumberFormat="1" applyFont="1" applyAlignment="1">
      <alignment horizontal="center"/>
    </xf>
    <xf numFmtId="164" fontId="0" fillId="0" borderId="0" xfId="1" applyNumberFormat="1" applyFont="1" applyAlignment="1">
      <alignment horizontal="center" vertical="top"/>
    </xf>
    <xf numFmtId="10" fontId="0" fillId="0" borderId="0" xfId="2" applyNumberFormat="1" applyFont="1" applyAlignment="1">
      <alignment horizontal="center" vertical="top"/>
    </xf>
    <xf numFmtId="3" fontId="0" fillId="0" borderId="0" xfId="0" applyNumberFormat="1" applyAlignment="1">
      <alignment horizontal="center" vertical="top"/>
    </xf>
    <xf numFmtId="0" fontId="0" fillId="0" borderId="25" xfId="0" applyBorder="1"/>
    <xf numFmtId="44" fontId="0" fillId="0" borderId="11" xfId="0" applyNumberFormat="1" applyBorder="1"/>
    <xf numFmtId="0" fontId="0" fillId="0" borderId="11" xfId="0" applyBorder="1"/>
    <xf numFmtId="9" fontId="0" fillId="0" borderId="11" xfId="0" applyNumberFormat="1" applyBorder="1"/>
    <xf numFmtId="10" fontId="0" fillId="0" borderId="11" xfId="0" applyNumberFormat="1" applyBorder="1"/>
    <xf numFmtId="0" fontId="0" fillId="0" borderId="40" xfId="0" applyBorder="1"/>
    <xf numFmtId="0" fontId="3" fillId="0" borderId="41" xfId="0" applyFont="1" applyBorder="1" applyAlignment="1">
      <alignment horizontal="left"/>
    </xf>
    <xf numFmtId="0" fontId="3" fillId="3" borderId="0" xfId="0" applyFont="1" applyFill="1" applyAlignment="1">
      <alignment horizontal="left"/>
    </xf>
    <xf numFmtId="0" fontId="0" fillId="3" borderId="0" xfId="0" applyFill="1" applyAlignment="1">
      <alignment horizontal="center"/>
    </xf>
    <xf numFmtId="165" fontId="0" fillId="3" borderId="0" xfId="0" applyNumberFormat="1" applyFill="1" applyAlignment="1">
      <alignment horizontal="center"/>
    </xf>
    <xf numFmtId="10" fontId="0" fillId="3" borderId="0" xfId="0" applyNumberFormat="1" applyFill="1" applyAlignment="1">
      <alignment horizontal="center"/>
    </xf>
    <xf numFmtId="0" fontId="4" fillId="2" borderId="32" xfId="0" applyFont="1" applyFill="1" applyBorder="1" applyAlignment="1">
      <alignment horizontal="center" wrapText="1"/>
    </xf>
    <xf numFmtId="0" fontId="4" fillId="2" borderId="11" xfId="0" applyFont="1" applyFill="1" applyBorder="1" applyAlignment="1">
      <alignment horizontal="center" wrapText="1"/>
    </xf>
    <xf numFmtId="0" fontId="4" fillId="2" borderId="14" xfId="0" applyFont="1" applyFill="1" applyBorder="1" applyAlignment="1">
      <alignment horizontal="center" vertical="center"/>
    </xf>
    <xf numFmtId="10" fontId="4" fillId="2" borderId="14" xfId="2" applyNumberFormat="1" applyFont="1" applyFill="1" applyBorder="1" applyAlignment="1">
      <alignment horizontal="center" vertical="center"/>
    </xf>
    <xf numFmtId="10" fontId="4" fillId="2" borderId="15" xfId="2" applyNumberFormat="1" applyFont="1" applyFill="1" applyBorder="1" applyAlignment="1">
      <alignment horizontal="center" vertical="center"/>
    </xf>
    <xf numFmtId="0" fontId="4" fillId="2" borderId="12" xfId="0" applyFont="1" applyFill="1" applyBorder="1" applyAlignment="1">
      <alignment horizontal="center" wrapText="1"/>
    </xf>
    <xf numFmtId="0" fontId="4" fillId="2" borderId="16" xfId="0" applyFont="1" applyFill="1" applyBorder="1" applyAlignment="1">
      <alignment horizontal="center" wrapText="1"/>
    </xf>
    <xf numFmtId="0" fontId="4" fillId="2" borderId="13" xfId="0" applyFont="1" applyFill="1" applyBorder="1" applyAlignment="1">
      <alignment horizontal="center" vertical="center"/>
    </xf>
    <xf numFmtId="0" fontId="4" fillId="2" borderId="23" xfId="0" applyFont="1" applyFill="1" applyBorder="1" applyAlignment="1">
      <alignment horizontal="center"/>
    </xf>
    <xf numFmtId="0" fontId="4" fillId="2" borderId="28" xfId="0" applyFont="1" applyFill="1" applyBorder="1" applyAlignment="1">
      <alignment horizontal="center"/>
    </xf>
    <xf numFmtId="0" fontId="4" fillId="2" borderId="29" xfId="0" applyFont="1" applyFill="1" applyBorder="1" applyAlignment="1">
      <alignment horizontal="center"/>
    </xf>
    <xf numFmtId="0" fontId="4" fillId="2" borderId="26" xfId="0" applyFont="1" applyFill="1" applyBorder="1" applyAlignment="1">
      <alignment horizontal="center" wrapText="1"/>
    </xf>
    <xf numFmtId="165" fontId="3" fillId="6" borderId="23" xfId="0" applyNumberFormat="1" applyFont="1" applyFill="1" applyBorder="1" applyAlignment="1">
      <alignment horizontal="center"/>
    </xf>
    <xf numFmtId="165" fontId="3" fillId="6" borderId="28" xfId="0" applyNumberFormat="1" applyFont="1" applyFill="1" applyBorder="1" applyAlignment="1">
      <alignment horizontal="center"/>
    </xf>
    <xf numFmtId="165" fontId="3" fillId="6" borderId="29" xfId="0" applyNumberFormat="1" applyFont="1" applyFill="1" applyBorder="1" applyAlignment="1">
      <alignment horizontal="center"/>
    </xf>
    <xf numFmtId="0" fontId="5" fillId="3" borderId="11" xfId="0" applyFont="1" applyFill="1" applyBorder="1" applyAlignment="1">
      <alignment horizontal="center"/>
    </xf>
    <xf numFmtId="0" fontId="5" fillId="3" borderId="11" xfId="0" applyFont="1" applyFill="1" applyBorder="1" applyAlignment="1">
      <alignment horizontal="center" vertical="top"/>
    </xf>
  </cellXfs>
  <cellStyles count="3">
    <cellStyle name="Currency" xfId="1" builtinId="4"/>
    <cellStyle name="Normal" xfId="0" builtinId="0"/>
    <cellStyle name="Percent" xfId="2" builtinId="5"/>
  </cellStyles>
  <dxfs count="515">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alignment horizontal="center" textRotation="0" indent="0" justifyLastLine="0" shrinkToFit="0" readingOrder="0"/>
    </dxf>
    <dxf>
      <numFmt numFmtId="34" formatCode="_(&quot;$&quot;* #,##0.00_);_(&quot;$&quot;* \(#,##0.00\);_(&quot;$&quot;* &quot;-&quot;??_);_(@_)"/>
    </dxf>
    <dxf>
      <numFmt numFmtId="34" formatCode="_(&quot;$&quot;* #,##0.00_);_(&quot;$&quot;* \(#,##0.00\);_(&quot;$&quot;* &quot;-&quot;??_);_(@_)"/>
    </dxf>
    <dxf>
      <numFmt numFmtId="14" formatCode="0.00%"/>
    </dxf>
    <dxf>
      <numFmt numFmtId="164" formatCode="_(&quot;$&quot;* #,##0_);_(&quot;$&quot;* \(#,##0\);_(&quot;$&quot;* &quot;-&quot;??_);_(@_)"/>
    </dxf>
    <dxf>
      <numFmt numFmtId="164" formatCode="_(&quot;$&quot;* #,##0_);_(&quot;$&quot;* \(#,##0\);_(&quot;$&quot;* &quot;-&quot;??_);_(@_)"/>
    </dxf>
    <dxf>
      <numFmt numFmtId="34" formatCode="_(&quot;$&quot;* #,##0.00_);_(&quot;$&quot;* \(#,##0.00\);_(&quot;$&quot;* &quot;-&quot;??_);_(@_)"/>
    </dxf>
    <dxf>
      <numFmt numFmtId="0" formatCode="General"/>
      <alignment horizontal="center" vertical="bottom" textRotation="0" indent="0" justifyLastLine="0" shrinkToFit="0" readingOrder="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center" vertical="bottom" textRotation="0" wrapText="1" indent="0" justifyLastLine="0" shrinkToFit="0" readingOrder="0"/>
    </dxf>
    <dxf>
      <numFmt numFmtId="164" formatCode="_(&quot;$&quot;* #,##0_);_(&quot;$&quot;* \(#,##0\);_(&quot;$&quot;* &quot;-&quot;??_);_(@_)"/>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alignment horizontal="center" vertical="bottom" textRotation="0" wrapText="1" indent="0" justifyLastLine="0" shrinkToFit="0" readingOrder="0"/>
    </dxf>
    <dxf>
      <numFmt numFmtId="34" formatCode="_(&quot;$&quot;* #,##0.00_);_(&quot;$&quot;* \(#,##0.00\);_(&quot;$&quot;* &quot;-&quot;??_);_(@_)"/>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textRotation="0" indent="0" justifyLastLine="0" shrinkToFit="0" readingOrder="0"/>
    </dxf>
    <dxf>
      <numFmt numFmtId="0" formatCode="General"/>
      <alignment horizontal="center" textRotation="0" indent="0" justifyLastLine="0" shrinkToFit="0" readingOrder="0"/>
    </dxf>
    <dxf>
      <numFmt numFmtId="0" formatCode="General"/>
      <alignment horizontal="center" textRotation="0" indent="0" justifyLastLine="0" shrinkToFit="0" readingOrder="0"/>
    </dxf>
    <dxf>
      <numFmt numFmtId="0" formatCode="General"/>
      <alignment horizontal="center" textRotation="0" indent="0" justifyLastLine="0" shrinkToFit="0" readingOrder="0"/>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4" formatCode="0.00%"/>
    </dxf>
    <dxf>
      <numFmt numFmtId="164" formatCode="_(&quot;$&quot;* #,##0_);_(&quot;$&quot;* \(#,##0\);_(&quot;$&quot;* &quot;-&quot;??_);_(@_)"/>
    </dxf>
    <dxf>
      <font>
        <b val="0"/>
        <i val="0"/>
        <strike val="0"/>
        <condense val="0"/>
        <extend val="0"/>
        <outline val="0"/>
        <shadow val="0"/>
        <u val="none"/>
        <vertAlign val="baseline"/>
        <sz val="11"/>
        <color theme="1"/>
        <name val="Calibri"/>
        <scheme val="minor"/>
      </font>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alignment horizontal="center" vertical="bottom" textRotation="0" wrapText="1" indent="0" justifyLastLine="0" shrinkToFit="0" readingOrder="0"/>
    </dxf>
    <dxf>
      <numFmt numFmtId="164" formatCode="_(&quot;$&quot;* #,##0_);_(&quot;$&quot;* \(#,##0\);_(&quot;$&quot;* &quot;-&quot;??_);_(@_)"/>
    </dxf>
    <dxf>
      <numFmt numFmtId="14" formatCode="0.00%"/>
    </dxf>
    <dxf>
      <numFmt numFmtId="164" formatCode="_(&quot;$&quot;* #,##0_);_(&quot;$&quot;* \(#,##0\);_(&quot;$&quot;* &quot;-&quot;??_);_(@_)"/>
    </dxf>
    <dxf>
      <numFmt numFmtId="164" formatCode="_(&quot;$&quot;* #,##0_);_(&quot;$&quot;* \(#,##0\);_(&quot;$&quot;* &quot;-&quot;??_);_(@_)"/>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alignment horizontal="center" vertical="bottom" textRotation="0" wrapText="1" indent="0" justifyLastLine="0" shrinkToFit="0" readingOrder="0"/>
    </dxf>
    <dxf>
      <fill>
        <patternFill patternType="solid">
          <fgColor indexed="64"/>
          <bgColor theme="0"/>
        </patternFill>
      </fill>
    </dxf>
    <dxf>
      <border>
        <left style="medium">
          <color auto="1"/>
        </left>
        <top style="medium">
          <color auto="1"/>
        </top>
        <bottom style="medium">
          <color auto="1"/>
        </bottom>
      </border>
    </dxf>
    <dxf>
      <border>
        <left style="medium">
          <color auto="1"/>
        </left>
        <bottom style="medium">
          <color auto="1"/>
        </bottom>
      </border>
    </dxf>
    <dxf>
      <border>
        <left style="medium">
          <color auto="1"/>
        </left>
        <bottom style="medium">
          <color auto="1"/>
        </bottom>
      </border>
    </dxf>
    <dxf>
      <border>
        <left style="medium">
          <color auto="1"/>
        </left>
        <bottom style="medium">
          <color auto="1"/>
        </bottom>
      </border>
    </dxf>
    <dxf>
      <border>
        <left style="medium">
          <color auto="1"/>
        </lef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alignment horizontal="center"/>
    </dxf>
    <dxf>
      <numFmt numFmtId="14" formatCode="0.00%"/>
    </dxf>
    <dxf>
      <alignment horizontal="center"/>
    </dxf>
    <dxf>
      <numFmt numFmtId="13" formatCode="0%"/>
    </dxf>
    <dxf>
      <border>
        <left style="medium">
          <color auto="1"/>
        </left>
        <right style="medium">
          <color auto="1"/>
        </right>
        <top style="medium">
          <color auto="1"/>
        </top>
        <bottom style="medium">
          <color auto="1"/>
        </bottom>
      </border>
    </dxf>
    <dxf>
      <fill>
        <patternFill patternType="solid">
          <fgColor indexed="64"/>
          <bgColor theme="0"/>
        </patternFill>
      </fill>
    </dxf>
    <dxf>
      <numFmt numFmtId="14" formatCode="0.00%"/>
    </dxf>
    <dxf>
      <numFmt numFmtId="14" formatCode="0.00%"/>
    </dxf>
    <dxf>
      <alignment horizontal="center"/>
    </dxf>
    <dxf>
      <alignment horizontal="center"/>
    </dxf>
    <dxf>
      <numFmt numFmtId="165" formatCode="&quot;$&quot;#,##0.00"/>
    </dxf>
    <dxf>
      <numFmt numFmtId="14" formatCode="0.00%"/>
      <alignment horizontal="center"/>
    </dxf>
    <dxf>
      <border>
        <bottom style="medium">
          <color auto="1"/>
        </bottom>
      </border>
    </dxf>
    <dxf>
      <border>
        <left style="medium">
          <color auto="1"/>
        </left>
        <right style="medium">
          <color auto="1"/>
        </right>
        <top style="medium">
          <color auto="1"/>
        </top>
        <bottom style="medium">
          <color auto="1"/>
        </bottom>
      </border>
    </dxf>
    <dxf>
      <numFmt numFmtId="14" formatCode="0.00%"/>
    </dxf>
    <dxf>
      <numFmt numFmtId="167" formatCode="0.0%"/>
    </dxf>
    <dxf>
      <numFmt numFmtId="13" formatCode="0%"/>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
      <font>
        <b val="0"/>
        <i val="0"/>
        <strike val="0"/>
        <condense val="0"/>
        <extend val="0"/>
        <outline val="0"/>
        <shadow val="0"/>
        <u val="none"/>
        <vertAlign val="baseline"/>
        <sz val="11"/>
        <color theme="1"/>
        <name val="Calibri"/>
        <family val="2"/>
        <scheme val="minor"/>
      </font>
    </dxf>
    <dxf>
      <border>
        <left style="medium">
          <color auto="1"/>
        </left>
      </border>
    </dxf>
    <dxf>
      <font>
        <b/>
      </font>
    </dxf>
    <dxf>
      <font>
        <b/>
      </font>
    </dxf>
    <dxf>
      <alignment horizontal="left"/>
    </dxf>
    <dxf>
      <alignment horizontal="left"/>
    </dxf>
    <dxf>
      <font>
        <b val="0"/>
        <i val="0"/>
        <strike val="0"/>
        <condense val="0"/>
        <extend val="0"/>
        <outline val="0"/>
        <shadow val="0"/>
        <u val="none"/>
        <vertAlign val="baseline"/>
        <sz val="11"/>
        <color theme="1"/>
        <name val="Calibri"/>
        <family val="2"/>
        <scheme val="minor"/>
      </font>
      <alignment horizontal="cent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top/>
      </border>
    </dxf>
    <dxf>
      <fill>
        <patternFill patternType="solid">
          <fgColor indexed="64"/>
          <bgColor theme="0" tint="-0.14999847407452621"/>
        </patternFill>
      </fill>
      <alignment horizontal="center"/>
    </dxf>
    <dxf>
      <border>
        <bottom style="medium">
          <color auto="1"/>
        </bottom>
      </border>
    </dxf>
    <dxf>
      <border>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
      <font>
        <b/>
      </font>
    </dxf>
    <dxf>
      <fill>
        <patternFill patternType="solid">
          <fgColor indexed="64"/>
          <bgColor theme="0"/>
        </patternFill>
      </fill>
      <alignment horizontal="center"/>
    </dxf>
    <dxf>
      <numFmt numFmtId="14" formatCode="0.00%"/>
    </dxf>
    <dxf>
      <numFmt numFmtId="167" formatCode="0.0%"/>
    </dxf>
    <dxf>
      <numFmt numFmtId="13" formatCode="0%"/>
    </dxf>
    <dxf>
      <numFmt numFmtId="34" formatCode="_(&quot;$&quot;* #,##0.00_);_(&quot;$&quot;* \(#,##0.00\);_(&quot;$&quot;* &quot;-&quot;??_);_(@_)"/>
    </dxf>
    <dxf>
      <alignment vertical="center"/>
    </dxf>
    <dxf>
      <border>
        <bottom style="thick">
          <color auto="1"/>
        </bottom>
      </border>
    </dxf>
    <dxf>
      <border>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thick">
          <color auto="1"/>
        </left>
        <right style="thick">
          <color auto="1"/>
        </right>
        <top style="thick">
          <color auto="1"/>
        </top>
        <bottom style="thick">
          <color auto="1"/>
        </bottom>
        <vertical style="thin">
          <color auto="1"/>
        </vertical>
      </border>
    </dxf>
    <dxf>
      <numFmt numFmtId="14" formatCode="0.00%"/>
    </dxf>
    <dxf>
      <alignment horizontal="center"/>
    </dxf>
    <dxf>
      <border>
        <bottom style="medium">
          <color auto="1"/>
        </bottom>
      </border>
    </dxf>
    <dxf>
      <border>
        <left style="medium">
          <color auto="1"/>
        </left>
        <right style="medium">
          <color auto="1"/>
        </right>
        <top style="medium">
          <color auto="1"/>
        </top>
        <bottom style="medium">
          <color auto="1"/>
        </bottom>
      </border>
    </dxf>
    <dxf>
      <fill>
        <patternFill patternType="solid">
          <fgColor indexed="64"/>
          <bgColor theme="0"/>
        </patternFill>
      </fill>
    </dxf>
    <dxf>
      <numFmt numFmtId="14" formatCode="0.00%"/>
      <alignment horizontal="center"/>
    </dxf>
    <dxf>
      <numFmt numFmtId="14" formatCode="0.00%"/>
      <alignment horizontal="center"/>
    </dxf>
    <dxf>
      <alignment horizontal="center"/>
    </dxf>
    <dxf>
      <numFmt numFmtId="165" formatCode="&quot;$&quot;#,##0.00"/>
      <alignment horizontal="center"/>
    </dxf>
    <dxf>
      <numFmt numFmtId="14" formatCode="0.00%"/>
      <alignment horizontal="center"/>
    </dxf>
    <dxf>
      <border>
        <bottom style="medium">
          <color auto="1"/>
        </bottom>
      </border>
    </dxf>
    <dxf>
      <border>
        <left style="medium">
          <color auto="1"/>
        </left>
        <right style="medium">
          <color auto="1"/>
        </right>
        <top style="medium">
          <color auto="1"/>
        </top>
        <bottom style="medium">
          <color auto="1"/>
        </bottom>
      </border>
    </dxf>
    <dxf>
      <numFmt numFmtId="14" formatCode="0.00%"/>
    </dxf>
    <dxf>
      <numFmt numFmtId="167" formatCode="0.0%"/>
    </dxf>
    <dxf>
      <numFmt numFmtId="13" formatCode="0%"/>
    </dxf>
    <dxf>
      <border>
        <bottom style="thick">
          <color auto="1"/>
        </bottom>
      </border>
    </dxf>
    <dxf>
      <border>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thick">
          <color auto="1"/>
        </left>
        <right style="thick">
          <color auto="1"/>
        </right>
        <top style="thick">
          <color auto="1"/>
        </top>
        <bottom style="thick">
          <color auto="1"/>
        </bottom>
        <vertical style="thin">
          <color auto="1"/>
        </vertical>
      </border>
    </dxf>
    <dxf>
      <numFmt numFmtId="14" formatCode="0.00%"/>
    </dxf>
    <dxf>
      <alignment horizontal="center"/>
    </dxf>
    <dxf>
      <border>
        <bottom style="medium">
          <color auto="1"/>
        </bottom>
      </border>
    </dxf>
    <dxf>
      <border>
        <left style="medium">
          <color auto="1"/>
        </left>
        <right style="medium">
          <color auto="1"/>
        </right>
        <top style="medium">
          <color auto="1"/>
        </top>
        <bottom style="medium">
          <color auto="1"/>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patternFill>
      </fill>
    </dxf>
    <dxf>
      <border>
        <horizontal style="medium">
          <color auto="1"/>
        </horizontal>
      </border>
    </dxf>
    <dxf>
      <border>
        <bottom style="medium">
          <color auto="1"/>
        </bottom>
      </border>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border>
        <left style="medium">
          <color auto="1"/>
        </left>
        <top style="medium">
          <color auto="1"/>
        </top>
        <bottom style="medium">
          <color auto="1"/>
        </bottom>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4" formatCode="0.00%"/>
    </dxf>
    <dxf>
      <numFmt numFmtId="167" formatCode="0.0%"/>
    </dxf>
    <dxf>
      <numFmt numFmtId="13" formatCode="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externalLink" Target="externalLinks/externalLink7.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pivotCacheDefinition" Target="pivotCache/pivotCacheDefinition3.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pivotCacheDefinition" Target="pivotCache/pivotCacheDefinition5.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Special.MultipropertyValuationModel.Mas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517ValuationModel.Mas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599ValuationModel.Mast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Class3ValuationModel.Maste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AffordableHousing.ValuationModel.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Special.529ValuationModel.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Special.Nursing.ValuationModel.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593ValuationModel.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ededModifications"/>
      <sheetName val="Inputs"/>
      <sheetName val="T10-Barrington"/>
      <sheetName val="T26-NorwoodPark"/>
      <sheetName val="T18-Hanover"/>
      <sheetName val="T23-NewTrier"/>
      <sheetName val="T35-Schaumburg"/>
      <sheetName val="T16-ElkGrove"/>
      <sheetName val="T29-Palatine"/>
      <sheetName val="T17-Evanston"/>
      <sheetName val="T22-Maine"/>
      <sheetName val="T20-Leyden"/>
      <sheetName val="T25-Northfield"/>
      <sheetName val="T24-Niles"/>
      <sheetName val="T38-Wheeling"/>
      <sheetName val="Utility"/>
    </sheetNames>
    <sheetDataSet>
      <sheetData sheetId="0"/>
      <sheetData sheetId="1"/>
      <sheetData sheetId="2"/>
      <sheetData sheetId="3"/>
      <sheetData sheetId="4">
        <row r="1">
          <cell r="A1" t="str">
            <v>KeyPIN</v>
          </cell>
          <cell r="B1" t="str">
            <v>iasWorld PIN Grouping</v>
          </cell>
          <cell r="C1" t="str">
            <v>PINs</v>
          </cell>
          <cell r="D1" t="str">
            <v>Property Use</v>
          </cell>
          <cell r="E1" t="str">
            <v>Description / Name</v>
          </cell>
          <cell r="F1" t="str">
            <v>Address</v>
          </cell>
          <cell r="G1" t="str">
            <v>OWN1</v>
          </cell>
          <cell r="H1" t="str">
            <v>CLASS</v>
          </cell>
          <cell r="I1" t="str">
            <v>Town</v>
          </cell>
          <cell r="J1" t="str">
            <v>NBHD</v>
          </cell>
          <cell r="K1" t="str">
            <v>Age</v>
          </cell>
          <cell r="L1" t="str">
            <v>LandSqft</v>
          </cell>
          <cell r="M1" t="str">
            <v>BldgSqft</v>
          </cell>
          <cell r="N1" t="str">
            <v>Net Rentable SF</v>
          </cell>
          <cell r="O1" t="str">
            <v>LBRatio</v>
          </cell>
          <cell r="P1" t="str">
            <v># of Stories</v>
          </cell>
          <cell r="Q1" t="str">
            <v>Investment Rating</v>
          </cell>
          <cell r="R1" t="str">
            <v>Condition Factor</v>
          </cell>
          <cell r="S1" t="str">
            <v>Age Factor</v>
          </cell>
          <cell r="T1" t="str">
            <v>Size Factor</v>
          </cell>
          <cell r="U1" t="str">
            <v>Location Factor</v>
          </cell>
          <cell r="V1" t="str">
            <v>Misc Adj Factor</v>
          </cell>
          <cell r="W1" t="str">
            <v>Market Rent $/SF</v>
          </cell>
          <cell r="X1" t="str">
            <v>Size Adj</v>
          </cell>
          <cell r="Y1" t="str">
            <v>Loc Adj</v>
          </cell>
          <cell r="Z1" t="str">
            <v>Cond Adj</v>
          </cell>
          <cell r="AA1" t="str">
            <v>Misc Adj</v>
          </cell>
          <cell r="AB1" t="str">
            <v>Adj Rent $/SF</v>
          </cell>
          <cell r="AC1" t="str">
            <v>PGI</v>
          </cell>
          <cell r="AD1" t="str">
            <v>V/C</v>
          </cell>
          <cell r="AE1" t="str">
            <v>EGI</v>
          </cell>
          <cell r="AF1" t="str">
            <v>Exp</v>
          </cell>
          <cell r="AG1" t="str">
            <v>NOI</v>
          </cell>
          <cell r="AH1" t="str">
            <v>Cap Rate</v>
          </cell>
          <cell r="AI1" t="str">
            <v>Income MV</v>
          </cell>
          <cell r="AJ1" t="str">
            <v>Inc MV $/SF</v>
          </cell>
          <cell r="AK1" t="str">
            <v>Median Sales Comp $/SF</v>
          </cell>
          <cell r="AL1" t="str">
            <v>Size Adj2</v>
          </cell>
          <cell r="AM1" t="str">
            <v>Loc Adj2</v>
          </cell>
          <cell r="AN1" t="str">
            <v>Cond Adj2</v>
          </cell>
          <cell r="AO1" t="str">
            <v>Misc Adj2</v>
          </cell>
          <cell r="AP1" t="str">
            <v>Adj Sale Comp $/sf</v>
          </cell>
          <cell r="AQ1" t="str">
            <v>Market Value $/SF</v>
          </cell>
          <cell r="AR1" t="str">
            <v>Excess Land Area</v>
          </cell>
          <cell r="AS1" t="str">
            <v>Excess Land Value</v>
          </cell>
          <cell r="AT1" t="str">
            <v>Market Value with Excess Land</v>
          </cell>
          <cell r="AU1" t="str">
            <v>2021Val (APRTOT/Key)</v>
          </cell>
          <cell r="AV1" t="str">
            <v>% Change</v>
          </cell>
          <cell r="AW1" t="str">
            <v>Sale Price</v>
          </cell>
          <cell r="AX1" t="str">
            <v>Sale Date</v>
          </cell>
          <cell r="AY1" t="str">
            <v>Sale Price/SF</v>
          </cell>
          <cell r="AZ1" t="str">
            <v>Sale Comment</v>
          </cell>
          <cell r="BA1" t="str">
            <v xml:space="preserve">Comments </v>
          </cell>
          <cell r="BB1" t="str">
            <v>Permit / Manual Entry</v>
          </cell>
        </row>
        <row r="2">
          <cell r="A2" t="str">
            <v>06-17-309-001-0000</v>
          </cell>
          <cell r="B2" t="str">
            <v>06-17-309-001-0000</v>
          </cell>
          <cell r="C2" t="str">
            <v>06-17-309-001-0000</v>
          </cell>
          <cell r="D2" t="str">
            <v>AutoDealership</v>
          </cell>
          <cell r="E2" t="str">
            <v>Biggers Mazda</v>
          </cell>
          <cell r="F2" t="str">
            <v>1320 E CHICAGO, ELGIN</v>
          </cell>
          <cell r="G2" t="str">
            <v>650 LAND CORP</v>
          </cell>
          <cell r="H2" t="str">
            <v>5-97</v>
          </cell>
          <cell r="I2" t="str">
            <v>T18</v>
          </cell>
          <cell r="J2" t="str">
            <v>18-011</v>
          </cell>
          <cell r="K2">
            <v>30</v>
          </cell>
          <cell r="L2">
            <v>131943</v>
          </cell>
          <cell r="M2">
            <v>13453</v>
          </cell>
          <cell r="N2">
            <v>13453</v>
          </cell>
          <cell r="O2">
            <v>12.228266913809083</v>
          </cell>
          <cell r="Q2" t="str">
            <v>C</v>
          </cell>
          <cell r="R2" t="str">
            <v>C</v>
          </cell>
          <cell r="S2" t="str">
            <v>C</v>
          </cell>
          <cell r="T2" t="str">
            <v>C</v>
          </cell>
          <cell r="U2" t="str">
            <v>C</v>
          </cell>
          <cell r="V2" t="str">
            <v>C</v>
          </cell>
          <cell r="W2">
            <v>7</v>
          </cell>
          <cell r="X2">
            <v>1</v>
          </cell>
          <cell r="Y2">
            <v>1</v>
          </cell>
          <cell r="Z2">
            <v>1</v>
          </cell>
          <cell r="AA2">
            <v>1</v>
          </cell>
          <cell r="AB2">
            <v>7</v>
          </cell>
          <cell r="AC2">
            <v>94171</v>
          </cell>
          <cell r="AD2">
            <v>0.05</v>
          </cell>
          <cell r="AE2">
            <v>89462.45</v>
          </cell>
          <cell r="AF2">
            <v>0.15</v>
          </cell>
          <cell r="AG2">
            <v>76043.082500000004</v>
          </cell>
          <cell r="AH2">
            <v>0.08</v>
          </cell>
          <cell r="AI2">
            <v>950538.53125</v>
          </cell>
          <cell r="AJ2">
            <v>70.65625</v>
          </cell>
          <cell r="AK2">
            <v>70</v>
          </cell>
          <cell r="AL2">
            <v>1</v>
          </cell>
          <cell r="AM2">
            <v>1</v>
          </cell>
          <cell r="AN2">
            <v>1</v>
          </cell>
          <cell r="AO2">
            <v>1</v>
          </cell>
          <cell r="AP2">
            <v>70</v>
          </cell>
          <cell r="AQ2">
            <v>70.328125</v>
          </cell>
          <cell r="AR2">
            <v>78131</v>
          </cell>
          <cell r="AS2">
            <v>468786</v>
          </cell>
          <cell r="AT2">
            <v>1414910.265625</v>
          </cell>
          <cell r="AU2">
            <v>1256006</v>
          </cell>
          <cell r="AV2">
            <v>0.12651553067819732</v>
          </cell>
          <cell r="AY2">
            <v>0</v>
          </cell>
        </row>
        <row r="3">
          <cell r="A3" t="str">
            <v>06-18-302-067-0000</v>
          </cell>
          <cell r="B3" t="str">
            <v>06-18-302-067-0000</v>
          </cell>
          <cell r="C3" t="str">
            <v>06-18-302-067-0000</v>
          </cell>
          <cell r="D3" t="str">
            <v>AutoDealership</v>
          </cell>
          <cell r="E3" t="str">
            <v xml:space="preserve">Napleton Elgin Kia </v>
          </cell>
          <cell r="F3" t="str">
            <v>909 E CHICAGO, ELGIN</v>
          </cell>
          <cell r="G3" t="str">
            <v>NAPLETON ELGIN KIA</v>
          </cell>
          <cell r="H3" t="str">
            <v>5-97</v>
          </cell>
          <cell r="I3" t="str">
            <v>T18</v>
          </cell>
          <cell r="J3" t="str">
            <v>18-040</v>
          </cell>
          <cell r="K3">
            <v>41</v>
          </cell>
          <cell r="L3">
            <v>163160</v>
          </cell>
          <cell r="M3">
            <v>24892</v>
          </cell>
          <cell r="N3">
            <v>24892</v>
          </cell>
          <cell r="O3">
            <v>6.5547163747388719</v>
          </cell>
          <cell r="Q3" t="str">
            <v>C</v>
          </cell>
          <cell r="R3" t="str">
            <v>C</v>
          </cell>
          <cell r="S3" t="str">
            <v>C</v>
          </cell>
          <cell r="T3" t="str">
            <v>C</v>
          </cell>
          <cell r="U3" t="str">
            <v>C</v>
          </cell>
          <cell r="V3" t="str">
            <v>C</v>
          </cell>
          <cell r="W3">
            <v>7</v>
          </cell>
          <cell r="X3">
            <v>1</v>
          </cell>
          <cell r="Y3">
            <v>1</v>
          </cell>
          <cell r="Z3">
            <v>1</v>
          </cell>
          <cell r="AA3">
            <v>1</v>
          </cell>
          <cell r="AB3">
            <v>7</v>
          </cell>
          <cell r="AC3">
            <v>174244</v>
          </cell>
          <cell r="AD3">
            <v>0.05</v>
          </cell>
          <cell r="AE3">
            <v>165531.79999999999</v>
          </cell>
          <cell r="AF3">
            <v>0.15</v>
          </cell>
          <cell r="AG3">
            <v>140702.03</v>
          </cell>
          <cell r="AH3">
            <v>0.08</v>
          </cell>
          <cell r="AI3">
            <v>1758775.375</v>
          </cell>
          <cell r="AJ3">
            <v>70.65625</v>
          </cell>
          <cell r="AK3">
            <v>70</v>
          </cell>
          <cell r="AL3">
            <v>1</v>
          </cell>
          <cell r="AM3">
            <v>1</v>
          </cell>
          <cell r="AN3">
            <v>1</v>
          </cell>
          <cell r="AO3">
            <v>1</v>
          </cell>
          <cell r="AP3">
            <v>70</v>
          </cell>
          <cell r="AQ3">
            <v>70.328125</v>
          </cell>
          <cell r="AR3">
            <v>63592</v>
          </cell>
          <cell r="AS3">
            <v>381552</v>
          </cell>
          <cell r="AT3">
            <v>2132159.6875</v>
          </cell>
          <cell r="AU3">
            <v>1928012</v>
          </cell>
          <cell r="AV3">
            <v>0.10588507099540867</v>
          </cell>
          <cell r="AY3">
            <v>0</v>
          </cell>
        </row>
        <row r="4">
          <cell r="A4" t="str">
            <v>06-18-302-068-0000</v>
          </cell>
          <cell r="B4" t="str">
            <v>06-18-302-068-0000</v>
          </cell>
          <cell r="C4" t="str">
            <v>06-18-302-068-0000</v>
          </cell>
          <cell r="D4" t="str">
            <v>AutoDealership</v>
          </cell>
          <cell r="E4" t="str">
            <v xml:space="preserve">Your Choice Autos.com </v>
          </cell>
          <cell r="F4" t="str">
            <v>881 E CHICAGO, ELGIN</v>
          </cell>
          <cell r="G4" t="str">
            <v>MY CHOICE MOTORS LLC</v>
          </cell>
          <cell r="H4" t="str">
            <v>5-97</v>
          </cell>
          <cell r="I4" t="str">
            <v>T18</v>
          </cell>
          <cell r="J4" t="str">
            <v>18-040</v>
          </cell>
          <cell r="K4">
            <v>39</v>
          </cell>
          <cell r="L4">
            <v>134683</v>
          </cell>
          <cell r="M4">
            <v>30201</v>
          </cell>
          <cell r="N4">
            <v>26500</v>
          </cell>
          <cell r="O4">
            <v>5.0720418769300295</v>
          </cell>
          <cell r="Q4" t="str">
            <v>C</v>
          </cell>
          <cell r="R4" t="str">
            <v>E</v>
          </cell>
          <cell r="S4" t="str">
            <v>C</v>
          </cell>
          <cell r="T4" t="str">
            <v>E</v>
          </cell>
          <cell r="U4" t="str">
            <v>C</v>
          </cell>
          <cell r="V4" t="str">
            <v>C</v>
          </cell>
          <cell r="W4">
            <v>7</v>
          </cell>
          <cell r="X4">
            <v>0.7</v>
          </cell>
          <cell r="Y4">
            <v>0.9</v>
          </cell>
          <cell r="Z4">
            <v>1</v>
          </cell>
          <cell r="AA4">
            <v>1</v>
          </cell>
          <cell r="AB4">
            <v>4.4099999999999993</v>
          </cell>
          <cell r="AC4">
            <v>116864.99999999999</v>
          </cell>
          <cell r="AD4">
            <v>0.05</v>
          </cell>
          <cell r="AE4">
            <v>111021.74999999999</v>
          </cell>
          <cell r="AF4">
            <v>0.15</v>
          </cell>
          <cell r="AG4">
            <v>94368.487499999988</v>
          </cell>
          <cell r="AH4">
            <v>0.08</v>
          </cell>
          <cell r="AI4">
            <v>1179606.0937499998</v>
          </cell>
          <cell r="AJ4">
            <v>44.513437499999988</v>
          </cell>
          <cell r="AK4">
            <v>70</v>
          </cell>
          <cell r="AL4">
            <v>0.7</v>
          </cell>
          <cell r="AM4">
            <v>0.9</v>
          </cell>
          <cell r="AN4">
            <v>1</v>
          </cell>
          <cell r="AO4">
            <v>1</v>
          </cell>
          <cell r="AP4">
            <v>44.1</v>
          </cell>
          <cell r="AQ4">
            <v>44.306718749999995</v>
          </cell>
          <cell r="AR4">
            <v>13879</v>
          </cell>
          <cell r="AS4">
            <v>83274</v>
          </cell>
          <cell r="AT4">
            <v>1257402.0468749998</v>
          </cell>
          <cell r="AU4">
            <v>900006</v>
          </cell>
          <cell r="AV4">
            <v>0.39710407138952375</v>
          </cell>
          <cell r="AY4">
            <v>0</v>
          </cell>
          <cell r="BA4" t="str">
            <v>2019 board of revire decrease, final value correct</v>
          </cell>
        </row>
        <row r="5">
          <cell r="A5" t="str">
            <v>06-18-302-069-0000</v>
          </cell>
          <cell r="B5" t="str">
            <v>06-18-302-069-0000</v>
          </cell>
          <cell r="C5" t="str">
            <v>06-18-302-069-0000</v>
          </cell>
          <cell r="D5" t="str">
            <v>AutoDealership</v>
          </cell>
          <cell r="E5" t="str">
            <v xml:space="preserve">Ultimo Precio Dealership prior Kia </v>
          </cell>
          <cell r="F5" t="str">
            <v>845 E CHICAGO, ELGIN</v>
          </cell>
          <cell r="G5" t="str">
            <v>DMB REALTY LLC</v>
          </cell>
          <cell r="H5" t="str">
            <v>5-97</v>
          </cell>
          <cell r="I5" t="str">
            <v>T18</v>
          </cell>
          <cell r="J5" t="str">
            <v>18-040</v>
          </cell>
          <cell r="K5">
            <v>34</v>
          </cell>
          <cell r="L5">
            <v>115741</v>
          </cell>
          <cell r="M5">
            <v>13747</v>
          </cell>
          <cell r="N5">
            <v>13747</v>
          </cell>
          <cell r="O5">
            <v>8.4193642249218019</v>
          </cell>
          <cell r="Q5" t="str">
            <v>C</v>
          </cell>
          <cell r="R5" t="str">
            <v>B</v>
          </cell>
          <cell r="S5" t="str">
            <v>C</v>
          </cell>
          <cell r="T5" t="str">
            <v>C</v>
          </cell>
          <cell r="U5" t="str">
            <v>C</v>
          </cell>
          <cell r="V5" t="str">
            <v>C</v>
          </cell>
          <cell r="W5">
            <v>7</v>
          </cell>
          <cell r="X5">
            <v>1</v>
          </cell>
          <cell r="Y5">
            <v>1.05</v>
          </cell>
          <cell r="Z5">
            <v>1</v>
          </cell>
          <cell r="AA5">
            <v>1</v>
          </cell>
          <cell r="AB5">
            <v>7.3500000000000005</v>
          </cell>
          <cell r="AC5">
            <v>101040.45000000001</v>
          </cell>
          <cell r="AD5">
            <v>0.05</v>
          </cell>
          <cell r="AE5">
            <v>95988.427500000005</v>
          </cell>
          <cell r="AF5">
            <v>0.15</v>
          </cell>
          <cell r="AG5">
            <v>81590.163375000004</v>
          </cell>
          <cell r="AH5">
            <v>0.08</v>
          </cell>
          <cell r="AI5">
            <v>1019877.0421875</v>
          </cell>
          <cell r="AJ5">
            <v>74.189062500000006</v>
          </cell>
          <cell r="AK5">
            <v>70</v>
          </cell>
          <cell r="AL5">
            <v>1</v>
          </cell>
          <cell r="AM5">
            <v>1.05</v>
          </cell>
          <cell r="AN5">
            <v>1</v>
          </cell>
          <cell r="AO5">
            <v>1</v>
          </cell>
          <cell r="AP5">
            <v>73.5</v>
          </cell>
          <cell r="AQ5">
            <v>73.844531250000003</v>
          </cell>
          <cell r="AR5">
            <v>60753</v>
          </cell>
          <cell r="AS5">
            <v>364518</v>
          </cell>
          <cell r="AT5">
            <v>1379658.7710937499</v>
          </cell>
          <cell r="AU5">
            <v>1075012</v>
          </cell>
          <cell r="AV5">
            <v>0.2833891817893659</v>
          </cell>
          <cell r="AY5">
            <v>0</v>
          </cell>
        </row>
        <row r="6">
          <cell r="A6" t="str">
            <v>06-18-302-074-0000</v>
          </cell>
          <cell r="B6" t="str">
            <v>06-18-302-073-0000 06-18-302-074-0000</v>
          </cell>
          <cell r="C6" t="str">
            <v>06-18-302-074-0000 06-18-302-073-0000</v>
          </cell>
          <cell r="D6" t="str">
            <v>AutoDealership</v>
          </cell>
          <cell r="E6" t="str">
            <v>Car Outlet /service garage and parts storage</v>
          </cell>
          <cell r="F6" t="str">
            <v>967 E Chicago, Elgin</v>
          </cell>
          <cell r="G6" t="str">
            <v>DMB REALTY LLC</v>
          </cell>
          <cell r="H6" t="str">
            <v>5-22</v>
          </cell>
          <cell r="I6" t="str">
            <v>T18</v>
          </cell>
          <cell r="J6" t="str">
            <v>18-040</v>
          </cell>
          <cell r="K6">
            <v>35</v>
          </cell>
          <cell r="L6">
            <v>210759</v>
          </cell>
          <cell r="M6">
            <v>33004</v>
          </cell>
          <cell r="N6">
            <v>33004</v>
          </cell>
          <cell r="O6">
            <v>6.3858623197188216</v>
          </cell>
          <cell r="Q6" t="str">
            <v>C</v>
          </cell>
          <cell r="R6" t="str">
            <v>B</v>
          </cell>
          <cell r="S6" t="str">
            <v>C</v>
          </cell>
          <cell r="T6" t="str">
            <v>C</v>
          </cell>
          <cell r="U6" t="str">
            <v>C</v>
          </cell>
          <cell r="V6" t="str">
            <v>C</v>
          </cell>
          <cell r="W6">
            <v>7</v>
          </cell>
          <cell r="X6">
            <v>1</v>
          </cell>
          <cell r="Y6">
            <v>1.05</v>
          </cell>
          <cell r="Z6">
            <v>1</v>
          </cell>
          <cell r="AA6">
            <v>1</v>
          </cell>
          <cell r="AB6">
            <v>7.3500000000000005</v>
          </cell>
          <cell r="AC6">
            <v>242579.40000000002</v>
          </cell>
          <cell r="AD6">
            <v>0.05</v>
          </cell>
          <cell r="AE6">
            <v>230450.43000000002</v>
          </cell>
          <cell r="AF6">
            <v>0.15</v>
          </cell>
          <cell r="AG6">
            <v>195882.86550000001</v>
          </cell>
          <cell r="AH6">
            <v>0.08</v>
          </cell>
          <cell r="AI6">
            <v>2448535.8187500001</v>
          </cell>
          <cell r="AJ6">
            <v>74.189062500000006</v>
          </cell>
          <cell r="AK6">
            <v>70</v>
          </cell>
          <cell r="AL6">
            <v>1</v>
          </cell>
          <cell r="AM6">
            <v>1.05</v>
          </cell>
          <cell r="AN6">
            <v>1</v>
          </cell>
          <cell r="AO6">
            <v>1</v>
          </cell>
          <cell r="AP6">
            <v>73.5</v>
          </cell>
          <cell r="AQ6">
            <v>73.844531250000003</v>
          </cell>
          <cell r="AR6">
            <v>78743</v>
          </cell>
          <cell r="AS6">
            <v>472458</v>
          </cell>
          <cell r="AT6">
            <v>2909622.9093750003</v>
          </cell>
          <cell r="AU6">
            <v>3528100</v>
          </cell>
          <cell r="AV6">
            <v>-0.17530032896601566</v>
          </cell>
          <cell r="AW6">
            <v>1025000</v>
          </cell>
          <cell r="AX6">
            <v>43741</v>
          </cell>
          <cell r="AY6">
            <v>31.056841594958186</v>
          </cell>
          <cell r="BA6" t="str">
            <v>100% vacant, 2019 purchased by Board of Education</v>
          </cell>
        </row>
        <row r="7">
          <cell r="A7" t="str">
            <v>06-18-302-075-0000</v>
          </cell>
          <cell r="B7" t="str">
            <v>06-18-302-075-0000</v>
          </cell>
          <cell r="C7" t="str">
            <v>06-18-302-075-0000</v>
          </cell>
          <cell r="D7" t="str">
            <v>AutoDealership</v>
          </cell>
          <cell r="E7" t="str">
            <v>McGrath Nissan</v>
          </cell>
          <cell r="F7" t="str">
            <v>945 W CHICAGO, ELGIN</v>
          </cell>
          <cell r="G7" t="str">
            <v>945 CHICAGO STREET LLC</v>
          </cell>
          <cell r="H7" t="str">
            <v>5-97</v>
          </cell>
          <cell r="I7" t="str">
            <v>T18</v>
          </cell>
          <cell r="J7" t="str">
            <v>18-040</v>
          </cell>
          <cell r="K7">
            <v>40</v>
          </cell>
          <cell r="L7">
            <v>150794</v>
          </cell>
          <cell r="M7">
            <v>27867</v>
          </cell>
          <cell r="N7">
            <v>27867</v>
          </cell>
          <cell r="O7">
            <v>5.4112032152725442</v>
          </cell>
          <cell r="Q7" t="str">
            <v>C</v>
          </cell>
          <cell r="R7" t="str">
            <v>C</v>
          </cell>
          <cell r="S7" t="str">
            <v>C</v>
          </cell>
          <cell r="T7" t="str">
            <v>C</v>
          </cell>
          <cell r="U7" t="str">
            <v>C</v>
          </cell>
          <cell r="V7" t="str">
            <v>C</v>
          </cell>
          <cell r="W7">
            <v>7</v>
          </cell>
          <cell r="X7">
            <v>1</v>
          </cell>
          <cell r="Y7">
            <v>1</v>
          </cell>
          <cell r="Z7">
            <v>1</v>
          </cell>
          <cell r="AA7">
            <v>1</v>
          </cell>
          <cell r="AB7">
            <v>7</v>
          </cell>
          <cell r="AC7">
            <v>195069</v>
          </cell>
          <cell r="AD7">
            <v>0.05</v>
          </cell>
          <cell r="AE7">
            <v>185315.55</v>
          </cell>
          <cell r="AF7">
            <v>0.15</v>
          </cell>
          <cell r="AG7">
            <v>157518.2175</v>
          </cell>
          <cell r="AH7">
            <v>0.08</v>
          </cell>
          <cell r="AI7">
            <v>1968977.71875</v>
          </cell>
          <cell r="AJ7">
            <v>70.65625</v>
          </cell>
          <cell r="AK7">
            <v>70</v>
          </cell>
          <cell r="AL7">
            <v>1</v>
          </cell>
          <cell r="AM7">
            <v>1</v>
          </cell>
          <cell r="AN7">
            <v>1</v>
          </cell>
          <cell r="AO7">
            <v>1</v>
          </cell>
          <cell r="AP7">
            <v>70</v>
          </cell>
          <cell r="AQ7">
            <v>70.328125</v>
          </cell>
          <cell r="AR7">
            <v>39326</v>
          </cell>
          <cell r="AS7">
            <v>235956</v>
          </cell>
          <cell r="AT7">
            <v>2195789.859375</v>
          </cell>
          <cell r="AU7">
            <v>1460014</v>
          </cell>
          <cell r="AV7">
            <v>0.50395123565595945</v>
          </cell>
          <cell r="AY7">
            <v>0</v>
          </cell>
        </row>
        <row r="8">
          <cell r="A8" t="str">
            <v>06-18-400-080-0000</v>
          </cell>
          <cell r="B8" t="str">
            <v>06-18-400-043-0000 06-18-400-045-0000 06-18-400-046-0000 06-18-400-047-0000 06-18-400-080-0000 06-18-400-081-0000 06-18-400-082-0000</v>
          </cell>
          <cell r="C8" t="str">
            <v>06-18-400-080-0000 06-18-400-043-0000 06-18-400-045-0000 06-18-400-046-0000 06-18-400-047-0000 06-18-400-081-0000 06-18-400-082-0000</v>
          </cell>
          <cell r="D8" t="str">
            <v>AutoDealership</v>
          </cell>
          <cell r="E8" t="str">
            <v>Elgin Chrysler Dodge &amp; Jeep</v>
          </cell>
          <cell r="F8" t="str">
            <v>1010 E CHICAGO, ELGIN</v>
          </cell>
          <cell r="G8" t="str">
            <v>RLE PROP CORP</v>
          </cell>
          <cell r="H8" t="str">
            <v>5-97</v>
          </cell>
          <cell r="I8" t="str">
            <v>T18</v>
          </cell>
          <cell r="J8" t="str">
            <v>18-080</v>
          </cell>
          <cell r="K8">
            <v>45</v>
          </cell>
          <cell r="L8">
            <v>484033</v>
          </cell>
          <cell r="M8">
            <v>23296</v>
          </cell>
          <cell r="N8">
            <v>23296</v>
          </cell>
          <cell r="O8">
            <v>20.777515453296704</v>
          </cell>
          <cell r="Q8" t="str">
            <v>C</v>
          </cell>
          <cell r="R8" t="str">
            <v>C</v>
          </cell>
          <cell r="S8" t="str">
            <v>C</v>
          </cell>
          <cell r="T8" t="str">
            <v>C</v>
          </cell>
          <cell r="U8" t="str">
            <v>C</v>
          </cell>
          <cell r="V8" t="str">
            <v>C</v>
          </cell>
          <cell r="W8">
            <v>7</v>
          </cell>
          <cell r="X8">
            <v>1</v>
          </cell>
          <cell r="Y8">
            <v>1</v>
          </cell>
          <cell r="Z8">
            <v>1</v>
          </cell>
          <cell r="AA8">
            <v>1</v>
          </cell>
          <cell r="AB8">
            <v>7</v>
          </cell>
          <cell r="AC8">
            <v>163072</v>
          </cell>
          <cell r="AD8">
            <v>0.05</v>
          </cell>
          <cell r="AE8">
            <v>154918.39999999999</v>
          </cell>
          <cell r="AF8">
            <v>0.15</v>
          </cell>
          <cell r="AG8">
            <v>131680.63999999998</v>
          </cell>
          <cell r="AH8">
            <v>0.08</v>
          </cell>
          <cell r="AI8">
            <v>1646007.9999999998</v>
          </cell>
          <cell r="AJ8">
            <v>70.656249999999986</v>
          </cell>
          <cell r="AK8">
            <v>70</v>
          </cell>
          <cell r="AL8">
            <v>1</v>
          </cell>
          <cell r="AM8">
            <v>1</v>
          </cell>
          <cell r="AN8">
            <v>1</v>
          </cell>
          <cell r="AO8">
            <v>1</v>
          </cell>
          <cell r="AP8">
            <v>70</v>
          </cell>
          <cell r="AQ8">
            <v>70.328125</v>
          </cell>
          <cell r="AR8">
            <v>390849</v>
          </cell>
          <cell r="AS8">
            <v>1729486.5</v>
          </cell>
          <cell r="AT8">
            <v>3367850.5</v>
          </cell>
          <cell r="AU8">
            <v>2838113</v>
          </cell>
          <cell r="AV8">
            <v>0.1866513066956812</v>
          </cell>
          <cell r="AY8">
            <v>0</v>
          </cell>
          <cell r="BA8" t="str">
            <v>597, 590</v>
          </cell>
        </row>
        <row r="9">
          <cell r="A9" t="str">
            <v>06-18-401-004-0000</v>
          </cell>
          <cell r="B9" t="str">
            <v>06-17-300-003-0000 06-18-401-004-0000</v>
          </cell>
          <cell r="C9" t="str">
            <v>06-18-401-004-0000 06-17-300-003-0000</v>
          </cell>
          <cell r="D9" t="str">
            <v>AutoDealership</v>
          </cell>
          <cell r="E9" t="str">
            <v>Elgin Hyundai</v>
          </cell>
          <cell r="F9" t="str">
            <v>1200 E CHICAGO, ELGIN</v>
          </cell>
          <cell r="G9" t="str">
            <v>RLE PROPERTY CORP</v>
          </cell>
          <cell r="H9" t="str">
            <v>5-97</v>
          </cell>
          <cell r="I9" t="str">
            <v>T18</v>
          </cell>
          <cell r="J9" t="str">
            <v>18-011</v>
          </cell>
          <cell r="K9">
            <v>33</v>
          </cell>
          <cell r="L9">
            <v>313893</v>
          </cell>
          <cell r="M9">
            <v>24970</v>
          </cell>
          <cell r="N9">
            <v>24970</v>
          </cell>
          <cell r="O9">
            <v>12.570804965959152</v>
          </cell>
          <cell r="Q9" t="str">
            <v>C</v>
          </cell>
          <cell r="R9" t="str">
            <v>C</v>
          </cell>
          <cell r="S9" t="str">
            <v>C</v>
          </cell>
          <cell r="T9" t="str">
            <v>C</v>
          </cell>
          <cell r="U9" t="str">
            <v>C</v>
          </cell>
          <cell r="V9" t="str">
            <v>C</v>
          </cell>
          <cell r="W9">
            <v>7</v>
          </cell>
          <cell r="X9">
            <v>1</v>
          </cell>
          <cell r="Y9">
            <v>1</v>
          </cell>
          <cell r="Z9">
            <v>1</v>
          </cell>
          <cell r="AA9">
            <v>1</v>
          </cell>
          <cell r="AB9">
            <v>7</v>
          </cell>
          <cell r="AC9">
            <v>174790</v>
          </cell>
          <cell r="AD9">
            <v>0.05</v>
          </cell>
          <cell r="AE9">
            <v>166050.5</v>
          </cell>
          <cell r="AF9">
            <v>0.15</v>
          </cell>
          <cell r="AG9">
            <v>141142.92499999999</v>
          </cell>
          <cell r="AH9">
            <v>0.08</v>
          </cell>
          <cell r="AI9">
            <v>1764286.5624999998</v>
          </cell>
          <cell r="AJ9">
            <v>70.656249999999986</v>
          </cell>
          <cell r="AK9">
            <v>70</v>
          </cell>
          <cell r="AL9">
            <v>1</v>
          </cell>
          <cell r="AM9">
            <v>1</v>
          </cell>
          <cell r="AN9">
            <v>1</v>
          </cell>
          <cell r="AO9">
            <v>1</v>
          </cell>
          <cell r="AP9">
            <v>70</v>
          </cell>
          <cell r="AQ9">
            <v>70.328125</v>
          </cell>
          <cell r="AR9">
            <v>214013</v>
          </cell>
          <cell r="AS9">
            <v>122575.8</v>
          </cell>
          <cell r="AT9">
            <v>1878669.08125</v>
          </cell>
          <cell r="AU9">
            <v>1925461</v>
          </cell>
          <cell r="AV9">
            <v>-2.4301670483068749E-2</v>
          </cell>
          <cell r="AY9">
            <v>0</v>
          </cell>
          <cell r="BA9" t="str">
            <v>597, 590</v>
          </cell>
        </row>
        <row r="10">
          <cell r="A10" t="str">
            <v>06-18-401-023-0000</v>
          </cell>
          <cell r="B10" t="str">
            <v>06-18-401-015-0000 06-18-401-023-0000</v>
          </cell>
          <cell r="C10" t="str">
            <v>06-18-401-023-0000  06-18-401-015-0000</v>
          </cell>
          <cell r="D10" t="str">
            <v>AutoDealership</v>
          </cell>
          <cell r="E10" t="str">
            <v>Ron Hopkins Ford</v>
          </cell>
          <cell r="F10" t="str">
            <v>1045 E CHICAGO, ELGIN</v>
          </cell>
          <cell r="G10" t="str">
            <v>RONALD B HOPKINS</v>
          </cell>
          <cell r="H10" t="str">
            <v>5-97</v>
          </cell>
          <cell r="I10" t="str">
            <v>T18</v>
          </cell>
          <cell r="J10" t="str">
            <v>18-011</v>
          </cell>
          <cell r="K10">
            <v>48</v>
          </cell>
          <cell r="L10">
            <v>281496</v>
          </cell>
          <cell r="M10">
            <v>31000</v>
          </cell>
          <cell r="N10">
            <v>31000</v>
          </cell>
          <cell r="O10">
            <v>9.080516129032258</v>
          </cell>
          <cell r="Q10" t="str">
            <v>C</v>
          </cell>
          <cell r="R10" t="str">
            <v>C</v>
          </cell>
          <cell r="S10" t="str">
            <v>C</v>
          </cell>
          <cell r="T10" t="str">
            <v>D</v>
          </cell>
          <cell r="U10" t="str">
            <v>C</v>
          </cell>
          <cell r="V10" t="str">
            <v>C</v>
          </cell>
          <cell r="W10">
            <v>7</v>
          </cell>
          <cell r="X10">
            <v>0.85</v>
          </cell>
          <cell r="Y10">
            <v>1</v>
          </cell>
          <cell r="Z10">
            <v>1</v>
          </cell>
          <cell r="AA10">
            <v>1</v>
          </cell>
          <cell r="AB10">
            <v>5.95</v>
          </cell>
          <cell r="AC10">
            <v>184450</v>
          </cell>
          <cell r="AD10">
            <v>0.05</v>
          </cell>
          <cell r="AE10">
            <v>175227.5</v>
          </cell>
          <cell r="AF10">
            <v>0.15</v>
          </cell>
          <cell r="AG10">
            <v>148943.375</v>
          </cell>
          <cell r="AH10">
            <v>0.08</v>
          </cell>
          <cell r="AI10">
            <v>1861792.1875</v>
          </cell>
          <cell r="AJ10">
            <v>60.057812499999997</v>
          </cell>
          <cell r="AK10">
            <v>70</v>
          </cell>
          <cell r="AL10">
            <v>0.8</v>
          </cell>
          <cell r="AM10">
            <v>1</v>
          </cell>
          <cell r="AN10">
            <v>1</v>
          </cell>
          <cell r="AO10">
            <v>1</v>
          </cell>
          <cell r="AP10">
            <v>56</v>
          </cell>
          <cell r="AQ10">
            <v>58.028906249999999</v>
          </cell>
          <cell r="AR10">
            <v>157496</v>
          </cell>
          <cell r="AS10">
            <v>944976</v>
          </cell>
          <cell r="AT10">
            <v>2743872.09375</v>
          </cell>
          <cell r="AU10">
            <v>2521596</v>
          </cell>
          <cell r="AV10">
            <v>8.8148971425240141E-2</v>
          </cell>
          <cell r="AY10">
            <v>0</v>
          </cell>
          <cell r="BA10" t="str">
            <v>597, 590</v>
          </cell>
        </row>
        <row r="11">
          <cell r="A11" t="str">
            <v>06-20-101-009-0000</v>
          </cell>
          <cell r="B11" t="str">
            <v>06-20-101-009-0000</v>
          </cell>
          <cell r="C11" t="str">
            <v>06-20-101-009-0000</v>
          </cell>
          <cell r="D11" t="str">
            <v>AutoDealership</v>
          </cell>
          <cell r="E11" t="str">
            <v>Bigger's Chevrolet</v>
          </cell>
          <cell r="F11" t="str">
            <v>1385 E CHICAGO, ELGIN</v>
          </cell>
          <cell r="G11" t="str">
            <v>1385 E CHICAGO STREET</v>
          </cell>
          <cell r="H11" t="str">
            <v>5-97</v>
          </cell>
          <cell r="I11" t="str">
            <v>T18</v>
          </cell>
          <cell r="J11" t="str">
            <v>18-011</v>
          </cell>
          <cell r="K11">
            <v>44</v>
          </cell>
          <cell r="L11">
            <v>407852</v>
          </cell>
          <cell r="M11">
            <v>48401</v>
          </cell>
          <cell r="N11">
            <v>48401</v>
          </cell>
          <cell r="O11">
            <v>8.4265201132208016</v>
          </cell>
          <cell r="Q11" t="str">
            <v>C</v>
          </cell>
          <cell r="R11" t="str">
            <v>C</v>
          </cell>
          <cell r="S11" t="str">
            <v>C</v>
          </cell>
          <cell r="T11" t="str">
            <v>C</v>
          </cell>
          <cell r="U11" t="str">
            <v>C</v>
          </cell>
          <cell r="V11" t="str">
            <v>C</v>
          </cell>
          <cell r="W11">
            <v>7</v>
          </cell>
          <cell r="X11">
            <v>1</v>
          </cell>
          <cell r="Y11">
            <v>1</v>
          </cell>
          <cell r="Z11">
            <v>1</v>
          </cell>
          <cell r="AA11">
            <v>1</v>
          </cell>
          <cell r="AB11">
            <v>7</v>
          </cell>
          <cell r="AC11">
            <v>338807</v>
          </cell>
          <cell r="AD11">
            <v>0.05</v>
          </cell>
          <cell r="AE11">
            <v>321866.65000000002</v>
          </cell>
          <cell r="AF11">
            <v>0.15</v>
          </cell>
          <cell r="AG11">
            <v>273586.65250000003</v>
          </cell>
          <cell r="AH11">
            <v>0.08</v>
          </cell>
          <cell r="AI11">
            <v>3419833.1562500005</v>
          </cell>
          <cell r="AJ11">
            <v>70.656250000000014</v>
          </cell>
          <cell r="AK11">
            <v>70</v>
          </cell>
          <cell r="AL11">
            <v>1</v>
          </cell>
          <cell r="AM11">
            <v>1</v>
          </cell>
          <cell r="AN11">
            <v>1</v>
          </cell>
          <cell r="AO11">
            <v>1</v>
          </cell>
          <cell r="AP11">
            <v>70</v>
          </cell>
          <cell r="AQ11">
            <v>70.328125</v>
          </cell>
          <cell r="AR11">
            <v>214248</v>
          </cell>
          <cell r="AS11">
            <v>856992</v>
          </cell>
          <cell r="AT11">
            <v>4260943.578125</v>
          </cell>
          <cell r="AU11">
            <v>3868023</v>
          </cell>
          <cell r="AV11">
            <v>0.10158175846550033</v>
          </cell>
          <cell r="AY11">
            <v>0</v>
          </cell>
        </row>
        <row r="12">
          <cell r="A12" t="str">
            <v>06-20-101-015-0000</v>
          </cell>
          <cell r="B12" t="str">
            <v>06-20-101-015-0000</v>
          </cell>
          <cell r="C12" t="str">
            <v>06-20-101-015-0000</v>
          </cell>
          <cell r="D12" t="str">
            <v>AutoDealership</v>
          </cell>
          <cell r="E12" t="str">
            <v>Bigger's Mitsubishi</v>
          </cell>
          <cell r="F12" t="str">
            <v>1325 E CHICAGO, ELGIN</v>
          </cell>
          <cell r="G12" t="str">
            <v>LESLIE SCHWARTZ</v>
          </cell>
          <cell r="H12" t="str">
            <v>5-97</v>
          </cell>
          <cell r="I12" t="str">
            <v>T18</v>
          </cell>
          <cell r="J12" t="str">
            <v>18-011</v>
          </cell>
          <cell r="K12">
            <v>30</v>
          </cell>
          <cell r="L12">
            <v>250482</v>
          </cell>
          <cell r="M12">
            <v>11394</v>
          </cell>
          <cell r="N12">
            <v>11394</v>
          </cell>
          <cell r="O12">
            <v>21.983675618746709</v>
          </cell>
          <cell r="Q12" t="str">
            <v>C</v>
          </cell>
          <cell r="R12" t="str">
            <v>C</v>
          </cell>
          <cell r="S12" t="str">
            <v>C</v>
          </cell>
          <cell r="T12" t="str">
            <v>C</v>
          </cell>
          <cell r="U12" t="str">
            <v>C</v>
          </cell>
          <cell r="V12" t="str">
            <v>C</v>
          </cell>
          <cell r="W12">
            <v>7</v>
          </cell>
          <cell r="X12">
            <v>1</v>
          </cell>
          <cell r="Y12">
            <v>1</v>
          </cell>
          <cell r="Z12">
            <v>1</v>
          </cell>
          <cell r="AA12">
            <v>1</v>
          </cell>
          <cell r="AB12">
            <v>7</v>
          </cell>
          <cell r="AC12">
            <v>79758</v>
          </cell>
          <cell r="AD12">
            <v>0.05</v>
          </cell>
          <cell r="AE12">
            <v>75770.100000000006</v>
          </cell>
          <cell r="AF12">
            <v>0.15</v>
          </cell>
          <cell r="AG12">
            <v>64404.585000000006</v>
          </cell>
          <cell r="AH12">
            <v>0.08</v>
          </cell>
          <cell r="AI12">
            <v>805057.31250000012</v>
          </cell>
          <cell r="AJ12">
            <v>70.656250000000014</v>
          </cell>
          <cell r="AK12">
            <v>70</v>
          </cell>
          <cell r="AL12">
            <v>1</v>
          </cell>
          <cell r="AM12">
            <v>1</v>
          </cell>
          <cell r="AN12">
            <v>1</v>
          </cell>
          <cell r="AO12">
            <v>1</v>
          </cell>
          <cell r="AP12">
            <v>70</v>
          </cell>
          <cell r="AQ12">
            <v>70.328125</v>
          </cell>
          <cell r="AR12">
            <v>204906</v>
          </cell>
          <cell r="AS12">
            <v>1229436</v>
          </cell>
          <cell r="AT12">
            <v>2030754.65625</v>
          </cell>
          <cell r="AU12">
            <v>1634166</v>
          </cell>
          <cell r="AV12">
            <v>0.24268566121801571</v>
          </cell>
          <cell r="AY12">
            <v>0</v>
          </cell>
        </row>
        <row r="13">
          <cell r="A13" t="str">
            <v>06-28-108-027-0000</v>
          </cell>
          <cell r="B13" t="str">
            <v>06-28-108-027-0000 06-28-108-028-0000</v>
          </cell>
          <cell r="C13" t="str">
            <v>06-28-108-027-0000 06-28-108-028-0000</v>
          </cell>
          <cell r="D13" t="str">
            <v>AutoDealership</v>
          </cell>
          <cell r="E13" t="str">
            <v>Elgin Toyota</v>
          </cell>
          <cell r="F13" t="str">
            <v>1600 W LAKE, STREAMWOOD</v>
          </cell>
          <cell r="G13" t="str">
            <v>RLE PROPERTY CORP</v>
          </cell>
          <cell r="H13" t="str">
            <v>7-97</v>
          </cell>
          <cell r="I13" t="str">
            <v>T18</v>
          </cell>
          <cell r="J13" t="str">
            <v>18-019</v>
          </cell>
          <cell r="L13">
            <v>231391</v>
          </cell>
          <cell r="M13">
            <v>55078</v>
          </cell>
          <cell r="N13">
            <v>55078</v>
          </cell>
          <cell r="O13">
            <v>4.2011510948109949</v>
          </cell>
          <cell r="Q13" t="str">
            <v>C</v>
          </cell>
          <cell r="R13" t="str">
            <v>A</v>
          </cell>
          <cell r="S13" t="str">
            <v>C</v>
          </cell>
          <cell r="T13" t="str">
            <v>C</v>
          </cell>
          <cell r="U13" t="str">
            <v>C</v>
          </cell>
          <cell r="V13" t="str">
            <v>A</v>
          </cell>
          <cell r="W13">
            <v>7</v>
          </cell>
          <cell r="X13">
            <v>1</v>
          </cell>
          <cell r="Y13">
            <v>1.1000000000000001</v>
          </cell>
          <cell r="Z13">
            <v>1</v>
          </cell>
          <cell r="AA13">
            <v>1.1000000000000001</v>
          </cell>
          <cell r="AB13">
            <v>8.4700000000000024</v>
          </cell>
          <cell r="AC13">
            <v>466510.66000000015</v>
          </cell>
          <cell r="AD13">
            <v>0.05</v>
          </cell>
          <cell r="AE13">
            <v>443185.12700000015</v>
          </cell>
          <cell r="AF13">
            <v>0.15</v>
          </cell>
          <cell r="AG13">
            <v>376707.35795000015</v>
          </cell>
          <cell r="AH13">
            <v>0.08</v>
          </cell>
          <cell r="AI13">
            <v>4708841.9743750021</v>
          </cell>
          <cell r="AJ13">
            <v>85.494062500000041</v>
          </cell>
          <cell r="AK13">
            <v>70</v>
          </cell>
          <cell r="AL13">
            <v>1</v>
          </cell>
          <cell r="AM13">
            <v>1.1000000000000001</v>
          </cell>
          <cell r="AN13">
            <v>1</v>
          </cell>
          <cell r="AO13">
            <v>1.1000000000000001</v>
          </cell>
          <cell r="AP13">
            <v>84.7</v>
          </cell>
          <cell r="AQ13">
            <v>85.097031250000015</v>
          </cell>
          <cell r="AR13">
            <v>11079</v>
          </cell>
          <cell r="AS13">
            <v>33237</v>
          </cell>
          <cell r="AT13">
            <v>4720211.2871875009</v>
          </cell>
          <cell r="AU13">
            <v>7933354</v>
          </cell>
          <cell r="AV13">
            <v>-0.40501693392384852</v>
          </cell>
          <cell r="AY13">
            <v>0</v>
          </cell>
          <cell r="BA13" t="str">
            <v xml:space="preserve">class 797, 2021 new construction </v>
          </cell>
        </row>
        <row r="14">
          <cell r="A14" t="str">
            <v>06-07-302-082-0000</v>
          </cell>
          <cell r="B14" t="str">
            <v>06-07-302-082-0000</v>
          </cell>
          <cell r="C14" t="str">
            <v>06-07-302-082-0000</v>
          </cell>
          <cell r="D14" t="str">
            <v>AutoRepair</v>
          </cell>
          <cell r="E14" t="str">
            <v xml:space="preserve">Pit Stop </v>
          </cell>
          <cell r="F14" t="str">
            <v>939  SUMMIT, ELGIN</v>
          </cell>
          <cell r="G14" t="str">
            <v>ELGIN MDDD LLC</v>
          </cell>
          <cell r="H14" t="str">
            <v>5-22</v>
          </cell>
          <cell r="I14" t="str">
            <v>T18</v>
          </cell>
          <cell r="J14" t="str">
            <v>18-011</v>
          </cell>
          <cell r="K14">
            <v>25</v>
          </cell>
          <cell r="L14">
            <v>12959</v>
          </cell>
          <cell r="M14">
            <v>1800</v>
          </cell>
          <cell r="N14">
            <v>1800</v>
          </cell>
          <cell r="O14">
            <v>7.1994444444444445</v>
          </cell>
          <cell r="Q14" t="str">
            <v>C</v>
          </cell>
          <cell r="R14" t="str">
            <v>D</v>
          </cell>
          <cell r="S14" t="str">
            <v>C</v>
          </cell>
          <cell r="T14" t="str">
            <v>C</v>
          </cell>
          <cell r="U14" t="str">
            <v>C</v>
          </cell>
          <cell r="V14" t="str">
            <v>C</v>
          </cell>
          <cell r="W14">
            <v>10</v>
          </cell>
          <cell r="X14">
            <v>1</v>
          </cell>
          <cell r="Y14">
            <v>0.95</v>
          </cell>
          <cell r="Z14">
            <v>1</v>
          </cell>
          <cell r="AA14">
            <v>1</v>
          </cell>
          <cell r="AB14">
            <v>9.5</v>
          </cell>
          <cell r="AC14">
            <v>17100</v>
          </cell>
          <cell r="AD14">
            <v>0.05</v>
          </cell>
          <cell r="AE14">
            <v>16245</v>
          </cell>
          <cell r="AF14">
            <v>0.15</v>
          </cell>
          <cell r="AG14">
            <v>13808.25</v>
          </cell>
          <cell r="AH14">
            <v>0.08</v>
          </cell>
          <cell r="AI14">
            <v>172603.125</v>
          </cell>
          <cell r="AJ14">
            <v>95.890625</v>
          </cell>
          <cell r="AK14">
            <v>100</v>
          </cell>
          <cell r="AL14">
            <v>1</v>
          </cell>
          <cell r="AM14">
            <v>0.95</v>
          </cell>
          <cell r="AN14">
            <v>1</v>
          </cell>
          <cell r="AO14">
            <v>1</v>
          </cell>
          <cell r="AP14">
            <v>95</v>
          </cell>
          <cell r="AQ14">
            <v>95.4453125</v>
          </cell>
          <cell r="AR14">
            <v>5759</v>
          </cell>
          <cell r="AS14">
            <v>69108</v>
          </cell>
          <cell r="AT14">
            <v>240909.5625</v>
          </cell>
          <cell r="AU14">
            <v>225001</v>
          </cell>
          <cell r="AV14">
            <v>7.070440798040889E-2</v>
          </cell>
          <cell r="AY14">
            <v>0</v>
          </cell>
        </row>
        <row r="15">
          <cell r="A15" t="str">
            <v>06-13-401-045-0000</v>
          </cell>
          <cell r="B15" t="str">
            <v>06-13-401-045-0000</v>
          </cell>
          <cell r="C15" t="str">
            <v>06-13-401-045-0000</v>
          </cell>
          <cell r="D15" t="str">
            <v>AutoRepair</v>
          </cell>
          <cell r="E15" t="str">
            <v xml:space="preserve">Goodyear/Car One </v>
          </cell>
          <cell r="F15" t="str">
            <v>790 N BARRINGTON, HOFFMAN ESTATES</v>
          </cell>
          <cell r="G15" t="str">
            <v>GFT IL LLC</v>
          </cell>
          <cell r="H15" t="str">
            <v>5-22</v>
          </cell>
          <cell r="I15" t="str">
            <v>T18</v>
          </cell>
          <cell r="J15" t="str">
            <v>18-020</v>
          </cell>
          <cell r="K15">
            <v>22</v>
          </cell>
          <cell r="L15">
            <v>35665</v>
          </cell>
          <cell r="M15">
            <v>5722</v>
          </cell>
          <cell r="N15">
            <v>5722</v>
          </cell>
          <cell r="O15">
            <v>6.2329605033205171</v>
          </cell>
          <cell r="Q15" t="str">
            <v>C</v>
          </cell>
          <cell r="R15" t="str">
            <v>C</v>
          </cell>
          <cell r="S15" t="str">
            <v>C</v>
          </cell>
          <cell r="T15" t="str">
            <v>C</v>
          </cell>
          <cell r="U15" t="str">
            <v>C</v>
          </cell>
          <cell r="V15" t="str">
            <v>C</v>
          </cell>
          <cell r="W15">
            <v>10</v>
          </cell>
          <cell r="X15">
            <v>1</v>
          </cell>
          <cell r="Y15">
            <v>1</v>
          </cell>
          <cell r="Z15">
            <v>1</v>
          </cell>
          <cell r="AA15">
            <v>1</v>
          </cell>
          <cell r="AB15">
            <v>10</v>
          </cell>
          <cell r="AC15">
            <v>57220</v>
          </cell>
          <cell r="AD15">
            <v>0.05</v>
          </cell>
          <cell r="AE15">
            <v>54359</v>
          </cell>
          <cell r="AF15">
            <v>0.15</v>
          </cell>
          <cell r="AG15">
            <v>46205.15</v>
          </cell>
          <cell r="AH15">
            <v>0.08</v>
          </cell>
          <cell r="AI15">
            <v>577564.375</v>
          </cell>
          <cell r="AJ15">
            <v>100.9375</v>
          </cell>
          <cell r="AK15">
            <v>100</v>
          </cell>
          <cell r="AL15">
            <v>1</v>
          </cell>
          <cell r="AM15">
            <v>1</v>
          </cell>
          <cell r="AN15">
            <v>1</v>
          </cell>
          <cell r="AO15">
            <v>1</v>
          </cell>
          <cell r="AP15">
            <v>100</v>
          </cell>
          <cell r="AQ15">
            <v>100.46875</v>
          </cell>
          <cell r="AR15">
            <v>12777</v>
          </cell>
          <cell r="AS15">
            <v>153324</v>
          </cell>
          <cell r="AT15">
            <v>728206.1875</v>
          </cell>
          <cell r="AU15">
            <v>671951</v>
          </cell>
          <cell r="AV15">
            <v>8.371918116053112E-2</v>
          </cell>
          <cell r="AY15">
            <v>0</v>
          </cell>
        </row>
        <row r="16">
          <cell r="A16" t="str">
            <v>06-13-403-019-0000</v>
          </cell>
          <cell r="B16" t="str">
            <v>06-13-403-019-0000</v>
          </cell>
          <cell r="C16" t="str">
            <v>06-13-403-019-0000</v>
          </cell>
          <cell r="D16" t="str">
            <v>AutoRepair</v>
          </cell>
          <cell r="E16" t="str">
            <v xml:space="preserve">Old Church Plaza: Various Auto Serv; Toledo's Collision Center,  Casey's Automotive, Burds Auto  Bays , Certified Transmission Specialists etc. </v>
          </cell>
          <cell r="F16" t="str">
            <v>8 N BARRINGTON, STREAMWOOD</v>
          </cell>
          <cell r="G16" t="str">
            <v>HEIDNER PROPERTY MGMNT</v>
          </cell>
          <cell r="H16" t="str">
            <v>5-97</v>
          </cell>
          <cell r="I16" t="str">
            <v>T18</v>
          </cell>
          <cell r="J16" t="str">
            <v>18-020</v>
          </cell>
          <cell r="K16">
            <v>28</v>
          </cell>
          <cell r="L16">
            <v>133351</v>
          </cell>
          <cell r="M16">
            <v>34597</v>
          </cell>
          <cell r="N16">
            <v>34597</v>
          </cell>
          <cell r="O16">
            <v>3.8544093418504493</v>
          </cell>
          <cell r="Q16" t="str">
            <v>C</v>
          </cell>
          <cell r="R16" t="str">
            <v>C</v>
          </cell>
          <cell r="S16" t="str">
            <v>C</v>
          </cell>
          <cell r="T16" t="str">
            <v>E</v>
          </cell>
          <cell r="U16" t="str">
            <v>C</v>
          </cell>
          <cell r="V16" t="str">
            <v>C</v>
          </cell>
          <cell r="W16">
            <v>10</v>
          </cell>
          <cell r="X16">
            <v>0.7</v>
          </cell>
          <cell r="Y16">
            <v>1</v>
          </cell>
          <cell r="Z16">
            <v>1</v>
          </cell>
          <cell r="AA16">
            <v>1</v>
          </cell>
          <cell r="AB16">
            <v>7</v>
          </cell>
          <cell r="AC16">
            <v>242179</v>
          </cell>
          <cell r="AD16">
            <v>0.05</v>
          </cell>
          <cell r="AE16">
            <v>230070.05</v>
          </cell>
          <cell r="AF16">
            <v>0.15</v>
          </cell>
          <cell r="AG16">
            <v>195559.54249999998</v>
          </cell>
          <cell r="AH16">
            <v>0.08</v>
          </cell>
          <cell r="AI16">
            <v>2444494.2812499995</v>
          </cell>
          <cell r="AJ16">
            <v>70.656249999999986</v>
          </cell>
          <cell r="AK16">
            <v>100</v>
          </cell>
          <cell r="AL16">
            <v>0.7</v>
          </cell>
          <cell r="AM16">
            <v>1</v>
          </cell>
          <cell r="AN16">
            <v>1</v>
          </cell>
          <cell r="AO16">
            <v>1</v>
          </cell>
          <cell r="AP16">
            <v>70</v>
          </cell>
          <cell r="AQ16">
            <v>70.328125</v>
          </cell>
          <cell r="AR16">
            <v>0</v>
          </cell>
          <cell r="AS16">
            <v>0</v>
          </cell>
          <cell r="AT16">
            <v>2433142.140625</v>
          </cell>
          <cell r="AU16">
            <v>2516014</v>
          </cell>
          <cell r="AV16">
            <v>-3.2937757649599719E-2</v>
          </cell>
          <cell r="AY16">
            <v>0</v>
          </cell>
        </row>
        <row r="17">
          <cell r="A17" t="str">
            <v>06-18-300-023-0000</v>
          </cell>
          <cell r="B17" t="str">
            <v>06-18-300-023-0000</v>
          </cell>
          <cell r="C17" t="str">
            <v>06-18-300-023-0000</v>
          </cell>
          <cell r="D17" t="str">
            <v>AutoRepair</v>
          </cell>
          <cell r="E17" t="str">
            <v xml:space="preserve">Carstar Auto Body Repair </v>
          </cell>
          <cell r="F17" t="str">
            <v>910 E CHICAGO, ELGIN</v>
          </cell>
          <cell r="G17" t="str">
            <v>MY PROPERTY HOLDINGS</v>
          </cell>
          <cell r="H17" t="str">
            <v>5-22</v>
          </cell>
          <cell r="I17" t="str">
            <v>T18</v>
          </cell>
          <cell r="J17" t="str">
            <v>18-080</v>
          </cell>
          <cell r="K17">
            <v>29</v>
          </cell>
          <cell r="L17">
            <v>106544</v>
          </cell>
          <cell r="M17">
            <v>12068</v>
          </cell>
          <cell r="N17">
            <v>12068</v>
          </cell>
          <cell r="O17">
            <v>8.8286377195889951</v>
          </cell>
          <cell r="Q17" t="str">
            <v>C</v>
          </cell>
          <cell r="R17" t="str">
            <v>C</v>
          </cell>
          <cell r="S17" t="str">
            <v>C</v>
          </cell>
          <cell r="T17" t="str">
            <v>E</v>
          </cell>
          <cell r="U17" t="str">
            <v>C</v>
          </cell>
          <cell r="V17" t="str">
            <v>C</v>
          </cell>
          <cell r="W17">
            <v>10</v>
          </cell>
          <cell r="X17">
            <v>0.7</v>
          </cell>
          <cell r="Y17">
            <v>1</v>
          </cell>
          <cell r="Z17">
            <v>1</v>
          </cell>
          <cell r="AA17">
            <v>1</v>
          </cell>
          <cell r="AB17">
            <v>7</v>
          </cell>
          <cell r="AC17">
            <v>84476</v>
          </cell>
          <cell r="AD17">
            <v>0.05</v>
          </cell>
          <cell r="AE17">
            <v>80252.2</v>
          </cell>
          <cell r="AF17">
            <v>0.15</v>
          </cell>
          <cell r="AG17">
            <v>68214.37</v>
          </cell>
          <cell r="AH17">
            <v>0.08</v>
          </cell>
          <cell r="AI17">
            <v>852679.62499999988</v>
          </cell>
          <cell r="AJ17">
            <v>70.656249999999986</v>
          </cell>
          <cell r="AK17">
            <v>100</v>
          </cell>
          <cell r="AL17">
            <v>0.7</v>
          </cell>
          <cell r="AM17">
            <v>1</v>
          </cell>
          <cell r="AN17">
            <v>1</v>
          </cell>
          <cell r="AO17">
            <v>1</v>
          </cell>
          <cell r="AP17">
            <v>70</v>
          </cell>
          <cell r="AQ17">
            <v>70.328125</v>
          </cell>
          <cell r="AR17">
            <v>58272</v>
          </cell>
          <cell r="AS17">
            <v>349632</v>
          </cell>
          <cell r="AT17">
            <v>1198351.8125</v>
          </cell>
          <cell r="AU17">
            <v>1187643</v>
          </cell>
          <cell r="AV17">
            <v>9.0168615484620407E-3</v>
          </cell>
          <cell r="AW17">
            <v>1220000</v>
          </cell>
          <cell r="AX17">
            <v>43677</v>
          </cell>
          <cell r="AY17">
            <v>101.09380178985748</v>
          </cell>
        </row>
        <row r="18">
          <cell r="A18" t="str">
            <v>06-18-300-041-0000</v>
          </cell>
          <cell r="B18" t="str">
            <v>06-18-300-041-0000</v>
          </cell>
          <cell r="C18" t="str">
            <v>06-18-300-041-0000</v>
          </cell>
          <cell r="D18" t="str">
            <v>AutoRepair</v>
          </cell>
          <cell r="E18" t="str">
            <v>Mundo Sales; small office for used car sales</v>
          </cell>
          <cell r="F18" t="str">
            <v>750 E CHICAGO, ELGIN</v>
          </cell>
          <cell r="G18" t="str">
            <v>TIM NONNENMACHER</v>
          </cell>
          <cell r="H18" t="str">
            <v>5-97</v>
          </cell>
          <cell r="I18" t="str">
            <v>T18</v>
          </cell>
          <cell r="J18" t="str">
            <v>18-080</v>
          </cell>
          <cell r="K18">
            <v>48</v>
          </cell>
          <cell r="L18">
            <v>20191</v>
          </cell>
          <cell r="M18">
            <v>1533</v>
          </cell>
          <cell r="N18">
            <v>1533</v>
          </cell>
          <cell r="O18">
            <v>13.170906718851924</v>
          </cell>
          <cell r="Q18" t="str">
            <v>C</v>
          </cell>
          <cell r="R18" t="str">
            <v>C</v>
          </cell>
          <cell r="S18" t="str">
            <v>C</v>
          </cell>
          <cell r="T18" t="str">
            <v>C</v>
          </cell>
          <cell r="U18" t="str">
            <v>C</v>
          </cell>
          <cell r="V18" t="str">
            <v>C</v>
          </cell>
          <cell r="W18">
            <v>10</v>
          </cell>
          <cell r="X18">
            <v>1</v>
          </cell>
          <cell r="Y18">
            <v>1</v>
          </cell>
          <cell r="Z18">
            <v>1</v>
          </cell>
          <cell r="AA18">
            <v>1</v>
          </cell>
          <cell r="AB18">
            <v>10</v>
          </cell>
          <cell r="AC18">
            <v>15330</v>
          </cell>
          <cell r="AD18">
            <v>0.05</v>
          </cell>
          <cell r="AE18">
            <v>14563.5</v>
          </cell>
          <cell r="AF18">
            <v>0.15</v>
          </cell>
          <cell r="AG18">
            <v>12378.975</v>
          </cell>
          <cell r="AH18">
            <v>0.08</v>
          </cell>
          <cell r="AI18">
            <v>154737.1875</v>
          </cell>
          <cell r="AJ18">
            <v>100.9375</v>
          </cell>
          <cell r="AK18">
            <v>100</v>
          </cell>
          <cell r="AL18">
            <v>1</v>
          </cell>
          <cell r="AM18">
            <v>1</v>
          </cell>
          <cell r="AN18">
            <v>1</v>
          </cell>
          <cell r="AO18">
            <v>1</v>
          </cell>
          <cell r="AP18">
            <v>100</v>
          </cell>
          <cell r="AQ18">
            <v>100.46875</v>
          </cell>
          <cell r="AR18">
            <v>14059</v>
          </cell>
          <cell r="AS18">
            <v>84354</v>
          </cell>
          <cell r="AT18">
            <v>238372.59375</v>
          </cell>
          <cell r="AU18">
            <v>236012</v>
          </cell>
          <cell r="AV18">
            <v>1.0002007313187455E-2</v>
          </cell>
          <cell r="AY18">
            <v>0</v>
          </cell>
        </row>
        <row r="19">
          <cell r="A19" t="str">
            <v>06-18-300-048-0000</v>
          </cell>
          <cell r="B19" t="str">
            <v>06-18-300-048-0000 06-18-300-049-0000 06-18-300-078-0000</v>
          </cell>
          <cell r="C19" t="str">
            <v>06-18-300-048-0000 06-18-300-049-0000 06-18-300-078-00000</v>
          </cell>
          <cell r="D19" t="str">
            <v>AutoRepair</v>
          </cell>
          <cell r="E19" t="str">
            <v>Affordable Autos -  office for used car sales</v>
          </cell>
          <cell r="F19" t="str">
            <v>840 E CHICAGO, ELGIN</v>
          </cell>
          <cell r="G19" t="str">
            <v>RANJAN LLC</v>
          </cell>
          <cell r="H19" t="str">
            <v>5-97</v>
          </cell>
          <cell r="I19" t="str">
            <v>T18</v>
          </cell>
          <cell r="J19" t="str">
            <v>18-080</v>
          </cell>
          <cell r="K19">
            <v>32</v>
          </cell>
          <cell r="L19">
            <v>60707</v>
          </cell>
          <cell r="M19">
            <v>3252</v>
          </cell>
          <cell r="N19">
            <v>3252</v>
          </cell>
          <cell r="O19">
            <v>18.667589175891759</v>
          </cell>
          <cell r="Q19" t="str">
            <v>C</v>
          </cell>
          <cell r="R19" t="str">
            <v>C</v>
          </cell>
          <cell r="S19" t="str">
            <v>C</v>
          </cell>
          <cell r="T19" t="str">
            <v>C</v>
          </cell>
          <cell r="U19" t="str">
            <v>C</v>
          </cell>
          <cell r="V19" t="str">
            <v>C</v>
          </cell>
          <cell r="W19">
            <v>10</v>
          </cell>
          <cell r="X19">
            <v>1</v>
          </cell>
          <cell r="Y19">
            <v>1</v>
          </cell>
          <cell r="Z19">
            <v>1</v>
          </cell>
          <cell r="AA19">
            <v>1</v>
          </cell>
          <cell r="AB19">
            <v>10</v>
          </cell>
          <cell r="AC19">
            <v>32520</v>
          </cell>
          <cell r="AD19">
            <v>0.05</v>
          </cell>
          <cell r="AE19">
            <v>30894</v>
          </cell>
          <cell r="AF19">
            <v>0.15</v>
          </cell>
          <cell r="AG19">
            <v>26259.9</v>
          </cell>
          <cell r="AH19">
            <v>0.08</v>
          </cell>
          <cell r="AI19">
            <v>328248.75</v>
          </cell>
          <cell r="AJ19">
            <v>100.9375</v>
          </cell>
          <cell r="AK19">
            <v>100</v>
          </cell>
          <cell r="AL19">
            <v>1</v>
          </cell>
          <cell r="AM19">
            <v>1</v>
          </cell>
          <cell r="AN19">
            <v>1</v>
          </cell>
          <cell r="AO19">
            <v>1</v>
          </cell>
          <cell r="AP19">
            <v>100</v>
          </cell>
          <cell r="AQ19">
            <v>100.46875</v>
          </cell>
          <cell r="AR19">
            <v>47699</v>
          </cell>
          <cell r="AS19">
            <v>286194</v>
          </cell>
          <cell r="AT19">
            <v>612918.375</v>
          </cell>
          <cell r="AU19">
            <v>623974</v>
          </cell>
          <cell r="AV19">
            <v>-1.7718086009994027E-2</v>
          </cell>
          <cell r="AY19">
            <v>0</v>
          </cell>
        </row>
        <row r="20">
          <cell r="A20" t="str">
            <v>06-18-300-063-0000</v>
          </cell>
          <cell r="B20" t="str">
            <v>06-18-300-063-0000</v>
          </cell>
          <cell r="C20" t="str">
            <v>06-18-300-063-0000</v>
          </cell>
          <cell r="D20" t="str">
            <v>autorepair</v>
          </cell>
          <cell r="E20" t="str">
            <v>car sale warehouse</v>
          </cell>
          <cell r="F20" t="str">
            <v>824 E CHICAGO, ELGIN</v>
          </cell>
          <cell r="G20" t="str">
            <v>JOHN J SCULLY</v>
          </cell>
          <cell r="H20" t="str">
            <v>5-33</v>
          </cell>
          <cell r="I20" t="str">
            <v>T18</v>
          </cell>
          <cell r="J20" t="str">
            <v>18-080</v>
          </cell>
          <cell r="K20">
            <v>47</v>
          </cell>
          <cell r="L20">
            <v>20250</v>
          </cell>
          <cell r="M20">
            <v>9000</v>
          </cell>
          <cell r="N20">
            <v>9000</v>
          </cell>
          <cell r="O20">
            <v>2.25</v>
          </cell>
          <cell r="Q20" t="str">
            <v>C</v>
          </cell>
          <cell r="R20" t="str">
            <v>C</v>
          </cell>
          <cell r="S20" t="str">
            <v>C</v>
          </cell>
          <cell r="T20" t="str">
            <v>E</v>
          </cell>
          <cell r="U20" t="str">
            <v>C</v>
          </cell>
          <cell r="V20" t="str">
            <v>C</v>
          </cell>
          <cell r="W20">
            <v>10</v>
          </cell>
          <cell r="X20">
            <v>0.7</v>
          </cell>
          <cell r="Y20">
            <v>1</v>
          </cell>
          <cell r="Z20">
            <v>1</v>
          </cell>
          <cell r="AA20">
            <v>1</v>
          </cell>
          <cell r="AB20">
            <v>7</v>
          </cell>
          <cell r="AC20">
            <v>63000</v>
          </cell>
          <cell r="AD20">
            <v>0.05</v>
          </cell>
          <cell r="AE20">
            <v>59850</v>
          </cell>
          <cell r="AF20">
            <v>0.15</v>
          </cell>
          <cell r="AG20">
            <v>50872.5</v>
          </cell>
          <cell r="AH20">
            <v>0.08</v>
          </cell>
          <cell r="AI20">
            <v>635906.25</v>
          </cell>
          <cell r="AJ20">
            <v>70.65625</v>
          </cell>
          <cell r="AK20">
            <v>100</v>
          </cell>
          <cell r="AL20">
            <v>0.7</v>
          </cell>
          <cell r="AM20">
            <v>1</v>
          </cell>
          <cell r="AN20">
            <v>1</v>
          </cell>
          <cell r="AO20">
            <v>1</v>
          </cell>
          <cell r="AP20">
            <v>70</v>
          </cell>
          <cell r="AQ20">
            <v>70.328125</v>
          </cell>
          <cell r="AR20">
            <v>0</v>
          </cell>
          <cell r="AS20">
            <v>0</v>
          </cell>
          <cell r="AT20">
            <v>632953.125</v>
          </cell>
          <cell r="AU20">
            <v>364000</v>
          </cell>
          <cell r="AV20">
            <v>0.73888221153846145</v>
          </cell>
          <cell r="AY20">
            <v>0</v>
          </cell>
        </row>
        <row r="21">
          <cell r="A21" t="str">
            <v>06-18-300-077-0000</v>
          </cell>
          <cell r="B21" t="str">
            <v>06-18-300-077-0000</v>
          </cell>
          <cell r="C21" t="str">
            <v>06-18-300-077-0000</v>
          </cell>
          <cell r="D21" t="str">
            <v>AutoRepair</v>
          </cell>
          <cell r="E21" t="str">
            <v>Mobile 1 Lube Express</v>
          </cell>
          <cell r="F21" t="str">
            <v>826 E CHICAGO, ELGIN</v>
          </cell>
          <cell r="G21" t="str">
            <v>CHARLIE CAR CARE LLC</v>
          </cell>
          <cell r="H21" t="str">
            <v>5-22</v>
          </cell>
          <cell r="I21" t="str">
            <v>T18</v>
          </cell>
          <cell r="J21" t="str">
            <v>18-080</v>
          </cell>
          <cell r="K21">
            <v>36</v>
          </cell>
          <cell r="L21">
            <v>15000</v>
          </cell>
          <cell r="M21">
            <v>1962</v>
          </cell>
          <cell r="N21">
            <v>1962</v>
          </cell>
          <cell r="O21">
            <v>7.6452599388379205</v>
          </cell>
          <cell r="Q21" t="str">
            <v>C</v>
          </cell>
          <cell r="R21" t="str">
            <v>D</v>
          </cell>
          <cell r="S21" t="str">
            <v>C</v>
          </cell>
          <cell r="T21" t="str">
            <v>B</v>
          </cell>
          <cell r="U21" t="str">
            <v>C</v>
          </cell>
          <cell r="V21" t="str">
            <v>C</v>
          </cell>
          <cell r="W21">
            <v>10</v>
          </cell>
          <cell r="X21">
            <v>1.1499999999999999</v>
          </cell>
          <cell r="Y21">
            <v>0.95</v>
          </cell>
          <cell r="Z21">
            <v>1</v>
          </cell>
          <cell r="AA21">
            <v>1</v>
          </cell>
          <cell r="AB21">
            <v>10.924999999999999</v>
          </cell>
          <cell r="AC21">
            <v>21434.85</v>
          </cell>
          <cell r="AD21">
            <v>0.05</v>
          </cell>
          <cell r="AE21">
            <v>20363.107499999998</v>
          </cell>
          <cell r="AF21">
            <v>0.15</v>
          </cell>
          <cell r="AG21">
            <v>17308.641374999999</v>
          </cell>
          <cell r="AH21">
            <v>0.08</v>
          </cell>
          <cell r="AI21">
            <v>216358.01718749999</v>
          </cell>
          <cell r="AJ21">
            <v>110.27421875</v>
          </cell>
          <cell r="AK21">
            <v>100</v>
          </cell>
          <cell r="AL21">
            <v>1.2</v>
          </cell>
          <cell r="AM21">
            <v>0.95</v>
          </cell>
          <cell r="AN21">
            <v>1</v>
          </cell>
          <cell r="AO21">
            <v>1</v>
          </cell>
          <cell r="AP21">
            <v>114</v>
          </cell>
          <cell r="AQ21">
            <v>112.13710937499999</v>
          </cell>
          <cell r="AR21">
            <v>7152</v>
          </cell>
          <cell r="AS21">
            <v>42912</v>
          </cell>
          <cell r="AT21">
            <v>262925.00859374995</v>
          </cell>
          <cell r="AU21">
            <v>264876</v>
          </cell>
          <cell r="AV21">
            <v>-7.3656783032439721E-3</v>
          </cell>
          <cell r="AY21">
            <v>0</v>
          </cell>
        </row>
        <row r="22">
          <cell r="A22" t="str">
            <v>06-18-300-082-0000</v>
          </cell>
          <cell r="B22" t="str">
            <v>06-18-300-082-0000 06-18-300-088-0000 06-18-300-092-0000</v>
          </cell>
          <cell r="C22" t="str">
            <v>06-18-300-082-0000 06-18-300-088-0000 06-18-300-092-0000</v>
          </cell>
          <cell r="D22" t="str">
            <v>AutoRepair</v>
          </cell>
          <cell r="E22" t="str">
            <v>J &amp; R Auto Center</v>
          </cell>
          <cell r="F22" t="str">
            <v>922 E CHICAGO, ELGIN</v>
          </cell>
          <cell r="G22" t="str">
            <v>RAYMOND B ETTLESON</v>
          </cell>
          <cell r="H22" t="str">
            <v>5-22</v>
          </cell>
          <cell r="I22" t="str">
            <v>T18</v>
          </cell>
          <cell r="J22" t="str">
            <v>18-080</v>
          </cell>
          <cell r="K22">
            <v>19</v>
          </cell>
          <cell r="L22">
            <v>52774</v>
          </cell>
          <cell r="M22">
            <v>7490</v>
          </cell>
          <cell r="N22">
            <v>7490</v>
          </cell>
          <cell r="O22">
            <v>7.0459279038718288</v>
          </cell>
          <cell r="Q22" t="str">
            <v>C</v>
          </cell>
          <cell r="R22" t="str">
            <v>E</v>
          </cell>
          <cell r="S22" t="str">
            <v>C</v>
          </cell>
          <cell r="T22" t="str">
            <v>E</v>
          </cell>
          <cell r="U22" t="str">
            <v>C</v>
          </cell>
          <cell r="V22" t="str">
            <v>C</v>
          </cell>
          <cell r="W22">
            <v>10</v>
          </cell>
          <cell r="X22">
            <v>0.7</v>
          </cell>
          <cell r="Y22">
            <v>0.9</v>
          </cell>
          <cell r="Z22">
            <v>1</v>
          </cell>
          <cell r="AA22">
            <v>1</v>
          </cell>
          <cell r="AB22">
            <v>6.3</v>
          </cell>
          <cell r="AC22">
            <v>47187</v>
          </cell>
          <cell r="AD22">
            <v>0.05</v>
          </cell>
          <cell r="AE22">
            <v>44827.65</v>
          </cell>
          <cell r="AF22">
            <v>0.15</v>
          </cell>
          <cell r="AG22">
            <v>38103.502500000002</v>
          </cell>
          <cell r="AH22">
            <v>0.08</v>
          </cell>
          <cell r="AI22">
            <v>476293.78125</v>
          </cell>
          <cell r="AJ22">
            <v>63.590625000000003</v>
          </cell>
          <cell r="AK22">
            <v>100</v>
          </cell>
          <cell r="AL22">
            <v>0.7</v>
          </cell>
          <cell r="AM22">
            <v>0.9</v>
          </cell>
          <cell r="AN22">
            <v>1</v>
          </cell>
          <cell r="AO22">
            <v>1</v>
          </cell>
          <cell r="AP22">
            <v>63</v>
          </cell>
          <cell r="AQ22">
            <v>63.295312500000001</v>
          </cell>
          <cell r="AR22">
            <v>22814</v>
          </cell>
          <cell r="AS22">
            <v>136884</v>
          </cell>
          <cell r="AT22">
            <v>610965.890625</v>
          </cell>
          <cell r="AU22">
            <v>614192</v>
          </cell>
          <cell r="AV22">
            <v>-5.2526072872978169E-3</v>
          </cell>
          <cell r="AY22">
            <v>0</v>
          </cell>
        </row>
        <row r="23">
          <cell r="A23" t="str">
            <v>06-18-301-048-0000</v>
          </cell>
          <cell r="B23" t="str">
            <v>06-18-301-015-0000 06-18-301-048-0000 06-18-301-049-0000</v>
          </cell>
          <cell r="C23" t="str">
            <v>06-18-301-048-0000  06-18-301-049-0000 06-18-301-015-0000</v>
          </cell>
          <cell r="D23" t="str">
            <v>autorepair</v>
          </cell>
          <cell r="E23" t="str">
            <v xml:space="preserve">Elgin Super Auto Parts </v>
          </cell>
          <cell r="F23" t="str">
            <v>250  WILLARD, ELGIN</v>
          </cell>
          <cell r="G23" t="str">
            <v>SHELDON S HOFFMAN</v>
          </cell>
          <cell r="H23" t="str">
            <v>5-33</v>
          </cell>
          <cell r="I23" t="str">
            <v>T18</v>
          </cell>
          <cell r="J23" t="str">
            <v>18-040</v>
          </cell>
          <cell r="K23">
            <v>19</v>
          </cell>
          <cell r="L23">
            <v>83635</v>
          </cell>
          <cell r="M23">
            <v>12600</v>
          </cell>
          <cell r="N23">
            <v>12600</v>
          </cell>
          <cell r="O23">
            <v>6.6376984126984127</v>
          </cell>
          <cell r="Q23" t="str">
            <v>C</v>
          </cell>
          <cell r="R23" t="str">
            <v>E</v>
          </cell>
          <cell r="S23" t="str">
            <v>C</v>
          </cell>
          <cell r="T23" t="str">
            <v>E</v>
          </cell>
          <cell r="U23" t="str">
            <v>C</v>
          </cell>
          <cell r="V23" t="str">
            <v>C</v>
          </cell>
          <cell r="W23">
            <v>10</v>
          </cell>
          <cell r="X23">
            <v>0.7</v>
          </cell>
          <cell r="Y23">
            <v>0.9</v>
          </cell>
          <cell r="Z23">
            <v>1</v>
          </cell>
          <cell r="AA23">
            <v>1</v>
          </cell>
          <cell r="AB23">
            <v>6.3</v>
          </cell>
          <cell r="AC23">
            <v>79380</v>
          </cell>
          <cell r="AD23">
            <v>0.05</v>
          </cell>
          <cell r="AE23">
            <v>75411</v>
          </cell>
          <cell r="AF23">
            <v>0.15</v>
          </cell>
          <cell r="AG23">
            <v>64099.35</v>
          </cell>
          <cell r="AH23">
            <v>0.08</v>
          </cell>
          <cell r="AI23">
            <v>801241.875</v>
          </cell>
          <cell r="AJ23">
            <v>63.590625000000003</v>
          </cell>
          <cell r="AK23">
            <v>100</v>
          </cell>
          <cell r="AL23">
            <v>0.7</v>
          </cell>
          <cell r="AM23">
            <v>0.9</v>
          </cell>
          <cell r="AN23">
            <v>1</v>
          </cell>
          <cell r="AO23">
            <v>1</v>
          </cell>
          <cell r="AP23">
            <v>63</v>
          </cell>
          <cell r="AQ23">
            <v>63.295312500000001</v>
          </cell>
          <cell r="AR23">
            <v>33235</v>
          </cell>
          <cell r="AS23">
            <v>199410</v>
          </cell>
          <cell r="AT23">
            <v>996930.9375</v>
          </cell>
          <cell r="AU23">
            <v>595584</v>
          </cell>
          <cell r="AV23">
            <v>0.67387125493633149</v>
          </cell>
          <cell r="AY23">
            <v>0</v>
          </cell>
          <cell r="BA23" t="str">
            <v>533, 590</v>
          </cell>
        </row>
        <row r="24">
          <cell r="A24" t="str">
            <v>06-18-400-050-0000</v>
          </cell>
          <cell r="B24" t="str">
            <v>06-18-400-050-0000</v>
          </cell>
          <cell r="C24" t="str">
            <v>06-18-400-050-0000</v>
          </cell>
          <cell r="D24" t="str">
            <v>AutoRepair</v>
          </cell>
          <cell r="E24" t="str">
            <v>Uhaul Rentals &amp; Auto Repair Shop</v>
          </cell>
          <cell r="F24" t="str">
            <v>1040 E CHICAGO, ELGIN</v>
          </cell>
          <cell r="G24" t="str">
            <v>1040 E CHICAGO ST LLC</v>
          </cell>
          <cell r="H24" t="str">
            <v>5-97</v>
          </cell>
          <cell r="I24" t="str">
            <v>T18</v>
          </cell>
          <cell r="J24" t="str">
            <v>18-080</v>
          </cell>
          <cell r="K24">
            <v>51</v>
          </cell>
          <cell r="L24">
            <v>100396</v>
          </cell>
          <cell r="M24">
            <v>13120</v>
          </cell>
          <cell r="N24">
            <v>13120</v>
          </cell>
          <cell r="O24">
            <v>7.6521341463414636</v>
          </cell>
          <cell r="Q24" t="str">
            <v>C</v>
          </cell>
          <cell r="R24" t="str">
            <v>E</v>
          </cell>
          <cell r="S24" t="str">
            <v>C</v>
          </cell>
          <cell r="T24" t="str">
            <v>E</v>
          </cell>
          <cell r="U24" t="str">
            <v>C</v>
          </cell>
          <cell r="V24" t="str">
            <v>C</v>
          </cell>
          <cell r="W24">
            <v>10</v>
          </cell>
          <cell r="X24">
            <v>0.7</v>
          </cell>
          <cell r="Y24">
            <v>0.9</v>
          </cell>
          <cell r="Z24">
            <v>1</v>
          </cell>
          <cell r="AA24">
            <v>1</v>
          </cell>
          <cell r="AB24">
            <v>6.3</v>
          </cell>
          <cell r="AC24">
            <v>82656</v>
          </cell>
          <cell r="AD24">
            <v>0.05</v>
          </cell>
          <cell r="AE24">
            <v>78523.199999999997</v>
          </cell>
          <cell r="AF24">
            <v>0.15</v>
          </cell>
          <cell r="AG24">
            <v>66744.72</v>
          </cell>
          <cell r="AH24">
            <v>0.08</v>
          </cell>
          <cell r="AI24">
            <v>834309</v>
          </cell>
          <cell r="AJ24">
            <v>63.590625000000003</v>
          </cell>
          <cell r="AK24">
            <v>100</v>
          </cell>
          <cell r="AL24">
            <v>0.7</v>
          </cell>
          <cell r="AM24">
            <v>0.9</v>
          </cell>
          <cell r="AN24">
            <v>1</v>
          </cell>
          <cell r="AO24">
            <v>1</v>
          </cell>
          <cell r="AP24">
            <v>63</v>
          </cell>
          <cell r="AQ24">
            <v>63.295312500000001</v>
          </cell>
          <cell r="AR24">
            <v>47916</v>
          </cell>
          <cell r="AS24">
            <v>287496</v>
          </cell>
          <cell r="AT24">
            <v>1117930.5</v>
          </cell>
          <cell r="AU24">
            <v>675000</v>
          </cell>
          <cell r="AV24">
            <v>0.65619333333333341</v>
          </cell>
          <cell r="AY24">
            <v>0</v>
          </cell>
          <cell r="BA24" t="str">
            <v xml:space="preserve">code 5 -10% occupancy </v>
          </cell>
        </row>
        <row r="25">
          <cell r="A25" t="str">
            <v>06-19-100-002-0000</v>
          </cell>
          <cell r="B25" t="str">
            <v>06-19-100-002-0000</v>
          </cell>
          <cell r="C25" t="str">
            <v>06-19-100-002-0000</v>
          </cell>
          <cell r="D25" t="str">
            <v>AutoRepair</v>
          </cell>
          <cell r="E25" t="str">
            <v>Alfaro &amp; Sons Service Center</v>
          </cell>
          <cell r="F25" t="str">
            <v>760  VILLA, ELGIN</v>
          </cell>
          <cell r="G25" t="str">
            <v>OCTAVIO ALFARO</v>
          </cell>
          <cell r="H25" t="str">
            <v>5-22</v>
          </cell>
          <cell r="I25" t="str">
            <v>T18</v>
          </cell>
          <cell r="J25" t="str">
            <v>18-040</v>
          </cell>
          <cell r="K25">
            <v>64</v>
          </cell>
          <cell r="L25">
            <v>13085</v>
          </cell>
          <cell r="M25">
            <v>2952</v>
          </cell>
          <cell r="N25">
            <v>2952</v>
          </cell>
          <cell r="O25">
            <v>4.4325880758807585</v>
          </cell>
          <cell r="Q25" t="str">
            <v>C</v>
          </cell>
          <cell r="R25" t="str">
            <v>C</v>
          </cell>
          <cell r="S25" t="str">
            <v>C</v>
          </cell>
          <cell r="T25" t="str">
            <v>C</v>
          </cell>
          <cell r="U25" t="str">
            <v>C</v>
          </cell>
          <cell r="V25" t="str">
            <v>C</v>
          </cell>
          <cell r="W25">
            <v>10</v>
          </cell>
          <cell r="X25">
            <v>1</v>
          </cell>
          <cell r="Y25">
            <v>1</v>
          </cell>
          <cell r="Z25">
            <v>1</v>
          </cell>
          <cell r="AA25">
            <v>1</v>
          </cell>
          <cell r="AB25">
            <v>10</v>
          </cell>
          <cell r="AC25">
            <v>29520</v>
          </cell>
          <cell r="AD25">
            <v>0.05</v>
          </cell>
          <cell r="AE25">
            <v>28044</v>
          </cell>
          <cell r="AF25">
            <v>0.15</v>
          </cell>
          <cell r="AG25">
            <v>23837.4</v>
          </cell>
          <cell r="AH25">
            <v>0.08</v>
          </cell>
          <cell r="AI25">
            <v>297967.5</v>
          </cell>
          <cell r="AJ25">
            <v>100.9375</v>
          </cell>
          <cell r="AK25">
            <v>100</v>
          </cell>
          <cell r="AL25">
            <v>1</v>
          </cell>
          <cell r="AM25">
            <v>1</v>
          </cell>
          <cell r="AN25">
            <v>1</v>
          </cell>
          <cell r="AO25">
            <v>1</v>
          </cell>
          <cell r="AP25">
            <v>100</v>
          </cell>
          <cell r="AQ25">
            <v>100.46875</v>
          </cell>
          <cell r="AR25">
            <v>1277</v>
          </cell>
          <cell r="AS25">
            <v>7662</v>
          </cell>
          <cell r="AT25">
            <v>304245.75</v>
          </cell>
          <cell r="AU25">
            <v>300013</v>
          </cell>
          <cell r="AV25">
            <v>1.4108555295937242E-2</v>
          </cell>
          <cell r="AY25">
            <v>0</v>
          </cell>
        </row>
        <row r="26">
          <cell r="A26" t="str">
            <v>06-19-101-009-0000</v>
          </cell>
          <cell r="B26" t="str">
            <v>06-19-101-001-0000 06-19-101-009-0000</v>
          </cell>
          <cell r="C26" t="str">
            <v>06-19-101-009-0000 06-19-101-001-0000</v>
          </cell>
          <cell r="D26" t="str">
            <v>AutoRepair</v>
          </cell>
          <cell r="E26" t="str">
            <v xml:space="preserve">Economical Tires </v>
          </cell>
          <cell r="F26" t="str">
            <v>346  WILLARD, ELGIN</v>
          </cell>
          <cell r="G26" t="str">
            <v>ARTURO ALMANZA</v>
          </cell>
          <cell r="H26" t="str">
            <v>5-22</v>
          </cell>
          <cell r="I26" t="str">
            <v>T18</v>
          </cell>
          <cell r="J26" t="str">
            <v>18-040</v>
          </cell>
          <cell r="K26">
            <v>67</v>
          </cell>
          <cell r="L26">
            <v>13200</v>
          </cell>
          <cell r="M26">
            <v>3294</v>
          </cell>
          <cell r="N26">
            <v>3294</v>
          </cell>
          <cell r="O26">
            <v>4.007285974499089</v>
          </cell>
          <cell r="Q26" t="str">
            <v>C</v>
          </cell>
          <cell r="R26" t="str">
            <v>E</v>
          </cell>
          <cell r="S26" t="str">
            <v>C</v>
          </cell>
          <cell r="T26" t="str">
            <v>E</v>
          </cell>
          <cell r="U26" t="str">
            <v>E</v>
          </cell>
          <cell r="V26" t="str">
            <v>C</v>
          </cell>
          <cell r="W26">
            <v>10</v>
          </cell>
          <cell r="X26">
            <v>0.7</v>
          </cell>
          <cell r="Y26">
            <v>0.9</v>
          </cell>
          <cell r="Z26">
            <v>0.9</v>
          </cell>
          <cell r="AA26">
            <v>1</v>
          </cell>
          <cell r="AB26">
            <v>5.67</v>
          </cell>
          <cell r="AC26">
            <v>18676.98</v>
          </cell>
          <cell r="AD26">
            <v>0.05</v>
          </cell>
          <cell r="AE26">
            <v>17743.131000000001</v>
          </cell>
          <cell r="AF26">
            <v>0.15</v>
          </cell>
          <cell r="AG26">
            <v>15081.661350000002</v>
          </cell>
          <cell r="AH26">
            <v>0.08</v>
          </cell>
          <cell r="AI26">
            <v>188520.76687500003</v>
          </cell>
          <cell r="AJ26">
            <v>57.23156250000001</v>
          </cell>
          <cell r="AK26">
            <v>100</v>
          </cell>
          <cell r="AL26">
            <v>0.7</v>
          </cell>
          <cell r="AM26">
            <v>0.9</v>
          </cell>
          <cell r="AN26">
            <v>0.9</v>
          </cell>
          <cell r="AO26">
            <v>1</v>
          </cell>
          <cell r="AP26">
            <v>56.7</v>
          </cell>
          <cell r="AQ26">
            <v>56.965781250000006</v>
          </cell>
          <cell r="AR26">
            <v>0</v>
          </cell>
          <cell r="AS26">
            <v>0</v>
          </cell>
          <cell r="AT26">
            <v>187645.28343750001</v>
          </cell>
          <cell r="AU26">
            <v>180372</v>
          </cell>
          <cell r="AV26">
            <v>4.0323794366642352E-2</v>
          </cell>
          <cell r="AW26">
            <v>93500</v>
          </cell>
          <cell r="AX26">
            <v>43759</v>
          </cell>
          <cell r="AY26">
            <v>28.384942319368548</v>
          </cell>
        </row>
        <row r="27">
          <cell r="A27" t="str">
            <v>06-19-101-010-0000</v>
          </cell>
          <cell r="B27" t="str">
            <v>06-19-101-010-0000 06-19-101-032-0000</v>
          </cell>
          <cell r="C27" t="str">
            <v>06-19-101-010-0000
06-19-101-032-0000</v>
          </cell>
          <cell r="D27" t="str">
            <v>AutoRepair</v>
          </cell>
          <cell r="E27" t="str">
            <v xml:space="preserve">storage for lawn mowing company </v>
          </cell>
          <cell r="F27" t="str">
            <v>350  WILLARD, ELGIN</v>
          </cell>
          <cell r="G27" t="str">
            <v>ARTURO ALMANZA</v>
          </cell>
          <cell r="H27" t="str">
            <v>5-22</v>
          </cell>
          <cell r="I27" t="str">
            <v>T18</v>
          </cell>
          <cell r="J27" t="str">
            <v>18-040</v>
          </cell>
          <cell r="K27">
            <v>40</v>
          </cell>
          <cell r="L27">
            <v>9900</v>
          </cell>
          <cell r="M27">
            <v>1200</v>
          </cell>
          <cell r="N27">
            <v>1200</v>
          </cell>
          <cell r="O27">
            <v>8.25</v>
          </cell>
          <cell r="Q27" t="str">
            <v>C</v>
          </cell>
          <cell r="R27" t="str">
            <v>E</v>
          </cell>
          <cell r="S27" t="str">
            <v>C</v>
          </cell>
          <cell r="T27" t="str">
            <v>C</v>
          </cell>
          <cell r="U27" t="str">
            <v>E</v>
          </cell>
          <cell r="V27" t="str">
            <v>C</v>
          </cell>
          <cell r="W27">
            <v>10</v>
          </cell>
          <cell r="X27">
            <v>1</v>
          </cell>
          <cell r="Y27">
            <v>0.9</v>
          </cell>
          <cell r="Z27">
            <v>0.9</v>
          </cell>
          <cell r="AA27">
            <v>1</v>
          </cell>
          <cell r="AB27">
            <v>8.1</v>
          </cell>
          <cell r="AC27">
            <v>9720</v>
          </cell>
          <cell r="AD27">
            <v>0.05</v>
          </cell>
          <cell r="AE27">
            <v>9234</v>
          </cell>
          <cell r="AF27">
            <v>0.15</v>
          </cell>
          <cell r="AG27">
            <v>7848.9</v>
          </cell>
          <cell r="AH27">
            <v>0.08</v>
          </cell>
          <cell r="AI27">
            <v>98111.25</v>
          </cell>
          <cell r="AJ27">
            <v>81.759375000000006</v>
          </cell>
          <cell r="AK27">
            <v>100</v>
          </cell>
          <cell r="AL27">
            <v>1</v>
          </cell>
          <cell r="AM27">
            <v>0.9</v>
          </cell>
          <cell r="AN27">
            <v>0.9</v>
          </cell>
          <cell r="AO27">
            <v>1</v>
          </cell>
          <cell r="AP27">
            <v>81</v>
          </cell>
          <cell r="AQ27">
            <v>81.379687500000003</v>
          </cell>
          <cell r="AR27">
            <v>5100</v>
          </cell>
          <cell r="AS27">
            <v>30600</v>
          </cell>
          <cell r="AT27">
            <v>128255.625</v>
          </cell>
          <cell r="AU27">
            <v>117863</v>
          </cell>
          <cell r="AV27">
            <v>8.8175466431365201E-2</v>
          </cell>
          <cell r="AY27">
            <v>0</v>
          </cell>
        </row>
        <row r="28">
          <cell r="A28" t="str">
            <v>06-19-101-025-0000</v>
          </cell>
          <cell r="B28" t="str">
            <v>06-19-101-025-0000</v>
          </cell>
          <cell r="D28" t="str">
            <v>AutoRepair</v>
          </cell>
          <cell r="E28" t="str">
            <v xml:space="preserve">J &amp; Di Auto Repair </v>
          </cell>
          <cell r="F28" t="str">
            <v>360  WILLARD, ELGIN</v>
          </cell>
          <cell r="G28" t="str">
            <v>ANGELICA  CAMUSSO</v>
          </cell>
          <cell r="H28" t="str">
            <v>5-22</v>
          </cell>
          <cell r="I28" t="str">
            <v>T18</v>
          </cell>
          <cell r="J28" t="str">
            <v>18-040</v>
          </cell>
          <cell r="L28">
            <v>13200</v>
          </cell>
          <cell r="M28">
            <v>2240</v>
          </cell>
          <cell r="N28">
            <v>2240</v>
          </cell>
          <cell r="O28">
            <v>5.8928571428571432</v>
          </cell>
          <cell r="Q28" t="str">
            <v>C</v>
          </cell>
          <cell r="R28" t="str">
            <v>D</v>
          </cell>
          <cell r="S28" t="str">
            <v>C</v>
          </cell>
          <cell r="T28" t="str">
            <v>C</v>
          </cell>
          <cell r="U28" t="str">
            <v>E</v>
          </cell>
          <cell r="V28" t="str">
            <v>C</v>
          </cell>
          <cell r="W28">
            <v>10</v>
          </cell>
          <cell r="X28">
            <v>1</v>
          </cell>
          <cell r="Y28">
            <v>0.95</v>
          </cell>
          <cell r="Z28">
            <v>0.9</v>
          </cell>
          <cell r="AA28">
            <v>1</v>
          </cell>
          <cell r="AB28">
            <v>8.5500000000000007</v>
          </cell>
          <cell r="AC28">
            <v>19152</v>
          </cell>
          <cell r="AD28">
            <v>0.05</v>
          </cell>
          <cell r="AE28">
            <v>18194.400000000001</v>
          </cell>
          <cell r="AF28">
            <v>0.15</v>
          </cell>
          <cell r="AG28">
            <v>15465.240000000002</v>
          </cell>
          <cell r="AH28">
            <v>0.08</v>
          </cell>
          <cell r="AI28">
            <v>193315.50000000003</v>
          </cell>
          <cell r="AJ28">
            <v>86.301562500000017</v>
          </cell>
          <cell r="AK28">
            <v>100</v>
          </cell>
          <cell r="AL28">
            <v>1</v>
          </cell>
          <cell r="AM28">
            <v>0.95</v>
          </cell>
          <cell r="AN28">
            <v>0.9</v>
          </cell>
          <cell r="AO28">
            <v>1</v>
          </cell>
          <cell r="AP28">
            <v>85.5</v>
          </cell>
          <cell r="AQ28">
            <v>85.900781250000009</v>
          </cell>
          <cell r="AR28">
            <v>0</v>
          </cell>
          <cell r="AS28">
            <v>0</v>
          </cell>
          <cell r="AT28">
            <v>192417.75000000003</v>
          </cell>
          <cell r="AU28">
            <v>190000</v>
          </cell>
          <cell r="AV28">
            <v>1.2725000000000097E-2</v>
          </cell>
          <cell r="AY28">
            <v>0</v>
          </cell>
        </row>
        <row r="29">
          <cell r="A29" t="str">
            <v>06-19-101-026-0000</v>
          </cell>
          <cell r="B29" t="str">
            <v>06-19-101-026-0000</v>
          </cell>
          <cell r="C29" t="str">
            <v>06-19-101-026-0000</v>
          </cell>
          <cell r="D29" t="str">
            <v>AutoRepair</v>
          </cell>
          <cell r="E29" t="str">
            <v>Almanza Auto Repair &amp; Towing</v>
          </cell>
          <cell r="F29" t="str">
            <v>366  WILLARD, ELGIN</v>
          </cell>
          <cell r="G29" t="str">
            <v>A ALMANZA</v>
          </cell>
          <cell r="H29" t="str">
            <v>5-22</v>
          </cell>
          <cell r="I29" t="str">
            <v>T18</v>
          </cell>
          <cell r="J29" t="str">
            <v>18-040</v>
          </cell>
          <cell r="K29">
            <v>71</v>
          </cell>
          <cell r="L29">
            <v>13200</v>
          </cell>
          <cell r="M29">
            <v>2305</v>
          </cell>
          <cell r="N29">
            <v>2305</v>
          </cell>
          <cell r="O29">
            <v>5.7266811279826468</v>
          </cell>
          <cell r="Q29" t="str">
            <v>C</v>
          </cell>
          <cell r="R29" t="str">
            <v>E</v>
          </cell>
          <cell r="S29" t="str">
            <v>C</v>
          </cell>
          <cell r="T29" t="str">
            <v>C</v>
          </cell>
          <cell r="U29" t="str">
            <v>E</v>
          </cell>
          <cell r="V29" t="str">
            <v>E</v>
          </cell>
          <cell r="W29">
            <v>10</v>
          </cell>
          <cell r="X29">
            <v>1</v>
          </cell>
          <cell r="Y29">
            <v>0.9</v>
          </cell>
          <cell r="Z29">
            <v>0.9</v>
          </cell>
          <cell r="AA29">
            <v>0.9</v>
          </cell>
          <cell r="AB29">
            <v>7.29</v>
          </cell>
          <cell r="AC29">
            <v>16803.45</v>
          </cell>
          <cell r="AD29">
            <v>0.05</v>
          </cell>
          <cell r="AE29">
            <v>15963.2775</v>
          </cell>
          <cell r="AF29">
            <v>0.15</v>
          </cell>
          <cell r="AG29">
            <v>13568.785875</v>
          </cell>
          <cell r="AH29">
            <v>0.08</v>
          </cell>
          <cell r="AI29">
            <v>169609.82343749999</v>
          </cell>
          <cell r="AJ29">
            <v>73.583437499999988</v>
          </cell>
          <cell r="AK29">
            <v>100</v>
          </cell>
          <cell r="AL29">
            <v>1</v>
          </cell>
          <cell r="AM29">
            <v>0.9</v>
          </cell>
          <cell r="AN29">
            <v>0.9</v>
          </cell>
          <cell r="AO29">
            <v>0.9</v>
          </cell>
          <cell r="AP29">
            <v>72.900000000000006</v>
          </cell>
          <cell r="AQ29">
            <v>73.24171874999999</v>
          </cell>
          <cell r="AR29">
            <v>0</v>
          </cell>
          <cell r="AS29">
            <v>0</v>
          </cell>
          <cell r="AT29">
            <v>168822.16171874997</v>
          </cell>
          <cell r="AU29">
            <v>155416</v>
          </cell>
          <cell r="AV29">
            <v>8.625985560527849E-2</v>
          </cell>
          <cell r="AY29">
            <v>0</v>
          </cell>
        </row>
        <row r="30">
          <cell r="A30" t="str">
            <v>06-19-103-027-0000</v>
          </cell>
          <cell r="B30" t="str">
            <v>06-19-103-027-0000</v>
          </cell>
          <cell r="C30" t="str">
            <v>06-19-103-027-0000</v>
          </cell>
          <cell r="D30" t="str">
            <v>AutoRepair</v>
          </cell>
          <cell r="E30" t="str">
            <v xml:space="preserve">Unlimited Truck/Auto Repair </v>
          </cell>
          <cell r="F30" t="str">
            <v>371  WILLARD, ELGIN</v>
          </cell>
          <cell r="G30" t="str">
            <v>JOHN J SCULLY</v>
          </cell>
          <cell r="H30" t="str">
            <v>5-22</v>
          </cell>
          <cell r="I30" t="str">
            <v>T18</v>
          </cell>
          <cell r="J30" t="str">
            <v>18-040</v>
          </cell>
          <cell r="K30">
            <v>59</v>
          </cell>
          <cell r="L30">
            <v>13200</v>
          </cell>
          <cell r="M30">
            <v>4980</v>
          </cell>
          <cell r="N30">
            <v>4980</v>
          </cell>
          <cell r="O30">
            <v>2.6506024096385543</v>
          </cell>
          <cell r="Q30" t="str">
            <v>C</v>
          </cell>
          <cell r="R30" t="str">
            <v>C</v>
          </cell>
          <cell r="S30" t="str">
            <v>C</v>
          </cell>
          <cell r="T30" t="str">
            <v>C</v>
          </cell>
          <cell r="U30" t="str">
            <v>C</v>
          </cell>
          <cell r="V30" t="str">
            <v>C</v>
          </cell>
          <cell r="W30">
            <v>10</v>
          </cell>
          <cell r="X30">
            <v>1</v>
          </cell>
          <cell r="Y30">
            <v>1</v>
          </cell>
          <cell r="Z30">
            <v>1</v>
          </cell>
          <cell r="AA30">
            <v>1</v>
          </cell>
          <cell r="AB30">
            <v>10</v>
          </cell>
          <cell r="AC30">
            <v>49800</v>
          </cell>
          <cell r="AD30">
            <v>0.05</v>
          </cell>
          <cell r="AE30">
            <v>47310</v>
          </cell>
          <cell r="AF30">
            <v>0.15</v>
          </cell>
          <cell r="AG30">
            <v>40213.5</v>
          </cell>
          <cell r="AH30">
            <v>0.08</v>
          </cell>
          <cell r="AI30">
            <v>502668.75</v>
          </cell>
          <cell r="AJ30">
            <v>100.9375</v>
          </cell>
          <cell r="AK30">
            <v>100</v>
          </cell>
          <cell r="AL30">
            <v>1</v>
          </cell>
          <cell r="AM30">
            <v>1</v>
          </cell>
          <cell r="AN30">
            <v>1</v>
          </cell>
          <cell r="AO30">
            <v>1</v>
          </cell>
          <cell r="AP30">
            <v>100</v>
          </cell>
          <cell r="AQ30">
            <v>100.46875</v>
          </cell>
          <cell r="AR30">
            <v>0</v>
          </cell>
          <cell r="AS30">
            <v>0</v>
          </cell>
          <cell r="AT30">
            <v>500334.375</v>
          </cell>
          <cell r="AU30">
            <v>527879</v>
          </cell>
          <cell r="AV30">
            <v>-5.2179808251512139E-2</v>
          </cell>
          <cell r="AY30">
            <v>0</v>
          </cell>
        </row>
        <row r="31">
          <cell r="A31" t="str">
            <v>06-19-104-018-0000</v>
          </cell>
          <cell r="B31" t="str">
            <v>06-19-104-017-0000 06-19-104-018-0000</v>
          </cell>
          <cell r="C31" t="str">
            <v>06-19-104-018-0000 06-19-104-017-0000</v>
          </cell>
          <cell r="D31" t="str">
            <v>AutoRepair</v>
          </cell>
          <cell r="E31" t="str">
            <v xml:space="preserve">Fernandez Auto Service </v>
          </cell>
          <cell r="F31" t="str">
            <v>848  VILLA, ELGIN</v>
          </cell>
          <cell r="G31" t="str">
            <v>WHISPERING SANDS II LL</v>
          </cell>
          <cell r="H31" t="str">
            <v>5-22</v>
          </cell>
          <cell r="I31" t="str">
            <v>T18</v>
          </cell>
          <cell r="J31" t="str">
            <v>18-040</v>
          </cell>
          <cell r="K31">
            <v>95</v>
          </cell>
          <cell r="L31">
            <v>15906</v>
          </cell>
          <cell r="M31">
            <v>3510</v>
          </cell>
          <cell r="N31">
            <v>3510</v>
          </cell>
          <cell r="O31">
            <v>4.5316239316239315</v>
          </cell>
          <cell r="Q31" t="str">
            <v>C</v>
          </cell>
          <cell r="R31" t="str">
            <v>C</v>
          </cell>
          <cell r="S31" t="str">
            <v>C</v>
          </cell>
          <cell r="T31" t="str">
            <v>C</v>
          </cell>
          <cell r="U31" t="str">
            <v>C</v>
          </cell>
          <cell r="V31" t="str">
            <v>C</v>
          </cell>
          <cell r="W31">
            <v>10</v>
          </cell>
          <cell r="X31">
            <v>1</v>
          </cell>
          <cell r="Y31">
            <v>1</v>
          </cell>
          <cell r="Z31">
            <v>1</v>
          </cell>
          <cell r="AA31">
            <v>1</v>
          </cell>
          <cell r="AB31">
            <v>10</v>
          </cell>
          <cell r="AC31">
            <v>35100</v>
          </cell>
          <cell r="AD31">
            <v>0.05</v>
          </cell>
          <cell r="AE31">
            <v>33345</v>
          </cell>
          <cell r="AF31">
            <v>0.15</v>
          </cell>
          <cell r="AG31">
            <v>28343.25</v>
          </cell>
          <cell r="AH31">
            <v>0.08</v>
          </cell>
          <cell r="AI31">
            <v>354290.625</v>
          </cell>
          <cell r="AJ31">
            <v>100.9375</v>
          </cell>
          <cell r="AK31">
            <v>100</v>
          </cell>
          <cell r="AL31">
            <v>1</v>
          </cell>
          <cell r="AM31">
            <v>1</v>
          </cell>
          <cell r="AN31">
            <v>1</v>
          </cell>
          <cell r="AO31">
            <v>1</v>
          </cell>
          <cell r="AP31">
            <v>100</v>
          </cell>
          <cell r="AQ31">
            <v>100.46875</v>
          </cell>
          <cell r="AR31">
            <v>0</v>
          </cell>
          <cell r="AS31">
            <v>0</v>
          </cell>
          <cell r="AT31">
            <v>352645.3125</v>
          </cell>
          <cell r="AU31">
            <v>382475</v>
          </cell>
          <cell r="AV31">
            <v>-7.7991208575723947E-2</v>
          </cell>
          <cell r="AY31">
            <v>0</v>
          </cell>
        </row>
        <row r="32">
          <cell r="A32" t="str">
            <v>06-19-106-010-0000</v>
          </cell>
          <cell r="B32" t="str">
            <v>06-19-106-010-0000</v>
          </cell>
          <cell r="C32" t="str">
            <v>06-19-106-010-0000</v>
          </cell>
          <cell r="D32" t="str">
            <v>AutoRepair</v>
          </cell>
          <cell r="E32" t="str">
            <v xml:space="preserve">Forrest  Auto Body </v>
          </cell>
          <cell r="F32" t="str">
            <v>946  VILLA, ELGIN</v>
          </cell>
          <cell r="G32" t="str">
            <v>BARB &amp; MIKE RAY</v>
          </cell>
          <cell r="H32" t="str">
            <v>5-22</v>
          </cell>
          <cell r="I32" t="str">
            <v>T18</v>
          </cell>
          <cell r="J32" t="str">
            <v>18-040</v>
          </cell>
          <cell r="K32">
            <v>90</v>
          </cell>
          <cell r="L32">
            <v>26397</v>
          </cell>
          <cell r="M32">
            <v>3576</v>
          </cell>
          <cell r="N32">
            <v>3576</v>
          </cell>
          <cell r="O32">
            <v>7.3817114093959733</v>
          </cell>
          <cell r="Q32" t="str">
            <v>C</v>
          </cell>
          <cell r="R32" t="str">
            <v>C</v>
          </cell>
          <cell r="S32" t="str">
            <v>C</v>
          </cell>
          <cell r="T32" t="str">
            <v>C</v>
          </cell>
          <cell r="U32" t="str">
            <v>C</v>
          </cell>
          <cell r="V32" t="str">
            <v>C</v>
          </cell>
          <cell r="W32">
            <v>10</v>
          </cell>
          <cell r="X32">
            <v>1</v>
          </cell>
          <cell r="Y32">
            <v>1</v>
          </cell>
          <cell r="Z32">
            <v>1</v>
          </cell>
          <cell r="AA32">
            <v>1</v>
          </cell>
          <cell r="AB32">
            <v>10</v>
          </cell>
          <cell r="AC32">
            <v>35760</v>
          </cell>
          <cell r="AD32">
            <v>0.05</v>
          </cell>
          <cell r="AE32">
            <v>33972</v>
          </cell>
          <cell r="AF32">
            <v>0.15</v>
          </cell>
          <cell r="AG32">
            <v>28876.2</v>
          </cell>
          <cell r="AH32">
            <v>0.08</v>
          </cell>
          <cell r="AI32">
            <v>360952.5</v>
          </cell>
          <cell r="AJ32">
            <v>100.9375</v>
          </cell>
          <cell r="AK32">
            <v>100</v>
          </cell>
          <cell r="AL32">
            <v>1</v>
          </cell>
          <cell r="AM32">
            <v>1</v>
          </cell>
          <cell r="AN32">
            <v>1</v>
          </cell>
          <cell r="AO32">
            <v>1</v>
          </cell>
          <cell r="AP32">
            <v>100</v>
          </cell>
          <cell r="AQ32">
            <v>100.46875</v>
          </cell>
          <cell r="AR32">
            <v>12093</v>
          </cell>
          <cell r="AS32">
            <v>72558</v>
          </cell>
          <cell r="AT32">
            <v>431834.25</v>
          </cell>
          <cell r="AU32">
            <v>466637</v>
          </cell>
          <cell r="AV32">
            <v>-7.4582062716844089E-2</v>
          </cell>
          <cell r="AY32">
            <v>0</v>
          </cell>
        </row>
        <row r="33">
          <cell r="A33" t="str">
            <v>06-19-106-014-0000</v>
          </cell>
          <cell r="B33" t="str">
            <v>06-19-106-014-0000</v>
          </cell>
          <cell r="C33" t="str">
            <v>06-19-106-014-0000</v>
          </cell>
          <cell r="D33" t="str">
            <v>AutoRepair</v>
          </cell>
          <cell r="E33" t="str">
            <v>Forrest Auto Body</v>
          </cell>
          <cell r="F33" t="str">
            <v>950  VILLA, ELGIN</v>
          </cell>
          <cell r="G33" t="str">
            <v>MICHAEL RAY</v>
          </cell>
          <cell r="H33" t="str">
            <v>5-22</v>
          </cell>
          <cell r="I33" t="str">
            <v>T18</v>
          </cell>
          <cell r="J33" t="str">
            <v>18-040</v>
          </cell>
          <cell r="K33">
            <v>45</v>
          </cell>
          <cell r="L33">
            <v>19776</v>
          </cell>
          <cell r="M33">
            <v>4182</v>
          </cell>
          <cell r="N33">
            <v>4182</v>
          </cell>
          <cell r="O33">
            <v>4.72883787661406</v>
          </cell>
          <cell r="Q33" t="str">
            <v>C</v>
          </cell>
          <cell r="R33" t="str">
            <v>C</v>
          </cell>
          <cell r="S33" t="str">
            <v>C</v>
          </cell>
          <cell r="T33" t="str">
            <v>C</v>
          </cell>
          <cell r="U33" t="str">
            <v>C</v>
          </cell>
          <cell r="V33" t="str">
            <v>C</v>
          </cell>
          <cell r="W33">
            <v>10</v>
          </cell>
          <cell r="X33">
            <v>1</v>
          </cell>
          <cell r="Y33">
            <v>1</v>
          </cell>
          <cell r="Z33">
            <v>1</v>
          </cell>
          <cell r="AA33">
            <v>1</v>
          </cell>
          <cell r="AB33">
            <v>10</v>
          </cell>
          <cell r="AC33">
            <v>41820</v>
          </cell>
          <cell r="AD33">
            <v>0.05</v>
          </cell>
          <cell r="AE33">
            <v>39729</v>
          </cell>
          <cell r="AF33">
            <v>0.15</v>
          </cell>
          <cell r="AG33">
            <v>33769.65</v>
          </cell>
          <cell r="AH33">
            <v>0.08</v>
          </cell>
          <cell r="AI33">
            <v>422120.625</v>
          </cell>
          <cell r="AJ33">
            <v>100.9375</v>
          </cell>
          <cell r="AK33">
            <v>100</v>
          </cell>
          <cell r="AL33">
            <v>1</v>
          </cell>
          <cell r="AM33">
            <v>1</v>
          </cell>
          <cell r="AN33">
            <v>1</v>
          </cell>
          <cell r="AO33">
            <v>1</v>
          </cell>
          <cell r="AP33">
            <v>100</v>
          </cell>
          <cell r="AQ33">
            <v>100.46875</v>
          </cell>
          <cell r="AR33">
            <v>3048</v>
          </cell>
          <cell r="AS33">
            <v>18288</v>
          </cell>
          <cell r="AT33">
            <v>438448.3125</v>
          </cell>
          <cell r="AU33">
            <v>547269</v>
          </cell>
          <cell r="AV33">
            <v>-0.19884314203801057</v>
          </cell>
          <cell r="AY33">
            <v>0</v>
          </cell>
        </row>
        <row r="34">
          <cell r="A34" t="str">
            <v>06-19-106-015-0000</v>
          </cell>
          <cell r="B34" t="str">
            <v>06-19-106-015-0000</v>
          </cell>
          <cell r="C34" t="str">
            <v>06-19-106-015-0000</v>
          </cell>
          <cell r="D34" t="str">
            <v>AutoRepair</v>
          </cell>
          <cell r="E34" t="str">
            <v>ElMofles Auto Services</v>
          </cell>
          <cell r="F34" t="str">
            <v>956  VILLA, ELGIN</v>
          </cell>
          <cell r="G34" t="str">
            <v>RICHARD R LANGE</v>
          </cell>
          <cell r="H34" t="str">
            <v>5-97</v>
          </cell>
          <cell r="I34" t="str">
            <v>T18</v>
          </cell>
          <cell r="J34" t="str">
            <v>18-040</v>
          </cell>
          <cell r="K34">
            <v>42</v>
          </cell>
          <cell r="L34">
            <v>32804</v>
          </cell>
          <cell r="M34">
            <v>3336</v>
          </cell>
          <cell r="N34">
            <v>3336</v>
          </cell>
          <cell r="O34">
            <v>7.0698275862068964</v>
          </cell>
          <cell r="Q34" t="str">
            <v>C</v>
          </cell>
          <cell r="R34" t="str">
            <v>E</v>
          </cell>
          <cell r="S34" t="str">
            <v>C</v>
          </cell>
          <cell r="T34" t="str">
            <v>C</v>
          </cell>
          <cell r="U34" t="str">
            <v>C</v>
          </cell>
          <cell r="V34" t="str">
            <v>C</v>
          </cell>
          <cell r="W34">
            <v>10</v>
          </cell>
          <cell r="X34">
            <v>1</v>
          </cell>
          <cell r="Y34">
            <v>0.9</v>
          </cell>
          <cell r="Z34">
            <v>1</v>
          </cell>
          <cell r="AA34">
            <v>1</v>
          </cell>
          <cell r="AB34">
            <v>9</v>
          </cell>
          <cell r="AC34">
            <v>30024</v>
          </cell>
          <cell r="AD34">
            <v>0.05</v>
          </cell>
          <cell r="AE34">
            <v>28522.799999999999</v>
          </cell>
          <cell r="AF34">
            <v>0.15</v>
          </cell>
          <cell r="AG34">
            <v>24244.379999999997</v>
          </cell>
          <cell r="AH34">
            <v>0.08</v>
          </cell>
          <cell r="AI34">
            <v>303054.74999999994</v>
          </cell>
          <cell r="AJ34">
            <v>90.843749999999986</v>
          </cell>
          <cell r="AK34">
            <v>100</v>
          </cell>
          <cell r="AL34">
            <v>1</v>
          </cell>
          <cell r="AM34">
            <v>0.9</v>
          </cell>
          <cell r="AN34">
            <v>1</v>
          </cell>
          <cell r="AO34">
            <v>1</v>
          </cell>
          <cell r="AP34">
            <v>90</v>
          </cell>
          <cell r="AQ34">
            <v>90.421875</v>
          </cell>
          <cell r="AR34">
            <v>19460</v>
          </cell>
          <cell r="AS34">
            <v>116760</v>
          </cell>
          <cell r="AT34">
            <v>418407.375</v>
          </cell>
          <cell r="AU34">
            <v>200013</v>
          </cell>
          <cell r="AV34">
            <v>1.0919009014414063</v>
          </cell>
          <cell r="AY34">
            <v>0</v>
          </cell>
          <cell r="BA34" t="str">
            <v>board of review decrease</v>
          </cell>
        </row>
        <row r="35">
          <cell r="A35" t="str">
            <v>06-19-119-017-0000</v>
          </cell>
          <cell r="B35" t="str">
            <v>06-19-119-004-0000 06-19-119-005-0000 06-19-119-017-0000</v>
          </cell>
          <cell r="C35" t="str">
            <v>06-19-119-017-0000 06-19-119-004-0000 06-19-119-005-0000</v>
          </cell>
          <cell r="D35" t="str">
            <v>AutoRepair</v>
          </cell>
          <cell r="E35" t="str">
            <v>All American Auto Body</v>
          </cell>
          <cell r="F35" t="str">
            <v>953  VILLA, ELGIN</v>
          </cell>
          <cell r="G35" t="str">
            <v>RICHARD R LANGE</v>
          </cell>
          <cell r="H35" t="str">
            <v>5-22</v>
          </cell>
          <cell r="I35" t="str">
            <v>T18</v>
          </cell>
          <cell r="J35" t="str">
            <v>18-040</v>
          </cell>
          <cell r="K35">
            <v>72</v>
          </cell>
          <cell r="L35">
            <v>27150</v>
          </cell>
          <cell r="M35">
            <v>7920</v>
          </cell>
          <cell r="N35">
            <v>7920</v>
          </cell>
          <cell r="O35">
            <v>3.4280303030303032</v>
          </cell>
          <cell r="Q35" t="str">
            <v>C</v>
          </cell>
          <cell r="R35" t="str">
            <v>C</v>
          </cell>
          <cell r="S35" t="str">
            <v>C</v>
          </cell>
          <cell r="T35" t="str">
            <v>C</v>
          </cell>
          <cell r="U35" t="str">
            <v>C</v>
          </cell>
          <cell r="V35" t="str">
            <v>C</v>
          </cell>
          <cell r="W35">
            <v>10</v>
          </cell>
          <cell r="X35">
            <v>1</v>
          </cell>
          <cell r="Y35">
            <v>1</v>
          </cell>
          <cell r="Z35">
            <v>1</v>
          </cell>
          <cell r="AA35">
            <v>1</v>
          </cell>
          <cell r="AB35">
            <v>10</v>
          </cell>
          <cell r="AC35">
            <v>79200</v>
          </cell>
          <cell r="AD35">
            <v>0.05</v>
          </cell>
          <cell r="AE35">
            <v>75240</v>
          </cell>
          <cell r="AF35">
            <v>0.15</v>
          </cell>
          <cell r="AG35">
            <v>63954</v>
          </cell>
          <cell r="AH35">
            <v>0.08</v>
          </cell>
          <cell r="AI35">
            <v>799425</v>
          </cell>
          <cell r="AJ35">
            <v>100.9375</v>
          </cell>
          <cell r="AK35">
            <v>100</v>
          </cell>
          <cell r="AL35">
            <v>1</v>
          </cell>
          <cell r="AM35">
            <v>1</v>
          </cell>
          <cell r="AN35">
            <v>1</v>
          </cell>
          <cell r="AO35">
            <v>1</v>
          </cell>
          <cell r="AP35">
            <v>100</v>
          </cell>
          <cell r="AQ35">
            <v>100.46875</v>
          </cell>
          <cell r="AR35">
            <v>0</v>
          </cell>
          <cell r="AS35">
            <v>0</v>
          </cell>
          <cell r="AT35">
            <v>795712.5</v>
          </cell>
          <cell r="AU35">
            <v>748943</v>
          </cell>
          <cell r="AV35">
            <v>6.2447342454632793E-2</v>
          </cell>
          <cell r="AY35">
            <v>0</v>
          </cell>
        </row>
        <row r="36">
          <cell r="A36" t="str">
            <v>06-19-200-006-0000</v>
          </cell>
          <cell r="B36" t="str">
            <v>06-19-200-006-0000</v>
          </cell>
          <cell r="C36" t="str">
            <v>06-19-200-006-0000</v>
          </cell>
          <cell r="D36" t="str">
            <v>AutoRepair</v>
          </cell>
          <cell r="E36" t="str">
            <v xml:space="preserve">Fernandez Auto Service </v>
          </cell>
          <cell r="F36" t="str">
            <v>966  VILLA, ELGIN</v>
          </cell>
          <cell r="G36" t="str">
            <v>RICHARD LANGE</v>
          </cell>
          <cell r="H36" t="str">
            <v>5-22</v>
          </cell>
          <cell r="I36" t="str">
            <v>T18</v>
          </cell>
          <cell r="J36" t="str">
            <v>18-011</v>
          </cell>
          <cell r="K36">
            <v>61</v>
          </cell>
          <cell r="L36">
            <v>19240</v>
          </cell>
          <cell r="M36">
            <v>3510</v>
          </cell>
          <cell r="N36">
            <v>3510</v>
          </cell>
          <cell r="O36">
            <v>5.4814814814814818</v>
          </cell>
          <cell r="Q36" t="str">
            <v>C</v>
          </cell>
          <cell r="R36" t="str">
            <v>E</v>
          </cell>
          <cell r="S36" t="str">
            <v>C</v>
          </cell>
          <cell r="T36" t="str">
            <v>D</v>
          </cell>
          <cell r="U36" t="str">
            <v>C</v>
          </cell>
          <cell r="V36" t="str">
            <v>C</v>
          </cell>
          <cell r="W36">
            <v>10</v>
          </cell>
          <cell r="X36">
            <v>0.85</v>
          </cell>
          <cell r="Y36">
            <v>0.9</v>
          </cell>
          <cell r="Z36">
            <v>1</v>
          </cell>
          <cell r="AA36">
            <v>1</v>
          </cell>
          <cell r="AB36">
            <v>7.65</v>
          </cell>
          <cell r="AC36">
            <v>26851.5</v>
          </cell>
          <cell r="AD36">
            <v>0.05</v>
          </cell>
          <cell r="AE36">
            <v>25508.924999999999</v>
          </cell>
          <cell r="AF36">
            <v>0.15</v>
          </cell>
          <cell r="AG36">
            <v>21682.58625</v>
          </cell>
          <cell r="AH36">
            <v>0.08</v>
          </cell>
          <cell r="AI36">
            <v>271032.328125</v>
          </cell>
          <cell r="AJ36">
            <v>77.217187499999994</v>
          </cell>
          <cell r="AK36">
            <v>100</v>
          </cell>
          <cell r="AL36">
            <v>0.8</v>
          </cell>
          <cell r="AM36">
            <v>0.9</v>
          </cell>
          <cell r="AN36">
            <v>1</v>
          </cell>
          <cell r="AO36">
            <v>1</v>
          </cell>
          <cell r="AP36">
            <v>72</v>
          </cell>
          <cell r="AQ36">
            <v>74.608593749999997</v>
          </cell>
          <cell r="AR36">
            <v>0</v>
          </cell>
          <cell r="AS36">
            <v>0</v>
          </cell>
          <cell r="AT36">
            <v>261876.1640625</v>
          </cell>
          <cell r="AU36">
            <v>143486</v>
          </cell>
          <cell r="AV36">
            <v>0.82509906236496944</v>
          </cell>
          <cell r="AY36">
            <v>0</v>
          </cell>
        </row>
        <row r="37">
          <cell r="A37" t="str">
            <v>06-19-200-027-0000</v>
          </cell>
          <cell r="B37" t="str">
            <v>06-19-200-027-0000</v>
          </cell>
          <cell r="C37" t="str">
            <v>06-19-200-027-0000</v>
          </cell>
          <cell r="D37" t="str">
            <v>AutoRepair</v>
          </cell>
          <cell r="E37" t="str">
            <v xml:space="preserve">Valley Enterprises - snow removal &amp; asphalt services </v>
          </cell>
          <cell r="F37" t="str">
            <v>640  VARSITY, ELGIN</v>
          </cell>
          <cell r="G37" t="str">
            <v>VALLEY ENTERPRISES INC</v>
          </cell>
          <cell r="H37" t="str">
            <v>5-22</v>
          </cell>
          <cell r="I37" t="str">
            <v>T18</v>
          </cell>
          <cell r="J37" t="str">
            <v>18-011</v>
          </cell>
          <cell r="K37">
            <v>47</v>
          </cell>
          <cell r="L37">
            <v>102627</v>
          </cell>
          <cell r="M37">
            <v>13226</v>
          </cell>
          <cell r="N37">
            <v>13226</v>
          </cell>
          <cell r="O37">
            <v>7.759488885528504</v>
          </cell>
          <cell r="Q37" t="str">
            <v>C</v>
          </cell>
          <cell r="R37" t="str">
            <v>E</v>
          </cell>
          <cell r="S37" t="str">
            <v>C</v>
          </cell>
          <cell r="T37" t="str">
            <v>E</v>
          </cell>
          <cell r="U37" t="str">
            <v>C</v>
          </cell>
          <cell r="V37" t="str">
            <v>C</v>
          </cell>
          <cell r="W37">
            <v>10</v>
          </cell>
          <cell r="X37">
            <v>0.7</v>
          </cell>
          <cell r="Y37">
            <v>0.9</v>
          </cell>
          <cell r="Z37">
            <v>1</v>
          </cell>
          <cell r="AA37">
            <v>1</v>
          </cell>
          <cell r="AB37">
            <v>6.3</v>
          </cell>
          <cell r="AC37">
            <v>83323.8</v>
          </cell>
          <cell r="AD37">
            <v>0.05</v>
          </cell>
          <cell r="AE37">
            <v>79157.61</v>
          </cell>
          <cell r="AF37">
            <v>0.15</v>
          </cell>
          <cell r="AG37">
            <v>67283.968500000003</v>
          </cell>
          <cell r="AH37">
            <v>0.08</v>
          </cell>
          <cell r="AI37">
            <v>841049.60625000007</v>
          </cell>
          <cell r="AJ37">
            <v>63.590625000000003</v>
          </cell>
          <cell r="AK37">
            <v>100</v>
          </cell>
          <cell r="AL37">
            <v>0.7</v>
          </cell>
          <cell r="AM37">
            <v>0.9</v>
          </cell>
          <cell r="AN37">
            <v>1</v>
          </cell>
          <cell r="AO37">
            <v>1</v>
          </cell>
          <cell r="AP37">
            <v>63</v>
          </cell>
          <cell r="AQ37">
            <v>63.295312500000001</v>
          </cell>
          <cell r="AR37">
            <v>49723</v>
          </cell>
          <cell r="AS37">
            <v>298338</v>
          </cell>
          <cell r="AT37">
            <v>1135481.8031250001</v>
          </cell>
          <cell r="AU37">
            <v>1058091</v>
          </cell>
          <cell r="AV37">
            <v>7.3141916078106828E-2</v>
          </cell>
          <cell r="AY37">
            <v>0</v>
          </cell>
        </row>
        <row r="38">
          <cell r="A38" t="str">
            <v>06-19-200-028-0000</v>
          </cell>
          <cell r="B38" t="str">
            <v>06-19-200-028-0000</v>
          </cell>
          <cell r="C38" t="str">
            <v>06-19-200-028-0000</v>
          </cell>
          <cell r="D38" t="str">
            <v>AutoRepair</v>
          </cell>
          <cell r="E38" t="str">
            <v>Sergio's Auto Service</v>
          </cell>
          <cell r="F38" t="str">
            <v>600  VARSITY, ELGIN</v>
          </cell>
          <cell r="G38" t="str">
            <v>VILLALOBOS</v>
          </cell>
          <cell r="H38" t="str">
            <v>5-22</v>
          </cell>
          <cell r="I38" t="str">
            <v>T18</v>
          </cell>
          <cell r="J38" t="str">
            <v>18-011</v>
          </cell>
          <cell r="K38">
            <v>47</v>
          </cell>
          <cell r="L38">
            <v>31363</v>
          </cell>
          <cell r="M38">
            <v>4356</v>
          </cell>
          <cell r="N38">
            <v>4356</v>
          </cell>
          <cell r="O38">
            <v>7.1999540863177227</v>
          </cell>
          <cell r="Q38" t="str">
            <v>C</v>
          </cell>
          <cell r="R38" t="str">
            <v>C</v>
          </cell>
          <cell r="S38" t="str">
            <v>C</v>
          </cell>
          <cell r="T38" t="str">
            <v>C</v>
          </cell>
          <cell r="U38" t="str">
            <v>C</v>
          </cell>
          <cell r="V38" t="str">
            <v>C</v>
          </cell>
          <cell r="W38">
            <v>10</v>
          </cell>
          <cell r="X38">
            <v>1</v>
          </cell>
          <cell r="Y38">
            <v>1</v>
          </cell>
          <cell r="Z38">
            <v>1</v>
          </cell>
          <cell r="AA38">
            <v>1</v>
          </cell>
          <cell r="AB38">
            <v>10</v>
          </cell>
          <cell r="AC38">
            <v>43560</v>
          </cell>
          <cell r="AD38">
            <v>0.05</v>
          </cell>
          <cell r="AE38">
            <v>41382</v>
          </cell>
          <cell r="AF38">
            <v>0.15</v>
          </cell>
          <cell r="AG38">
            <v>35174.699999999997</v>
          </cell>
          <cell r="AH38">
            <v>0.08</v>
          </cell>
          <cell r="AI38">
            <v>439683.74999999994</v>
          </cell>
          <cell r="AJ38">
            <v>100.93749999999999</v>
          </cell>
          <cell r="AK38">
            <v>100</v>
          </cell>
          <cell r="AL38">
            <v>1</v>
          </cell>
          <cell r="AM38">
            <v>1</v>
          </cell>
          <cell r="AN38">
            <v>1</v>
          </cell>
          <cell r="AO38">
            <v>1</v>
          </cell>
          <cell r="AP38">
            <v>100</v>
          </cell>
          <cell r="AQ38">
            <v>100.46875</v>
          </cell>
          <cell r="AR38">
            <v>13939</v>
          </cell>
          <cell r="AS38">
            <v>83634</v>
          </cell>
          <cell r="AT38">
            <v>521275.875</v>
          </cell>
          <cell r="AU38">
            <v>549376</v>
          </cell>
          <cell r="AV38">
            <v>-5.1149167419035413E-2</v>
          </cell>
          <cell r="AY38">
            <v>0</v>
          </cell>
        </row>
        <row r="39">
          <cell r="A39" t="str">
            <v>06-19-316-017-0000</v>
          </cell>
          <cell r="B39" t="str">
            <v>06-19-316-011-0000 06-19-316-017-0000</v>
          </cell>
          <cell r="C39" t="str">
            <v>06-19-316-017-0000 06-19-316-011-0000</v>
          </cell>
          <cell r="D39" t="str">
            <v>autorepair</v>
          </cell>
          <cell r="E39" t="str">
            <v>auto &amp; truck repair</v>
          </cell>
          <cell r="F39" t="str">
            <v>864  BLUFF CITY, ELGIN</v>
          </cell>
          <cell r="G39" t="str">
            <v>GEORGE REICH</v>
          </cell>
          <cell r="H39" t="str">
            <v>5-33</v>
          </cell>
          <cell r="I39" t="str">
            <v>T18</v>
          </cell>
          <cell r="J39" t="str">
            <v>18-040</v>
          </cell>
          <cell r="K39">
            <v>44</v>
          </cell>
          <cell r="L39">
            <v>44324</v>
          </cell>
          <cell r="M39">
            <v>9216</v>
          </cell>
          <cell r="N39">
            <v>9216</v>
          </cell>
          <cell r="O39">
            <v>4.8094618055555554</v>
          </cell>
          <cell r="Q39" t="str">
            <v>C</v>
          </cell>
          <cell r="R39" t="str">
            <v>E</v>
          </cell>
          <cell r="S39" t="str">
            <v>C</v>
          </cell>
          <cell r="T39" t="str">
            <v>E</v>
          </cell>
          <cell r="U39" t="str">
            <v>C</v>
          </cell>
          <cell r="V39" t="str">
            <v>C</v>
          </cell>
          <cell r="W39">
            <v>10</v>
          </cell>
          <cell r="X39">
            <v>0.7</v>
          </cell>
          <cell r="Y39">
            <v>0.9</v>
          </cell>
          <cell r="Z39">
            <v>1</v>
          </cell>
          <cell r="AA39">
            <v>1</v>
          </cell>
          <cell r="AB39">
            <v>6.3</v>
          </cell>
          <cell r="AC39">
            <v>58060.799999999996</v>
          </cell>
          <cell r="AD39">
            <v>0.05</v>
          </cell>
          <cell r="AE39">
            <v>55157.759999999995</v>
          </cell>
          <cell r="AF39">
            <v>0.15</v>
          </cell>
          <cell r="AG39">
            <v>46884.095999999998</v>
          </cell>
          <cell r="AH39">
            <v>0.08</v>
          </cell>
          <cell r="AI39">
            <v>586051.19999999995</v>
          </cell>
          <cell r="AJ39">
            <v>63.590624999999996</v>
          </cell>
          <cell r="AK39">
            <v>100</v>
          </cell>
          <cell r="AL39">
            <v>0.7</v>
          </cell>
          <cell r="AM39">
            <v>0.9</v>
          </cell>
          <cell r="AN39">
            <v>1</v>
          </cell>
          <cell r="AO39">
            <v>1</v>
          </cell>
          <cell r="AP39">
            <v>63</v>
          </cell>
          <cell r="AQ39">
            <v>63.295312499999994</v>
          </cell>
          <cell r="AR39">
            <v>0</v>
          </cell>
          <cell r="AS39">
            <v>0</v>
          </cell>
          <cell r="AT39">
            <v>583329.6</v>
          </cell>
          <cell r="AU39">
            <v>263663</v>
          </cell>
          <cell r="AV39">
            <v>1.212405987946735</v>
          </cell>
          <cell r="AY39">
            <v>0</v>
          </cell>
          <cell r="BA39" t="str">
            <v>533, 580</v>
          </cell>
        </row>
        <row r="40">
          <cell r="A40" t="str">
            <v>06-19-320-038-0000</v>
          </cell>
          <cell r="B40" t="str">
            <v>06-19-320-017-0000 06-19-320-018-0000 06-19-320-019-0000 06-19-320-038-0000 06-19-320-039-0000 06-19-320-040-0000 06-19-320-049-0000</v>
          </cell>
          <cell r="C40" t="str">
            <v>06-19-320-038-0000 06-19-320-017-0000 06-19-320-018-0000 06-19-320-019-0000 06-19-320-039-0000 06-19-320-040-0000 06-19-320-049-0000</v>
          </cell>
          <cell r="D40" t="str">
            <v>AutoRepair</v>
          </cell>
          <cell r="E40" t="str">
            <v xml:space="preserve">Collision Repair Center </v>
          </cell>
          <cell r="F40" t="str">
            <v>1020  BLUFF CITY, ELGIN</v>
          </cell>
          <cell r="G40" t="str">
            <v>1020 BLUFF CITY LLC</v>
          </cell>
          <cell r="H40" t="str">
            <v>5-22</v>
          </cell>
          <cell r="I40" t="str">
            <v>T18</v>
          </cell>
          <cell r="J40" t="str">
            <v>18-040</v>
          </cell>
          <cell r="K40">
            <v>59</v>
          </cell>
          <cell r="L40">
            <v>72735</v>
          </cell>
          <cell r="M40">
            <v>12680</v>
          </cell>
          <cell r="N40">
            <v>12680</v>
          </cell>
          <cell r="O40">
            <v>5.736198738170347</v>
          </cell>
          <cell r="Q40" t="str">
            <v>C</v>
          </cell>
          <cell r="R40" t="str">
            <v>E</v>
          </cell>
          <cell r="S40" t="str">
            <v>C</v>
          </cell>
          <cell r="T40" t="str">
            <v>E</v>
          </cell>
          <cell r="U40" t="str">
            <v>C</v>
          </cell>
          <cell r="V40" t="str">
            <v>C</v>
          </cell>
          <cell r="W40">
            <v>10</v>
          </cell>
          <cell r="X40">
            <v>0.7</v>
          </cell>
          <cell r="Y40">
            <v>0.9</v>
          </cell>
          <cell r="Z40">
            <v>1</v>
          </cell>
          <cell r="AA40">
            <v>1</v>
          </cell>
          <cell r="AB40">
            <v>6.3</v>
          </cell>
          <cell r="AC40">
            <v>79884</v>
          </cell>
          <cell r="AD40">
            <v>0.05</v>
          </cell>
          <cell r="AE40">
            <v>75889.8</v>
          </cell>
          <cell r="AF40">
            <v>0.15</v>
          </cell>
          <cell r="AG40">
            <v>64506.33</v>
          </cell>
          <cell r="AH40">
            <v>0.08</v>
          </cell>
          <cell r="AI40">
            <v>806329.125</v>
          </cell>
          <cell r="AJ40">
            <v>63.590625000000003</v>
          </cell>
          <cell r="AK40">
            <v>100</v>
          </cell>
          <cell r="AL40">
            <v>0.7</v>
          </cell>
          <cell r="AM40">
            <v>0.9</v>
          </cell>
          <cell r="AN40">
            <v>1</v>
          </cell>
          <cell r="AO40">
            <v>1</v>
          </cell>
          <cell r="AP40">
            <v>63</v>
          </cell>
          <cell r="AQ40">
            <v>63.295312500000001</v>
          </cell>
          <cell r="AR40">
            <v>0</v>
          </cell>
          <cell r="AS40">
            <v>0</v>
          </cell>
          <cell r="AT40">
            <v>802584.5625</v>
          </cell>
          <cell r="AU40">
            <v>519855</v>
          </cell>
          <cell r="AV40">
            <v>0.54386235104019387</v>
          </cell>
          <cell r="AY40">
            <v>0</v>
          </cell>
          <cell r="BA40" t="str">
            <v>522, 590</v>
          </cell>
        </row>
        <row r="41">
          <cell r="A41" t="str">
            <v>06-20-301-017-0000</v>
          </cell>
          <cell r="B41" t="str">
            <v>06-20-301-017-0000 06-20-301-020-0000 06-29-100-018-0000 06-29-100-021-0000</v>
          </cell>
          <cell r="C41" t="str">
            <v>06-20-301-017-0000 06-29-100-018-0000 06-20-301-020-0000 06-29-100-021-0000</v>
          </cell>
          <cell r="D41" t="str">
            <v>AutoRepair</v>
          </cell>
          <cell r="E41" t="str">
            <v xml:space="preserve">Copart Auto Auction - auto salvage facility </v>
          </cell>
          <cell r="F41" t="str">
            <v>1501  LAKE, ELGIN</v>
          </cell>
          <cell r="G41" t="str">
            <v>COPART OF CONNECTICUT</v>
          </cell>
          <cell r="H41" t="str">
            <v>5-97</v>
          </cell>
          <cell r="I41" t="str">
            <v>T18</v>
          </cell>
          <cell r="J41" t="str">
            <v>18-040</v>
          </cell>
          <cell r="K41">
            <v>15</v>
          </cell>
          <cell r="L41">
            <v>3268346</v>
          </cell>
          <cell r="M41">
            <v>15800</v>
          </cell>
          <cell r="N41">
            <v>15800</v>
          </cell>
          <cell r="O41">
            <v>206.8573417721519</v>
          </cell>
          <cell r="Q41" t="str">
            <v>C</v>
          </cell>
          <cell r="R41" t="str">
            <v>D</v>
          </cell>
          <cell r="S41" t="str">
            <v>C</v>
          </cell>
          <cell r="T41" t="str">
            <v>E</v>
          </cell>
          <cell r="U41" t="str">
            <v>C</v>
          </cell>
          <cell r="V41" t="str">
            <v>C</v>
          </cell>
          <cell r="W41">
            <v>10</v>
          </cell>
          <cell r="X41">
            <v>0.7</v>
          </cell>
          <cell r="Y41">
            <v>0.95</v>
          </cell>
          <cell r="Z41">
            <v>1</v>
          </cell>
          <cell r="AA41">
            <v>1</v>
          </cell>
          <cell r="AB41">
            <v>6.6499999999999995</v>
          </cell>
          <cell r="AC41">
            <v>105069.99999999999</v>
          </cell>
          <cell r="AD41">
            <v>0.05</v>
          </cell>
          <cell r="AE41">
            <v>99816.499999999985</v>
          </cell>
          <cell r="AF41">
            <v>0.15</v>
          </cell>
          <cell r="AG41">
            <v>84844.024999999994</v>
          </cell>
          <cell r="AH41">
            <v>0.08</v>
          </cell>
          <cell r="AI41">
            <v>1060550.3125</v>
          </cell>
          <cell r="AJ41">
            <v>67.123437499999994</v>
          </cell>
          <cell r="AK41">
            <v>100</v>
          </cell>
          <cell r="AL41">
            <v>0.7</v>
          </cell>
          <cell r="AM41">
            <v>0.95</v>
          </cell>
          <cell r="AN41">
            <v>1</v>
          </cell>
          <cell r="AO41">
            <v>1</v>
          </cell>
          <cell r="AP41">
            <v>66.5</v>
          </cell>
          <cell r="AQ41">
            <v>66.811718749999997</v>
          </cell>
          <cell r="AR41">
            <v>3205146</v>
          </cell>
          <cell r="AS41">
            <v>9615438</v>
          </cell>
          <cell r="AT41">
            <v>10671063.15625</v>
          </cell>
          <cell r="AU41">
            <v>8408642</v>
          </cell>
          <cell r="AV41">
            <v>0.2690590414302334</v>
          </cell>
          <cell r="AY41">
            <v>0</v>
          </cell>
          <cell r="BA41" t="str">
            <v>597, 590, 580</v>
          </cell>
        </row>
        <row r="42">
          <cell r="A42" t="str">
            <v>06-23-309-002-0000</v>
          </cell>
          <cell r="B42" t="str">
            <v>06-23-309-002-0000</v>
          </cell>
          <cell r="C42" t="str">
            <v>06-23-309-002-0000</v>
          </cell>
          <cell r="D42" t="str">
            <v>AutoRepair</v>
          </cell>
          <cell r="E42" t="str">
            <v xml:space="preserve">Williams Service Center </v>
          </cell>
          <cell r="F42" t="str">
            <v>10 W STREAMWOOD, STREAMWOOD</v>
          </cell>
          <cell r="G42" t="str">
            <v>EDWARD K WILLIAMS SR &amp;</v>
          </cell>
          <cell r="H42" t="str">
            <v>5-22</v>
          </cell>
          <cell r="I42" t="str">
            <v>T18</v>
          </cell>
          <cell r="J42" t="str">
            <v>18-013</v>
          </cell>
          <cell r="K42">
            <v>50</v>
          </cell>
          <cell r="L42">
            <v>27128</v>
          </cell>
          <cell r="M42">
            <v>2113</v>
          </cell>
          <cell r="N42">
            <v>2113</v>
          </cell>
          <cell r="O42">
            <v>12.838618078561288</v>
          </cell>
          <cell r="Q42" t="str">
            <v>C</v>
          </cell>
          <cell r="R42" t="str">
            <v>D</v>
          </cell>
          <cell r="S42" t="str">
            <v>C</v>
          </cell>
          <cell r="T42" t="str">
            <v>C</v>
          </cell>
          <cell r="U42" t="str">
            <v>C</v>
          </cell>
          <cell r="V42" t="str">
            <v>C</v>
          </cell>
          <cell r="W42">
            <v>10</v>
          </cell>
          <cell r="X42">
            <v>1</v>
          </cell>
          <cell r="Y42">
            <v>0.95</v>
          </cell>
          <cell r="Z42">
            <v>1</v>
          </cell>
          <cell r="AA42">
            <v>1</v>
          </cell>
          <cell r="AB42">
            <v>9.5</v>
          </cell>
          <cell r="AC42">
            <v>20073.5</v>
          </cell>
          <cell r="AD42">
            <v>0.05</v>
          </cell>
          <cell r="AE42">
            <v>19069.825000000001</v>
          </cell>
          <cell r="AF42">
            <v>0.15</v>
          </cell>
          <cell r="AG42">
            <v>16209.35125</v>
          </cell>
          <cell r="AH42">
            <v>0.08</v>
          </cell>
          <cell r="AI42">
            <v>202616.890625</v>
          </cell>
          <cell r="AJ42">
            <v>95.890625</v>
          </cell>
          <cell r="AK42">
            <v>100</v>
          </cell>
          <cell r="AL42">
            <v>1</v>
          </cell>
          <cell r="AM42">
            <v>0.95</v>
          </cell>
          <cell r="AN42">
            <v>1</v>
          </cell>
          <cell r="AO42">
            <v>1</v>
          </cell>
          <cell r="AP42">
            <v>95</v>
          </cell>
          <cell r="AQ42">
            <v>95.4453125</v>
          </cell>
          <cell r="AR42">
            <v>18676</v>
          </cell>
          <cell r="AS42">
            <v>168084</v>
          </cell>
          <cell r="AT42">
            <v>369759.9453125</v>
          </cell>
          <cell r="AU42">
            <v>317263</v>
          </cell>
          <cell r="AV42">
            <v>0.16546822450931886</v>
          </cell>
          <cell r="AY42">
            <v>0</v>
          </cell>
        </row>
        <row r="43">
          <cell r="A43" t="str">
            <v>06-24-406-008-0000</v>
          </cell>
          <cell r="B43" t="str">
            <v>06-24-406-008-0000</v>
          </cell>
          <cell r="C43" t="str">
            <v>06-24-406-008-0000</v>
          </cell>
          <cell r="D43" t="str">
            <v>AutoRepair</v>
          </cell>
          <cell r="E43" t="str">
            <v xml:space="preserve">Broadway Auto Body Paint &amp; Repair </v>
          </cell>
          <cell r="F43" t="str">
            <v>1532  BURGUNDY, STREAMWOOD</v>
          </cell>
          <cell r="G43" t="str">
            <v>R &amp; L GEN PROPERTIES I</v>
          </cell>
          <cell r="H43" t="str">
            <v>5-22</v>
          </cell>
          <cell r="I43" t="str">
            <v>T18</v>
          </cell>
          <cell r="J43" t="str">
            <v>18-010</v>
          </cell>
          <cell r="K43">
            <v>50</v>
          </cell>
          <cell r="L43">
            <v>13438</v>
          </cell>
          <cell r="M43">
            <v>5000</v>
          </cell>
          <cell r="N43">
            <v>5000</v>
          </cell>
          <cell r="O43">
            <v>2.6876000000000002</v>
          </cell>
          <cell r="Q43" t="str">
            <v>C</v>
          </cell>
          <cell r="R43" t="str">
            <v>C</v>
          </cell>
          <cell r="S43" t="str">
            <v>C</v>
          </cell>
          <cell r="T43" t="str">
            <v>D</v>
          </cell>
          <cell r="U43" t="str">
            <v>C</v>
          </cell>
          <cell r="V43" t="str">
            <v>C</v>
          </cell>
          <cell r="W43">
            <v>10</v>
          </cell>
          <cell r="X43">
            <v>0.85</v>
          </cell>
          <cell r="Y43">
            <v>1</v>
          </cell>
          <cell r="Z43">
            <v>1</v>
          </cell>
          <cell r="AA43">
            <v>1</v>
          </cell>
          <cell r="AB43">
            <v>8.5</v>
          </cell>
          <cell r="AC43">
            <v>42500</v>
          </cell>
          <cell r="AD43">
            <v>0.05</v>
          </cell>
          <cell r="AE43">
            <v>40375</v>
          </cell>
          <cell r="AF43">
            <v>0.15</v>
          </cell>
          <cell r="AG43">
            <v>34318.75</v>
          </cell>
          <cell r="AH43">
            <v>0.08</v>
          </cell>
          <cell r="AI43">
            <v>428984.375</v>
          </cell>
          <cell r="AJ43">
            <v>85.796875</v>
          </cell>
          <cell r="AK43">
            <v>100</v>
          </cell>
          <cell r="AL43">
            <v>0.8</v>
          </cell>
          <cell r="AM43">
            <v>1</v>
          </cell>
          <cell r="AN43">
            <v>1</v>
          </cell>
          <cell r="AO43">
            <v>1</v>
          </cell>
          <cell r="AP43">
            <v>80</v>
          </cell>
          <cell r="AQ43">
            <v>82.8984375</v>
          </cell>
          <cell r="AR43">
            <v>0</v>
          </cell>
          <cell r="AS43">
            <v>0</v>
          </cell>
          <cell r="AT43">
            <v>414492.1875</v>
          </cell>
          <cell r="AU43">
            <v>275001</v>
          </cell>
          <cell r="AV43">
            <v>0.50723883731331876</v>
          </cell>
          <cell r="AY43">
            <v>0</v>
          </cell>
        </row>
        <row r="44">
          <cell r="A44" t="str">
            <v>06-24-406-012-0000</v>
          </cell>
          <cell r="B44" t="str">
            <v>06-24-406-012-0000</v>
          </cell>
          <cell r="C44" t="str">
            <v>06-24-406-012-0000</v>
          </cell>
          <cell r="D44" t="str">
            <v>AutoRepair</v>
          </cell>
          <cell r="E44" t="str">
            <v>AW Auto Repair</v>
          </cell>
          <cell r="F44" t="str">
            <v>1540  BURGUNDY, STREAMWOOD</v>
          </cell>
          <cell r="G44" t="str">
            <v>E AND M ENTERPRISES</v>
          </cell>
          <cell r="H44" t="str">
            <v>5-22</v>
          </cell>
          <cell r="I44" t="str">
            <v>T18</v>
          </cell>
          <cell r="J44" t="str">
            <v>18-010</v>
          </cell>
          <cell r="K44">
            <v>46</v>
          </cell>
          <cell r="L44">
            <v>13438</v>
          </cell>
          <cell r="M44">
            <v>5000</v>
          </cell>
          <cell r="N44">
            <v>5000</v>
          </cell>
          <cell r="O44">
            <v>2.6876000000000002</v>
          </cell>
          <cell r="Q44" t="str">
            <v>C</v>
          </cell>
          <cell r="R44" t="str">
            <v>E</v>
          </cell>
          <cell r="S44" t="str">
            <v>C</v>
          </cell>
          <cell r="T44" t="str">
            <v>D</v>
          </cell>
          <cell r="U44" t="str">
            <v>C</v>
          </cell>
          <cell r="V44" t="str">
            <v>C</v>
          </cell>
          <cell r="W44">
            <v>10</v>
          </cell>
          <cell r="X44">
            <v>0.85</v>
          </cell>
          <cell r="Y44">
            <v>0.9</v>
          </cell>
          <cell r="Z44">
            <v>1</v>
          </cell>
          <cell r="AA44">
            <v>1</v>
          </cell>
          <cell r="AB44">
            <v>7.65</v>
          </cell>
          <cell r="AC44">
            <v>38250</v>
          </cell>
          <cell r="AD44">
            <v>0.05</v>
          </cell>
          <cell r="AE44">
            <v>36337.5</v>
          </cell>
          <cell r="AF44">
            <v>0.15</v>
          </cell>
          <cell r="AG44">
            <v>30886.875</v>
          </cell>
          <cell r="AH44">
            <v>0.08</v>
          </cell>
          <cell r="AI44">
            <v>386085.9375</v>
          </cell>
          <cell r="AJ44">
            <v>77.217187499999994</v>
          </cell>
          <cell r="AK44">
            <v>100</v>
          </cell>
          <cell r="AL44">
            <v>0.8</v>
          </cell>
          <cell r="AM44">
            <v>0.9</v>
          </cell>
          <cell r="AN44">
            <v>1</v>
          </cell>
          <cell r="AO44">
            <v>1</v>
          </cell>
          <cell r="AP44">
            <v>72</v>
          </cell>
          <cell r="AQ44">
            <v>74.608593749999997</v>
          </cell>
          <cell r="AR44">
            <v>0</v>
          </cell>
          <cell r="AS44">
            <v>0</v>
          </cell>
          <cell r="AT44">
            <v>373042.96875</v>
          </cell>
          <cell r="AU44">
            <v>201758</v>
          </cell>
          <cell r="AV44">
            <v>0.84896246369412864</v>
          </cell>
          <cell r="AY44">
            <v>0</v>
          </cell>
        </row>
        <row r="45">
          <cell r="A45" t="str">
            <v>06-24-407-016-0000</v>
          </cell>
          <cell r="B45" t="str">
            <v>06-24-407-016-0000</v>
          </cell>
          <cell r="C45" t="str">
            <v>06-24-407-016-0000</v>
          </cell>
          <cell r="D45" t="str">
            <v>AutoRepair</v>
          </cell>
          <cell r="E45" t="str">
            <v xml:space="preserve">Auto FX </v>
          </cell>
          <cell r="F45" t="str">
            <v>1532  BRANDY, STREAMWOOD</v>
          </cell>
          <cell r="G45" t="str">
            <v>KEVIN MONTIJO</v>
          </cell>
          <cell r="H45" t="str">
            <v>5-22</v>
          </cell>
          <cell r="I45" t="str">
            <v>T18</v>
          </cell>
          <cell r="J45" t="str">
            <v>18-010</v>
          </cell>
          <cell r="K45">
            <v>46</v>
          </cell>
          <cell r="L45">
            <v>13438</v>
          </cell>
          <cell r="M45">
            <v>5000</v>
          </cell>
          <cell r="N45">
            <v>5000</v>
          </cell>
          <cell r="O45">
            <v>2.6876000000000002</v>
          </cell>
          <cell r="Q45" t="str">
            <v>C</v>
          </cell>
          <cell r="R45" t="str">
            <v>E</v>
          </cell>
          <cell r="S45" t="str">
            <v>C</v>
          </cell>
          <cell r="T45" t="str">
            <v>D</v>
          </cell>
          <cell r="U45" t="str">
            <v>C</v>
          </cell>
          <cell r="V45" t="str">
            <v>C</v>
          </cell>
          <cell r="W45">
            <v>10</v>
          </cell>
          <cell r="X45">
            <v>0.85</v>
          </cell>
          <cell r="Y45">
            <v>0.9</v>
          </cell>
          <cell r="Z45">
            <v>1</v>
          </cell>
          <cell r="AA45">
            <v>1</v>
          </cell>
          <cell r="AB45">
            <v>7.65</v>
          </cell>
          <cell r="AC45">
            <v>38250</v>
          </cell>
          <cell r="AD45">
            <v>0.05</v>
          </cell>
          <cell r="AE45">
            <v>36337.5</v>
          </cell>
          <cell r="AF45">
            <v>0.15</v>
          </cell>
          <cell r="AG45">
            <v>30886.875</v>
          </cell>
          <cell r="AH45">
            <v>0.08</v>
          </cell>
          <cell r="AI45">
            <v>386085.9375</v>
          </cell>
          <cell r="AJ45">
            <v>77.217187499999994</v>
          </cell>
          <cell r="AK45">
            <v>100</v>
          </cell>
          <cell r="AL45">
            <v>0.8</v>
          </cell>
          <cell r="AM45">
            <v>0.9</v>
          </cell>
          <cell r="AN45">
            <v>1</v>
          </cell>
          <cell r="AO45">
            <v>1</v>
          </cell>
          <cell r="AP45">
            <v>72</v>
          </cell>
          <cell r="AQ45">
            <v>74.608593749999997</v>
          </cell>
          <cell r="AR45">
            <v>0</v>
          </cell>
          <cell r="AS45">
            <v>0</v>
          </cell>
          <cell r="AT45">
            <v>373042.96875</v>
          </cell>
          <cell r="AU45">
            <v>285007</v>
          </cell>
          <cell r="AV45">
            <v>0.30889054917949377</v>
          </cell>
          <cell r="AY45">
            <v>0</v>
          </cell>
        </row>
        <row r="46">
          <cell r="A46" t="str">
            <v>06-25-301-037-0000</v>
          </cell>
          <cell r="B46" t="str">
            <v>06-25-301-037-0000</v>
          </cell>
          <cell r="C46" t="str">
            <v>06-25-301-037-0000</v>
          </cell>
          <cell r="D46" t="str">
            <v>AutoRepair</v>
          </cell>
          <cell r="E46" t="str">
            <v xml:space="preserve">Velasquez &amp; Sons </v>
          </cell>
          <cell r="F46" t="str">
            <v>2100 W IRVING PARK, HANOVER PARK</v>
          </cell>
          <cell r="G46" t="str">
            <v>FOHR X FOHR IV LLC</v>
          </cell>
          <cell r="H46" t="str">
            <v>5-22</v>
          </cell>
          <cell r="I46" t="str">
            <v>T18</v>
          </cell>
          <cell r="J46" t="str">
            <v>18-010</v>
          </cell>
          <cell r="K46">
            <v>44</v>
          </cell>
          <cell r="L46">
            <v>15000</v>
          </cell>
          <cell r="M46">
            <v>3200</v>
          </cell>
          <cell r="N46">
            <v>3200</v>
          </cell>
          <cell r="O46">
            <v>4.6875</v>
          </cell>
          <cell r="Q46" t="str">
            <v>C</v>
          </cell>
          <cell r="R46" t="str">
            <v>E</v>
          </cell>
          <cell r="S46" t="str">
            <v>C</v>
          </cell>
          <cell r="T46" t="str">
            <v>C</v>
          </cell>
          <cell r="U46" t="str">
            <v>C</v>
          </cell>
          <cell r="V46" t="str">
            <v>C</v>
          </cell>
          <cell r="W46">
            <v>10</v>
          </cell>
          <cell r="X46">
            <v>1</v>
          </cell>
          <cell r="Y46">
            <v>0.9</v>
          </cell>
          <cell r="Z46">
            <v>1</v>
          </cell>
          <cell r="AA46">
            <v>1</v>
          </cell>
          <cell r="AB46">
            <v>9</v>
          </cell>
          <cell r="AC46">
            <v>28800</v>
          </cell>
          <cell r="AD46">
            <v>0.05</v>
          </cell>
          <cell r="AE46">
            <v>27360</v>
          </cell>
          <cell r="AF46">
            <v>0.15</v>
          </cell>
          <cell r="AG46">
            <v>23256</v>
          </cell>
          <cell r="AH46">
            <v>0.08</v>
          </cell>
          <cell r="AI46">
            <v>290700</v>
          </cell>
          <cell r="AJ46">
            <v>90.84375</v>
          </cell>
          <cell r="AK46">
            <v>100</v>
          </cell>
          <cell r="AL46">
            <v>1</v>
          </cell>
          <cell r="AM46">
            <v>0.9</v>
          </cell>
          <cell r="AN46">
            <v>1</v>
          </cell>
          <cell r="AO46">
            <v>1</v>
          </cell>
          <cell r="AP46">
            <v>90</v>
          </cell>
          <cell r="AQ46">
            <v>90.421875</v>
          </cell>
          <cell r="AR46">
            <v>0</v>
          </cell>
          <cell r="AS46">
            <v>0</v>
          </cell>
          <cell r="AT46">
            <v>289350</v>
          </cell>
          <cell r="AU46">
            <v>283004</v>
          </cell>
          <cell r="AV46">
            <v>2.2423711325634921E-2</v>
          </cell>
          <cell r="AY46">
            <v>0</v>
          </cell>
        </row>
        <row r="47">
          <cell r="A47" t="str">
            <v>06-25-301-040-0000</v>
          </cell>
          <cell r="B47" t="str">
            <v>06-25-301-040-0000</v>
          </cell>
          <cell r="C47" t="str">
            <v>06-25-301-040-0000</v>
          </cell>
          <cell r="D47" t="str">
            <v>AutoRepair</v>
          </cell>
          <cell r="E47" t="str">
            <v>Ace Transmission Services</v>
          </cell>
          <cell r="F47" t="str">
            <v>2107 W IRVING PARK, HANOVER PARK</v>
          </cell>
          <cell r="G47" t="str">
            <v>ACE TRAMISSION INC</v>
          </cell>
          <cell r="H47" t="str">
            <v>5-22</v>
          </cell>
          <cell r="I47" t="str">
            <v>T18</v>
          </cell>
          <cell r="J47" t="str">
            <v>18-010</v>
          </cell>
          <cell r="K47">
            <v>39</v>
          </cell>
          <cell r="L47">
            <v>15200</v>
          </cell>
          <cell r="M47">
            <v>4000</v>
          </cell>
          <cell r="N47">
            <v>4000</v>
          </cell>
          <cell r="O47">
            <v>3.8</v>
          </cell>
          <cell r="Q47" t="str">
            <v>C</v>
          </cell>
          <cell r="R47" t="str">
            <v>E</v>
          </cell>
          <cell r="S47" t="str">
            <v>C</v>
          </cell>
          <cell r="T47" t="str">
            <v>C</v>
          </cell>
          <cell r="U47" t="str">
            <v>C</v>
          </cell>
          <cell r="V47" t="str">
            <v>C</v>
          </cell>
          <cell r="W47">
            <v>10</v>
          </cell>
          <cell r="X47">
            <v>1</v>
          </cell>
          <cell r="Y47">
            <v>0.9</v>
          </cell>
          <cell r="Z47">
            <v>1</v>
          </cell>
          <cell r="AA47">
            <v>1</v>
          </cell>
          <cell r="AB47">
            <v>9</v>
          </cell>
          <cell r="AC47">
            <v>36000</v>
          </cell>
          <cell r="AD47">
            <v>0.05</v>
          </cell>
          <cell r="AE47">
            <v>34200</v>
          </cell>
          <cell r="AF47">
            <v>0.15</v>
          </cell>
          <cell r="AG47">
            <v>29070</v>
          </cell>
          <cell r="AH47">
            <v>0.08</v>
          </cell>
          <cell r="AI47">
            <v>363375</v>
          </cell>
          <cell r="AJ47">
            <v>90.84375</v>
          </cell>
          <cell r="AK47">
            <v>100</v>
          </cell>
          <cell r="AL47">
            <v>1</v>
          </cell>
          <cell r="AM47">
            <v>0.9</v>
          </cell>
          <cell r="AN47">
            <v>1</v>
          </cell>
          <cell r="AO47">
            <v>1</v>
          </cell>
          <cell r="AP47">
            <v>90</v>
          </cell>
          <cell r="AQ47">
            <v>90.421875</v>
          </cell>
          <cell r="AR47">
            <v>0</v>
          </cell>
          <cell r="AS47">
            <v>0</v>
          </cell>
          <cell r="AT47">
            <v>361687.5</v>
          </cell>
          <cell r="AU47">
            <v>286327</v>
          </cell>
          <cell r="AV47">
            <v>0.26319732334009727</v>
          </cell>
          <cell r="AY47">
            <v>0</v>
          </cell>
        </row>
        <row r="48">
          <cell r="A48" t="str">
            <v>06-25-401-030-0000</v>
          </cell>
          <cell r="B48" t="str">
            <v>06-25-401-030-0000</v>
          </cell>
          <cell r="C48" t="str">
            <v>06-25-401-030-0000</v>
          </cell>
          <cell r="D48" t="str">
            <v>AutoRepair</v>
          </cell>
          <cell r="E48" t="str">
            <v>Jiffy Lube</v>
          </cell>
          <cell r="F48" t="str">
            <v>1600 W IRVING PARK, HANOVER PARK</v>
          </cell>
          <cell r="G48" t="str">
            <v>JIFFY LB 205 PROP TAX</v>
          </cell>
          <cell r="H48" t="str">
            <v>5-22</v>
          </cell>
          <cell r="I48" t="str">
            <v>T18</v>
          </cell>
          <cell r="J48" t="str">
            <v>18-010</v>
          </cell>
          <cell r="K48">
            <v>34</v>
          </cell>
          <cell r="L48">
            <v>18746</v>
          </cell>
          <cell r="M48">
            <v>3377</v>
          </cell>
          <cell r="N48">
            <v>3377</v>
          </cell>
          <cell r="O48">
            <v>5.3991708617115783</v>
          </cell>
          <cell r="Q48" t="str">
            <v>B</v>
          </cell>
          <cell r="R48" t="str">
            <v>A</v>
          </cell>
          <cell r="S48" t="str">
            <v>C</v>
          </cell>
          <cell r="T48" t="str">
            <v>C</v>
          </cell>
          <cell r="U48" t="str">
            <v>C</v>
          </cell>
          <cell r="V48" t="str">
            <v>A</v>
          </cell>
          <cell r="W48">
            <v>10</v>
          </cell>
          <cell r="X48">
            <v>1</v>
          </cell>
          <cell r="Y48">
            <v>1.1000000000000001</v>
          </cell>
          <cell r="Z48">
            <v>1</v>
          </cell>
          <cell r="AA48">
            <v>1.1000000000000001</v>
          </cell>
          <cell r="AB48">
            <v>12.100000000000001</v>
          </cell>
          <cell r="AC48">
            <v>40861.700000000004</v>
          </cell>
          <cell r="AD48">
            <v>0.05</v>
          </cell>
          <cell r="AE48">
            <v>38818.615000000005</v>
          </cell>
          <cell r="AF48">
            <v>0.15</v>
          </cell>
          <cell r="AG48">
            <v>32995.822750000007</v>
          </cell>
          <cell r="AH48">
            <v>7.0000000000000007E-2</v>
          </cell>
          <cell r="AI48">
            <v>471368.89642857149</v>
          </cell>
          <cell r="AJ48">
            <v>139.58214285714288</v>
          </cell>
          <cell r="AK48">
            <v>100</v>
          </cell>
          <cell r="AL48">
            <v>1</v>
          </cell>
          <cell r="AM48">
            <v>1.1000000000000001</v>
          </cell>
          <cell r="AN48">
            <v>1</v>
          </cell>
          <cell r="AO48">
            <v>1.1000000000000001</v>
          </cell>
          <cell r="AP48">
            <v>121.00000000000003</v>
          </cell>
          <cell r="AQ48">
            <v>130.29107142857146</v>
          </cell>
          <cell r="AR48">
            <v>5238</v>
          </cell>
          <cell r="AS48">
            <v>62856</v>
          </cell>
          <cell r="AT48">
            <v>502848.94821428583</v>
          </cell>
          <cell r="AU48">
            <v>973105</v>
          </cell>
          <cell r="AV48">
            <v>-0.48325314512381934</v>
          </cell>
          <cell r="AW48">
            <v>1140000</v>
          </cell>
          <cell r="AX48">
            <v>44489</v>
          </cell>
          <cell r="AY48">
            <v>337.57773171453954</v>
          </cell>
        </row>
        <row r="49">
          <cell r="A49" t="str">
            <v>06-25-401-064-0000</v>
          </cell>
          <cell r="B49" t="str">
            <v>06-25-401-064-0000</v>
          </cell>
          <cell r="C49" t="str">
            <v>06-25-401-064-0000</v>
          </cell>
          <cell r="D49" t="str">
            <v>AutoRepair</v>
          </cell>
          <cell r="E49" t="str">
            <v>Merlin Muffler - address in costar(1680 Irving Park Dr)</v>
          </cell>
          <cell r="F49" t="str">
            <v>1700  CHICAGO - ELGIN, HANOVER PARK</v>
          </cell>
          <cell r="G49" t="str">
            <v>ARUNKUMAR P PATEL</v>
          </cell>
          <cell r="H49" t="str">
            <v>5-22</v>
          </cell>
          <cell r="I49" t="str">
            <v>T18</v>
          </cell>
          <cell r="J49" t="str">
            <v>18-010</v>
          </cell>
          <cell r="K49">
            <v>22</v>
          </cell>
          <cell r="L49">
            <v>24415</v>
          </cell>
          <cell r="M49">
            <v>4428</v>
          </cell>
          <cell r="N49">
            <v>4428</v>
          </cell>
          <cell r="O49">
            <v>5.5137759710930441</v>
          </cell>
          <cell r="Q49" t="str">
            <v>B</v>
          </cell>
          <cell r="R49" t="str">
            <v>C</v>
          </cell>
          <cell r="S49" t="str">
            <v>C</v>
          </cell>
          <cell r="T49" t="str">
            <v>C</v>
          </cell>
          <cell r="U49" t="str">
            <v>C</v>
          </cell>
          <cell r="V49" t="str">
            <v>C</v>
          </cell>
          <cell r="W49">
            <v>10</v>
          </cell>
          <cell r="X49">
            <v>1</v>
          </cell>
          <cell r="Y49">
            <v>1</v>
          </cell>
          <cell r="Z49">
            <v>1</v>
          </cell>
          <cell r="AA49">
            <v>1</v>
          </cell>
          <cell r="AB49">
            <v>10</v>
          </cell>
          <cell r="AC49">
            <v>44280</v>
          </cell>
          <cell r="AD49">
            <v>0.05</v>
          </cell>
          <cell r="AE49">
            <v>42066</v>
          </cell>
          <cell r="AF49">
            <v>0.15</v>
          </cell>
          <cell r="AG49">
            <v>35756.1</v>
          </cell>
          <cell r="AH49">
            <v>7.0000000000000007E-2</v>
          </cell>
          <cell r="AI49">
            <v>510801.42857142852</v>
          </cell>
          <cell r="AJ49">
            <v>115.35714285714285</v>
          </cell>
          <cell r="AK49">
            <v>100</v>
          </cell>
          <cell r="AL49">
            <v>1</v>
          </cell>
          <cell r="AM49">
            <v>1</v>
          </cell>
          <cell r="AN49">
            <v>1</v>
          </cell>
          <cell r="AO49">
            <v>1</v>
          </cell>
          <cell r="AP49">
            <v>100</v>
          </cell>
          <cell r="AQ49">
            <v>107.67857142857142</v>
          </cell>
          <cell r="AR49">
            <v>6703</v>
          </cell>
          <cell r="AS49">
            <v>80436</v>
          </cell>
          <cell r="AT49">
            <v>557236.71428571432</v>
          </cell>
          <cell r="AU49">
            <v>436694</v>
          </cell>
          <cell r="AV49">
            <v>0.27603473893782438</v>
          </cell>
          <cell r="AY49">
            <v>0</v>
          </cell>
        </row>
        <row r="50">
          <cell r="A50" t="str">
            <v>06-25-403-024-0000</v>
          </cell>
          <cell r="B50" t="str">
            <v>06-25-403-024-0000</v>
          </cell>
          <cell r="C50" t="str">
            <v>06-25-403-024-0000</v>
          </cell>
          <cell r="D50" t="str">
            <v>AutoRepair</v>
          </cell>
          <cell r="E50" t="str">
            <v>Car X</v>
          </cell>
          <cell r="F50" t="str">
            <v>1655 W IRVING PARK, HANOVER PARK</v>
          </cell>
          <cell r="G50" t="str">
            <v>ADAMANTIOS VAVILIS</v>
          </cell>
          <cell r="H50" t="str">
            <v>5-22</v>
          </cell>
          <cell r="I50" t="str">
            <v>T18</v>
          </cell>
          <cell r="J50" t="str">
            <v>18-070</v>
          </cell>
          <cell r="K50">
            <v>46</v>
          </cell>
          <cell r="L50">
            <v>24353</v>
          </cell>
          <cell r="M50">
            <v>4182</v>
          </cell>
          <cell r="N50">
            <v>4182</v>
          </cell>
          <cell r="O50">
            <v>5.8232902917264466</v>
          </cell>
          <cell r="Q50" t="str">
            <v>B</v>
          </cell>
          <cell r="R50" t="str">
            <v>C</v>
          </cell>
          <cell r="S50" t="str">
            <v>C</v>
          </cell>
          <cell r="T50" t="str">
            <v>C</v>
          </cell>
          <cell r="U50" t="str">
            <v>C</v>
          </cell>
          <cell r="V50" t="str">
            <v>C</v>
          </cell>
          <cell r="W50">
            <v>10</v>
          </cell>
          <cell r="X50">
            <v>1</v>
          </cell>
          <cell r="Y50">
            <v>1</v>
          </cell>
          <cell r="Z50">
            <v>1</v>
          </cell>
          <cell r="AA50">
            <v>1</v>
          </cell>
          <cell r="AB50">
            <v>10</v>
          </cell>
          <cell r="AC50">
            <v>41820</v>
          </cell>
          <cell r="AD50">
            <v>0.05</v>
          </cell>
          <cell r="AE50">
            <v>39729</v>
          </cell>
          <cell r="AF50">
            <v>0.15</v>
          </cell>
          <cell r="AG50">
            <v>33769.65</v>
          </cell>
          <cell r="AH50">
            <v>7.0000000000000007E-2</v>
          </cell>
          <cell r="AI50">
            <v>482423.57142857142</v>
          </cell>
          <cell r="AJ50">
            <v>115.35714285714286</v>
          </cell>
          <cell r="AK50">
            <v>100</v>
          </cell>
          <cell r="AL50">
            <v>1</v>
          </cell>
          <cell r="AM50">
            <v>1</v>
          </cell>
          <cell r="AN50">
            <v>1</v>
          </cell>
          <cell r="AO50">
            <v>1</v>
          </cell>
          <cell r="AP50">
            <v>100</v>
          </cell>
          <cell r="AQ50">
            <v>107.67857142857143</v>
          </cell>
          <cell r="AR50">
            <v>7625</v>
          </cell>
          <cell r="AS50">
            <v>91500</v>
          </cell>
          <cell r="AT50">
            <v>541811.78571428568</v>
          </cell>
          <cell r="AU50">
            <v>470088</v>
          </cell>
          <cell r="AV50">
            <v>0.15257523211459478</v>
          </cell>
          <cell r="AY50">
            <v>0</v>
          </cell>
        </row>
        <row r="51">
          <cell r="A51" t="str">
            <v>06-25-411-023-0000</v>
          </cell>
          <cell r="B51" t="str">
            <v>06-25-411-023-0000 06-25-411-028-0000</v>
          </cell>
          <cell r="C51" t="str">
            <v>06-25-411-023-0000
06-25-411-028-0000</v>
          </cell>
          <cell r="D51" t="str">
            <v>AutoRepair</v>
          </cell>
          <cell r="E51" t="str">
            <v>Village Garage Auto Repair</v>
          </cell>
          <cell r="F51" t="str">
            <v>7450  JENSEN, HANOVER PARK</v>
          </cell>
          <cell r="G51" t="str">
            <v>PHOENIX BOND</v>
          </cell>
          <cell r="H51" t="str">
            <v>5-22</v>
          </cell>
          <cell r="I51" t="str">
            <v>T18</v>
          </cell>
          <cell r="J51" t="str">
            <v>18-010</v>
          </cell>
          <cell r="K51">
            <v>31</v>
          </cell>
          <cell r="L51">
            <v>24400</v>
          </cell>
          <cell r="M51">
            <v>6120</v>
          </cell>
          <cell r="N51">
            <v>6120</v>
          </cell>
          <cell r="O51">
            <v>3.9869281045751634</v>
          </cell>
          <cell r="Q51" t="str">
            <v>C</v>
          </cell>
          <cell r="R51" t="str">
            <v>C</v>
          </cell>
          <cell r="S51" t="str">
            <v>C</v>
          </cell>
          <cell r="T51" t="str">
            <v>D</v>
          </cell>
          <cell r="U51" t="str">
            <v>C</v>
          </cell>
          <cell r="V51" t="str">
            <v>C</v>
          </cell>
          <cell r="W51">
            <v>10</v>
          </cell>
          <cell r="X51">
            <v>0.85</v>
          </cell>
          <cell r="Y51">
            <v>1</v>
          </cell>
          <cell r="Z51">
            <v>1</v>
          </cell>
          <cell r="AA51">
            <v>1</v>
          </cell>
          <cell r="AB51">
            <v>8.5</v>
          </cell>
          <cell r="AC51">
            <v>52020</v>
          </cell>
          <cell r="AD51">
            <v>0.05</v>
          </cell>
          <cell r="AE51">
            <v>49419</v>
          </cell>
          <cell r="AF51">
            <v>0.15</v>
          </cell>
          <cell r="AG51">
            <v>42006.15</v>
          </cell>
          <cell r="AH51">
            <v>0.08</v>
          </cell>
          <cell r="AI51">
            <v>525076.875</v>
          </cell>
          <cell r="AJ51">
            <v>85.796875</v>
          </cell>
          <cell r="AK51">
            <v>100</v>
          </cell>
          <cell r="AL51">
            <v>0.8</v>
          </cell>
          <cell r="AM51">
            <v>1</v>
          </cell>
          <cell r="AN51">
            <v>1</v>
          </cell>
          <cell r="AO51">
            <v>1</v>
          </cell>
          <cell r="AP51">
            <v>80</v>
          </cell>
          <cell r="AQ51">
            <v>82.8984375</v>
          </cell>
          <cell r="AR51">
            <v>0</v>
          </cell>
          <cell r="AS51">
            <v>0</v>
          </cell>
          <cell r="AT51">
            <v>507338.4375</v>
          </cell>
          <cell r="AU51">
            <v>758740</v>
          </cell>
          <cell r="AV51">
            <v>-0.33134085786962597</v>
          </cell>
          <cell r="AY51">
            <v>0</v>
          </cell>
        </row>
        <row r="52">
          <cell r="A52" t="str">
            <v>06-25-420-005-0000</v>
          </cell>
          <cell r="B52" t="str">
            <v>06-25-420-005-0000</v>
          </cell>
          <cell r="C52" t="str">
            <v>06-25-420-005-0000</v>
          </cell>
          <cell r="D52" t="str">
            <v>AutoRepair</v>
          </cell>
          <cell r="E52" t="str">
            <v>prior 1st Stop Auto Repair/ per google Velasquez Auto Repair coming soon</v>
          </cell>
          <cell r="F52" t="str">
            <v>1822  IRVING PARK, HANOVER PARK</v>
          </cell>
          <cell r="G52" t="str">
            <v>SANTIAGO VACA</v>
          </cell>
          <cell r="H52" t="str">
            <v>5-22</v>
          </cell>
          <cell r="I52" t="str">
            <v>T18</v>
          </cell>
          <cell r="J52" t="str">
            <v>18-070</v>
          </cell>
          <cell r="K52">
            <v>44</v>
          </cell>
          <cell r="L52">
            <v>14000</v>
          </cell>
          <cell r="M52">
            <v>2460</v>
          </cell>
          <cell r="N52">
            <v>2460</v>
          </cell>
          <cell r="O52">
            <v>5.691056910569106</v>
          </cell>
          <cell r="Q52" t="str">
            <v>C</v>
          </cell>
          <cell r="R52" t="str">
            <v>A</v>
          </cell>
          <cell r="S52" t="str">
            <v>C</v>
          </cell>
          <cell r="T52" t="str">
            <v>C</v>
          </cell>
          <cell r="U52" t="str">
            <v>C</v>
          </cell>
          <cell r="V52" t="str">
            <v>C</v>
          </cell>
          <cell r="W52">
            <v>10</v>
          </cell>
          <cell r="X52">
            <v>1</v>
          </cell>
          <cell r="Y52">
            <v>1.1000000000000001</v>
          </cell>
          <cell r="Z52">
            <v>1</v>
          </cell>
          <cell r="AA52">
            <v>1</v>
          </cell>
          <cell r="AB52">
            <v>11</v>
          </cell>
          <cell r="AC52">
            <v>27060</v>
          </cell>
          <cell r="AD52">
            <v>0.05</v>
          </cell>
          <cell r="AE52">
            <v>25707</v>
          </cell>
          <cell r="AF52">
            <v>0.15</v>
          </cell>
          <cell r="AG52">
            <v>21850.95</v>
          </cell>
          <cell r="AH52">
            <v>0.08</v>
          </cell>
          <cell r="AI52">
            <v>273136.875</v>
          </cell>
          <cell r="AJ52">
            <v>111.03125</v>
          </cell>
          <cell r="AK52">
            <v>100</v>
          </cell>
          <cell r="AL52">
            <v>1</v>
          </cell>
          <cell r="AM52">
            <v>1.1000000000000001</v>
          </cell>
          <cell r="AN52">
            <v>1</v>
          </cell>
          <cell r="AO52">
            <v>1</v>
          </cell>
          <cell r="AP52">
            <v>110.00000000000001</v>
          </cell>
          <cell r="AQ52">
            <v>110.515625</v>
          </cell>
          <cell r="AR52">
            <v>4160</v>
          </cell>
          <cell r="AS52">
            <v>49920</v>
          </cell>
          <cell r="AT52">
            <v>321788.4375</v>
          </cell>
          <cell r="AU52">
            <v>404035</v>
          </cell>
          <cell r="AV52">
            <v>-0.20356296484215475</v>
          </cell>
          <cell r="AY52">
            <v>0</v>
          </cell>
        </row>
        <row r="53">
          <cell r="A53" t="str">
            <v>06-25-420-008-0000</v>
          </cell>
          <cell r="B53" t="str">
            <v>06-25-420-008-0000</v>
          </cell>
          <cell r="C53" t="str">
            <v>06-25-420-008-0000</v>
          </cell>
          <cell r="D53" t="str">
            <v>AutoRepair</v>
          </cell>
          <cell r="E53" t="str">
            <v xml:space="preserve">Firestone </v>
          </cell>
          <cell r="F53" t="str">
            <v>1960  IRVING PARK, HANOVER PARK</v>
          </cell>
          <cell r="G53" t="str">
            <v>BRIDGESTONE FIRESTONE</v>
          </cell>
          <cell r="H53" t="str">
            <v>5-22</v>
          </cell>
          <cell r="I53" t="str">
            <v>T18</v>
          </cell>
          <cell r="J53" t="str">
            <v>18-070</v>
          </cell>
          <cell r="K53">
            <v>38</v>
          </cell>
          <cell r="L53">
            <v>27344</v>
          </cell>
          <cell r="M53">
            <v>6180</v>
          </cell>
          <cell r="N53">
            <v>6180</v>
          </cell>
          <cell r="O53">
            <v>4.4245954692556637</v>
          </cell>
          <cell r="Q53" t="str">
            <v>B</v>
          </cell>
          <cell r="R53" t="str">
            <v>C</v>
          </cell>
          <cell r="S53" t="str">
            <v>C</v>
          </cell>
          <cell r="T53" t="str">
            <v>C</v>
          </cell>
          <cell r="U53" t="str">
            <v>C</v>
          </cell>
          <cell r="V53" t="str">
            <v>C</v>
          </cell>
          <cell r="W53">
            <v>10</v>
          </cell>
          <cell r="X53">
            <v>1</v>
          </cell>
          <cell r="Y53">
            <v>1</v>
          </cell>
          <cell r="Z53">
            <v>1</v>
          </cell>
          <cell r="AA53">
            <v>1</v>
          </cell>
          <cell r="AB53">
            <v>10</v>
          </cell>
          <cell r="AC53">
            <v>61800</v>
          </cell>
          <cell r="AD53">
            <v>0.05</v>
          </cell>
          <cell r="AE53">
            <v>58710</v>
          </cell>
          <cell r="AF53">
            <v>0.15</v>
          </cell>
          <cell r="AG53">
            <v>49903.5</v>
          </cell>
          <cell r="AH53">
            <v>7.0000000000000007E-2</v>
          </cell>
          <cell r="AI53">
            <v>712907.14285714284</v>
          </cell>
          <cell r="AJ53">
            <v>115.35714285714286</v>
          </cell>
          <cell r="AK53">
            <v>100</v>
          </cell>
          <cell r="AL53">
            <v>1</v>
          </cell>
          <cell r="AM53">
            <v>1</v>
          </cell>
          <cell r="AN53">
            <v>1</v>
          </cell>
          <cell r="AO53">
            <v>1</v>
          </cell>
          <cell r="AP53">
            <v>100</v>
          </cell>
          <cell r="AQ53">
            <v>107.67857142857143</v>
          </cell>
          <cell r="AR53">
            <v>0</v>
          </cell>
          <cell r="AS53">
            <v>0</v>
          </cell>
          <cell r="AT53">
            <v>665453.57142857148</v>
          </cell>
          <cell r="AU53">
            <v>692165</v>
          </cell>
          <cell r="AV53">
            <v>-3.8591128663582386E-2</v>
          </cell>
          <cell r="AY53">
            <v>0</v>
          </cell>
        </row>
        <row r="54">
          <cell r="A54" t="str">
            <v>06-26-100-003-0000</v>
          </cell>
          <cell r="B54" t="str">
            <v>06-26-100-003-0000</v>
          </cell>
          <cell r="C54" t="str">
            <v>06-26-100-003-0000</v>
          </cell>
          <cell r="D54" t="str">
            <v>AutoRepair</v>
          </cell>
          <cell r="E54" t="str">
            <v xml:space="preserve">Maks Auto Repair </v>
          </cell>
          <cell r="F54" t="str">
            <v>948 S BARTLETT, STREAMWOOD</v>
          </cell>
          <cell r="G54" t="str">
            <v>DILIP MAKWANA</v>
          </cell>
          <cell r="H54" t="str">
            <v>5-22</v>
          </cell>
          <cell r="I54" t="str">
            <v>T18</v>
          </cell>
          <cell r="J54" t="str">
            <v>18-013</v>
          </cell>
          <cell r="K54">
            <v>22</v>
          </cell>
          <cell r="L54">
            <v>21090</v>
          </cell>
          <cell r="M54">
            <v>2101</v>
          </cell>
          <cell r="N54">
            <v>2101</v>
          </cell>
          <cell r="O54">
            <v>11.980485483103283</v>
          </cell>
          <cell r="Q54" t="str">
            <v>C</v>
          </cell>
          <cell r="R54" t="str">
            <v>E</v>
          </cell>
          <cell r="S54" t="str">
            <v>C</v>
          </cell>
          <cell r="T54" t="str">
            <v>C</v>
          </cell>
          <cell r="U54" t="str">
            <v>C</v>
          </cell>
          <cell r="V54" t="str">
            <v>C</v>
          </cell>
          <cell r="W54">
            <v>10</v>
          </cell>
          <cell r="X54">
            <v>1</v>
          </cell>
          <cell r="Y54">
            <v>0.9</v>
          </cell>
          <cell r="Z54">
            <v>1</v>
          </cell>
          <cell r="AA54">
            <v>1</v>
          </cell>
          <cell r="AB54">
            <v>9</v>
          </cell>
          <cell r="AC54">
            <v>18909</v>
          </cell>
          <cell r="AD54">
            <v>0.05</v>
          </cell>
          <cell r="AE54">
            <v>17963.55</v>
          </cell>
          <cell r="AF54">
            <v>0.15</v>
          </cell>
          <cell r="AG54">
            <v>15269.0175</v>
          </cell>
          <cell r="AH54">
            <v>0.08</v>
          </cell>
          <cell r="AI54">
            <v>190862.71875</v>
          </cell>
          <cell r="AJ54">
            <v>90.84375</v>
          </cell>
          <cell r="AK54">
            <v>100</v>
          </cell>
          <cell r="AL54">
            <v>1</v>
          </cell>
          <cell r="AM54">
            <v>0.9</v>
          </cell>
          <cell r="AN54">
            <v>1</v>
          </cell>
          <cell r="AO54">
            <v>1</v>
          </cell>
          <cell r="AP54">
            <v>90</v>
          </cell>
          <cell r="AQ54">
            <v>90.421875</v>
          </cell>
          <cell r="AR54">
            <v>12686</v>
          </cell>
          <cell r="AS54">
            <v>120517</v>
          </cell>
          <cell r="AT54">
            <v>310493.359375</v>
          </cell>
          <cell r="AU54">
            <v>281891</v>
          </cell>
          <cell r="AV54">
            <v>0.10146602543181582</v>
          </cell>
          <cell r="AW54">
            <v>106500</v>
          </cell>
          <cell r="AX54">
            <v>44057</v>
          </cell>
          <cell r="AY54">
            <v>50.690147548786292</v>
          </cell>
        </row>
        <row r="55">
          <cell r="A55" t="str">
            <v>06-26-102-077-0000</v>
          </cell>
          <cell r="B55" t="str">
            <v>06-26-102-076-0000 06-26-102-077-0000 06-27-201-015-0000 06-27-203-023-0000 06-27-203-024-0000</v>
          </cell>
          <cell r="C55" t="str">
            <v>06-26-102-077-0000, 06-27-201-015-0000 06-26-102-076-0000 06-27-203-023-0000 06-27-203-024-0000</v>
          </cell>
          <cell r="D55" t="str">
            <v>Retail/storage</v>
          </cell>
          <cell r="E55" t="str">
            <v>River Rand Auto Truck Trailer Rental</v>
          </cell>
          <cell r="F55" t="str">
            <v>1000 S BARTLETT, STREAMWOOD</v>
          </cell>
          <cell r="G55" t="str">
            <v>RICK &amp; RON MURRAY</v>
          </cell>
          <cell r="H55" t="str">
            <v>5-22</v>
          </cell>
          <cell r="I55" t="str">
            <v>T18</v>
          </cell>
          <cell r="J55" t="str">
            <v>18-020</v>
          </cell>
          <cell r="K55">
            <v>52</v>
          </cell>
          <cell r="L55">
            <v>61796</v>
          </cell>
          <cell r="M55">
            <v>1911</v>
          </cell>
          <cell r="N55">
            <v>1911</v>
          </cell>
          <cell r="O55">
            <v>32.336473050758762</v>
          </cell>
          <cell r="Q55" t="str">
            <v>C</v>
          </cell>
          <cell r="R55" t="str">
            <v>C</v>
          </cell>
          <cell r="S55" t="str">
            <v>C</v>
          </cell>
          <cell r="T55" t="str">
            <v>A</v>
          </cell>
          <cell r="U55" t="str">
            <v>C</v>
          </cell>
          <cell r="V55" t="str">
            <v>C</v>
          </cell>
          <cell r="W55">
            <v>11.5</v>
          </cell>
          <cell r="X55">
            <v>1.3</v>
          </cell>
          <cell r="Y55">
            <v>1</v>
          </cell>
          <cell r="Z55">
            <v>1</v>
          </cell>
          <cell r="AA55">
            <v>1</v>
          </cell>
          <cell r="AB55">
            <v>14.950000000000001</v>
          </cell>
          <cell r="AC55">
            <v>28569.45</v>
          </cell>
          <cell r="AD55">
            <v>0.1</v>
          </cell>
          <cell r="AE55">
            <v>25712.505000000001</v>
          </cell>
          <cell r="AF55">
            <v>0.36</v>
          </cell>
          <cell r="AG55">
            <v>16456.003199999999</v>
          </cell>
          <cell r="AH55">
            <v>8.5000000000000006E-2</v>
          </cell>
          <cell r="AI55">
            <v>193600.03764705881</v>
          </cell>
          <cell r="AJ55">
            <v>101.30823529411764</v>
          </cell>
          <cell r="AK55">
            <v>75</v>
          </cell>
          <cell r="AL55">
            <v>1.3</v>
          </cell>
          <cell r="AM55">
            <v>1</v>
          </cell>
          <cell r="AN55">
            <v>1</v>
          </cell>
          <cell r="AO55">
            <v>1</v>
          </cell>
          <cell r="AP55">
            <v>97.5</v>
          </cell>
          <cell r="AQ55">
            <v>99.404117647058825</v>
          </cell>
          <cell r="AR55">
            <v>54152</v>
          </cell>
          <cell r="AS55">
            <v>649824</v>
          </cell>
          <cell r="AT55">
            <v>839785.26882352936</v>
          </cell>
          <cell r="AU55">
            <v>818012</v>
          </cell>
          <cell r="AV55">
            <v>2.6617297574521359E-2</v>
          </cell>
          <cell r="AY55">
            <v>0</v>
          </cell>
          <cell r="BA55" t="str">
            <v>522, 590</v>
          </cell>
        </row>
        <row r="56">
          <cell r="A56" t="str">
            <v>06-26-111-002-0000</v>
          </cell>
          <cell r="B56" t="str">
            <v>06-26-111-002-0000</v>
          </cell>
          <cell r="C56" t="str">
            <v>06-26-111-002-0000</v>
          </cell>
          <cell r="D56" t="str">
            <v>AutoRepair</v>
          </cell>
          <cell r="E56" t="str">
            <v>Lord's Auto Repair</v>
          </cell>
          <cell r="F56" t="str">
            <v>265 E IRVING PARK, STREAMWOOD</v>
          </cell>
          <cell r="G56" t="str">
            <v>PRESTON LORD</v>
          </cell>
          <cell r="H56" t="str">
            <v>5-22</v>
          </cell>
          <cell r="I56" t="str">
            <v>T18</v>
          </cell>
          <cell r="J56" t="str">
            <v>18-070</v>
          </cell>
          <cell r="K56">
            <v>56</v>
          </cell>
          <cell r="L56">
            <v>22500</v>
          </cell>
          <cell r="M56">
            <v>2492</v>
          </cell>
          <cell r="N56">
            <v>2492</v>
          </cell>
          <cell r="O56">
            <v>9.0288924558587471</v>
          </cell>
          <cell r="Q56" t="str">
            <v>C</v>
          </cell>
          <cell r="R56" t="str">
            <v>E</v>
          </cell>
          <cell r="S56" t="str">
            <v>C</v>
          </cell>
          <cell r="T56" t="str">
            <v>C</v>
          </cell>
          <cell r="U56" t="str">
            <v>C</v>
          </cell>
          <cell r="V56" t="str">
            <v>C</v>
          </cell>
          <cell r="W56">
            <v>10</v>
          </cell>
          <cell r="X56">
            <v>1</v>
          </cell>
          <cell r="Y56">
            <v>0.9</v>
          </cell>
          <cell r="Z56">
            <v>1</v>
          </cell>
          <cell r="AA56">
            <v>1</v>
          </cell>
          <cell r="AB56">
            <v>9</v>
          </cell>
          <cell r="AC56">
            <v>22428</v>
          </cell>
          <cell r="AD56">
            <v>0.05</v>
          </cell>
          <cell r="AE56">
            <v>21306.6</v>
          </cell>
          <cell r="AF56">
            <v>0.15</v>
          </cell>
          <cell r="AG56">
            <v>18110.61</v>
          </cell>
          <cell r="AH56">
            <v>0.08</v>
          </cell>
          <cell r="AI56">
            <v>226382.625</v>
          </cell>
          <cell r="AJ56">
            <v>90.84375</v>
          </cell>
          <cell r="AK56">
            <v>100</v>
          </cell>
          <cell r="AL56">
            <v>1</v>
          </cell>
          <cell r="AM56">
            <v>0.9</v>
          </cell>
          <cell r="AN56">
            <v>1</v>
          </cell>
          <cell r="AO56">
            <v>1</v>
          </cell>
          <cell r="AP56">
            <v>90</v>
          </cell>
          <cell r="AQ56">
            <v>90.421875</v>
          </cell>
          <cell r="AR56">
            <v>12532</v>
          </cell>
          <cell r="AS56">
            <v>128453</v>
          </cell>
          <cell r="AT56">
            <v>353784.3125</v>
          </cell>
          <cell r="AU56">
            <v>257589</v>
          </cell>
          <cell r="AV56">
            <v>0.37344495494761043</v>
          </cell>
          <cell r="AY56">
            <v>0</v>
          </cell>
        </row>
        <row r="57">
          <cell r="A57" t="str">
            <v>06-32-201-012-0000</v>
          </cell>
          <cell r="B57" t="str">
            <v>06-32-201-012-0000</v>
          </cell>
          <cell r="C57" t="str">
            <v>06-32-201-012-0000</v>
          </cell>
          <cell r="D57" t="str">
            <v>AutoRepair</v>
          </cell>
          <cell r="E57" t="str">
            <v xml:space="preserve">Copart Auto Auction - auto salvage facility </v>
          </cell>
          <cell r="F57" t="str">
            <v>120  BARTLETT, ELGIN</v>
          </cell>
          <cell r="G57" t="str">
            <v>31 W 120 WEST BARTLETT</v>
          </cell>
          <cell r="H57" t="str">
            <v>5-97</v>
          </cell>
          <cell r="I57" t="str">
            <v>T18</v>
          </cell>
          <cell r="J57" t="str">
            <v>18-030</v>
          </cell>
          <cell r="K57">
            <v>24</v>
          </cell>
          <cell r="L57">
            <v>1015862</v>
          </cell>
          <cell r="M57">
            <v>8800</v>
          </cell>
          <cell r="N57">
            <v>8800</v>
          </cell>
          <cell r="O57">
            <v>115.43886363636364</v>
          </cell>
          <cell r="Q57" t="str">
            <v>C</v>
          </cell>
          <cell r="R57" t="str">
            <v>E</v>
          </cell>
          <cell r="S57" t="str">
            <v>C</v>
          </cell>
          <cell r="T57" t="str">
            <v>E</v>
          </cell>
          <cell r="U57" t="str">
            <v>C</v>
          </cell>
          <cell r="V57" t="str">
            <v>C</v>
          </cell>
          <cell r="W57">
            <v>10</v>
          </cell>
          <cell r="X57">
            <v>0.7</v>
          </cell>
          <cell r="Y57">
            <v>0.9</v>
          </cell>
          <cell r="Z57">
            <v>1</v>
          </cell>
          <cell r="AA57">
            <v>1</v>
          </cell>
          <cell r="AB57">
            <v>6.3</v>
          </cell>
          <cell r="AC57">
            <v>55440</v>
          </cell>
          <cell r="AD57">
            <v>0.05</v>
          </cell>
          <cell r="AE57">
            <v>52668</v>
          </cell>
          <cell r="AF57">
            <v>0.15</v>
          </cell>
          <cell r="AG57">
            <v>44767.8</v>
          </cell>
          <cell r="AH57">
            <v>0.08</v>
          </cell>
          <cell r="AI57">
            <v>559597.5</v>
          </cell>
          <cell r="AJ57">
            <v>63.590625000000003</v>
          </cell>
          <cell r="AK57">
            <v>100</v>
          </cell>
          <cell r="AL57">
            <v>0.7</v>
          </cell>
          <cell r="AM57">
            <v>0.9</v>
          </cell>
          <cell r="AN57">
            <v>1</v>
          </cell>
          <cell r="AO57">
            <v>1</v>
          </cell>
          <cell r="AP57">
            <v>63</v>
          </cell>
          <cell r="AQ57">
            <v>63.295312500000001</v>
          </cell>
          <cell r="AR57">
            <v>980662</v>
          </cell>
          <cell r="AS57">
            <v>1902484.28</v>
          </cell>
          <cell r="AT57">
            <v>2459483.0300000003</v>
          </cell>
          <cell r="AU57">
            <v>2000007</v>
          </cell>
          <cell r="AV57">
            <v>0.22973721091976196</v>
          </cell>
          <cell r="AY57">
            <v>0</v>
          </cell>
        </row>
        <row r="58">
          <cell r="A58" t="str">
            <v>06-34-404-022-0000</v>
          </cell>
          <cell r="B58" t="str">
            <v>06-34-404-022-0000</v>
          </cell>
          <cell r="C58" t="str">
            <v>06-34-404-022-0000</v>
          </cell>
          <cell r="D58" t="str">
            <v>AutoRepair</v>
          </cell>
          <cell r="E58" t="str">
            <v>Bob's Auto Body</v>
          </cell>
          <cell r="F58" t="str">
            <v>126 S OAK, BARTLETT</v>
          </cell>
          <cell r="G58" t="str">
            <v>ROBERT L SOMMERS</v>
          </cell>
          <cell r="H58" t="str">
            <v>5-22</v>
          </cell>
          <cell r="I58" t="str">
            <v>T18</v>
          </cell>
          <cell r="J58" t="str">
            <v>18-050</v>
          </cell>
          <cell r="K58">
            <v>55</v>
          </cell>
          <cell r="L58">
            <v>11350</v>
          </cell>
          <cell r="M58">
            <v>3068</v>
          </cell>
          <cell r="N58">
            <v>3068</v>
          </cell>
          <cell r="O58">
            <v>3.6994784876140807</v>
          </cell>
          <cell r="Q58" t="str">
            <v>C</v>
          </cell>
          <cell r="R58" t="str">
            <v>B</v>
          </cell>
          <cell r="S58" t="str">
            <v>C</v>
          </cell>
          <cell r="T58" t="str">
            <v>B</v>
          </cell>
          <cell r="U58" t="str">
            <v>C</v>
          </cell>
          <cell r="V58" t="str">
            <v>C</v>
          </cell>
          <cell r="W58">
            <v>10</v>
          </cell>
          <cell r="X58">
            <v>1.1499999999999999</v>
          </cell>
          <cell r="Y58">
            <v>1.05</v>
          </cell>
          <cell r="Z58">
            <v>1</v>
          </cell>
          <cell r="AA58">
            <v>1</v>
          </cell>
          <cell r="AB58">
            <v>12.075000000000001</v>
          </cell>
          <cell r="AC58">
            <v>37046.100000000006</v>
          </cell>
          <cell r="AD58">
            <v>0.05</v>
          </cell>
          <cell r="AE58">
            <v>35193.795000000006</v>
          </cell>
          <cell r="AF58">
            <v>0.15</v>
          </cell>
          <cell r="AG58">
            <v>29914.725750000005</v>
          </cell>
          <cell r="AH58">
            <v>0.08</v>
          </cell>
          <cell r="AI58">
            <v>373934.07187500008</v>
          </cell>
          <cell r="AJ58">
            <v>121.88203125000003</v>
          </cell>
          <cell r="AK58">
            <v>100</v>
          </cell>
          <cell r="AL58">
            <v>1.2</v>
          </cell>
          <cell r="AM58">
            <v>1.05</v>
          </cell>
          <cell r="AN58">
            <v>1</v>
          </cell>
          <cell r="AO58">
            <v>1</v>
          </cell>
          <cell r="AP58">
            <v>126</v>
          </cell>
          <cell r="AQ58">
            <v>123.94101562500001</v>
          </cell>
          <cell r="AR58">
            <v>0</v>
          </cell>
          <cell r="AS58">
            <v>0</v>
          </cell>
          <cell r="AT58">
            <v>380251.03593750001</v>
          </cell>
          <cell r="AU58">
            <v>401488</v>
          </cell>
          <cell r="AV58">
            <v>-5.2895638381470933E-2</v>
          </cell>
          <cell r="AY58">
            <v>0</v>
          </cell>
        </row>
        <row r="59">
          <cell r="A59" t="str">
            <v>06-35-201-030-0000</v>
          </cell>
          <cell r="B59" t="str">
            <v>06-35-201-030-0000</v>
          </cell>
          <cell r="C59" t="str">
            <v>06-35-201-030-0000</v>
          </cell>
          <cell r="D59" t="str">
            <v>AutoRepair</v>
          </cell>
          <cell r="E59" t="str">
            <v xml:space="preserve">TuffShed; Conway Auto &amp; trailer sales </v>
          </cell>
          <cell r="F59" t="str">
            <v>615 E LAKE, STREAMWOOD</v>
          </cell>
          <cell r="G59" t="str">
            <v>615 EAST LAKE LLC</v>
          </cell>
          <cell r="H59" t="str">
            <v>5-97</v>
          </cell>
          <cell r="I59" t="str">
            <v>T18</v>
          </cell>
          <cell r="J59" t="str">
            <v>18-075</v>
          </cell>
          <cell r="K59">
            <v>120</v>
          </cell>
          <cell r="L59">
            <v>73337</v>
          </cell>
          <cell r="M59">
            <v>5480</v>
          </cell>
          <cell r="N59">
            <v>5480</v>
          </cell>
          <cell r="O59">
            <v>13.382664233576643</v>
          </cell>
          <cell r="Q59" t="str">
            <v>C</v>
          </cell>
          <cell r="R59" t="str">
            <v>E</v>
          </cell>
          <cell r="S59" t="str">
            <v>C</v>
          </cell>
          <cell r="T59" t="str">
            <v>E</v>
          </cell>
          <cell r="U59" t="str">
            <v>C</v>
          </cell>
          <cell r="V59" t="str">
            <v>C</v>
          </cell>
          <cell r="W59">
            <v>10</v>
          </cell>
          <cell r="X59">
            <v>0.7</v>
          </cell>
          <cell r="Y59">
            <v>0.9</v>
          </cell>
          <cell r="Z59">
            <v>1</v>
          </cell>
          <cell r="AA59">
            <v>1</v>
          </cell>
          <cell r="AB59">
            <v>6.3</v>
          </cell>
          <cell r="AC59">
            <v>34524</v>
          </cell>
          <cell r="AD59">
            <v>0.05</v>
          </cell>
          <cell r="AE59">
            <v>32797.800000000003</v>
          </cell>
          <cell r="AF59">
            <v>0.15</v>
          </cell>
          <cell r="AG59">
            <v>27878.130000000005</v>
          </cell>
          <cell r="AH59">
            <v>0.08</v>
          </cell>
          <cell r="AI59">
            <v>348476.62500000006</v>
          </cell>
          <cell r="AJ59">
            <v>63.59062500000001</v>
          </cell>
          <cell r="AK59">
            <v>100</v>
          </cell>
          <cell r="AL59">
            <v>0.7</v>
          </cell>
          <cell r="AM59">
            <v>0.9</v>
          </cell>
          <cell r="AN59">
            <v>1</v>
          </cell>
          <cell r="AO59">
            <v>1</v>
          </cell>
          <cell r="AP59">
            <v>63</v>
          </cell>
          <cell r="AQ59">
            <v>63.295312500000009</v>
          </cell>
          <cell r="AR59">
            <v>51417</v>
          </cell>
          <cell r="AS59">
            <v>308502</v>
          </cell>
          <cell r="AT59">
            <v>655360.3125</v>
          </cell>
          <cell r="AU59">
            <v>493204</v>
          </cell>
          <cell r="AV59">
            <v>0.32878142208903416</v>
          </cell>
          <cell r="AY59">
            <v>0</v>
          </cell>
        </row>
        <row r="60">
          <cell r="A60" t="str">
            <v>06-36-213-041-0000</v>
          </cell>
          <cell r="B60" t="str">
            <v>06-36-213-041-0000</v>
          </cell>
          <cell r="C60" t="str">
            <v>06-36-213-041-0000</v>
          </cell>
          <cell r="D60" t="str">
            <v>AutoRepair</v>
          </cell>
          <cell r="E60" t="str">
            <v>Car Smart</v>
          </cell>
          <cell r="F60" t="str">
            <v>7000  BARRINGTON, HANOVER PARK</v>
          </cell>
          <cell r="G60" t="str">
            <v>MARIA T SALVATIERRA</v>
          </cell>
          <cell r="H60" t="str">
            <v>5-22</v>
          </cell>
          <cell r="I60" t="str">
            <v>T18</v>
          </cell>
          <cell r="J60" t="str">
            <v>18-070</v>
          </cell>
          <cell r="K60">
            <v>36</v>
          </cell>
          <cell r="L60">
            <v>26600</v>
          </cell>
          <cell r="M60">
            <v>4957</v>
          </cell>
          <cell r="N60">
            <v>4957</v>
          </cell>
          <cell r="O60">
            <v>5.3661488803711919</v>
          </cell>
          <cell r="Q60" t="str">
            <v>C</v>
          </cell>
          <cell r="R60" t="str">
            <v>B</v>
          </cell>
          <cell r="S60" t="str">
            <v>C</v>
          </cell>
          <cell r="T60" t="str">
            <v>C</v>
          </cell>
          <cell r="U60" t="str">
            <v>C</v>
          </cell>
          <cell r="V60" t="str">
            <v>C</v>
          </cell>
          <cell r="W60">
            <v>10</v>
          </cell>
          <cell r="X60">
            <v>1</v>
          </cell>
          <cell r="Y60">
            <v>1.05</v>
          </cell>
          <cell r="Z60">
            <v>1</v>
          </cell>
          <cell r="AA60">
            <v>1</v>
          </cell>
          <cell r="AB60">
            <v>10.5</v>
          </cell>
          <cell r="AC60">
            <v>52048.5</v>
          </cell>
          <cell r="AD60">
            <v>0.05</v>
          </cell>
          <cell r="AE60">
            <v>49446.074999999997</v>
          </cell>
          <cell r="AF60">
            <v>0.15</v>
          </cell>
          <cell r="AG60">
            <v>42029.16375</v>
          </cell>
          <cell r="AH60">
            <v>0.08</v>
          </cell>
          <cell r="AI60">
            <v>525364.546875</v>
          </cell>
          <cell r="AJ60">
            <v>105.984375</v>
          </cell>
          <cell r="AK60">
            <v>100</v>
          </cell>
          <cell r="AL60">
            <v>1</v>
          </cell>
          <cell r="AM60">
            <v>1.05</v>
          </cell>
          <cell r="AN60">
            <v>1</v>
          </cell>
          <cell r="AO60">
            <v>1</v>
          </cell>
          <cell r="AP60">
            <v>105</v>
          </cell>
          <cell r="AQ60">
            <v>105.4921875</v>
          </cell>
          <cell r="AR60">
            <v>6772</v>
          </cell>
          <cell r="AS60">
            <v>81264</v>
          </cell>
          <cell r="AT60">
            <v>604188.7734375</v>
          </cell>
          <cell r="AU60">
            <v>634358</v>
          </cell>
          <cell r="AV60">
            <v>-4.7558675956636431E-2</v>
          </cell>
          <cell r="AY60">
            <v>0</v>
          </cell>
        </row>
        <row r="61">
          <cell r="A61" t="str">
            <v>06-36-309-013-0000</v>
          </cell>
          <cell r="B61" t="str">
            <v>06-36-309-011-0000 06-36-309-012-0000 06-36-309-013-0000 06-36-309-014-0000 06-36-309-015-0000 06-36-309-016-0000 06-36-309-017-0000 06-36-309-018-0000</v>
          </cell>
          <cell r="C61" t="str">
            <v>06-36-309-013-0000, 
06-36-309-014-0000,
06-36-309-015-0000,
06-36-309-016-0000,
06-36-309-017-0000,
06-36-309-018-0000, 06-36-309-011-0000 06-36-309-012-0000</v>
          </cell>
          <cell r="D61" t="str">
            <v>AutoRepair</v>
          </cell>
          <cell r="E61" t="str">
            <v xml:space="preserve">Suburban Tire Auto Care Center
</v>
          </cell>
          <cell r="F61" t="str">
            <v>2064 W LAKE, HANOVER PARK</v>
          </cell>
          <cell r="G61" t="str">
            <v>LEFFLER ENTERPRISES</v>
          </cell>
          <cell r="H61" t="str">
            <v>5-22</v>
          </cell>
          <cell r="I61" t="str">
            <v>T18</v>
          </cell>
          <cell r="J61" t="str">
            <v>18-070</v>
          </cell>
          <cell r="K61">
            <v>12</v>
          </cell>
          <cell r="L61">
            <v>24822</v>
          </cell>
          <cell r="M61">
            <v>6776</v>
          </cell>
          <cell r="N61">
            <v>6776</v>
          </cell>
          <cell r="O61">
            <v>3.6632231404958677</v>
          </cell>
          <cell r="Q61" t="str">
            <v>C</v>
          </cell>
          <cell r="R61" t="str">
            <v>C</v>
          </cell>
          <cell r="S61" t="str">
            <v>C</v>
          </cell>
          <cell r="T61" t="str">
            <v>D</v>
          </cell>
          <cell r="U61" t="str">
            <v>C</v>
          </cell>
          <cell r="V61" t="str">
            <v>C</v>
          </cell>
          <cell r="W61">
            <v>10</v>
          </cell>
          <cell r="X61">
            <v>0.85</v>
          </cell>
          <cell r="Y61">
            <v>1</v>
          </cell>
          <cell r="Z61">
            <v>1</v>
          </cell>
          <cell r="AA61">
            <v>1</v>
          </cell>
          <cell r="AB61">
            <v>8.5</v>
          </cell>
          <cell r="AC61">
            <v>57596</v>
          </cell>
          <cell r="AD61">
            <v>0.05</v>
          </cell>
          <cell r="AE61">
            <v>54716.2</v>
          </cell>
          <cell r="AF61">
            <v>0.15</v>
          </cell>
          <cell r="AG61">
            <v>46508.77</v>
          </cell>
          <cell r="AH61">
            <v>0.08</v>
          </cell>
          <cell r="AI61">
            <v>581359.625</v>
          </cell>
          <cell r="AJ61">
            <v>85.796875</v>
          </cell>
          <cell r="AK61">
            <v>100</v>
          </cell>
          <cell r="AL61">
            <v>0.8</v>
          </cell>
          <cell r="AM61">
            <v>1</v>
          </cell>
          <cell r="AN61">
            <v>1</v>
          </cell>
          <cell r="AO61">
            <v>1</v>
          </cell>
          <cell r="AP61">
            <v>80</v>
          </cell>
          <cell r="AQ61">
            <v>82.8984375</v>
          </cell>
          <cell r="AR61">
            <v>0</v>
          </cell>
          <cell r="AS61">
            <v>0</v>
          </cell>
          <cell r="AT61">
            <v>561719.8125</v>
          </cell>
          <cell r="AU61">
            <v>632498</v>
          </cell>
          <cell r="AV61">
            <v>-0.11190262656957017</v>
          </cell>
          <cell r="AY61">
            <v>0</v>
          </cell>
          <cell r="BA61" t="str">
            <v>522, 590</v>
          </cell>
        </row>
        <row r="62">
          <cell r="A62" t="str">
            <v>06-36-310-052-0000</v>
          </cell>
          <cell r="B62" t="str">
            <v>06-36-310-052-0000</v>
          </cell>
          <cell r="C62" t="str">
            <v>06-36-310-052-0000</v>
          </cell>
          <cell r="D62" t="str">
            <v>AutoRepair</v>
          </cell>
          <cell r="E62" t="str">
            <v>Royal Coach Auto Specialists</v>
          </cell>
          <cell r="F62" t="str">
            <v>1028  DEVON, BARTLETT</v>
          </cell>
          <cell r="G62" t="str">
            <v>JOHN&amp;LINDA ZANKOWSKI</v>
          </cell>
          <cell r="H62" t="str">
            <v>5-22</v>
          </cell>
          <cell r="I62" t="str">
            <v>T18</v>
          </cell>
          <cell r="J62" t="str">
            <v>18-070</v>
          </cell>
          <cell r="K62">
            <v>43</v>
          </cell>
          <cell r="L62">
            <v>108900</v>
          </cell>
          <cell r="M62">
            <v>21000</v>
          </cell>
          <cell r="N62">
            <v>21000</v>
          </cell>
          <cell r="O62">
            <v>5.1857142857142859</v>
          </cell>
          <cell r="Q62" t="str">
            <v>C</v>
          </cell>
          <cell r="R62" t="str">
            <v>C</v>
          </cell>
          <cell r="S62" t="str">
            <v>C</v>
          </cell>
          <cell r="T62" t="str">
            <v>E</v>
          </cell>
          <cell r="U62" t="str">
            <v>C</v>
          </cell>
          <cell r="V62" t="str">
            <v>C</v>
          </cell>
          <cell r="W62">
            <v>10</v>
          </cell>
          <cell r="X62">
            <v>0.7</v>
          </cell>
          <cell r="Y62">
            <v>1</v>
          </cell>
          <cell r="Z62">
            <v>1</v>
          </cell>
          <cell r="AA62">
            <v>1</v>
          </cell>
          <cell r="AB62">
            <v>7</v>
          </cell>
          <cell r="AC62">
            <v>147000</v>
          </cell>
          <cell r="AD62">
            <v>0.05</v>
          </cell>
          <cell r="AE62">
            <v>139650</v>
          </cell>
          <cell r="AF62">
            <v>0.15</v>
          </cell>
          <cell r="AG62">
            <v>118702.5</v>
          </cell>
          <cell r="AH62">
            <v>0.08</v>
          </cell>
          <cell r="AI62">
            <v>1483781.25</v>
          </cell>
          <cell r="AJ62">
            <v>70.65625</v>
          </cell>
          <cell r="AK62">
            <v>100</v>
          </cell>
          <cell r="AL62">
            <v>0.7</v>
          </cell>
          <cell r="AM62">
            <v>1</v>
          </cell>
          <cell r="AN62">
            <v>1</v>
          </cell>
          <cell r="AO62">
            <v>1</v>
          </cell>
          <cell r="AP62">
            <v>70</v>
          </cell>
          <cell r="AQ62">
            <v>70.328125</v>
          </cell>
          <cell r="AR62">
            <v>24900</v>
          </cell>
          <cell r="AS62">
            <v>149400</v>
          </cell>
          <cell r="AT62">
            <v>1626290.625</v>
          </cell>
          <cell r="AU62">
            <v>1633387</v>
          </cell>
          <cell r="AV62">
            <v>-4.34457663737986E-3</v>
          </cell>
          <cell r="AY62">
            <v>0</v>
          </cell>
        </row>
        <row r="63">
          <cell r="A63" t="str">
            <v>06-36-313-039-0000</v>
          </cell>
          <cell r="B63" t="str">
            <v>06-36-313-039-0000</v>
          </cell>
          <cell r="C63" t="str">
            <v>06-36-313-039-0000</v>
          </cell>
          <cell r="D63" t="str">
            <v>AutoRepair</v>
          </cell>
          <cell r="E63" t="str">
            <v>Northern Frame &amp; Auto Inc</v>
          </cell>
          <cell r="F63" t="str">
            <v>2331  WALNUT, HANOVER PARK</v>
          </cell>
          <cell r="G63" t="str">
            <v>JEAN MARIE LYNN</v>
          </cell>
          <cell r="H63" t="str">
            <v>5-22</v>
          </cell>
          <cell r="I63" t="str">
            <v>T18</v>
          </cell>
          <cell r="J63" t="str">
            <v>18-070</v>
          </cell>
          <cell r="K63">
            <v>50</v>
          </cell>
          <cell r="L63">
            <v>14000</v>
          </cell>
          <cell r="M63">
            <v>2870</v>
          </cell>
          <cell r="N63">
            <v>2870</v>
          </cell>
          <cell r="O63">
            <v>4.8780487804878048</v>
          </cell>
          <cell r="Q63" t="str">
            <v>C</v>
          </cell>
          <cell r="R63" t="str">
            <v>E</v>
          </cell>
          <cell r="S63" t="str">
            <v>C</v>
          </cell>
          <cell r="T63" t="str">
            <v>C</v>
          </cell>
          <cell r="U63" t="str">
            <v>C</v>
          </cell>
          <cell r="V63" t="str">
            <v>C</v>
          </cell>
          <cell r="W63">
            <v>10</v>
          </cell>
          <cell r="X63">
            <v>1</v>
          </cell>
          <cell r="Y63">
            <v>0.9</v>
          </cell>
          <cell r="Z63">
            <v>1</v>
          </cell>
          <cell r="AA63">
            <v>1</v>
          </cell>
          <cell r="AB63">
            <v>9</v>
          </cell>
          <cell r="AC63">
            <v>25830</v>
          </cell>
          <cell r="AD63">
            <v>0.05</v>
          </cell>
          <cell r="AE63">
            <v>24538.5</v>
          </cell>
          <cell r="AF63">
            <v>0.15</v>
          </cell>
          <cell r="AG63">
            <v>20857.724999999999</v>
          </cell>
          <cell r="AH63">
            <v>0.08</v>
          </cell>
          <cell r="AI63">
            <v>260721.56249999997</v>
          </cell>
          <cell r="AJ63">
            <v>90.843749999999986</v>
          </cell>
          <cell r="AK63">
            <v>100</v>
          </cell>
          <cell r="AL63">
            <v>1</v>
          </cell>
          <cell r="AM63">
            <v>0.9</v>
          </cell>
          <cell r="AN63">
            <v>1</v>
          </cell>
          <cell r="AO63">
            <v>1</v>
          </cell>
          <cell r="AP63">
            <v>90</v>
          </cell>
          <cell r="AQ63">
            <v>90.421875</v>
          </cell>
          <cell r="AR63">
            <v>0</v>
          </cell>
          <cell r="AS63">
            <v>0</v>
          </cell>
          <cell r="AT63">
            <v>259510.78125</v>
          </cell>
          <cell r="AU63">
            <v>287006</v>
          </cell>
          <cell r="AV63">
            <v>-9.5800153132687083E-2</v>
          </cell>
          <cell r="AY63">
            <v>0</v>
          </cell>
        </row>
        <row r="64">
          <cell r="A64" t="str">
            <v>06-07-302-060-0000</v>
          </cell>
          <cell r="B64" t="str">
            <v>06-07-302-060-0000 06-07-302-077-0000</v>
          </cell>
          <cell r="C64" t="str">
            <v>06-07-302-060-0000 06-07-302-077-0000</v>
          </cell>
          <cell r="D64" t="str">
            <v>Bank</v>
          </cell>
          <cell r="E64" t="str">
            <v>PNC Bank</v>
          </cell>
          <cell r="F64" t="str">
            <v>850  SUMMIT, ELGIN</v>
          </cell>
          <cell r="G64" t="str">
            <v>NATIONAL TAX SEARCH</v>
          </cell>
          <cell r="H64" t="str">
            <v>5-28</v>
          </cell>
          <cell r="I64" t="str">
            <v>T18</v>
          </cell>
          <cell r="J64" t="str">
            <v>18-011</v>
          </cell>
          <cell r="K64">
            <v>34</v>
          </cell>
          <cell r="L64">
            <v>19359</v>
          </cell>
          <cell r="M64">
            <v>4247</v>
          </cell>
          <cell r="N64">
            <v>4247</v>
          </cell>
          <cell r="O64">
            <v>4.5582764304214738</v>
          </cell>
          <cell r="P64">
            <v>2</v>
          </cell>
          <cell r="Q64" t="str">
            <v>C</v>
          </cell>
          <cell r="R64" t="str">
            <v>B</v>
          </cell>
          <cell r="S64" t="str">
            <v>C</v>
          </cell>
          <cell r="T64" t="str">
            <v>C</v>
          </cell>
          <cell r="U64" t="str">
            <v>C</v>
          </cell>
          <cell r="V64" t="str">
            <v>C</v>
          </cell>
          <cell r="W64">
            <v>20</v>
          </cell>
          <cell r="X64">
            <v>1</v>
          </cell>
          <cell r="Y64">
            <v>1.05</v>
          </cell>
          <cell r="Z64">
            <v>1</v>
          </cell>
          <cell r="AA64">
            <v>1</v>
          </cell>
          <cell r="AB64">
            <v>21</v>
          </cell>
          <cell r="AC64">
            <v>89187</v>
          </cell>
          <cell r="AD64">
            <v>0.05</v>
          </cell>
          <cell r="AE64">
            <v>84727.65</v>
          </cell>
          <cell r="AF64">
            <v>0.15</v>
          </cell>
          <cell r="AG64">
            <v>72018.502500000002</v>
          </cell>
          <cell r="AH64">
            <v>7.4999999999999997E-2</v>
          </cell>
          <cell r="AI64">
            <v>960246.70000000007</v>
          </cell>
          <cell r="AJ64">
            <v>226.10000000000002</v>
          </cell>
          <cell r="AK64">
            <v>215</v>
          </cell>
          <cell r="AL64">
            <v>1</v>
          </cell>
          <cell r="AM64">
            <v>1.05</v>
          </cell>
          <cell r="AN64">
            <v>1</v>
          </cell>
          <cell r="AO64">
            <v>1</v>
          </cell>
          <cell r="AP64">
            <v>225.75</v>
          </cell>
          <cell r="AQ64">
            <v>225.92500000000001</v>
          </cell>
          <cell r="AR64">
            <v>2371</v>
          </cell>
          <cell r="AS64">
            <v>28452</v>
          </cell>
          <cell r="AT64">
            <v>987955.47500000009</v>
          </cell>
          <cell r="AU64">
            <v>1179174</v>
          </cell>
          <cell r="AV64">
            <v>-0.16216311163577213</v>
          </cell>
          <cell r="AY64">
            <v>0</v>
          </cell>
          <cell r="BA64" t="str">
            <v>528, 590</v>
          </cell>
        </row>
        <row r="65">
          <cell r="A65" t="str">
            <v>06-07-314-017-0000</v>
          </cell>
          <cell r="B65" t="str">
            <v>06-07-314-017-0000</v>
          </cell>
          <cell r="C65" t="str">
            <v>06-07-314-017-0000</v>
          </cell>
          <cell r="D65" t="str">
            <v>Bank</v>
          </cell>
          <cell r="E65" t="str">
            <v>Fifth Third Bank</v>
          </cell>
          <cell r="F65" t="str">
            <v>525  WAVERLY, ELGIN</v>
          </cell>
          <cell r="G65" t="str">
            <v>FIFTH THIRD BANK SLKGA</v>
          </cell>
          <cell r="H65" t="str">
            <v>5-28</v>
          </cell>
          <cell r="I65" t="str">
            <v>T18</v>
          </cell>
          <cell r="J65" t="str">
            <v>18-011</v>
          </cell>
          <cell r="K65">
            <v>40</v>
          </cell>
          <cell r="L65">
            <v>44169</v>
          </cell>
          <cell r="M65">
            <v>4270</v>
          </cell>
          <cell r="N65">
            <v>4270</v>
          </cell>
          <cell r="O65">
            <v>10.344028103044497</v>
          </cell>
          <cell r="P65">
            <v>1</v>
          </cell>
          <cell r="Q65" t="str">
            <v>C</v>
          </cell>
          <cell r="R65" t="str">
            <v>D</v>
          </cell>
          <cell r="S65" t="str">
            <v>C</v>
          </cell>
          <cell r="T65" t="str">
            <v>C</v>
          </cell>
          <cell r="U65" t="str">
            <v>C</v>
          </cell>
          <cell r="V65" t="str">
            <v>C</v>
          </cell>
          <cell r="W65">
            <v>20</v>
          </cell>
          <cell r="X65">
            <v>1</v>
          </cell>
          <cell r="Y65">
            <v>0.95</v>
          </cell>
          <cell r="Z65">
            <v>1</v>
          </cell>
          <cell r="AA65">
            <v>1</v>
          </cell>
          <cell r="AB65">
            <v>19</v>
          </cell>
          <cell r="AC65">
            <v>81130</v>
          </cell>
          <cell r="AD65">
            <v>0.05</v>
          </cell>
          <cell r="AE65">
            <v>77073.5</v>
          </cell>
          <cell r="AF65">
            <v>0.15</v>
          </cell>
          <cell r="AG65">
            <v>65512.474999999999</v>
          </cell>
          <cell r="AH65">
            <v>7.4999999999999997E-2</v>
          </cell>
          <cell r="AI65">
            <v>873499.66666666663</v>
          </cell>
          <cell r="AJ65">
            <v>204.56666666666666</v>
          </cell>
          <cell r="AK65">
            <v>215</v>
          </cell>
          <cell r="AL65">
            <v>1</v>
          </cell>
          <cell r="AM65">
            <v>0.95</v>
          </cell>
          <cell r="AN65">
            <v>1</v>
          </cell>
          <cell r="AO65">
            <v>1</v>
          </cell>
          <cell r="AP65">
            <v>204.25</v>
          </cell>
          <cell r="AQ65">
            <v>204.40833333333333</v>
          </cell>
          <cell r="AR65">
            <v>27089</v>
          </cell>
          <cell r="AS65">
            <v>325068</v>
          </cell>
          <cell r="AT65">
            <v>1197891.5833333335</v>
          </cell>
          <cell r="AU65">
            <v>1008242</v>
          </cell>
          <cell r="AV65">
            <v>0.18809926915694186</v>
          </cell>
          <cell r="AY65">
            <v>0</v>
          </cell>
        </row>
        <row r="66">
          <cell r="A66" t="str">
            <v>06-07-314-020-0000</v>
          </cell>
          <cell r="B66" t="str">
            <v>06-07-314-020-0000</v>
          </cell>
          <cell r="C66" t="str">
            <v>06-07-314-020-0000</v>
          </cell>
          <cell r="D66" t="str">
            <v>Bank</v>
          </cell>
          <cell r="E66" t="str">
            <v>Chase</v>
          </cell>
          <cell r="F66" t="str">
            <v>500  SHADY OAKS, ELGIN</v>
          </cell>
          <cell r="G66" t="str">
            <v>FIRST CHICAGO 2115</v>
          </cell>
          <cell r="H66" t="str">
            <v>5-28</v>
          </cell>
          <cell r="I66" t="str">
            <v>T18</v>
          </cell>
          <cell r="J66" t="str">
            <v>18-011</v>
          </cell>
          <cell r="K66">
            <v>29</v>
          </cell>
          <cell r="L66">
            <v>49963</v>
          </cell>
          <cell r="M66">
            <v>4584</v>
          </cell>
          <cell r="N66">
            <v>4584</v>
          </cell>
          <cell r="O66">
            <v>10.899432809773124</v>
          </cell>
          <cell r="P66">
            <v>1</v>
          </cell>
          <cell r="Q66" t="str">
            <v>C</v>
          </cell>
          <cell r="R66" t="str">
            <v>C</v>
          </cell>
          <cell r="S66" t="str">
            <v>C</v>
          </cell>
          <cell r="T66" t="str">
            <v>C</v>
          </cell>
          <cell r="U66" t="str">
            <v>C</v>
          </cell>
          <cell r="V66" t="str">
            <v>C</v>
          </cell>
          <cell r="W66">
            <v>20</v>
          </cell>
          <cell r="X66">
            <v>1</v>
          </cell>
          <cell r="Y66">
            <v>1</v>
          </cell>
          <cell r="Z66">
            <v>1</v>
          </cell>
          <cell r="AA66">
            <v>1</v>
          </cell>
          <cell r="AB66">
            <v>20</v>
          </cell>
          <cell r="AC66">
            <v>91680</v>
          </cell>
          <cell r="AD66">
            <v>0.05</v>
          </cell>
          <cell r="AE66">
            <v>87096</v>
          </cell>
          <cell r="AF66">
            <v>0.15</v>
          </cell>
          <cell r="AG66">
            <v>74031.600000000006</v>
          </cell>
          <cell r="AH66">
            <v>7.4999999999999997E-2</v>
          </cell>
          <cell r="AI66">
            <v>987088.00000000012</v>
          </cell>
          <cell r="AJ66">
            <v>215.33333333333337</v>
          </cell>
          <cell r="AK66">
            <v>215</v>
          </cell>
          <cell r="AL66">
            <v>1</v>
          </cell>
          <cell r="AM66">
            <v>1</v>
          </cell>
          <cell r="AN66">
            <v>1</v>
          </cell>
          <cell r="AO66">
            <v>1</v>
          </cell>
          <cell r="AP66">
            <v>215</v>
          </cell>
          <cell r="AQ66">
            <v>215.16666666666669</v>
          </cell>
          <cell r="AR66">
            <v>31627</v>
          </cell>
          <cell r="AS66">
            <v>379524</v>
          </cell>
          <cell r="AT66">
            <v>1365848</v>
          </cell>
          <cell r="AU66">
            <v>1368472</v>
          </cell>
          <cell r="AV66">
            <v>-1.9174670727644116E-3</v>
          </cell>
          <cell r="AY66">
            <v>0</v>
          </cell>
        </row>
        <row r="67">
          <cell r="A67" t="str">
            <v>06-21-409-009-0000</v>
          </cell>
          <cell r="B67" t="str">
            <v>06-21-409-009-0000</v>
          </cell>
          <cell r="C67" t="str">
            <v>06-21-409-009-0000</v>
          </cell>
          <cell r="D67" t="str">
            <v>Bank</v>
          </cell>
          <cell r="E67" t="str">
            <v>Fifth Third Bank</v>
          </cell>
          <cell r="F67" t="str">
            <v>510  SUTTON, STREAMWOOD</v>
          </cell>
          <cell r="G67" t="str">
            <v>FIFTH THIRD BANK SLKGA</v>
          </cell>
          <cell r="H67" t="str">
            <v>5-28</v>
          </cell>
          <cell r="I67" t="str">
            <v>T18</v>
          </cell>
          <cell r="J67" t="str">
            <v>18-013</v>
          </cell>
          <cell r="K67">
            <v>14</v>
          </cell>
          <cell r="L67">
            <v>38782</v>
          </cell>
          <cell r="M67">
            <v>4170</v>
          </cell>
          <cell r="N67">
            <v>4170</v>
          </cell>
          <cell r="O67">
            <v>9.3002398081534778</v>
          </cell>
          <cell r="P67">
            <v>1</v>
          </cell>
          <cell r="Q67" t="str">
            <v>C</v>
          </cell>
          <cell r="R67" t="str">
            <v>C</v>
          </cell>
          <cell r="S67" t="str">
            <v>C</v>
          </cell>
          <cell r="T67" t="str">
            <v>C</v>
          </cell>
          <cell r="U67" t="str">
            <v>C</v>
          </cell>
          <cell r="V67" t="str">
            <v>C</v>
          </cell>
          <cell r="W67">
            <v>20</v>
          </cell>
          <cell r="X67">
            <v>1</v>
          </cell>
          <cell r="Y67">
            <v>1</v>
          </cell>
          <cell r="Z67">
            <v>1</v>
          </cell>
          <cell r="AA67">
            <v>1</v>
          </cell>
          <cell r="AB67">
            <v>20</v>
          </cell>
          <cell r="AC67">
            <v>83400</v>
          </cell>
          <cell r="AD67">
            <v>0.05</v>
          </cell>
          <cell r="AE67">
            <v>79230</v>
          </cell>
          <cell r="AF67">
            <v>0.15</v>
          </cell>
          <cell r="AG67">
            <v>67345.5</v>
          </cell>
          <cell r="AH67">
            <v>7.4999999999999997E-2</v>
          </cell>
          <cell r="AI67">
            <v>897940</v>
          </cell>
          <cell r="AJ67">
            <v>215.33333333333334</v>
          </cell>
          <cell r="AK67">
            <v>215</v>
          </cell>
          <cell r="AL67">
            <v>1</v>
          </cell>
          <cell r="AM67">
            <v>1</v>
          </cell>
          <cell r="AN67">
            <v>1</v>
          </cell>
          <cell r="AO67">
            <v>1</v>
          </cell>
          <cell r="AP67">
            <v>215</v>
          </cell>
          <cell r="AQ67">
            <v>215.16666666666669</v>
          </cell>
          <cell r="AR67">
            <v>22102</v>
          </cell>
          <cell r="AS67">
            <v>132612</v>
          </cell>
          <cell r="AT67">
            <v>1029857.0000000001</v>
          </cell>
          <cell r="AU67">
            <v>1008183</v>
          </cell>
          <cell r="AV67">
            <v>2.1498081201527963E-2</v>
          </cell>
          <cell r="AW67">
            <v>525000</v>
          </cell>
          <cell r="AX67">
            <v>44606</v>
          </cell>
          <cell r="AY67">
            <v>125.89928057553956</v>
          </cell>
        </row>
        <row r="68">
          <cell r="A68" t="str">
            <v>06-22-107-041-0000</v>
          </cell>
          <cell r="B68" t="str">
            <v>06-22-107-041-0000</v>
          </cell>
          <cell r="C68" t="str">
            <v>06-22-107-041-0000</v>
          </cell>
          <cell r="D68" t="str">
            <v>Bank</v>
          </cell>
          <cell r="E68" t="str">
            <v>Parkway Bank</v>
          </cell>
          <cell r="F68" t="str">
            <v>101  SUTTON, STREAMWOOD</v>
          </cell>
          <cell r="G68" t="str">
            <v>PARKWAY BANK</v>
          </cell>
          <cell r="H68" t="str">
            <v>5-28</v>
          </cell>
          <cell r="I68" t="str">
            <v>T18</v>
          </cell>
          <cell r="J68" t="str">
            <v>18-013</v>
          </cell>
          <cell r="K68">
            <v>22</v>
          </cell>
          <cell r="L68">
            <v>35118</v>
          </cell>
          <cell r="M68">
            <v>3770</v>
          </cell>
          <cell r="N68">
            <v>3770</v>
          </cell>
          <cell r="O68">
            <v>9.3151193633952261</v>
          </cell>
          <cell r="P68">
            <v>1</v>
          </cell>
          <cell r="Q68" t="str">
            <v>C</v>
          </cell>
          <cell r="R68" t="str">
            <v>D</v>
          </cell>
          <cell r="S68" t="str">
            <v>C</v>
          </cell>
          <cell r="T68" t="str">
            <v>C</v>
          </cell>
          <cell r="U68" t="str">
            <v>C</v>
          </cell>
          <cell r="V68" t="str">
            <v>C</v>
          </cell>
          <cell r="W68">
            <v>20</v>
          </cell>
          <cell r="X68">
            <v>1</v>
          </cell>
          <cell r="Y68">
            <v>0.95</v>
          </cell>
          <cell r="Z68">
            <v>1</v>
          </cell>
          <cell r="AA68">
            <v>1</v>
          </cell>
          <cell r="AB68">
            <v>19</v>
          </cell>
          <cell r="AC68">
            <v>71630</v>
          </cell>
          <cell r="AD68">
            <v>0.05</v>
          </cell>
          <cell r="AE68">
            <v>68048.5</v>
          </cell>
          <cell r="AF68">
            <v>0.15</v>
          </cell>
          <cell r="AG68">
            <v>57841.224999999999</v>
          </cell>
          <cell r="AH68">
            <v>7.4999999999999997E-2</v>
          </cell>
          <cell r="AI68">
            <v>771216.33333333337</v>
          </cell>
          <cell r="AJ68">
            <v>204.56666666666666</v>
          </cell>
          <cell r="AK68">
            <v>215</v>
          </cell>
          <cell r="AL68">
            <v>1</v>
          </cell>
          <cell r="AM68">
            <v>0.95</v>
          </cell>
          <cell r="AN68">
            <v>1</v>
          </cell>
          <cell r="AO68">
            <v>1</v>
          </cell>
          <cell r="AP68">
            <v>204.25</v>
          </cell>
          <cell r="AQ68">
            <v>204.40833333333333</v>
          </cell>
          <cell r="AR68">
            <v>20038</v>
          </cell>
          <cell r="AS68">
            <v>240456</v>
          </cell>
          <cell r="AT68">
            <v>1011075.4166666666</v>
          </cell>
          <cell r="AU68">
            <v>842001</v>
          </cell>
          <cell r="AV68">
            <v>0.2008007314322271</v>
          </cell>
          <cell r="AY68">
            <v>0</v>
          </cell>
        </row>
        <row r="69">
          <cell r="A69" t="str">
            <v>06-22-302-014-0000</v>
          </cell>
          <cell r="B69" t="str">
            <v>06-22-302-014-0000</v>
          </cell>
          <cell r="C69" t="str">
            <v>06-22-302-014-0000</v>
          </cell>
          <cell r="D69" t="str">
            <v>Bank</v>
          </cell>
          <cell r="E69" t="str">
            <v>Chase</v>
          </cell>
          <cell r="F69" t="str">
            <v>1011  SUTTON, STREAMWOOD</v>
          </cell>
          <cell r="G69" t="str">
            <v>SUTTON PARK DVLPER LLC</v>
          </cell>
          <cell r="H69" t="str">
            <v>5-28</v>
          </cell>
          <cell r="I69" t="str">
            <v>T18</v>
          </cell>
          <cell r="J69" t="str">
            <v>18-013</v>
          </cell>
          <cell r="K69">
            <v>16</v>
          </cell>
          <cell r="L69">
            <v>32024</v>
          </cell>
          <cell r="M69">
            <v>6258</v>
          </cell>
          <cell r="N69">
            <v>6258</v>
          </cell>
          <cell r="O69">
            <v>5.1172898689677213</v>
          </cell>
          <cell r="P69">
            <v>1</v>
          </cell>
          <cell r="Q69" t="str">
            <v>C</v>
          </cell>
          <cell r="R69" t="str">
            <v>C</v>
          </cell>
          <cell r="S69" t="str">
            <v>C</v>
          </cell>
          <cell r="T69" t="str">
            <v>C</v>
          </cell>
          <cell r="U69" t="str">
            <v>C</v>
          </cell>
          <cell r="V69" t="str">
            <v>C</v>
          </cell>
          <cell r="W69">
            <v>20</v>
          </cell>
          <cell r="X69">
            <v>1</v>
          </cell>
          <cell r="Y69">
            <v>1</v>
          </cell>
          <cell r="Z69">
            <v>1</v>
          </cell>
          <cell r="AA69">
            <v>1</v>
          </cell>
          <cell r="AB69">
            <v>20</v>
          </cell>
          <cell r="AC69">
            <v>125160</v>
          </cell>
          <cell r="AD69">
            <v>0.05</v>
          </cell>
          <cell r="AE69">
            <v>118902</v>
          </cell>
          <cell r="AF69">
            <v>0.15</v>
          </cell>
          <cell r="AG69">
            <v>101066.7</v>
          </cell>
          <cell r="AH69">
            <v>7.4999999999999997E-2</v>
          </cell>
          <cell r="AI69">
            <v>1347556</v>
          </cell>
          <cell r="AJ69">
            <v>215.33333333333334</v>
          </cell>
          <cell r="AK69">
            <v>215</v>
          </cell>
          <cell r="AL69">
            <v>1</v>
          </cell>
          <cell r="AM69">
            <v>1</v>
          </cell>
          <cell r="AN69">
            <v>1</v>
          </cell>
          <cell r="AO69">
            <v>1</v>
          </cell>
          <cell r="AP69">
            <v>215</v>
          </cell>
          <cell r="AQ69">
            <v>215.16666666666669</v>
          </cell>
          <cell r="AR69">
            <v>6992</v>
          </cell>
          <cell r="AS69">
            <v>83904</v>
          </cell>
          <cell r="AT69">
            <v>1430417.0000000002</v>
          </cell>
          <cell r="AU69">
            <v>1499210</v>
          </cell>
          <cell r="AV69">
            <v>-4.5886166714469434E-2</v>
          </cell>
          <cell r="AY69">
            <v>0</v>
          </cell>
        </row>
        <row r="70">
          <cell r="A70" t="str">
            <v>06-22-302-019-0000</v>
          </cell>
          <cell r="B70" t="str">
            <v>06-22-302-019-0000</v>
          </cell>
          <cell r="C70" t="str">
            <v>06-22-302-019-0000</v>
          </cell>
          <cell r="D70" t="str">
            <v>Bank</v>
          </cell>
          <cell r="E70" t="str">
            <v>Bank of America</v>
          </cell>
          <cell r="F70" t="str">
            <v>705  SUTTON, STREAMWOOD</v>
          </cell>
          <cell r="G70" t="str">
            <v>JERE 915 LLC</v>
          </cell>
          <cell r="H70" t="str">
            <v>5-28</v>
          </cell>
          <cell r="I70" t="str">
            <v>T18</v>
          </cell>
          <cell r="J70" t="str">
            <v>18-013</v>
          </cell>
          <cell r="K70">
            <v>14</v>
          </cell>
          <cell r="L70">
            <v>50298</v>
          </cell>
          <cell r="M70">
            <v>4592</v>
          </cell>
          <cell r="N70">
            <v>4592</v>
          </cell>
          <cell r="O70">
            <v>10.953397212543553</v>
          </cell>
          <cell r="P70">
            <v>1</v>
          </cell>
          <cell r="Q70" t="str">
            <v>C</v>
          </cell>
          <cell r="R70" t="str">
            <v>C</v>
          </cell>
          <cell r="S70" t="str">
            <v>C</v>
          </cell>
          <cell r="T70" t="str">
            <v>C</v>
          </cell>
          <cell r="U70" t="str">
            <v>C</v>
          </cell>
          <cell r="V70" t="str">
            <v>C</v>
          </cell>
          <cell r="W70">
            <v>20</v>
          </cell>
          <cell r="X70">
            <v>1</v>
          </cell>
          <cell r="Y70">
            <v>1</v>
          </cell>
          <cell r="Z70">
            <v>1</v>
          </cell>
          <cell r="AA70">
            <v>1</v>
          </cell>
          <cell r="AB70">
            <v>20</v>
          </cell>
          <cell r="AC70">
            <v>91840</v>
          </cell>
          <cell r="AD70">
            <v>0.05</v>
          </cell>
          <cell r="AE70">
            <v>87248</v>
          </cell>
          <cell r="AF70">
            <v>0.15</v>
          </cell>
          <cell r="AG70">
            <v>74160.800000000003</v>
          </cell>
          <cell r="AH70">
            <v>7.4999999999999997E-2</v>
          </cell>
          <cell r="AI70">
            <v>988810.66666666674</v>
          </cell>
          <cell r="AJ70">
            <v>215.33333333333334</v>
          </cell>
          <cell r="AK70">
            <v>215</v>
          </cell>
          <cell r="AL70">
            <v>1</v>
          </cell>
          <cell r="AM70">
            <v>1</v>
          </cell>
          <cell r="AN70">
            <v>1</v>
          </cell>
          <cell r="AO70">
            <v>1</v>
          </cell>
          <cell r="AP70">
            <v>215</v>
          </cell>
          <cell r="AQ70">
            <v>215.16666666666669</v>
          </cell>
          <cell r="AR70">
            <v>31930</v>
          </cell>
          <cell r="AS70">
            <v>383160</v>
          </cell>
          <cell r="AT70">
            <v>1371205.3333333335</v>
          </cell>
          <cell r="AU70">
            <v>1081210</v>
          </cell>
          <cell r="AV70">
            <v>0.26821369884974566</v>
          </cell>
          <cell r="AW70">
            <v>2866500</v>
          </cell>
          <cell r="AX70">
            <v>44043</v>
          </cell>
          <cell r="AY70">
            <v>624.23780487804879</v>
          </cell>
        </row>
        <row r="71">
          <cell r="A71" t="str">
            <v>06-24-401-004-0000</v>
          </cell>
          <cell r="B71" t="str">
            <v>06-24-401-004-0000</v>
          </cell>
          <cell r="C71" t="str">
            <v>06-24-401-004-0000</v>
          </cell>
          <cell r="D71" t="str">
            <v>Bank</v>
          </cell>
          <cell r="E71" t="str">
            <v>First Midwest Bank</v>
          </cell>
          <cell r="F71" t="str">
            <v>749  BARRINGTON, SCHAUMBURG</v>
          </cell>
          <cell r="G71" t="str">
            <v>FMB ACCOUNTING DEPT</v>
          </cell>
          <cell r="H71" t="str">
            <v>5-28</v>
          </cell>
          <cell r="I71" t="str">
            <v>T18</v>
          </cell>
          <cell r="J71" t="str">
            <v>18-010</v>
          </cell>
          <cell r="K71">
            <v>24</v>
          </cell>
          <cell r="L71">
            <v>68367</v>
          </cell>
          <cell r="M71">
            <v>4720</v>
          </cell>
          <cell r="N71">
            <v>4720</v>
          </cell>
          <cell r="O71">
            <v>14.766101694915255</v>
          </cell>
          <cell r="P71">
            <v>1</v>
          </cell>
          <cell r="Q71" t="str">
            <v>C</v>
          </cell>
          <cell r="R71" t="str">
            <v>C</v>
          </cell>
          <cell r="S71" t="str">
            <v>C</v>
          </cell>
          <cell r="T71" t="str">
            <v>C</v>
          </cell>
          <cell r="U71" t="str">
            <v>C</v>
          </cell>
          <cell r="V71" t="str">
            <v>C</v>
          </cell>
          <cell r="W71">
            <v>20</v>
          </cell>
          <cell r="X71">
            <v>1</v>
          </cell>
          <cell r="Y71">
            <v>1</v>
          </cell>
          <cell r="Z71">
            <v>1</v>
          </cell>
          <cell r="AA71">
            <v>1</v>
          </cell>
          <cell r="AB71">
            <v>20</v>
          </cell>
          <cell r="AC71">
            <v>94400</v>
          </cell>
          <cell r="AD71">
            <v>0.05</v>
          </cell>
          <cell r="AE71">
            <v>89680</v>
          </cell>
          <cell r="AF71">
            <v>0.15</v>
          </cell>
          <cell r="AG71">
            <v>76228</v>
          </cell>
          <cell r="AH71">
            <v>7.4999999999999997E-2</v>
          </cell>
          <cell r="AI71">
            <v>1016373.3333333334</v>
          </cell>
          <cell r="AJ71">
            <v>215.33333333333334</v>
          </cell>
          <cell r="AK71">
            <v>215</v>
          </cell>
          <cell r="AL71">
            <v>1</v>
          </cell>
          <cell r="AM71">
            <v>1</v>
          </cell>
          <cell r="AN71">
            <v>1</v>
          </cell>
          <cell r="AO71">
            <v>1</v>
          </cell>
          <cell r="AP71">
            <v>215</v>
          </cell>
          <cell r="AQ71">
            <v>215.16666666666669</v>
          </cell>
          <cell r="AR71">
            <v>49487</v>
          </cell>
          <cell r="AS71">
            <v>593844</v>
          </cell>
          <cell r="AT71">
            <v>1609430.6666666667</v>
          </cell>
          <cell r="AU71">
            <v>1268805</v>
          </cell>
          <cell r="AV71">
            <v>0.2684617941028502</v>
          </cell>
          <cell r="AW71">
            <v>4082500</v>
          </cell>
          <cell r="AX71">
            <v>44356</v>
          </cell>
          <cell r="AY71">
            <v>864.93644067796606</v>
          </cell>
        </row>
        <row r="72">
          <cell r="A72" t="str">
            <v>06-25-207-004-0000</v>
          </cell>
          <cell r="B72" t="str">
            <v>06-25-207-004-0000</v>
          </cell>
          <cell r="C72" t="str">
            <v>06-25-207-004-0000</v>
          </cell>
          <cell r="D72" t="str">
            <v>Bank</v>
          </cell>
          <cell r="E72" t="str">
            <v>Citibank</v>
          </cell>
          <cell r="F72" t="str">
            <v>800 S BARRINGTON, STREAMWOOD</v>
          </cell>
          <cell r="G72" t="str">
            <v>CITI GROUP</v>
          </cell>
          <cell r="H72" t="str">
            <v>5-28</v>
          </cell>
          <cell r="I72" t="str">
            <v>T18</v>
          </cell>
          <cell r="J72" t="str">
            <v>18-010</v>
          </cell>
          <cell r="K72">
            <v>29</v>
          </cell>
          <cell r="L72">
            <v>38023</v>
          </cell>
          <cell r="M72">
            <v>5495</v>
          </cell>
          <cell r="N72">
            <v>5495</v>
          </cell>
          <cell r="O72">
            <v>6.9195632393084621</v>
          </cell>
          <cell r="P72">
            <v>1</v>
          </cell>
          <cell r="Q72" t="str">
            <v>C</v>
          </cell>
          <cell r="R72" t="str">
            <v>C</v>
          </cell>
          <cell r="S72" t="str">
            <v>C</v>
          </cell>
          <cell r="T72" t="str">
            <v>C</v>
          </cell>
          <cell r="U72" t="str">
            <v>C</v>
          </cell>
          <cell r="V72" t="str">
            <v>C</v>
          </cell>
          <cell r="W72">
            <v>20</v>
          </cell>
          <cell r="X72">
            <v>1</v>
          </cell>
          <cell r="Y72">
            <v>1</v>
          </cell>
          <cell r="Z72">
            <v>1</v>
          </cell>
          <cell r="AA72">
            <v>1</v>
          </cell>
          <cell r="AB72">
            <v>20</v>
          </cell>
          <cell r="AC72">
            <v>109900</v>
          </cell>
          <cell r="AD72">
            <v>0.05</v>
          </cell>
          <cell r="AE72">
            <v>104405</v>
          </cell>
          <cell r="AF72">
            <v>0.15</v>
          </cell>
          <cell r="AG72">
            <v>88744.25</v>
          </cell>
          <cell r="AH72">
            <v>7.4999999999999997E-2</v>
          </cell>
          <cell r="AI72">
            <v>1183256.6666666667</v>
          </cell>
          <cell r="AJ72">
            <v>215.33333333333334</v>
          </cell>
          <cell r="AK72">
            <v>215</v>
          </cell>
          <cell r="AL72">
            <v>1</v>
          </cell>
          <cell r="AM72">
            <v>1</v>
          </cell>
          <cell r="AN72">
            <v>1</v>
          </cell>
          <cell r="AO72">
            <v>1</v>
          </cell>
          <cell r="AP72">
            <v>215</v>
          </cell>
          <cell r="AQ72">
            <v>215.16666666666669</v>
          </cell>
          <cell r="AR72">
            <v>16043</v>
          </cell>
          <cell r="AS72">
            <v>192516</v>
          </cell>
          <cell r="AT72">
            <v>1374856.8333333335</v>
          </cell>
          <cell r="AU72">
            <v>1060005</v>
          </cell>
          <cell r="AV72">
            <v>0.29702863036809579</v>
          </cell>
          <cell r="AY72">
            <v>0</v>
          </cell>
        </row>
        <row r="73">
          <cell r="A73" t="str">
            <v>06-26-111-014-0000</v>
          </cell>
          <cell r="B73" t="str">
            <v>06-26-111-014-0000</v>
          </cell>
          <cell r="C73" t="str">
            <v>06-26-111-014-0000</v>
          </cell>
          <cell r="D73" t="str">
            <v>Bank</v>
          </cell>
          <cell r="E73" t="str">
            <v>Chase</v>
          </cell>
          <cell r="F73" t="str">
            <v>151 E IRVING PARK, STREAMWOOD</v>
          </cell>
          <cell r="G73" t="str">
            <v>FIRST CHICAGO 2115</v>
          </cell>
          <cell r="H73" t="str">
            <v>5-28</v>
          </cell>
          <cell r="I73" t="str">
            <v>T18</v>
          </cell>
          <cell r="J73" t="str">
            <v>18-070</v>
          </cell>
          <cell r="K73">
            <v>30</v>
          </cell>
          <cell r="L73">
            <v>42701</v>
          </cell>
          <cell r="M73">
            <v>5012</v>
          </cell>
          <cell r="N73">
            <v>5012</v>
          </cell>
          <cell r="O73">
            <v>8.5197525937749408</v>
          </cell>
          <cell r="P73">
            <v>1</v>
          </cell>
          <cell r="Q73" t="str">
            <v>C</v>
          </cell>
          <cell r="R73" t="str">
            <v>C</v>
          </cell>
          <cell r="S73" t="str">
            <v>C</v>
          </cell>
          <cell r="T73" t="str">
            <v>C</v>
          </cell>
          <cell r="U73" t="str">
            <v>C</v>
          </cell>
          <cell r="V73" t="str">
            <v>C</v>
          </cell>
          <cell r="W73">
            <v>20</v>
          </cell>
          <cell r="X73">
            <v>1</v>
          </cell>
          <cell r="Y73">
            <v>1</v>
          </cell>
          <cell r="Z73">
            <v>1</v>
          </cell>
          <cell r="AA73">
            <v>1</v>
          </cell>
          <cell r="AB73">
            <v>20</v>
          </cell>
          <cell r="AC73">
            <v>100240</v>
          </cell>
          <cell r="AD73">
            <v>0.05</v>
          </cell>
          <cell r="AE73">
            <v>95228</v>
          </cell>
          <cell r="AF73">
            <v>0.15</v>
          </cell>
          <cell r="AG73">
            <v>80943.8</v>
          </cell>
          <cell r="AH73">
            <v>7.4999999999999997E-2</v>
          </cell>
          <cell r="AI73">
            <v>1079250.6666666667</v>
          </cell>
          <cell r="AJ73">
            <v>215.33333333333334</v>
          </cell>
          <cell r="AK73">
            <v>215</v>
          </cell>
          <cell r="AL73">
            <v>1</v>
          </cell>
          <cell r="AM73">
            <v>1</v>
          </cell>
          <cell r="AN73">
            <v>1</v>
          </cell>
          <cell r="AO73">
            <v>1</v>
          </cell>
          <cell r="AP73">
            <v>215</v>
          </cell>
          <cell r="AQ73">
            <v>215.16666666666669</v>
          </cell>
          <cell r="AR73">
            <v>22653</v>
          </cell>
          <cell r="AS73">
            <v>271836</v>
          </cell>
          <cell r="AT73">
            <v>1350251.3333333335</v>
          </cell>
          <cell r="AU73">
            <v>1380506</v>
          </cell>
          <cell r="AV73">
            <v>-2.1915635764470753E-2</v>
          </cell>
          <cell r="AY73">
            <v>0</v>
          </cell>
        </row>
        <row r="74">
          <cell r="A74" t="str">
            <v>06-27-201-019-0000</v>
          </cell>
          <cell r="B74" t="str">
            <v>06-27-201-019-0000</v>
          </cell>
          <cell r="C74" t="str">
            <v>06-27-201-019-0000</v>
          </cell>
          <cell r="D74" t="str">
            <v>Bank</v>
          </cell>
          <cell r="E74" t="str">
            <v>BMOHarris Bank</v>
          </cell>
          <cell r="F74" t="str">
            <v>185 W IRVING PARK, STREAMWOOD</v>
          </cell>
          <cell r="G74" t="str">
            <v>BMO HARRIS BANK NA</v>
          </cell>
          <cell r="H74" t="str">
            <v>5-28</v>
          </cell>
          <cell r="I74" t="str">
            <v>T18</v>
          </cell>
          <cell r="J74" t="str">
            <v>18-080</v>
          </cell>
          <cell r="K74">
            <v>31</v>
          </cell>
          <cell r="L74">
            <v>52499</v>
          </cell>
          <cell r="M74">
            <v>2705</v>
          </cell>
          <cell r="N74">
            <v>2705</v>
          </cell>
          <cell r="O74">
            <v>19.408133086876155</v>
          </cell>
          <cell r="P74">
            <v>1</v>
          </cell>
          <cell r="Q74" t="str">
            <v>C</v>
          </cell>
          <cell r="R74" t="str">
            <v>C</v>
          </cell>
          <cell r="S74" t="str">
            <v>C</v>
          </cell>
          <cell r="T74" t="str">
            <v>C</v>
          </cell>
          <cell r="U74" t="str">
            <v>C</v>
          </cell>
          <cell r="V74" t="str">
            <v>C</v>
          </cell>
          <cell r="W74">
            <v>20</v>
          </cell>
          <cell r="X74">
            <v>1</v>
          </cell>
          <cell r="Y74">
            <v>1</v>
          </cell>
          <cell r="Z74">
            <v>1</v>
          </cell>
          <cell r="AA74">
            <v>1</v>
          </cell>
          <cell r="AB74">
            <v>20</v>
          </cell>
          <cell r="AC74">
            <v>54100</v>
          </cell>
          <cell r="AD74">
            <v>0.05</v>
          </cell>
          <cell r="AE74">
            <v>51395</v>
          </cell>
          <cell r="AF74">
            <v>0.15</v>
          </cell>
          <cell r="AG74">
            <v>43685.75</v>
          </cell>
          <cell r="AH74">
            <v>7.4999999999999997E-2</v>
          </cell>
          <cell r="AI74">
            <v>582476.66666666674</v>
          </cell>
          <cell r="AJ74">
            <v>215.33333333333337</v>
          </cell>
          <cell r="AK74">
            <v>215</v>
          </cell>
          <cell r="AL74">
            <v>1</v>
          </cell>
          <cell r="AM74">
            <v>1</v>
          </cell>
          <cell r="AN74">
            <v>1</v>
          </cell>
          <cell r="AO74">
            <v>1</v>
          </cell>
          <cell r="AP74">
            <v>215</v>
          </cell>
          <cell r="AQ74">
            <v>215.16666666666669</v>
          </cell>
          <cell r="AR74">
            <v>41679</v>
          </cell>
          <cell r="AS74">
            <v>500148</v>
          </cell>
          <cell r="AT74">
            <v>1082173.8333333335</v>
          </cell>
          <cell r="AU74">
            <v>649200</v>
          </cell>
          <cell r="AV74">
            <v>0.66693443212158576</v>
          </cell>
          <cell r="AW74">
            <v>1460000</v>
          </cell>
          <cell r="AX74">
            <v>43355</v>
          </cell>
          <cell r="AY74">
            <v>539.74121996303143</v>
          </cell>
        </row>
        <row r="75">
          <cell r="A75" t="str">
            <v>06-34-404-012-0000</v>
          </cell>
          <cell r="B75" t="str">
            <v>06-34-404-012-0000 06-34-404-027-0000</v>
          </cell>
          <cell r="C75" t="str">
            <v>06-34-404-012-0000  06-34-404-027-0000</v>
          </cell>
          <cell r="D75" t="str">
            <v>Bank</v>
          </cell>
          <cell r="E75" t="str">
            <v>Associated Bank</v>
          </cell>
          <cell r="F75" t="str">
            <v>231 W ONEIDA, BARTLETT</v>
          </cell>
          <cell r="G75" t="str">
            <v>ASSOC BANK INTL SVCS</v>
          </cell>
          <cell r="H75" t="str">
            <v>5-28</v>
          </cell>
          <cell r="I75" t="str">
            <v>T18</v>
          </cell>
          <cell r="J75" t="str">
            <v>18-050</v>
          </cell>
          <cell r="K75" t="str">
            <v>24/110</v>
          </cell>
          <cell r="L75">
            <v>28145</v>
          </cell>
          <cell r="M75">
            <v>3597</v>
          </cell>
          <cell r="N75">
            <v>3597</v>
          </cell>
          <cell r="O75">
            <v>7.8245760355852099</v>
          </cell>
          <cell r="P75">
            <v>1</v>
          </cell>
          <cell r="Q75" t="str">
            <v>C</v>
          </cell>
          <cell r="R75" t="str">
            <v>D</v>
          </cell>
          <cell r="S75" t="str">
            <v>C</v>
          </cell>
          <cell r="T75" t="str">
            <v>C</v>
          </cell>
          <cell r="U75" t="str">
            <v>C</v>
          </cell>
          <cell r="V75" t="str">
            <v>C</v>
          </cell>
          <cell r="W75">
            <v>20</v>
          </cell>
          <cell r="X75">
            <v>1</v>
          </cell>
          <cell r="Y75">
            <v>0.95</v>
          </cell>
          <cell r="Z75">
            <v>1</v>
          </cell>
          <cell r="AA75">
            <v>1</v>
          </cell>
          <cell r="AB75">
            <v>19</v>
          </cell>
          <cell r="AC75">
            <v>68343</v>
          </cell>
          <cell r="AD75">
            <v>0.05</v>
          </cell>
          <cell r="AE75">
            <v>64925.85</v>
          </cell>
          <cell r="AF75">
            <v>0.15</v>
          </cell>
          <cell r="AG75">
            <v>55186.972500000003</v>
          </cell>
          <cell r="AH75">
            <v>7.4999999999999997E-2</v>
          </cell>
          <cell r="AI75">
            <v>735826.3</v>
          </cell>
          <cell r="AJ75">
            <v>204.56666666666669</v>
          </cell>
          <cell r="AK75">
            <v>215</v>
          </cell>
          <cell r="AL75">
            <v>1</v>
          </cell>
          <cell r="AM75">
            <v>0.95</v>
          </cell>
          <cell r="AN75">
            <v>1</v>
          </cell>
          <cell r="AO75">
            <v>1</v>
          </cell>
          <cell r="AP75">
            <v>204.25</v>
          </cell>
          <cell r="AQ75">
            <v>204.40833333333336</v>
          </cell>
          <cell r="AR75">
            <v>13757</v>
          </cell>
          <cell r="AS75">
            <v>165084</v>
          </cell>
          <cell r="AT75">
            <v>900340.77500000014</v>
          </cell>
          <cell r="AU75">
            <v>711308</v>
          </cell>
          <cell r="AV75">
            <v>0.2657537592716519</v>
          </cell>
          <cell r="AY75">
            <v>0</v>
          </cell>
          <cell r="BA75">
            <v>528</v>
          </cell>
        </row>
        <row r="76">
          <cell r="A76" t="str">
            <v>06-34-414-049-0000</v>
          </cell>
          <cell r="B76" t="str">
            <v>06-34-414-049-0000</v>
          </cell>
          <cell r="C76" t="str">
            <v>06-34-414-049-0000</v>
          </cell>
          <cell r="D76" t="str">
            <v>Bank</v>
          </cell>
          <cell r="E76" t="str">
            <v>mb financial bank</v>
          </cell>
          <cell r="F76" t="str">
            <v>388 S MAIN, BARTLETT</v>
          </cell>
          <cell r="G76" t="str">
            <v>FIFTH THIRD BANK SLKGA</v>
          </cell>
          <cell r="H76" t="str">
            <v>5-28</v>
          </cell>
          <cell r="I76" t="str">
            <v>T18</v>
          </cell>
          <cell r="J76" t="str">
            <v>18-082</v>
          </cell>
          <cell r="K76">
            <v>27</v>
          </cell>
          <cell r="L76">
            <v>52868</v>
          </cell>
          <cell r="M76">
            <v>5120</v>
          </cell>
          <cell r="N76">
            <v>5120</v>
          </cell>
          <cell r="O76">
            <v>10.32578125</v>
          </cell>
          <cell r="P76">
            <v>1</v>
          </cell>
          <cell r="Q76" t="str">
            <v>C</v>
          </cell>
          <cell r="R76" t="str">
            <v>D</v>
          </cell>
          <cell r="S76" t="str">
            <v>C</v>
          </cell>
          <cell r="T76" t="str">
            <v>D</v>
          </cell>
          <cell r="U76" t="str">
            <v>C</v>
          </cell>
          <cell r="V76" t="str">
            <v>C</v>
          </cell>
          <cell r="W76">
            <v>20</v>
          </cell>
          <cell r="X76">
            <v>0.85</v>
          </cell>
          <cell r="Y76">
            <v>0.95</v>
          </cell>
          <cell r="Z76">
            <v>1</v>
          </cell>
          <cell r="AA76">
            <v>1</v>
          </cell>
          <cell r="AB76">
            <v>16.149999999999999</v>
          </cell>
          <cell r="AC76">
            <v>82688</v>
          </cell>
          <cell r="AD76">
            <v>0.05</v>
          </cell>
          <cell r="AE76">
            <v>78553.600000000006</v>
          </cell>
          <cell r="AF76">
            <v>0.15</v>
          </cell>
          <cell r="AG76">
            <v>66770.559999999998</v>
          </cell>
          <cell r="AH76">
            <v>7.4999999999999997E-2</v>
          </cell>
          <cell r="AI76">
            <v>890274.1333333333</v>
          </cell>
          <cell r="AJ76">
            <v>173.88166666666666</v>
          </cell>
          <cell r="AK76">
            <v>215</v>
          </cell>
          <cell r="AL76">
            <v>0.8</v>
          </cell>
          <cell r="AM76">
            <v>0.95</v>
          </cell>
          <cell r="AN76">
            <v>1</v>
          </cell>
          <cell r="AO76">
            <v>1</v>
          </cell>
          <cell r="AP76">
            <v>163.4</v>
          </cell>
          <cell r="AQ76">
            <v>168.64083333333332</v>
          </cell>
          <cell r="AR76">
            <v>32388</v>
          </cell>
          <cell r="AS76">
            <v>388656</v>
          </cell>
          <cell r="AT76">
            <v>1252097.0666666667</v>
          </cell>
          <cell r="AU76">
            <v>1100013</v>
          </cell>
          <cell r="AV76">
            <v>0.13825660848250587</v>
          </cell>
          <cell r="AY76">
            <v>0</v>
          </cell>
        </row>
        <row r="77">
          <cell r="A77" t="str">
            <v>06-35-316-043-0000</v>
          </cell>
          <cell r="B77" t="str">
            <v>06-35-316-043-0000</v>
          </cell>
          <cell r="C77" t="str">
            <v>06-35-316-043-0000</v>
          </cell>
          <cell r="D77" t="str">
            <v>Bank</v>
          </cell>
          <cell r="E77" t="str">
            <v>BMOHarris Bank</v>
          </cell>
          <cell r="F77" t="str">
            <v>335 S MAIN, BARTLETT</v>
          </cell>
          <cell r="G77" t="str">
            <v>RTY OME ILLINOIS PROP</v>
          </cell>
          <cell r="H77" t="str">
            <v>5-28</v>
          </cell>
          <cell r="I77" t="str">
            <v>T18</v>
          </cell>
          <cell r="J77" t="str">
            <v>18-050</v>
          </cell>
          <cell r="K77">
            <v>42</v>
          </cell>
          <cell r="L77">
            <v>146927</v>
          </cell>
          <cell r="M77">
            <v>5980</v>
          </cell>
          <cell r="N77">
            <v>5980</v>
          </cell>
          <cell r="O77">
            <v>24.569732441471572</v>
          </cell>
          <cell r="P77">
            <v>1</v>
          </cell>
          <cell r="Q77" t="str">
            <v>C</v>
          </cell>
          <cell r="R77" t="str">
            <v>D</v>
          </cell>
          <cell r="S77" t="str">
            <v>C</v>
          </cell>
          <cell r="T77" t="str">
            <v>D</v>
          </cell>
          <cell r="U77" t="str">
            <v>C</v>
          </cell>
          <cell r="V77" t="str">
            <v>D</v>
          </cell>
          <cell r="W77">
            <v>20</v>
          </cell>
          <cell r="X77">
            <v>0.85</v>
          </cell>
          <cell r="Y77">
            <v>0.95</v>
          </cell>
          <cell r="Z77">
            <v>1</v>
          </cell>
          <cell r="AA77">
            <v>0.95</v>
          </cell>
          <cell r="AB77">
            <v>15.342499999999998</v>
          </cell>
          <cell r="AC77">
            <v>91748.14999999998</v>
          </cell>
          <cell r="AD77">
            <v>0.05</v>
          </cell>
          <cell r="AE77">
            <v>87160.742499999978</v>
          </cell>
          <cell r="AF77">
            <v>0.15</v>
          </cell>
          <cell r="AG77">
            <v>74086.631124999985</v>
          </cell>
          <cell r="AH77">
            <v>7.4999999999999997E-2</v>
          </cell>
          <cell r="AI77">
            <v>987821.74833333318</v>
          </cell>
          <cell r="AJ77">
            <v>165.18758333333329</v>
          </cell>
          <cell r="AK77">
            <v>215</v>
          </cell>
          <cell r="AL77">
            <v>0.8</v>
          </cell>
          <cell r="AM77">
            <v>0.95</v>
          </cell>
          <cell r="AN77">
            <v>1</v>
          </cell>
          <cell r="AO77">
            <v>0.95</v>
          </cell>
          <cell r="AP77">
            <v>155.22999999999999</v>
          </cell>
          <cell r="AQ77">
            <v>160.20879166666663</v>
          </cell>
          <cell r="AR77">
            <v>123007</v>
          </cell>
          <cell r="AS77">
            <v>1107063</v>
          </cell>
          <cell r="AT77">
            <v>2065111.5741666665</v>
          </cell>
          <cell r="AU77">
            <v>1375407</v>
          </cell>
          <cell r="AV77">
            <v>0.50145489601744542</v>
          </cell>
          <cell r="AW77">
            <v>1825000</v>
          </cell>
          <cell r="AX77">
            <v>43280</v>
          </cell>
          <cell r="AY77">
            <v>305.18394648829434</v>
          </cell>
        </row>
        <row r="78">
          <cell r="A78" t="str">
            <v>06-36-222-014-0000</v>
          </cell>
          <cell r="B78" t="str">
            <v>06-36-222-014-0000</v>
          </cell>
          <cell r="C78" t="str">
            <v>06-36-222-014-0000</v>
          </cell>
          <cell r="D78" t="str">
            <v>Bank</v>
          </cell>
          <cell r="E78" t="str">
            <v>Hanover Park Community Bank</v>
          </cell>
          <cell r="F78" t="str">
            <v>6800  BARRINGTON, HANOVER PARK</v>
          </cell>
          <cell r="G78" t="str">
            <v>BARRINGTON BANK TRUST</v>
          </cell>
          <cell r="H78" t="str">
            <v>5-28</v>
          </cell>
          <cell r="I78" t="str">
            <v>T18</v>
          </cell>
          <cell r="J78" t="str">
            <v>18-070</v>
          </cell>
          <cell r="K78">
            <v>4</v>
          </cell>
          <cell r="L78">
            <v>43260</v>
          </cell>
          <cell r="M78">
            <v>5112</v>
          </cell>
          <cell r="N78">
            <v>5112</v>
          </cell>
          <cell r="O78">
            <v>8.4624413145539901</v>
          </cell>
          <cell r="P78">
            <v>1</v>
          </cell>
          <cell r="Q78" t="str">
            <v>C</v>
          </cell>
          <cell r="R78" t="str">
            <v>C</v>
          </cell>
          <cell r="S78" t="str">
            <v>C</v>
          </cell>
          <cell r="T78" t="str">
            <v>C</v>
          </cell>
          <cell r="U78" t="str">
            <v>C</v>
          </cell>
          <cell r="V78" t="str">
            <v>C</v>
          </cell>
          <cell r="W78">
            <v>20</v>
          </cell>
          <cell r="X78">
            <v>1</v>
          </cell>
          <cell r="Y78">
            <v>1</v>
          </cell>
          <cell r="Z78">
            <v>1</v>
          </cell>
          <cell r="AA78">
            <v>1</v>
          </cell>
          <cell r="AB78">
            <v>20</v>
          </cell>
          <cell r="AC78">
            <v>102240</v>
          </cell>
          <cell r="AD78">
            <v>0.05</v>
          </cell>
          <cell r="AE78">
            <v>97128</v>
          </cell>
          <cell r="AF78">
            <v>0.15</v>
          </cell>
          <cell r="AG78">
            <v>82558.8</v>
          </cell>
          <cell r="AH78">
            <v>7.4999999999999997E-2</v>
          </cell>
          <cell r="AI78">
            <v>1100784</v>
          </cell>
          <cell r="AJ78">
            <v>215.33333333333334</v>
          </cell>
          <cell r="AK78">
            <v>215</v>
          </cell>
          <cell r="AL78">
            <v>1</v>
          </cell>
          <cell r="AM78">
            <v>1</v>
          </cell>
          <cell r="AN78">
            <v>1</v>
          </cell>
          <cell r="AO78">
            <v>1</v>
          </cell>
          <cell r="AP78">
            <v>215</v>
          </cell>
          <cell r="AQ78">
            <v>215.16666666666669</v>
          </cell>
          <cell r="AR78">
            <v>22812</v>
          </cell>
          <cell r="AS78">
            <v>273744</v>
          </cell>
          <cell r="AT78">
            <v>1373676</v>
          </cell>
          <cell r="AU78">
            <v>1603608</v>
          </cell>
          <cell r="AV78">
            <v>-0.14338416869958248</v>
          </cell>
          <cell r="AY78">
            <v>0</v>
          </cell>
        </row>
        <row r="79">
          <cell r="A79" t="str">
            <v>06-24-407-003-0000</v>
          </cell>
          <cell r="B79" t="str">
            <v>06-24-407-003-0000</v>
          </cell>
          <cell r="C79" t="str">
            <v>06-24-407-003-0000</v>
          </cell>
          <cell r="D79" t="str">
            <v>BanquetHall</v>
          </cell>
          <cell r="E79" t="str">
            <v>Seville Banquets</v>
          </cell>
          <cell r="F79" t="str">
            <v>700 S BARRINGTON, STREAMWOOD</v>
          </cell>
          <cell r="G79" t="str">
            <v>AMZ REAL ESTATE LLC</v>
          </cell>
          <cell r="H79" t="str">
            <v>5-97</v>
          </cell>
          <cell r="I79" t="str">
            <v>T18</v>
          </cell>
          <cell r="J79" t="str">
            <v>18-010</v>
          </cell>
          <cell r="K79">
            <v>36</v>
          </cell>
          <cell r="L79">
            <v>83258</v>
          </cell>
          <cell r="M79">
            <v>26747</v>
          </cell>
          <cell r="N79">
            <v>20554</v>
          </cell>
          <cell r="O79">
            <v>3.1127976969379745</v>
          </cell>
          <cell r="Q79" t="str">
            <v>C</v>
          </cell>
          <cell r="R79" t="str">
            <v>C</v>
          </cell>
          <cell r="S79" t="str">
            <v>C</v>
          </cell>
          <cell r="T79" t="str">
            <v>C</v>
          </cell>
          <cell r="U79" t="str">
            <v>C</v>
          </cell>
          <cell r="V79" t="str">
            <v>C</v>
          </cell>
          <cell r="W79">
            <v>11</v>
          </cell>
          <cell r="X79">
            <v>1</v>
          </cell>
          <cell r="Y79">
            <v>1</v>
          </cell>
          <cell r="Z79">
            <v>1</v>
          </cell>
          <cell r="AA79">
            <v>1</v>
          </cell>
          <cell r="AB79">
            <v>11</v>
          </cell>
          <cell r="AC79">
            <v>226094</v>
          </cell>
          <cell r="AD79">
            <v>0.1</v>
          </cell>
          <cell r="AE79">
            <v>203484.6</v>
          </cell>
          <cell r="AF79">
            <v>0.23</v>
          </cell>
          <cell r="AG79">
            <v>156683.14199999999</v>
          </cell>
          <cell r="AH79">
            <v>0.08</v>
          </cell>
          <cell r="AI79">
            <v>1958539.2749999999</v>
          </cell>
          <cell r="AJ79">
            <v>95.287499999999994</v>
          </cell>
          <cell r="AK79">
            <v>105</v>
          </cell>
          <cell r="AL79">
            <v>1</v>
          </cell>
          <cell r="AM79">
            <v>1</v>
          </cell>
          <cell r="AN79">
            <v>1</v>
          </cell>
          <cell r="AO79">
            <v>1</v>
          </cell>
          <cell r="AP79">
            <v>105</v>
          </cell>
          <cell r="AQ79">
            <v>100.14375</v>
          </cell>
          <cell r="AR79">
            <v>0</v>
          </cell>
          <cell r="AS79">
            <v>0</v>
          </cell>
          <cell r="AT79">
            <v>2058354.6375</v>
          </cell>
          <cell r="AU79">
            <v>1560014</v>
          </cell>
          <cell r="AV79">
            <v>0.31944625977715591</v>
          </cell>
          <cell r="AW79">
            <v>2250000</v>
          </cell>
          <cell r="AX79">
            <v>43829</v>
          </cell>
          <cell r="AY79">
            <v>109.46774350491388</v>
          </cell>
        </row>
        <row r="80">
          <cell r="A80" t="str">
            <v>06-25-400-014-0000</v>
          </cell>
          <cell r="B80" t="str">
            <v>06-25-400-014-0000</v>
          </cell>
          <cell r="C80" t="str">
            <v>06-25-400-014-0000</v>
          </cell>
          <cell r="D80" t="str">
            <v>BanquetHall</v>
          </cell>
          <cell r="E80" t="str">
            <v>Armor Banquet and few smaller offices, majority occupied by banquest hall</v>
          </cell>
          <cell r="F80" t="str">
            <v>1300 E IRVING PARK, STREAMWOOD</v>
          </cell>
          <cell r="G80" t="str">
            <v>1101 E AVENUE PLAZA IN</v>
          </cell>
          <cell r="H80" t="str">
            <v>5-92</v>
          </cell>
          <cell r="I80" t="str">
            <v>T18</v>
          </cell>
          <cell r="J80" t="str">
            <v>18-010</v>
          </cell>
          <cell r="L80">
            <v>88422</v>
          </cell>
          <cell r="M80">
            <v>19553</v>
          </cell>
          <cell r="N80">
            <v>19553</v>
          </cell>
          <cell r="O80">
            <v>4.5221705109190404</v>
          </cell>
          <cell r="Q80" t="str">
            <v>C</v>
          </cell>
          <cell r="R80" t="str">
            <v>C</v>
          </cell>
          <cell r="S80" t="str">
            <v>C</v>
          </cell>
          <cell r="T80" t="str">
            <v>C</v>
          </cell>
          <cell r="U80" t="str">
            <v>C</v>
          </cell>
          <cell r="V80" t="str">
            <v>C</v>
          </cell>
          <cell r="W80">
            <v>11</v>
          </cell>
          <cell r="X80">
            <v>1</v>
          </cell>
          <cell r="Y80">
            <v>1</v>
          </cell>
          <cell r="Z80">
            <v>1</v>
          </cell>
          <cell r="AA80">
            <v>1</v>
          </cell>
          <cell r="AB80">
            <v>11</v>
          </cell>
          <cell r="AC80">
            <v>215083</v>
          </cell>
          <cell r="AD80">
            <v>0.1</v>
          </cell>
          <cell r="AE80">
            <v>193574.7</v>
          </cell>
          <cell r="AF80">
            <v>0.23</v>
          </cell>
          <cell r="AG80">
            <v>149052.519</v>
          </cell>
          <cell r="AH80">
            <v>0.08</v>
          </cell>
          <cell r="AI80">
            <v>1863156.4875</v>
          </cell>
          <cell r="AJ80">
            <v>95.287500000000009</v>
          </cell>
          <cell r="AK80">
            <v>105</v>
          </cell>
          <cell r="AL80">
            <v>1</v>
          </cell>
          <cell r="AM80">
            <v>1</v>
          </cell>
          <cell r="AN80">
            <v>1</v>
          </cell>
          <cell r="AO80">
            <v>1</v>
          </cell>
          <cell r="AP80">
            <v>105</v>
          </cell>
          <cell r="AQ80">
            <v>100.14375000000001</v>
          </cell>
          <cell r="AR80">
            <v>0</v>
          </cell>
          <cell r="AS80">
            <v>0</v>
          </cell>
          <cell r="AT80">
            <v>1958110.7437500001</v>
          </cell>
          <cell r="AU80">
            <v>1534693</v>
          </cell>
          <cell r="AV80">
            <v>0.27589735781032432</v>
          </cell>
          <cell r="AY80">
            <v>0</v>
          </cell>
        </row>
        <row r="81">
          <cell r="A81" t="str">
            <v>06-19-104-022-0000</v>
          </cell>
          <cell r="B81" t="str">
            <v>06-19-104-022-0000 06-19-104-023-0000</v>
          </cell>
          <cell r="C81" t="str">
            <v>06-19-104-022-0000
06-19-104-023-0000</v>
          </cell>
          <cell r="D81" t="str">
            <v>bowlingalley</v>
          </cell>
          <cell r="E81" t="str">
            <v>Bowlway Lanes</v>
          </cell>
          <cell r="F81" t="str">
            <v>808  VILLA, ELGIN</v>
          </cell>
          <cell r="G81" t="str">
            <v>808 VILLA PARTNERSHIP</v>
          </cell>
          <cell r="H81" t="str">
            <v>5-32</v>
          </cell>
          <cell r="I81" t="str">
            <v>T18</v>
          </cell>
          <cell r="J81" t="str">
            <v>18-040</v>
          </cell>
          <cell r="K81">
            <v>78</v>
          </cell>
          <cell r="L81">
            <v>45258</v>
          </cell>
          <cell r="M81">
            <v>14180</v>
          </cell>
          <cell r="N81">
            <v>14180</v>
          </cell>
          <cell r="O81">
            <v>3.1916784203102964</v>
          </cell>
          <cell r="Q81" t="str">
            <v>C</v>
          </cell>
          <cell r="R81" t="str">
            <v>E</v>
          </cell>
          <cell r="S81" t="str">
            <v>C</v>
          </cell>
          <cell r="T81" t="str">
            <v>C</v>
          </cell>
          <cell r="U81" t="str">
            <v>C</v>
          </cell>
          <cell r="V81" t="str">
            <v>C</v>
          </cell>
          <cell r="W81">
            <v>8</v>
          </cell>
          <cell r="X81">
            <v>1</v>
          </cell>
          <cell r="Y81">
            <v>0.9</v>
          </cell>
          <cell r="Z81">
            <v>1</v>
          </cell>
          <cell r="AA81">
            <v>1</v>
          </cell>
          <cell r="AB81">
            <v>7.2</v>
          </cell>
          <cell r="AC81">
            <v>102096</v>
          </cell>
          <cell r="AD81">
            <v>0.1</v>
          </cell>
          <cell r="AE81">
            <v>91886.399999999994</v>
          </cell>
          <cell r="AF81">
            <v>0.15</v>
          </cell>
          <cell r="AG81">
            <v>78103.44</v>
          </cell>
          <cell r="AH81">
            <v>0.09</v>
          </cell>
          <cell r="AI81">
            <v>867816</v>
          </cell>
          <cell r="AJ81">
            <v>61.2</v>
          </cell>
          <cell r="AK81">
            <v>68</v>
          </cell>
          <cell r="AL81">
            <v>1</v>
          </cell>
          <cell r="AM81">
            <v>0.9</v>
          </cell>
          <cell r="AN81">
            <v>1</v>
          </cell>
          <cell r="AO81">
            <v>1</v>
          </cell>
          <cell r="AP81">
            <v>61.2</v>
          </cell>
          <cell r="AQ81">
            <v>61.2</v>
          </cell>
          <cell r="AR81">
            <v>0</v>
          </cell>
          <cell r="AS81">
            <v>0</v>
          </cell>
          <cell r="AT81">
            <v>867816</v>
          </cell>
          <cell r="AU81">
            <v>357657</v>
          </cell>
          <cell r="AV81">
            <v>1.4263917664130719</v>
          </cell>
          <cell r="AY81">
            <v>0</v>
          </cell>
          <cell r="BA81" t="str">
            <v>code 5- 25% vacancy, appears vacat</v>
          </cell>
        </row>
        <row r="82">
          <cell r="A82" t="str">
            <v>06-25-301-023-0000</v>
          </cell>
          <cell r="B82" t="str">
            <v>06-25-301-022-0000 06-25-301-023-0000</v>
          </cell>
          <cell r="C82" t="str">
            <v>06-25-301-023-0000 06-25-301-022-0000</v>
          </cell>
          <cell r="D82" t="str">
            <v>bowlingalley</v>
          </cell>
          <cell r="E82" t="str">
            <v xml:space="preserve">Streamwood Bowl </v>
          </cell>
          <cell r="F82" t="str">
            <v>1232 E IRVING PARK, STREAMWOOD</v>
          </cell>
          <cell r="G82" t="str">
            <v>NEW STREAMWOOD LANES</v>
          </cell>
          <cell r="H82" t="str">
            <v>5-32</v>
          </cell>
          <cell r="I82" t="str">
            <v>T18</v>
          </cell>
          <cell r="J82" t="str">
            <v>18-010</v>
          </cell>
          <cell r="L82">
            <v>146230</v>
          </cell>
          <cell r="M82">
            <v>32336</v>
          </cell>
          <cell r="N82">
            <v>32336</v>
          </cell>
          <cell r="O82">
            <v>4.522204354280059</v>
          </cell>
          <cell r="Q82" t="str">
            <v>C</v>
          </cell>
          <cell r="R82" t="str">
            <v>E</v>
          </cell>
          <cell r="S82" t="str">
            <v>C</v>
          </cell>
          <cell r="T82" t="str">
            <v>C</v>
          </cell>
          <cell r="U82" t="str">
            <v>C</v>
          </cell>
          <cell r="V82" t="str">
            <v>C</v>
          </cell>
          <cell r="W82">
            <v>8</v>
          </cell>
          <cell r="X82">
            <v>1</v>
          </cell>
          <cell r="Y82">
            <v>0.9</v>
          </cell>
          <cell r="Z82">
            <v>1</v>
          </cell>
          <cell r="AA82">
            <v>1</v>
          </cell>
          <cell r="AB82">
            <v>7.2</v>
          </cell>
          <cell r="AC82">
            <v>232819.20000000001</v>
          </cell>
          <cell r="AD82">
            <v>0.1</v>
          </cell>
          <cell r="AE82">
            <v>209537.28</v>
          </cell>
          <cell r="AF82">
            <v>0.15</v>
          </cell>
          <cell r="AG82">
            <v>178106.68799999999</v>
          </cell>
          <cell r="AH82">
            <v>0.09</v>
          </cell>
          <cell r="AI82">
            <v>1978963.2</v>
          </cell>
          <cell r="AJ82">
            <v>61.199999999999996</v>
          </cell>
          <cell r="AK82">
            <v>68</v>
          </cell>
          <cell r="AL82">
            <v>1</v>
          </cell>
          <cell r="AM82">
            <v>0.9</v>
          </cell>
          <cell r="AN82">
            <v>1</v>
          </cell>
          <cell r="AO82">
            <v>1</v>
          </cell>
          <cell r="AP82">
            <v>61.2</v>
          </cell>
          <cell r="AQ82">
            <v>61.2</v>
          </cell>
          <cell r="AR82">
            <v>0</v>
          </cell>
          <cell r="AS82">
            <v>0</v>
          </cell>
          <cell r="AT82">
            <v>1978963.2000000002</v>
          </cell>
          <cell r="AU82">
            <v>1526335</v>
          </cell>
          <cell r="AV82">
            <v>0.29654577795831205</v>
          </cell>
          <cell r="AY82">
            <v>0</v>
          </cell>
          <cell r="BA82" t="str">
            <v>532, 590</v>
          </cell>
        </row>
        <row r="83">
          <cell r="A83" t="str">
            <v>06-07-302-081-0000</v>
          </cell>
          <cell r="B83" t="str">
            <v>06-07-302-081-0000</v>
          </cell>
          <cell r="C83" t="str">
            <v>06-07-302-081-0000</v>
          </cell>
          <cell r="D83" t="str">
            <v>carwash</v>
          </cell>
          <cell r="E83" t="str">
            <v>Precision Auto Wash</v>
          </cell>
          <cell r="F83" t="str">
            <v>929  SUMMIT, ELGIN</v>
          </cell>
          <cell r="G83" t="str">
            <v>PAUL RENTZELOS</v>
          </cell>
          <cell r="H83" t="str">
            <v>5-97</v>
          </cell>
          <cell r="I83" t="str">
            <v>T18</v>
          </cell>
          <cell r="J83" t="str">
            <v>18-011</v>
          </cell>
          <cell r="K83">
            <v>25</v>
          </cell>
          <cell r="L83">
            <v>26788</v>
          </cell>
          <cell r="M83">
            <v>2878</v>
          </cell>
          <cell r="N83">
            <v>2878</v>
          </cell>
          <cell r="O83">
            <v>9.3078526754690749</v>
          </cell>
          <cell r="Q83" t="str">
            <v>C</v>
          </cell>
          <cell r="R83" t="str">
            <v>C</v>
          </cell>
          <cell r="S83" t="str">
            <v>C</v>
          </cell>
          <cell r="T83" t="str">
            <v>C</v>
          </cell>
          <cell r="U83" t="str">
            <v>C</v>
          </cell>
          <cell r="V83" t="str">
            <v>C</v>
          </cell>
          <cell r="W83">
            <v>11</v>
          </cell>
          <cell r="X83">
            <v>1</v>
          </cell>
          <cell r="Y83">
            <v>1</v>
          </cell>
          <cell r="Z83">
            <v>1</v>
          </cell>
          <cell r="AA83">
            <v>1</v>
          </cell>
          <cell r="AB83">
            <v>11</v>
          </cell>
          <cell r="AC83">
            <v>31658</v>
          </cell>
          <cell r="AD83">
            <v>0.05</v>
          </cell>
          <cell r="AE83">
            <v>30075.1</v>
          </cell>
          <cell r="AF83">
            <v>0.15</v>
          </cell>
          <cell r="AG83">
            <v>25563.834999999999</v>
          </cell>
          <cell r="AH83">
            <v>0.08</v>
          </cell>
          <cell r="AI83">
            <v>319547.9375</v>
          </cell>
          <cell r="AJ83">
            <v>111.03125</v>
          </cell>
          <cell r="AK83">
            <v>110</v>
          </cell>
          <cell r="AL83">
            <v>1</v>
          </cell>
          <cell r="AM83">
            <v>1</v>
          </cell>
          <cell r="AN83">
            <v>1</v>
          </cell>
          <cell r="AO83">
            <v>1</v>
          </cell>
          <cell r="AP83">
            <v>110</v>
          </cell>
          <cell r="AQ83">
            <v>110.515625</v>
          </cell>
          <cell r="AR83">
            <v>15276</v>
          </cell>
          <cell r="AS83">
            <v>183312</v>
          </cell>
          <cell r="AT83">
            <v>501375.96875</v>
          </cell>
          <cell r="AU83">
            <v>476007</v>
          </cell>
          <cell r="AV83">
            <v>5.3295369080706756E-2</v>
          </cell>
          <cell r="AY83">
            <v>0</v>
          </cell>
        </row>
        <row r="84">
          <cell r="A84" t="str">
            <v>06-13-403-020-0000</v>
          </cell>
          <cell r="B84" t="str">
            <v>06-13-403-020-0000</v>
          </cell>
          <cell r="C84" t="str">
            <v>06-13-403-020-0000</v>
          </cell>
          <cell r="D84" t="str">
            <v>carwash</v>
          </cell>
          <cell r="E84" t="str">
            <v>Car Wash</v>
          </cell>
          <cell r="F84" t="str">
            <v>4 N BARRINGTON, STREAMWOOD</v>
          </cell>
          <cell r="G84" t="str">
            <v>BHARAT RAM INC</v>
          </cell>
          <cell r="H84" t="str">
            <v>5-97</v>
          </cell>
          <cell r="I84" t="str">
            <v>T18</v>
          </cell>
          <cell r="J84" t="str">
            <v>18-020</v>
          </cell>
          <cell r="K84">
            <v>28</v>
          </cell>
          <cell r="L84">
            <v>29634</v>
          </cell>
          <cell r="M84">
            <v>4194</v>
          </cell>
          <cell r="N84">
            <v>4194</v>
          </cell>
          <cell r="O84">
            <v>7.0658082975679539</v>
          </cell>
          <cell r="Q84" t="str">
            <v>C</v>
          </cell>
          <cell r="R84" t="str">
            <v>E</v>
          </cell>
          <cell r="S84" t="str">
            <v>C</v>
          </cell>
          <cell r="T84" t="str">
            <v>C</v>
          </cell>
          <cell r="U84" t="str">
            <v>C</v>
          </cell>
          <cell r="V84" t="str">
            <v>C</v>
          </cell>
          <cell r="W84">
            <v>11</v>
          </cell>
          <cell r="X84">
            <v>1</v>
          </cell>
          <cell r="Y84">
            <v>0.9</v>
          </cell>
          <cell r="Z84">
            <v>1</v>
          </cell>
          <cell r="AA84">
            <v>1</v>
          </cell>
          <cell r="AB84">
            <v>9.9</v>
          </cell>
          <cell r="AC84">
            <v>41520.6</v>
          </cell>
          <cell r="AD84">
            <v>0.05</v>
          </cell>
          <cell r="AE84">
            <v>39444.57</v>
          </cell>
          <cell r="AF84">
            <v>0.15</v>
          </cell>
          <cell r="AG84">
            <v>33527.8845</v>
          </cell>
          <cell r="AH84">
            <v>0.08</v>
          </cell>
          <cell r="AI84">
            <v>419098.55624999997</v>
          </cell>
          <cell r="AJ84">
            <v>99.928124999999994</v>
          </cell>
          <cell r="AK84">
            <v>110</v>
          </cell>
          <cell r="AL84">
            <v>1</v>
          </cell>
          <cell r="AM84">
            <v>0.9</v>
          </cell>
          <cell r="AN84">
            <v>1</v>
          </cell>
          <cell r="AO84">
            <v>1</v>
          </cell>
          <cell r="AP84">
            <v>99</v>
          </cell>
          <cell r="AQ84">
            <v>99.464062499999997</v>
          </cell>
          <cell r="AR84">
            <v>12858</v>
          </cell>
          <cell r="AS84">
            <v>154296</v>
          </cell>
          <cell r="AT84">
            <v>571448.27812499995</v>
          </cell>
          <cell r="AU84">
            <v>440006</v>
          </cell>
          <cell r="AV84">
            <v>0.29872837671531749</v>
          </cell>
          <cell r="AY84">
            <v>0</v>
          </cell>
        </row>
        <row r="85">
          <cell r="A85" t="str">
            <v>06-18-300-081-0000</v>
          </cell>
          <cell r="B85" t="str">
            <v>06-18-300-081-0000</v>
          </cell>
          <cell r="C85" t="str">
            <v>06-18-300-081-0000</v>
          </cell>
          <cell r="D85" t="str">
            <v>carwash</v>
          </cell>
          <cell r="E85" t="str">
            <v xml:space="preserve">Waterwerks Car Wash </v>
          </cell>
          <cell r="F85" t="str">
            <v>928 E CHICAGO, ELGIN</v>
          </cell>
          <cell r="G85" t="str">
            <v>SCHNEIDER &amp; STEINKE</v>
          </cell>
          <cell r="H85" t="str">
            <v>5-97</v>
          </cell>
          <cell r="I85" t="str">
            <v>T18</v>
          </cell>
          <cell r="J85" t="str">
            <v>18-080</v>
          </cell>
          <cell r="K85">
            <v>24</v>
          </cell>
          <cell r="L85">
            <v>36746</v>
          </cell>
          <cell r="M85">
            <v>2210</v>
          </cell>
          <cell r="N85">
            <v>2210</v>
          </cell>
          <cell r="O85">
            <v>16.62714932126697</v>
          </cell>
          <cell r="Q85" t="str">
            <v>C</v>
          </cell>
          <cell r="R85" t="str">
            <v>C</v>
          </cell>
          <cell r="S85" t="str">
            <v>C</v>
          </cell>
          <cell r="T85" t="str">
            <v>C</v>
          </cell>
          <cell r="U85" t="str">
            <v>C</v>
          </cell>
          <cell r="V85" t="str">
            <v>C</v>
          </cell>
          <cell r="W85">
            <v>11</v>
          </cell>
          <cell r="X85">
            <v>1</v>
          </cell>
          <cell r="Y85">
            <v>1</v>
          </cell>
          <cell r="Z85">
            <v>1</v>
          </cell>
          <cell r="AA85">
            <v>1</v>
          </cell>
          <cell r="AB85">
            <v>11</v>
          </cell>
          <cell r="AC85">
            <v>24310</v>
          </cell>
          <cell r="AD85">
            <v>0.05</v>
          </cell>
          <cell r="AE85">
            <v>23094.5</v>
          </cell>
          <cell r="AF85">
            <v>0.15</v>
          </cell>
          <cell r="AG85">
            <v>19630.325000000001</v>
          </cell>
          <cell r="AH85">
            <v>0.08</v>
          </cell>
          <cell r="AI85">
            <v>245379.0625</v>
          </cell>
          <cell r="AJ85">
            <v>111.03125</v>
          </cell>
          <cell r="AK85">
            <v>110</v>
          </cell>
          <cell r="AL85">
            <v>1</v>
          </cell>
          <cell r="AM85">
            <v>1</v>
          </cell>
          <cell r="AN85">
            <v>1</v>
          </cell>
          <cell r="AO85">
            <v>1</v>
          </cell>
          <cell r="AP85">
            <v>110</v>
          </cell>
          <cell r="AQ85">
            <v>110.515625</v>
          </cell>
          <cell r="AR85">
            <v>27906</v>
          </cell>
          <cell r="AS85">
            <v>167436</v>
          </cell>
          <cell r="AT85">
            <v>411675.53125</v>
          </cell>
          <cell r="AU85">
            <v>416010</v>
          </cell>
          <cell r="AV85">
            <v>-1.0419145573423716E-2</v>
          </cell>
          <cell r="AY85">
            <v>0</v>
          </cell>
        </row>
        <row r="86">
          <cell r="A86" t="str">
            <v>06-19-111-005-0000</v>
          </cell>
          <cell r="B86" t="str">
            <v>06-19-111-005-0000</v>
          </cell>
          <cell r="C86" t="str">
            <v>06-19-111-005-0000</v>
          </cell>
          <cell r="D86" t="str">
            <v>carwash</v>
          </cell>
          <cell r="E86" t="str">
            <v>self car wash; 6 bays</v>
          </cell>
          <cell r="F86" t="str">
            <v>850  BENT, ELGIN</v>
          </cell>
          <cell r="G86" t="str">
            <v>KENNETH F. WRIGHT</v>
          </cell>
          <cell r="H86" t="str">
            <v>5-97</v>
          </cell>
          <cell r="I86" t="str">
            <v>T18</v>
          </cell>
          <cell r="J86" t="str">
            <v>18-040</v>
          </cell>
          <cell r="K86">
            <v>54</v>
          </cell>
          <cell r="L86">
            <v>13200</v>
          </cell>
          <cell r="M86">
            <v>3108</v>
          </cell>
          <cell r="N86">
            <v>3108</v>
          </cell>
          <cell r="O86">
            <v>4.2471042471042475</v>
          </cell>
          <cell r="Q86" t="str">
            <v>C</v>
          </cell>
          <cell r="R86" t="str">
            <v>C</v>
          </cell>
          <cell r="S86" t="str">
            <v>C</v>
          </cell>
          <cell r="T86" t="str">
            <v>C</v>
          </cell>
          <cell r="U86" t="str">
            <v>C</v>
          </cell>
          <cell r="V86" t="str">
            <v>C</v>
          </cell>
          <cell r="W86">
            <v>11</v>
          </cell>
          <cell r="X86">
            <v>1</v>
          </cell>
          <cell r="Y86">
            <v>1</v>
          </cell>
          <cell r="Z86">
            <v>1</v>
          </cell>
          <cell r="AA86">
            <v>1</v>
          </cell>
          <cell r="AB86">
            <v>11</v>
          </cell>
          <cell r="AC86">
            <v>34188</v>
          </cell>
          <cell r="AD86">
            <v>0.05</v>
          </cell>
          <cell r="AE86">
            <v>32478.6</v>
          </cell>
          <cell r="AF86">
            <v>0.15</v>
          </cell>
          <cell r="AG86">
            <v>27606.809999999998</v>
          </cell>
          <cell r="AH86">
            <v>0.08</v>
          </cell>
          <cell r="AI86">
            <v>345085.12499999994</v>
          </cell>
          <cell r="AJ86">
            <v>111.03124999999999</v>
          </cell>
          <cell r="AK86">
            <v>110</v>
          </cell>
          <cell r="AL86">
            <v>1</v>
          </cell>
          <cell r="AM86">
            <v>1</v>
          </cell>
          <cell r="AN86">
            <v>1</v>
          </cell>
          <cell r="AO86">
            <v>1</v>
          </cell>
          <cell r="AP86">
            <v>110</v>
          </cell>
          <cell r="AQ86">
            <v>110.515625</v>
          </cell>
          <cell r="AR86">
            <v>0</v>
          </cell>
          <cell r="AS86">
            <v>0</v>
          </cell>
          <cell r="AT86">
            <v>343482.5625</v>
          </cell>
          <cell r="AU86">
            <v>356007</v>
          </cell>
          <cell r="AV86">
            <v>-3.5180312465766139E-2</v>
          </cell>
          <cell r="AY86">
            <v>0</v>
          </cell>
        </row>
        <row r="87">
          <cell r="A87" t="str">
            <v>06-25-201-002-0000</v>
          </cell>
          <cell r="B87" t="str">
            <v>06-25-201-002-0000</v>
          </cell>
          <cell r="C87" t="str">
            <v>06-25-201-002-0000</v>
          </cell>
          <cell r="D87" t="str">
            <v>carwash</v>
          </cell>
          <cell r="E87" t="str">
            <v>Spirit of America car wash;  approx 11 bays</v>
          </cell>
          <cell r="F87" t="str">
            <v>732 S BARRINGTON, STREAMWOOD</v>
          </cell>
          <cell r="G87" t="str">
            <v>VERNON SOBIESKI</v>
          </cell>
          <cell r="H87" t="str">
            <v>5-97</v>
          </cell>
          <cell r="I87" t="str">
            <v>T18</v>
          </cell>
          <cell r="J87" t="str">
            <v>18-010</v>
          </cell>
          <cell r="K87">
            <v>39</v>
          </cell>
          <cell r="L87">
            <v>30698</v>
          </cell>
          <cell r="M87">
            <v>4916</v>
          </cell>
          <cell r="N87">
            <v>4916</v>
          </cell>
          <cell r="O87">
            <v>6.2445077298616765</v>
          </cell>
          <cell r="Q87" t="str">
            <v>C</v>
          </cell>
          <cell r="R87" t="str">
            <v>C</v>
          </cell>
          <cell r="S87" t="str">
            <v>C</v>
          </cell>
          <cell r="T87" t="str">
            <v>C</v>
          </cell>
          <cell r="U87" t="str">
            <v>C</v>
          </cell>
          <cell r="V87" t="str">
            <v>C</v>
          </cell>
          <cell r="W87">
            <v>11</v>
          </cell>
          <cell r="X87">
            <v>1</v>
          </cell>
          <cell r="Y87">
            <v>1</v>
          </cell>
          <cell r="Z87">
            <v>1</v>
          </cell>
          <cell r="AA87">
            <v>1</v>
          </cell>
          <cell r="AB87">
            <v>11</v>
          </cell>
          <cell r="AC87">
            <v>54076</v>
          </cell>
          <cell r="AD87">
            <v>0.05</v>
          </cell>
          <cell r="AE87">
            <v>51372.2</v>
          </cell>
          <cell r="AF87">
            <v>0.15</v>
          </cell>
          <cell r="AG87">
            <v>43666.369999999995</v>
          </cell>
          <cell r="AH87">
            <v>0.08</v>
          </cell>
          <cell r="AI87">
            <v>545829.62499999988</v>
          </cell>
          <cell r="AJ87">
            <v>111.03124999999997</v>
          </cell>
          <cell r="AK87">
            <v>110</v>
          </cell>
          <cell r="AL87">
            <v>1</v>
          </cell>
          <cell r="AM87">
            <v>1</v>
          </cell>
          <cell r="AN87">
            <v>1</v>
          </cell>
          <cell r="AO87">
            <v>1</v>
          </cell>
          <cell r="AP87">
            <v>110</v>
          </cell>
          <cell r="AQ87">
            <v>110.51562499999999</v>
          </cell>
          <cell r="AR87">
            <v>11034</v>
          </cell>
          <cell r="AS87">
            <v>132408</v>
          </cell>
          <cell r="AT87">
            <v>675702.81249999988</v>
          </cell>
          <cell r="AU87">
            <v>672006</v>
          </cell>
          <cell r="AV87">
            <v>5.5011599598810967E-3</v>
          </cell>
          <cell r="AY87">
            <v>0</v>
          </cell>
        </row>
        <row r="88">
          <cell r="A88" t="str">
            <v>06-25-204-008-0000</v>
          </cell>
          <cell r="B88" t="str">
            <v>06-25-204-008-0000</v>
          </cell>
          <cell r="C88" t="str">
            <v>06-25-204-008-0000</v>
          </cell>
          <cell r="D88" t="str">
            <v>carwash</v>
          </cell>
          <cell r="E88" t="str">
            <v>Bills Car Wash, approx 10 bays</v>
          </cell>
          <cell r="F88" t="str">
            <v>1055  EAST, STREAMWOOD</v>
          </cell>
          <cell r="G88" t="str">
            <v>KLEINER WILLIAM J</v>
          </cell>
          <cell r="H88" t="str">
            <v>5-97</v>
          </cell>
          <cell r="I88" t="str">
            <v>T18</v>
          </cell>
          <cell r="J88" t="str">
            <v>18-010</v>
          </cell>
          <cell r="K88">
            <v>30</v>
          </cell>
          <cell r="L88">
            <v>63214</v>
          </cell>
          <cell r="M88">
            <v>5252</v>
          </cell>
          <cell r="N88">
            <v>5252</v>
          </cell>
          <cell r="O88">
            <v>12.036176694592536</v>
          </cell>
          <cell r="Q88" t="str">
            <v>C</v>
          </cell>
          <cell r="R88" t="str">
            <v>C</v>
          </cell>
          <cell r="S88" t="str">
            <v>C</v>
          </cell>
          <cell r="T88" t="str">
            <v>C</v>
          </cell>
          <cell r="U88" t="str">
            <v>C</v>
          </cell>
          <cell r="V88" t="str">
            <v>C</v>
          </cell>
          <cell r="W88">
            <v>11</v>
          </cell>
          <cell r="X88">
            <v>1</v>
          </cell>
          <cell r="Y88">
            <v>1</v>
          </cell>
          <cell r="Z88">
            <v>1</v>
          </cell>
          <cell r="AA88">
            <v>1</v>
          </cell>
          <cell r="AB88">
            <v>11</v>
          </cell>
          <cell r="AC88">
            <v>57772</v>
          </cell>
          <cell r="AD88">
            <v>0.05</v>
          </cell>
          <cell r="AE88">
            <v>54883.4</v>
          </cell>
          <cell r="AF88">
            <v>0.15</v>
          </cell>
          <cell r="AG88">
            <v>46650.89</v>
          </cell>
          <cell r="AH88">
            <v>0.08</v>
          </cell>
          <cell r="AI88">
            <v>583136.125</v>
          </cell>
          <cell r="AJ88">
            <v>111.03125</v>
          </cell>
          <cell r="AK88">
            <v>110</v>
          </cell>
          <cell r="AL88">
            <v>1</v>
          </cell>
          <cell r="AM88">
            <v>1</v>
          </cell>
          <cell r="AN88">
            <v>1</v>
          </cell>
          <cell r="AO88">
            <v>1</v>
          </cell>
          <cell r="AP88">
            <v>110</v>
          </cell>
          <cell r="AQ88">
            <v>110.515625</v>
          </cell>
          <cell r="AR88">
            <v>42206</v>
          </cell>
          <cell r="AS88">
            <v>379854</v>
          </cell>
          <cell r="AT88">
            <v>960282.0625</v>
          </cell>
          <cell r="AU88">
            <v>908005</v>
          </cell>
          <cell r="AV88">
            <v>5.7573540343940799E-2</v>
          </cell>
          <cell r="AY88">
            <v>0</v>
          </cell>
        </row>
        <row r="89">
          <cell r="A89" t="str">
            <v>06-25-301-046-0000</v>
          </cell>
          <cell r="B89" t="str">
            <v>06-25-301-046-0000</v>
          </cell>
          <cell r="C89" t="str">
            <v>06-25-301-046-0000</v>
          </cell>
          <cell r="D89" t="str">
            <v>carwash</v>
          </cell>
          <cell r="E89" t="str">
            <v xml:space="preserve">Speedy Bobs Car Wash  </v>
          </cell>
          <cell r="F89" t="str">
            <v>1210 E IRVING PARK, STREAMWOOD</v>
          </cell>
          <cell r="G89" t="str">
            <v>John Mason</v>
          </cell>
          <cell r="H89" t="str">
            <v>5-97</v>
          </cell>
          <cell r="I89" t="str">
            <v>T18</v>
          </cell>
          <cell r="J89" t="str">
            <v>18-020</v>
          </cell>
          <cell r="K89">
            <v>50</v>
          </cell>
          <cell r="L89">
            <v>36335</v>
          </cell>
          <cell r="M89">
            <v>4290</v>
          </cell>
          <cell r="N89">
            <v>4290</v>
          </cell>
          <cell r="O89">
            <v>8.4696969696969688</v>
          </cell>
          <cell r="Q89" t="str">
            <v>C</v>
          </cell>
          <cell r="R89" t="str">
            <v>C</v>
          </cell>
          <cell r="S89" t="str">
            <v>C</v>
          </cell>
          <cell r="T89" t="str">
            <v>C</v>
          </cell>
          <cell r="U89" t="str">
            <v>C</v>
          </cell>
          <cell r="V89" t="str">
            <v>C</v>
          </cell>
          <cell r="W89">
            <v>11</v>
          </cell>
          <cell r="X89">
            <v>1</v>
          </cell>
          <cell r="Y89">
            <v>1</v>
          </cell>
          <cell r="Z89">
            <v>1</v>
          </cell>
          <cell r="AA89">
            <v>1</v>
          </cell>
          <cell r="AB89">
            <v>11</v>
          </cell>
          <cell r="AC89">
            <v>47190</v>
          </cell>
          <cell r="AD89">
            <v>0.05</v>
          </cell>
          <cell r="AE89">
            <v>44830.5</v>
          </cell>
          <cell r="AF89">
            <v>0.15</v>
          </cell>
          <cell r="AG89">
            <v>38105.925000000003</v>
          </cell>
          <cell r="AH89">
            <v>0.08</v>
          </cell>
          <cell r="AI89">
            <v>476324.0625</v>
          </cell>
          <cell r="AJ89">
            <v>111.03125</v>
          </cell>
          <cell r="AK89">
            <v>110</v>
          </cell>
          <cell r="AL89">
            <v>1</v>
          </cell>
          <cell r="AM89">
            <v>1</v>
          </cell>
          <cell r="AN89">
            <v>1</v>
          </cell>
          <cell r="AO89">
            <v>1</v>
          </cell>
          <cell r="AP89">
            <v>110</v>
          </cell>
          <cell r="AQ89">
            <v>110.515625</v>
          </cell>
          <cell r="AR89">
            <v>19175</v>
          </cell>
          <cell r="AS89">
            <v>230100</v>
          </cell>
          <cell r="AT89">
            <v>704212.03125</v>
          </cell>
          <cell r="AU89">
            <v>696018</v>
          </cell>
          <cell r="AV89">
            <v>1.1772728938044708E-2</v>
          </cell>
          <cell r="AY89">
            <v>0</v>
          </cell>
        </row>
        <row r="90">
          <cell r="A90" t="str">
            <v>06-26-102-124-0000</v>
          </cell>
          <cell r="B90" t="str">
            <v>06-26-102-124-0000</v>
          </cell>
          <cell r="C90" t="str">
            <v>06-26-102-124-0000</v>
          </cell>
          <cell r="D90" t="str">
            <v>carwash</v>
          </cell>
          <cell r="E90" t="str">
            <v xml:space="preserve">car wash - may be vacant </v>
          </cell>
          <cell r="F90" t="str">
            <v>14 E IRVING PARK, STREAMWOOD</v>
          </cell>
          <cell r="G90" t="str">
            <v>JOHN MASON</v>
          </cell>
          <cell r="H90" t="str">
            <v>5-97</v>
          </cell>
          <cell r="I90" t="str">
            <v>T18</v>
          </cell>
          <cell r="J90" t="str">
            <v>18-020</v>
          </cell>
          <cell r="K90">
            <v>28</v>
          </cell>
          <cell r="L90">
            <v>59831</v>
          </cell>
          <cell r="M90">
            <v>8710</v>
          </cell>
          <cell r="N90">
            <v>8710</v>
          </cell>
          <cell r="O90">
            <v>6.9165327210103333</v>
          </cell>
          <cell r="Q90" t="str">
            <v>C</v>
          </cell>
          <cell r="R90" t="str">
            <v>C</v>
          </cell>
          <cell r="S90" t="str">
            <v>C</v>
          </cell>
          <cell r="T90" t="str">
            <v>C</v>
          </cell>
          <cell r="U90" t="str">
            <v>C</v>
          </cell>
          <cell r="V90" t="str">
            <v>C</v>
          </cell>
          <cell r="W90">
            <v>11</v>
          </cell>
          <cell r="X90">
            <v>1</v>
          </cell>
          <cell r="Y90">
            <v>1</v>
          </cell>
          <cell r="Z90">
            <v>1</v>
          </cell>
          <cell r="AA90">
            <v>1</v>
          </cell>
          <cell r="AB90">
            <v>11</v>
          </cell>
          <cell r="AC90">
            <v>95810</v>
          </cell>
          <cell r="AD90">
            <v>0.05</v>
          </cell>
          <cell r="AE90">
            <v>91019.5</v>
          </cell>
          <cell r="AF90">
            <v>0.15</v>
          </cell>
          <cell r="AG90">
            <v>77366.574999999997</v>
          </cell>
          <cell r="AH90">
            <v>0.08</v>
          </cell>
          <cell r="AI90">
            <v>967082.1875</v>
          </cell>
          <cell r="AJ90">
            <v>111.03125</v>
          </cell>
          <cell r="AK90">
            <v>110</v>
          </cell>
          <cell r="AL90">
            <v>1</v>
          </cell>
          <cell r="AM90">
            <v>1</v>
          </cell>
          <cell r="AN90">
            <v>1</v>
          </cell>
          <cell r="AO90">
            <v>1</v>
          </cell>
          <cell r="AP90">
            <v>110</v>
          </cell>
          <cell r="AQ90">
            <v>110.515625</v>
          </cell>
          <cell r="AR90">
            <v>24991</v>
          </cell>
          <cell r="AS90">
            <v>299892</v>
          </cell>
          <cell r="AT90">
            <v>1262483.09375</v>
          </cell>
          <cell r="AU90">
            <v>1040680</v>
          </cell>
          <cell r="AV90">
            <v>0.21313284943498489</v>
          </cell>
          <cell r="AY90">
            <v>0</v>
          </cell>
        </row>
        <row r="91">
          <cell r="A91" t="str">
            <v>06-35-201-018-0000</v>
          </cell>
          <cell r="B91" t="str">
            <v>06-35-201-018-0000</v>
          </cell>
          <cell r="C91" t="str">
            <v>06-35-201-018-0000</v>
          </cell>
          <cell r="D91" t="str">
            <v>carwash</v>
          </cell>
          <cell r="E91" t="str">
            <v xml:space="preserve"> Car Brite Car Wash 6 bays</v>
          </cell>
          <cell r="F91" t="str">
            <v>2630 W LAKE, HANOVER PARK</v>
          </cell>
          <cell r="G91" t="str">
            <v>SHARRON PRILL</v>
          </cell>
          <cell r="H91" t="str">
            <v>5-97</v>
          </cell>
          <cell r="I91" t="str">
            <v>T18</v>
          </cell>
          <cell r="J91" t="str">
            <v>18-075</v>
          </cell>
          <cell r="K91">
            <v>34</v>
          </cell>
          <cell r="L91">
            <v>29694</v>
          </cell>
          <cell r="M91">
            <v>2730</v>
          </cell>
          <cell r="N91">
            <v>2730</v>
          </cell>
          <cell r="O91">
            <v>10.876923076923077</v>
          </cell>
          <cell r="Q91" t="str">
            <v>C</v>
          </cell>
          <cell r="R91" t="str">
            <v>E</v>
          </cell>
          <cell r="S91" t="str">
            <v>C</v>
          </cell>
          <cell r="T91" t="str">
            <v>C</v>
          </cell>
          <cell r="U91" t="str">
            <v>E</v>
          </cell>
          <cell r="V91" t="str">
            <v>C</v>
          </cell>
          <cell r="W91">
            <v>11</v>
          </cell>
          <cell r="X91">
            <v>1</v>
          </cell>
          <cell r="Y91">
            <v>0.9</v>
          </cell>
          <cell r="Z91">
            <v>0.9</v>
          </cell>
          <cell r="AA91">
            <v>1</v>
          </cell>
          <cell r="AB91">
            <v>8.91</v>
          </cell>
          <cell r="AC91">
            <v>24324.3</v>
          </cell>
          <cell r="AD91">
            <v>0.05</v>
          </cell>
          <cell r="AE91">
            <v>23108.084999999999</v>
          </cell>
          <cell r="AF91">
            <v>0.15</v>
          </cell>
          <cell r="AG91">
            <v>19641.87225</v>
          </cell>
          <cell r="AH91">
            <v>0.08</v>
          </cell>
          <cell r="AI91">
            <v>245523.40312500001</v>
          </cell>
          <cell r="AJ91">
            <v>89.935312500000009</v>
          </cell>
          <cell r="AK91">
            <v>110</v>
          </cell>
          <cell r="AL91">
            <v>1</v>
          </cell>
          <cell r="AM91">
            <v>0.9</v>
          </cell>
          <cell r="AN91">
            <v>0.9</v>
          </cell>
          <cell r="AO91">
            <v>1</v>
          </cell>
          <cell r="AP91">
            <v>89.100000000000009</v>
          </cell>
          <cell r="AQ91">
            <v>89.517656250000016</v>
          </cell>
          <cell r="AR91">
            <v>18774</v>
          </cell>
          <cell r="AS91">
            <v>208954.62000000002</v>
          </cell>
          <cell r="AT91">
            <v>453337.82156250009</v>
          </cell>
          <cell r="AU91">
            <v>342880</v>
          </cell>
          <cell r="AV91">
            <v>0.32214716974597546</v>
          </cell>
          <cell r="AY91">
            <v>0</v>
          </cell>
        </row>
        <row r="92">
          <cell r="A92" t="str">
            <v>06-35-400-114-0000</v>
          </cell>
          <cell r="B92" t="str">
            <v>06-35-400-114-0000</v>
          </cell>
          <cell r="C92" t="str">
            <v>06-35-400-114-0000</v>
          </cell>
          <cell r="D92" t="str">
            <v>carwash</v>
          </cell>
          <cell r="E92" t="str">
            <v xml:space="preserve">Super Wash </v>
          </cell>
          <cell r="F92" t="str">
            <v>355 S PROSPECT, BARTLETT</v>
          </cell>
          <cell r="G92" t="str">
            <v>BARTLETT SUPER WASH</v>
          </cell>
          <cell r="H92" t="str">
            <v>5-97</v>
          </cell>
          <cell r="I92" t="str">
            <v>T18</v>
          </cell>
          <cell r="J92" t="str">
            <v>18-050</v>
          </cell>
          <cell r="K92">
            <v>25</v>
          </cell>
          <cell r="L92">
            <v>31500</v>
          </cell>
          <cell r="M92">
            <v>2808</v>
          </cell>
          <cell r="N92">
            <v>2808</v>
          </cell>
          <cell r="O92">
            <v>11.217948717948717</v>
          </cell>
          <cell r="Q92" t="str">
            <v>C</v>
          </cell>
          <cell r="R92" t="str">
            <v>E</v>
          </cell>
          <cell r="S92" t="str">
            <v>C</v>
          </cell>
          <cell r="T92" t="str">
            <v>C</v>
          </cell>
          <cell r="U92" t="str">
            <v>C</v>
          </cell>
          <cell r="V92" t="str">
            <v>C</v>
          </cell>
          <cell r="W92">
            <v>11</v>
          </cell>
          <cell r="X92">
            <v>1</v>
          </cell>
          <cell r="Y92">
            <v>0.9</v>
          </cell>
          <cell r="Z92">
            <v>1</v>
          </cell>
          <cell r="AA92">
            <v>1</v>
          </cell>
          <cell r="AB92">
            <v>9.9</v>
          </cell>
          <cell r="AC92">
            <v>27799.200000000001</v>
          </cell>
          <cell r="AD92">
            <v>0.05</v>
          </cell>
          <cell r="AE92">
            <v>26409.24</v>
          </cell>
          <cell r="AF92">
            <v>0.15</v>
          </cell>
          <cell r="AG92">
            <v>22447.854000000003</v>
          </cell>
          <cell r="AH92">
            <v>0.08</v>
          </cell>
          <cell r="AI92">
            <v>280598.17500000005</v>
          </cell>
          <cell r="AJ92">
            <v>99.928125000000023</v>
          </cell>
          <cell r="AK92">
            <v>110</v>
          </cell>
          <cell r="AL92">
            <v>1</v>
          </cell>
          <cell r="AM92">
            <v>0.9</v>
          </cell>
          <cell r="AN92">
            <v>1</v>
          </cell>
          <cell r="AO92">
            <v>1</v>
          </cell>
          <cell r="AP92">
            <v>99</v>
          </cell>
          <cell r="AQ92">
            <v>99.464062500000011</v>
          </cell>
          <cell r="AR92">
            <v>20268</v>
          </cell>
          <cell r="AS92">
            <v>121608</v>
          </cell>
          <cell r="AT92">
            <v>400903.08750000002</v>
          </cell>
          <cell r="AU92">
            <v>328010</v>
          </cell>
          <cell r="AV92">
            <v>0.22222824761440196</v>
          </cell>
          <cell r="AY92">
            <v>0</v>
          </cell>
        </row>
        <row r="93">
          <cell r="A93" t="str">
            <v>06-36-309-024-0000</v>
          </cell>
          <cell r="B93" t="str">
            <v>06-36-309-019-0000 06-36-309-020-0000 06-36-309-021-0000 06-36-309-022-0000 06-36-309-023-0000 06-36-309-024-0000 06-36-309-025-0000 06-36-309-032-0000</v>
          </cell>
          <cell r="C93" t="str">
            <v>06-36-309-024-0000 06-36-309-025-0000 06-36-309-032-0000 06-36-309-021-0000 06-36-309-022-0000 06-36-309-023-0000 06-36-309-019-0000 06-36-309-020-0000</v>
          </cell>
          <cell r="D93" t="str">
            <v>carwash</v>
          </cell>
          <cell r="E93" t="str">
            <v xml:space="preserve">car wash </v>
          </cell>
          <cell r="F93" t="str">
            <v>2020 W LAKE, HANOVER PARK</v>
          </cell>
          <cell r="G93" t="str">
            <v>EVERCLEAN CW LLC3</v>
          </cell>
          <cell r="H93" t="str">
            <v>5-97</v>
          </cell>
          <cell r="I93" t="str">
            <v>T18</v>
          </cell>
          <cell r="J93" t="str">
            <v>18-070</v>
          </cell>
          <cell r="K93">
            <v>1</v>
          </cell>
          <cell r="L93">
            <v>34549</v>
          </cell>
          <cell r="M93">
            <v>7539</v>
          </cell>
          <cell r="N93">
            <v>7539</v>
          </cell>
          <cell r="O93">
            <v>4.5827032762965914</v>
          </cell>
          <cell r="Q93" t="str">
            <v>C</v>
          </cell>
          <cell r="R93" t="str">
            <v>A</v>
          </cell>
          <cell r="S93" t="str">
            <v>C</v>
          </cell>
          <cell r="T93" t="str">
            <v>C</v>
          </cell>
          <cell r="U93" t="str">
            <v>C</v>
          </cell>
          <cell r="V93" t="str">
            <v>C</v>
          </cell>
          <cell r="W93">
            <v>11</v>
          </cell>
          <cell r="X93">
            <v>1</v>
          </cell>
          <cell r="Y93">
            <v>1.1000000000000001</v>
          </cell>
          <cell r="Z93">
            <v>1</v>
          </cell>
          <cell r="AA93">
            <v>1</v>
          </cell>
          <cell r="AB93">
            <v>12.100000000000001</v>
          </cell>
          <cell r="AC93">
            <v>91221.900000000009</v>
          </cell>
          <cell r="AD93">
            <v>0.05</v>
          </cell>
          <cell r="AE93">
            <v>86660.805000000008</v>
          </cell>
          <cell r="AF93">
            <v>0.15</v>
          </cell>
          <cell r="AG93">
            <v>73661.684250000006</v>
          </cell>
          <cell r="AH93">
            <v>0.08</v>
          </cell>
          <cell r="AI93">
            <v>920771.05312500009</v>
          </cell>
          <cell r="AJ93">
            <v>122.13437500000001</v>
          </cell>
          <cell r="AK93">
            <v>110</v>
          </cell>
          <cell r="AL93">
            <v>1</v>
          </cell>
          <cell r="AM93">
            <v>1.1000000000000001</v>
          </cell>
          <cell r="AN93">
            <v>1</v>
          </cell>
          <cell r="AO93">
            <v>1</v>
          </cell>
          <cell r="AP93">
            <v>121.00000000000001</v>
          </cell>
          <cell r="AQ93">
            <v>121.56718750000002</v>
          </cell>
          <cell r="AR93">
            <v>0</v>
          </cell>
          <cell r="AS93">
            <v>0</v>
          </cell>
          <cell r="AT93">
            <v>916495.02656250016</v>
          </cell>
          <cell r="AU93">
            <v>923234</v>
          </cell>
          <cell r="AV93">
            <v>-7.2993124576216095E-3</v>
          </cell>
          <cell r="AY93">
            <v>0</v>
          </cell>
          <cell r="BA93">
            <v>597590</v>
          </cell>
        </row>
        <row r="94">
          <cell r="A94" t="str">
            <v>06-29-200-015-0000</v>
          </cell>
          <cell r="B94" t="str">
            <v>06-20-400-017-0000 06-29-200-015-0000</v>
          </cell>
          <cell r="C94" t="str">
            <v>06-29-200-015-0000 06-20-400-017-0000</v>
          </cell>
          <cell r="D94" t="str">
            <v>carwash</v>
          </cell>
          <cell r="E94" t="str">
            <v xml:space="preserve">new car wash - assess @ 52.9% occupancy </v>
          </cell>
          <cell r="F94" t="str">
            <v>875 Galt Blvd</v>
          </cell>
          <cell r="H94" t="str">
            <v>5-97</v>
          </cell>
          <cell r="I94" t="str">
            <v>T18</v>
          </cell>
          <cell r="J94" t="str">
            <v>18-080</v>
          </cell>
          <cell r="K94">
            <v>1</v>
          </cell>
          <cell r="L94">
            <v>85492</v>
          </cell>
          <cell r="M94">
            <v>4811</v>
          </cell>
          <cell r="N94">
            <v>4811</v>
          </cell>
          <cell r="O94">
            <v>17.770110164207026</v>
          </cell>
          <cell r="Q94" t="str">
            <v>C</v>
          </cell>
          <cell r="R94" t="str">
            <v>A</v>
          </cell>
          <cell r="S94" t="str">
            <v>C</v>
          </cell>
          <cell r="T94" t="str">
            <v>A</v>
          </cell>
          <cell r="U94" t="str">
            <v>C</v>
          </cell>
          <cell r="V94" t="str">
            <v>A</v>
          </cell>
          <cell r="W94">
            <v>11</v>
          </cell>
          <cell r="X94">
            <v>1.3</v>
          </cell>
          <cell r="Y94">
            <v>1.1000000000000001</v>
          </cell>
          <cell r="Z94">
            <v>1</v>
          </cell>
          <cell r="AA94">
            <v>1.1000000000000001</v>
          </cell>
          <cell r="AB94">
            <v>17.303000000000004</v>
          </cell>
          <cell r="AC94">
            <v>83244.733000000022</v>
          </cell>
          <cell r="AD94">
            <v>0.05</v>
          </cell>
          <cell r="AE94">
            <v>79082.496350000016</v>
          </cell>
          <cell r="AF94">
            <v>0.15</v>
          </cell>
          <cell r="AG94">
            <v>67220.121897500008</v>
          </cell>
          <cell r="AH94">
            <v>0.08</v>
          </cell>
          <cell r="AI94">
            <v>840251.5237187501</v>
          </cell>
          <cell r="AJ94">
            <v>174.65215625000002</v>
          </cell>
          <cell r="AK94">
            <v>110</v>
          </cell>
          <cell r="AL94">
            <v>1.3</v>
          </cell>
          <cell r="AM94">
            <v>1.1000000000000001</v>
          </cell>
          <cell r="AN94">
            <v>1</v>
          </cell>
          <cell r="AO94">
            <v>1.1000000000000001</v>
          </cell>
          <cell r="AP94">
            <v>173.03000000000003</v>
          </cell>
          <cell r="AQ94">
            <v>173.84107812500002</v>
          </cell>
          <cell r="AR94">
            <v>66248</v>
          </cell>
          <cell r="AS94">
            <v>331240</v>
          </cell>
          <cell r="AT94">
            <v>1167589.4268593751</v>
          </cell>
          <cell r="AU94" t="e">
            <v>#N/A</v>
          </cell>
          <cell r="AV94" t="e">
            <v>#N/A</v>
          </cell>
          <cell r="AY94">
            <v>0</v>
          </cell>
        </row>
        <row r="95">
          <cell r="A95" t="str">
            <v>06-01-200-023-0000</v>
          </cell>
          <cell r="B95" t="str">
            <v>06-01-200-023-0000</v>
          </cell>
          <cell r="C95" t="str">
            <v xml:space="preserve">06-01-200-023-0000                      </v>
          </cell>
          <cell r="D95" t="str">
            <v>MedicalOffice - Multi Tenant</v>
          </cell>
          <cell r="F95" t="str">
            <v>2750  HIGGINS, HOFFMAN ESTATES</v>
          </cell>
          <cell r="G95" t="str">
            <v>CTLTC 008002368325</v>
          </cell>
          <cell r="H95" t="str">
            <v>5-92</v>
          </cell>
          <cell r="I95" t="str">
            <v>T18</v>
          </cell>
          <cell r="J95" t="str">
            <v>18-030</v>
          </cell>
          <cell r="K95">
            <v>13</v>
          </cell>
          <cell r="L95">
            <v>28039</v>
          </cell>
          <cell r="M95">
            <v>14444</v>
          </cell>
          <cell r="N95">
            <v>12908</v>
          </cell>
          <cell r="O95">
            <v>1.9412212683467183</v>
          </cell>
          <cell r="P95">
            <v>2</v>
          </cell>
          <cell r="Q95" t="str">
            <v>C</v>
          </cell>
          <cell r="R95" t="str">
            <v>A</v>
          </cell>
          <cell r="S95" t="str">
            <v>C</v>
          </cell>
          <cell r="T95" t="str">
            <v>C</v>
          </cell>
          <cell r="U95" t="str">
            <v>C</v>
          </cell>
          <cell r="V95" t="str">
            <v>C</v>
          </cell>
          <cell r="W95">
            <v>20</v>
          </cell>
          <cell r="X95">
            <v>1</v>
          </cell>
          <cell r="Y95">
            <v>1.1000000000000001</v>
          </cell>
          <cell r="Z95">
            <v>1</v>
          </cell>
          <cell r="AA95">
            <v>1</v>
          </cell>
          <cell r="AB95">
            <v>22</v>
          </cell>
          <cell r="AC95">
            <v>283976</v>
          </cell>
          <cell r="AD95">
            <v>0.15</v>
          </cell>
          <cell r="AE95">
            <v>241379.6</v>
          </cell>
          <cell r="AF95">
            <v>0.55000000000000004</v>
          </cell>
          <cell r="AG95">
            <v>108620.81999999998</v>
          </cell>
          <cell r="AH95">
            <v>0.08</v>
          </cell>
          <cell r="AI95">
            <v>1357760.2499999998</v>
          </cell>
          <cell r="AJ95">
            <v>105.18749999999999</v>
          </cell>
          <cell r="AK95">
            <v>95</v>
          </cell>
          <cell r="AL95">
            <v>1</v>
          </cell>
          <cell r="AM95">
            <v>1.1000000000000001</v>
          </cell>
          <cell r="AN95">
            <v>1</v>
          </cell>
          <cell r="AO95">
            <v>1</v>
          </cell>
          <cell r="AP95">
            <v>104.50000000000001</v>
          </cell>
          <cell r="AQ95">
            <v>104.84375</v>
          </cell>
          <cell r="AR95">
            <v>0</v>
          </cell>
          <cell r="AS95">
            <v>0</v>
          </cell>
          <cell r="AT95">
            <v>1353323.125</v>
          </cell>
          <cell r="AU95">
            <v>1508005</v>
          </cell>
          <cell r="AV95">
            <v>-0.10257384756681842</v>
          </cell>
          <cell r="AY95">
            <v>0</v>
          </cell>
        </row>
        <row r="96">
          <cell r="A96" t="str">
            <v>06-07-302-044-0000</v>
          </cell>
          <cell r="B96" t="str">
            <v>06-07-302-044-0000</v>
          </cell>
          <cell r="C96" t="str">
            <v>06-07-302-044-0000</v>
          </cell>
          <cell r="D96" t="str">
            <v>MedicalOffice - Multi Tenant</v>
          </cell>
          <cell r="E96" t="str">
            <v>Tri City Animal Hospital 3050 sf bsmt</v>
          </cell>
          <cell r="F96" t="str">
            <v>790  SUMMIT, ELGIN</v>
          </cell>
          <cell r="G96" t="str">
            <v>790 SUMMIT LLC</v>
          </cell>
          <cell r="H96" t="str">
            <v>5-97</v>
          </cell>
          <cell r="I96" t="str">
            <v>T18</v>
          </cell>
          <cell r="J96" t="str">
            <v>18-011</v>
          </cell>
          <cell r="K96">
            <v>43</v>
          </cell>
          <cell r="L96">
            <v>14525</v>
          </cell>
          <cell r="M96">
            <v>3050</v>
          </cell>
          <cell r="N96">
            <v>3050</v>
          </cell>
          <cell r="O96">
            <v>4.7622950819672134</v>
          </cell>
          <cell r="Q96" t="str">
            <v>C</v>
          </cell>
          <cell r="R96" t="str">
            <v>A</v>
          </cell>
          <cell r="S96" t="str">
            <v>C</v>
          </cell>
          <cell r="T96" t="str">
            <v>C</v>
          </cell>
          <cell r="U96" t="str">
            <v>C</v>
          </cell>
          <cell r="V96" t="str">
            <v>C</v>
          </cell>
          <cell r="W96">
            <v>20</v>
          </cell>
          <cell r="X96">
            <v>1</v>
          </cell>
          <cell r="Y96">
            <v>1.1000000000000001</v>
          </cell>
          <cell r="Z96">
            <v>1</v>
          </cell>
          <cell r="AA96">
            <v>1</v>
          </cell>
          <cell r="AB96">
            <v>22</v>
          </cell>
          <cell r="AC96">
            <v>67100</v>
          </cell>
          <cell r="AD96">
            <v>0.15</v>
          </cell>
          <cell r="AE96">
            <v>57035</v>
          </cell>
          <cell r="AF96">
            <v>0.55000000000000004</v>
          </cell>
          <cell r="AG96">
            <v>25665.749999999996</v>
          </cell>
          <cell r="AH96">
            <v>0.08</v>
          </cell>
          <cell r="AI96">
            <v>320821.87499999994</v>
          </cell>
          <cell r="AJ96">
            <v>105.18749999999999</v>
          </cell>
          <cell r="AK96">
            <v>95</v>
          </cell>
          <cell r="AL96">
            <v>1</v>
          </cell>
          <cell r="AM96">
            <v>1.1000000000000001</v>
          </cell>
          <cell r="AN96">
            <v>1</v>
          </cell>
          <cell r="AO96">
            <v>1</v>
          </cell>
          <cell r="AP96">
            <v>104.50000000000001</v>
          </cell>
          <cell r="AQ96">
            <v>104.84375</v>
          </cell>
          <cell r="AR96">
            <v>0</v>
          </cell>
          <cell r="AS96">
            <v>0</v>
          </cell>
          <cell r="AT96">
            <v>319773.4375</v>
          </cell>
          <cell r="AU96">
            <v>356000</v>
          </cell>
          <cell r="AV96">
            <v>-0.1017600070224719</v>
          </cell>
          <cell r="AY96">
            <v>0</v>
          </cell>
        </row>
        <row r="97">
          <cell r="A97" t="str">
            <v>06-07-302-064-0000</v>
          </cell>
          <cell r="B97" t="str">
            <v>06-07-302-064-0000</v>
          </cell>
          <cell r="C97" t="str">
            <v xml:space="preserve">06-07-302-064-0000                      </v>
          </cell>
          <cell r="D97" t="str">
            <v>MedicalOffice - Multi Tenant</v>
          </cell>
          <cell r="E97" t="str">
            <v>Fox Valley Ear Nose &amp; Throat Associates</v>
          </cell>
          <cell r="F97" t="str">
            <v>1015  SUMMIT, ELGIN</v>
          </cell>
          <cell r="G97" t="str">
            <v>1015 SUMMIT BLDG LLC</v>
          </cell>
          <cell r="H97" t="str">
            <v>5-92</v>
          </cell>
          <cell r="I97" t="str">
            <v>T18</v>
          </cell>
          <cell r="J97" t="str">
            <v>18-011</v>
          </cell>
          <cell r="K97">
            <v>32</v>
          </cell>
          <cell r="L97">
            <v>97614</v>
          </cell>
          <cell r="M97">
            <v>11548</v>
          </cell>
          <cell r="N97">
            <v>10501</v>
          </cell>
          <cell r="O97">
            <v>8.4528922757187388</v>
          </cell>
          <cell r="P97">
            <v>2</v>
          </cell>
          <cell r="Q97" t="str">
            <v>C</v>
          </cell>
          <cell r="R97" t="str">
            <v>C</v>
          </cell>
          <cell r="S97" t="str">
            <v>C</v>
          </cell>
          <cell r="T97" t="str">
            <v>C</v>
          </cell>
          <cell r="U97" t="str">
            <v>C</v>
          </cell>
          <cell r="V97" t="str">
            <v>C</v>
          </cell>
          <cell r="W97">
            <v>20</v>
          </cell>
          <cell r="X97">
            <v>1</v>
          </cell>
          <cell r="Y97">
            <v>1</v>
          </cell>
          <cell r="Z97">
            <v>1</v>
          </cell>
          <cell r="AA97">
            <v>1</v>
          </cell>
          <cell r="AB97">
            <v>20</v>
          </cell>
          <cell r="AC97">
            <v>210020</v>
          </cell>
          <cell r="AD97">
            <v>0.15</v>
          </cell>
          <cell r="AE97">
            <v>178517</v>
          </cell>
          <cell r="AF97">
            <v>0.55000000000000004</v>
          </cell>
          <cell r="AG97">
            <v>80332.649999999994</v>
          </cell>
          <cell r="AH97">
            <v>0.08</v>
          </cell>
          <cell r="AI97">
            <v>1004158.1249999999</v>
          </cell>
          <cell r="AJ97">
            <v>95.624999999999986</v>
          </cell>
          <cell r="AK97">
            <v>95</v>
          </cell>
          <cell r="AL97">
            <v>1</v>
          </cell>
          <cell r="AM97">
            <v>1</v>
          </cell>
          <cell r="AN97">
            <v>1</v>
          </cell>
          <cell r="AO97">
            <v>1</v>
          </cell>
          <cell r="AP97">
            <v>95</v>
          </cell>
          <cell r="AQ97">
            <v>95.3125</v>
          </cell>
          <cell r="AR97">
            <v>4350</v>
          </cell>
          <cell r="AS97">
            <v>2175</v>
          </cell>
          <cell r="AT97">
            <v>1003051.5625</v>
          </cell>
          <cell r="AU97">
            <v>1073986</v>
          </cell>
          <cell r="AV97">
            <v>-6.6047823249092641E-2</v>
          </cell>
          <cell r="AY97">
            <v>0</v>
          </cell>
        </row>
        <row r="98">
          <cell r="A98" t="str">
            <v>06-07-302-066-0000</v>
          </cell>
          <cell r="B98" t="str">
            <v>06-07-302-066-0000</v>
          </cell>
          <cell r="C98" t="str">
            <v xml:space="preserve">06-07-302-066-0000                      </v>
          </cell>
          <cell r="D98" t="str">
            <v>MedicalOffice - Multi Tenant</v>
          </cell>
          <cell r="E98" t="str">
            <v>Renz Addiction Counseling Center PX</v>
          </cell>
          <cell r="F98" t="str">
            <v>1  AMERICAN, ELGIN</v>
          </cell>
          <cell r="G98" t="str">
            <v>RENZ ADDITION COUNSELI</v>
          </cell>
          <cell r="H98" t="str">
            <v>5-92</v>
          </cell>
          <cell r="I98" t="str">
            <v>T18</v>
          </cell>
          <cell r="J98" t="str">
            <v>18-011</v>
          </cell>
          <cell r="K98">
            <v>32</v>
          </cell>
          <cell r="L98">
            <v>26114</v>
          </cell>
          <cell r="M98">
            <v>8872</v>
          </cell>
          <cell r="N98">
            <v>532.31999999999994</v>
          </cell>
          <cell r="O98">
            <v>2.9434174932371504</v>
          </cell>
          <cell r="P98">
            <v>2</v>
          </cell>
          <cell r="Q98" t="str">
            <v>C</v>
          </cell>
          <cell r="R98" t="str">
            <v>D</v>
          </cell>
          <cell r="S98" t="str">
            <v>C</v>
          </cell>
          <cell r="T98" t="str">
            <v>C</v>
          </cell>
          <cell r="U98" t="str">
            <v>C</v>
          </cell>
          <cell r="V98" t="str">
            <v>C</v>
          </cell>
          <cell r="W98">
            <v>20</v>
          </cell>
          <cell r="X98">
            <v>1</v>
          </cell>
          <cell r="Y98">
            <v>0.95</v>
          </cell>
          <cell r="Z98">
            <v>1</v>
          </cell>
          <cell r="AA98">
            <v>1</v>
          </cell>
          <cell r="AB98">
            <v>19</v>
          </cell>
          <cell r="AC98">
            <v>10114.079999999998</v>
          </cell>
          <cell r="AD98">
            <v>0.15</v>
          </cell>
          <cell r="AE98">
            <v>8596.9679999999989</v>
          </cell>
          <cell r="AF98">
            <v>0.55000000000000004</v>
          </cell>
          <cell r="AG98">
            <v>3868.6355999999987</v>
          </cell>
          <cell r="AH98">
            <v>0.08</v>
          </cell>
          <cell r="AI98">
            <v>48357.944999999985</v>
          </cell>
          <cell r="AJ98">
            <v>90.843749999999986</v>
          </cell>
          <cell r="AK98">
            <v>95</v>
          </cell>
          <cell r="AL98">
            <v>1</v>
          </cell>
          <cell r="AM98">
            <v>0.95</v>
          </cell>
          <cell r="AN98">
            <v>1</v>
          </cell>
          <cell r="AO98">
            <v>1</v>
          </cell>
          <cell r="AP98">
            <v>90.25</v>
          </cell>
          <cell r="AQ98">
            <v>90.546875</v>
          </cell>
          <cell r="AR98">
            <v>0</v>
          </cell>
          <cell r="AS98">
            <v>0</v>
          </cell>
          <cell r="AT98">
            <v>48199.912499999991</v>
          </cell>
          <cell r="AU98">
            <v>52007</v>
          </cell>
          <cell r="AV98">
            <v>-7.3203366854462049E-2</v>
          </cell>
          <cell r="AW98">
            <v>678000</v>
          </cell>
          <cell r="AX98">
            <v>44495</v>
          </cell>
          <cell r="AY98">
            <v>1273.6699729486024</v>
          </cell>
        </row>
        <row r="99">
          <cell r="A99" t="str">
            <v>06-09-107-013-0000</v>
          </cell>
          <cell r="B99" t="str">
            <v>06-09-107-013-0000 06-09-206-004-0000</v>
          </cell>
          <cell r="C99" t="str">
            <v>06-09-107-013-0000, 06-09-206-004-0000</v>
          </cell>
          <cell r="D99" t="str">
            <v>MedicalOffice - Multi Tenant</v>
          </cell>
          <cell r="E99" t="str">
            <v xml:space="preserve">Ashton Medical &amp; Surgical Center </v>
          </cell>
          <cell r="F99" t="str">
            <v>5380  NICHOLSON, HOFFMAN ESTATES</v>
          </cell>
          <cell r="G99" t="str">
            <v>1800 MCDONUGH RD PROP</v>
          </cell>
          <cell r="H99" t="str">
            <v>5-97</v>
          </cell>
          <cell r="I99" t="str">
            <v>T18</v>
          </cell>
          <cell r="J99" t="str">
            <v>18-035</v>
          </cell>
          <cell r="K99">
            <v>26</v>
          </cell>
          <cell r="L99">
            <v>191373</v>
          </cell>
          <cell r="M99">
            <v>51568</v>
          </cell>
          <cell r="N99">
            <v>51568</v>
          </cell>
          <cell r="O99">
            <v>3.7110805150480917</v>
          </cell>
          <cell r="Q99" t="str">
            <v>C</v>
          </cell>
          <cell r="R99" t="str">
            <v>C</v>
          </cell>
          <cell r="S99" t="str">
            <v>C</v>
          </cell>
          <cell r="T99" t="str">
            <v>C</v>
          </cell>
          <cell r="U99" t="str">
            <v>C</v>
          </cell>
          <cell r="V99" t="str">
            <v>C</v>
          </cell>
          <cell r="W99">
            <v>20</v>
          </cell>
          <cell r="X99">
            <v>1</v>
          </cell>
          <cell r="Y99">
            <v>1</v>
          </cell>
          <cell r="Z99">
            <v>1</v>
          </cell>
          <cell r="AA99">
            <v>1</v>
          </cell>
          <cell r="AB99">
            <v>20</v>
          </cell>
          <cell r="AC99">
            <v>1031360</v>
          </cell>
          <cell r="AD99">
            <v>0.15</v>
          </cell>
          <cell r="AE99">
            <v>876656</v>
          </cell>
          <cell r="AF99">
            <v>0.55000000000000004</v>
          </cell>
          <cell r="AG99">
            <v>394495.19999999995</v>
          </cell>
          <cell r="AH99">
            <v>0.08</v>
          </cell>
          <cell r="AI99">
            <v>4931189.9999999991</v>
          </cell>
          <cell r="AJ99">
            <v>95.624999999999986</v>
          </cell>
          <cell r="AK99">
            <v>95</v>
          </cell>
          <cell r="AL99">
            <v>1</v>
          </cell>
          <cell r="AM99">
            <v>1</v>
          </cell>
          <cell r="AN99">
            <v>1</v>
          </cell>
          <cell r="AO99">
            <v>1</v>
          </cell>
          <cell r="AP99">
            <v>95</v>
          </cell>
          <cell r="AQ99">
            <v>95.3125</v>
          </cell>
          <cell r="AR99">
            <v>0</v>
          </cell>
          <cell r="AS99">
            <v>0</v>
          </cell>
          <cell r="AT99">
            <v>4915075</v>
          </cell>
          <cell r="AU99">
            <v>2884239</v>
          </cell>
          <cell r="AV99">
            <v>0.70411501959442324</v>
          </cell>
          <cell r="AY99">
            <v>0</v>
          </cell>
        </row>
        <row r="100">
          <cell r="A100" t="str">
            <v>06-25-301-035-0000</v>
          </cell>
          <cell r="B100" t="str">
            <v>06-25-301-035-0000</v>
          </cell>
          <cell r="C100" t="str">
            <v xml:space="preserve">06-25-301-035-0000                      </v>
          </cell>
          <cell r="D100" t="str">
            <v>MedicalOffice - Multi Tenant</v>
          </cell>
          <cell r="F100" t="str">
            <v>2071 W IRVING PARK, HANOVER PARK</v>
          </cell>
          <cell r="G100" t="str">
            <v>SANMAN GROUP LLC</v>
          </cell>
          <cell r="H100" t="str">
            <v>5-92</v>
          </cell>
          <cell r="I100" t="str">
            <v>T18</v>
          </cell>
          <cell r="J100" t="str">
            <v>18-010</v>
          </cell>
          <cell r="K100">
            <v>40</v>
          </cell>
          <cell r="L100">
            <v>13500</v>
          </cell>
          <cell r="M100">
            <v>6048</v>
          </cell>
          <cell r="N100">
            <v>5000</v>
          </cell>
          <cell r="O100">
            <v>2.2321428571428572</v>
          </cell>
          <cell r="P100">
            <v>2</v>
          </cell>
          <cell r="Q100" t="str">
            <v>C</v>
          </cell>
          <cell r="R100" t="str">
            <v>E</v>
          </cell>
          <cell r="S100" t="str">
            <v>C</v>
          </cell>
          <cell r="T100" t="str">
            <v>C</v>
          </cell>
          <cell r="U100" t="str">
            <v>C</v>
          </cell>
          <cell r="V100" t="str">
            <v>D</v>
          </cell>
          <cell r="W100">
            <v>20</v>
          </cell>
          <cell r="X100">
            <v>1</v>
          </cell>
          <cell r="Y100">
            <v>0.9</v>
          </cell>
          <cell r="Z100">
            <v>1</v>
          </cell>
          <cell r="AA100">
            <v>0.95</v>
          </cell>
          <cell r="AB100">
            <v>17.099999999999998</v>
          </cell>
          <cell r="AC100">
            <v>85499.999999999985</v>
          </cell>
          <cell r="AD100">
            <v>0.15</v>
          </cell>
          <cell r="AE100">
            <v>72674.999999999985</v>
          </cell>
          <cell r="AF100">
            <v>0.55000000000000004</v>
          </cell>
          <cell r="AG100">
            <v>32703.749999999993</v>
          </cell>
          <cell r="AH100">
            <v>0.08</v>
          </cell>
          <cell r="AI100">
            <v>408796.87499999988</v>
          </cell>
          <cell r="AJ100">
            <v>81.759374999999977</v>
          </cell>
          <cell r="AK100">
            <v>95</v>
          </cell>
          <cell r="AL100">
            <v>1</v>
          </cell>
          <cell r="AM100">
            <v>0.9</v>
          </cell>
          <cell r="AN100">
            <v>1</v>
          </cell>
          <cell r="AO100">
            <v>0.95</v>
          </cell>
          <cell r="AP100">
            <v>81.224999999999994</v>
          </cell>
          <cell r="AQ100">
            <v>81.492187499999986</v>
          </cell>
          <cell r="AR100">
            <v>0</v>
          </cell>
          <cell r="AS100">
            <v>0</v>
          </cell>
          <cell r="AT100">
            <v>407460.93749999994</v>
          </cell>
          <cell r="AU100">
            <v>296003</v>
          </cell>
          <cell r="AV100">
            <v>0.37654326983172459</v>
          </cell>
          <cell r="AY100">
            <v>0</v>
          </cell>
        </row>
        <row r="101">
          <cell r="A101" t="str">
            <v>06-07-302-043-0000</v>
          </cell>
          <cell r="B101" t="str">
            <v>06-07-302-043-0000</v>
          </cell>
          <cell r="C101" t="str">
            <v>06-07-302-043-0000</v>
          </cell>
          <cell r="D101" t="str">
            <v>NeighborhoodShoppingCenter</v>
          </cell>
          <cell r="E101" t="str">
            <v>Summit Square w/ tenants: Elgin Fresh Market, Azteca Bakery and on vacant unit for lease @ 25/sf NNN</v>
          </cell>
          <cell r="F101" t="str">
            <v>820  SUMMIT, ELGIN</v>
          </cell>
          <cell r="G101" t="str">
            <v>822 SUMMIT LLC</v>
          </cell>
          <cell r="H101" t="str">
            <v>5-31</v>
          </cell>
          <cell r="I101" t="str">
            <v>T18</v>
          </cell>
          <cell r="J101" t="str">
            <v>18-011</v>
          </cell>
          <cell r="K101">
            <v>34</v>
          </cell>
          <cell r="L101">
            <v>174240</v>
          </cell>
          <cell r="M101">
            <v>49386</v>
          </cell>
          <cell r="N101">
            <v>49386</v>
          </cell>
          <cell r="O101">
            <v>3.5281253796622525</v>
          </cell>
          <cell r="Q101" t="str">
            <v>C</v>
          </cell>
          <cell r="R101" t="str">
            <v>C</v>
          </cell>
          <cell r="S101" t="str">
            <v>C</v>
          </cell>
          <cell r="T101" t="str">
            <v>C</v>
          </cell>
          <cell r="U101" t="str">
            <v>C</v>
          </cell>
          <cell r="V101" t="str">
            <v>C</v>
          </cell>
          <cell r="W101">
            <v>13</v>
          </cell>
          <cell r="X101">
            <v>1</v>
          </cell>
          <cell r="Y101">
            <v>1</v>
          </cell>
          <cell r="Z101">
            <v>1</v>
          </cell>
          <cell r="AA101">
            <v>1</v>
          </cell>
          <cell r="AB101">
            <v>13</v>
          </cell>
          <cell r="AC101">
            <v>642018</v>
          </cell>
          <cell r="AD101">
            <v>0.1</v>
          </cell>
          <cell r="AE101">
            <v>577816.19999999995</v>
          </cell>
          <cell r="AF101">
            <v>0.5</v>
          </cell>
          <cell r="AG101">
            <v>288908.09999999998</v>
          </cell>
          <cell r="AH101">
            <v>0.08</v>
          </cell>
          <cell r="AI101">
            <v>3611351.2499999995</v>
          </cell>
          <cell r="AJ101">
            <v>73.124999999999986</v>
          </cell>
          <cell r="AK101">
            <v>75</v>
          </cell>
          <cell r="AL101">
            <v>1</v>
          </cell>
          <cell r="AM101">
            <v>1</v>
          </cell>
          <cell r="AN101">
            <v>1</v>
          </cell>
          <cell r="AO101">
            <v>1</v>
          </cell>
          <cell r="AP101">
            <v>75</v>
          </cell>
          <cell r="AQ101">
            <v>74.0625</v>
          </cell>
          <cell r="AR101">
            <v>0</v>
          </cell>
          <cell r="AS101">
            <v>0</v>
          </cell>
          <cell r="AT101">
            <v>3657650.625</v>
          </cell>
          <cell r="AU101">
            <v>3132231</v>
          </cell>
          <cell r="AV101">
            <v>0.16774612887746776</v>
          </cell>
          <cell r="AW101">
            <v>1650000</v>
          </cell>
          <cell r="AX101">
            <v>43447</v>
          </cell>
          <cell r="AY101">
            <v>33.410278216498604</v>
          </cell>
        </row>
        <row r="102">
          <cell r="A102" t="str">
            <v>06-07-314-023-0000</v>
          </cell>
          <cell r="B102" t="str">
            <v>06-07-314-023-0000</v>
          </cell>
          <cell r="C102" t="str">
            <v>06-07-314-023-0000</v>
          </cell>
          <cell r="D102" t="str">
            <v>NeighborhoodShoppingCenter</v>
          </cell>
          <cell r="E102" t="str">
            <v xml:space="preserve">Cobbler's Crossingw/tenants Jewel- Osco, Cleaners, H&amp;R Block, Sprint Store, Pizza Place, Subway, Pep Boys Auto, J Pho restaurant </v>
          </cell>
          <cell r="F102" t="str">
            <v>1040  SUMMIT, ELGIN</v>
          </cell>
          <cell r="G102" t="str">
            <v>EREP COBBLER CROSSING</v>
          </cell>
          <cell r="H102" t="str">
            <v>5-31</v>
          </cell>
          <cell r="I102" t="str">
            <v>T18</v>
          </cell>
          <cell r="J102" t="str">
            <v>18-011</v>
          </cell>
          <cell r="K102">
            <v>28</v>
          </cell>
          <cell r="L102">
            <v>459217</v>
          </cell>
          <cell r="M102">
            <v>102643</v>
          </cell>
          <cell r="N102">
            <v>102643</v>
          </cell>
          <cell r="O102">
            <v>4.4739241838215955</v>
          </cell>
          <cell r="Q102" t="str">
            <v>C</v>
          </cell>
          <cell r="R102" t="str">
            <v>B</v>
          </cell>
          <cell r="S102" t="str">
            <v>C</v>
          </cell>
          <cell r="T102" t="str">
            <v>C</v>
          </cell>
          <cell r="U102" t="str">
            <v>C</v>
          </cell>
          <cell r="V102" t="str">
            <v>C</v>
          </cell>
          <cell r="W102">
            <v>13</v>
          </cell>
          <cell r="X102">
            <v>1</v>
          </cell>
          <cell r="Y102">
            <v>1.05</v>
          </cell>
          <cell r="Z102">
            <v>1</v>
          </cell>
          <cell r="AA102">
            <v>1</v>
          </cell>
          <cell r="AB102">
            <v>13.65</v>
          </cell>
          <cell r="AC102">
            <v>1401076.95</v>
          </cell>
          <cell r="AD102">
            <v>0.1</v>
          </cell>
          <cell r="AE102">
            <v>1260969.2549999999</v>
          </cell>
          <cell r="AF102">
            <v>0.5</v>
          </cell>
          <cell r="AG102">
            <v>630484.62749999994</v>
          </cell>
          <cell r="AH102">
            <v>0.08</v>
          </cell>
          <cell r="AI102">
            <v>7881057.8437499991</v>
          </cell>
          <cell r="AJ102">
            <v>76.781249999999986</v>
          </cell>
          <cell r="AK102">
            <v>75</v>
          </cell>
          <cell r="AL102">
            <v>1</v>
          </cell>
          <cell r="AM102">
            <v>1.05</v>
          </cell>
          <cell r="AN102">
            <v>1</v>
          </cell>
          <cell r="AO102">
            <v>1</v>
          </cell>
          <cell r="AP102">
            <v>78.75</v>
          </cell>
          <cell r="AQ102">
            <v>77.765625</v>
          </cell>
          <cell r="AR102">
            <v>0</v>
          </cell>
          <cell r="AS102">
            <v>0</v>
          </cell>
          <cell r="AT102">
            <v>7982097.046875</v>
          </cell>
          <cell r="AU102">
            <v>9080019</v>
          </cell>
          <cell r="AV102">
            <v>-0.1209162616427345</v>
          </cell>
          <cell r="AW102">
            <v>13050000</v>
          </cell>
          <cell r="AX102">
            <v>43370</v>
          </cell>
          <cell r="AY102">
            <v>127.13969778747699</v>
          </cell>
        </row>
        <row r="103">
          <cell r="A103" t="str">
            <v>06-13-401-026-0000</v>
          </cell>
          <cell r="B103" t="str">
            <v>06-13-401-026-0000 06-13-401-032-0000</v>
          </cell>
          <cell r="C103" t="str">
            <v>06-13-401-026-0000, 06-13-401-032-0000</v>
          </cell>
          <cell r="D103" t="str">
            <v>NeighborhoodShoppingCenter</v>
          </cell>
          <cell r="E103" t="str">
            <v>Green Meadows Plaza w/tenants: Wig &amp; Beauty Inc., Red Wing Shoes, Vity Nails &amp; Spa, State Farm, June Heng Restaurant, Western Union, Audio Visual Resources</v>
          </cell>
          <cell r="F103" t="str">
            <v>100 N BARRINGTON, STREAMWOOD</v>
          </cell>
          <cell r="G103" t="str">
            <v>AFFILIATED RLTY &amp; MTG</v>
          </cell>
          <cell r="H103" t="str">
            <v>5-31</v>
          </cell>
          <cell r="I103" t="str">
            <v>T18</v>
          </cell>
          <cell r="J103" t="str">
            <v>18-020</v>
          </cell>
          <cell r="K103">
            <v>43</v>
          </cell>
          <cell r="L103">
            <v>46988</v>
          </cell>
          <cell r="M103">
            <v>12300</v>
          </cell>
          <cell r="N103">
            <v>12300</v>
          </cell>
          <cell r="O103">
            <v>3.8201626016260164</v>
          </cell>
          <cell r="Q103" t="str">
            <v>C</v>
          </cell>
          <cell r="R103" t="str">
            <v>B</v>
          </cell>
          <cell r="S103" t="str">
            <v>C</v>
          </cell>
          <cell r="T103" t="str">
            <v>C</v>
          </cell>
          <cell r="U103" t="str">
            <v>C</v>
          </cell>
          <cell r="V103" t="str">
            <v>C</v>
          </cell>
          <cell r="W103">
            <v>13</v>
          </cell>
          <cell r="X103">
            <v>1</v>
          </cell>
          <cell r="Y103">
            <v>1.05</v>
          </cell>
          <cell r="Z103">
            <v>1</v>
          </cell>
          <cell r="AA103">
            <v>1</v>
          </cell>
          <cell r="AB103">
            <v>13.65</v>
          </cell>
          <cell r="AC103">
            <v>167895</v>
          </cell>
          <cell r="AD103">
            <v>0.1</v>
          </cell>
          <cell r="AE103">
            <v>151105.5</v>
          </cell>
          <cell r="AF103">
            <v>0.5</v>
          </cell>
          <cell r="AG103">
            <v>75552.75</v>
          </cell>
          <cell r="AH103">
            <v>0.08</v>
          </cell>
          <cell r="AI103">
            <v>944409.375</v>
          </cell>
          <cell r="AJ103">
            <v>76.78125</v>
          </cell>
          <cell r="AK103">
            <v>75</v>
          </cell>
          <cell r="AL103">
            <v>1</v>
          </cell>
          <cell r="AM103">
            <v>1.05</v>
          </cell>
          <cell r="AN103">
            <v>1</v>
          </cell>
          <cell r="AO103">
            <v>1</v>
          </cell>
          <cell r="AP103">
            <v>78.75</v>
          </cell>
          <cell r="AQ103">
            <v>77.765625</v>
          </cell>
          <cell r="AR103">
            <v>0</v>
          </cell>
          <cell r="AS103">
            <v>0</v>
          </cell>
          <cell r="AT103">
            <v>956517.1875</v>
          </cell>
          <cell r="AU103">
            <v>1132397</v>
          </cell>
          <cell r="AV103">
            <v>-0.15531638859869812</v>
          </cell>
          <cell r="AY103">
            <v>0</v>
          </cell>
        </row>
        <row r="104">
          <cell r="A104" t="str">
            <v>06-13-401-034-0000</v>
          </cell>
          <cell r="B104" t="str">
            <v>06-13-401-034-0000</v>
          </cell>
          <cell r="C104" t="str">
            <v>06-13-401-034-0000</v>
          </cell>
          <cell r="D104" t="str">
            <v>NeighborhoodShoppingCenter</v>
          </cell>
          <cell r="E104" t="str">
            <v xml:space="preserve">Strip center w/tenants; Alka's Hair Studio, Dairy Queen, Daisy Flower Shop, Ramos Tax &amp; Services, Strictly Grooming </v>
          </cell>
          <cell r="F104" t="str">
            <v>140 N BARRINGTON, STREAMWOOD</v>
          </cell>
          <cell r="G104" t="str">
            <v>OSCAR RAMOS RAMOSDRIVE</v>
          </cell>
          <cell r="H104" t="str">
            <v>5-31</v>
          </cell>
          <cell r="I104" t="str">
            <v>T18</v>
          </cell>
          <cell r="J104" t="str">
            <v>18-020</v>
          </cell>
          <cell r="K104">
            <v>31</v>
          </cell>
          <cell r="L104">
            <v>65000</v>
          </cell>
          <cell r="M104">
            <v>14773</v>
          </cell>
          <cell r="N104">
            <v>13176</v>
          </cell>
          <cell r="O104">
            <v>4.3999187707303866</v>
          </cell>
          <cell r="Q104" t="str">
            <v>C</v>
          </cell>
          <cell r="R104" t="str">
            <v>C</v>
          </cell>
          <cell r="S104" t="str">
            <v>C</v>
          </cell>
          <cell r="T104" t="str">
            <v>C</v>
          </cell>
          <cell r="U104" t="str">
            <v>C</v>
          </cell>
          <cell r="V104" t="str">
            <v>C</v>
          </cell>
          <cell r="W104">
            <v>13</v>
          </cell>
          <cell r="X104">
            <v>1</v>
          </cell>
          <cell r="Y104">
            <v>1</v>
          </cell>
          <cell r="Z104">
            <v>1</v>
          </cell>
          <cell r="AA104">
            <v>1</v>
          </cell>
          <cell r="AB104">
            <v>13</v>
          </cell>
          <cell r="AC104">
            <v>171288</v>
          </cell>
          <cell r="AD104">
            <v>0.1</v>
          </cell>
          <cell r="AE104">
            <v>154159.20000000001</v>
          </cell>
          <cell r="AF104">
            <v>0.5</v>
          </cell>
          <cell r="AG104">
            <v>77079.600000000006</v>
          </cell>
          <cell r="AH104">
            <v>0.08</v>
          </cell>
          <cell r="AI104">
            <v>963495</v>
          </cell>
          <cell r="AJ104">
            <v>73.125</v>
          </cell>
          <cell r="AK104">
            <v>75</v>
          </cell>
          <cell r="AL104">
            <v>1</v>
          </cell>
          <cell r="AM104">
            <v>1</v>
          </cell>
          <cell r="AN104">
            <v>1</v>
          </cell>
          <cell r="AO104">
            <v>1</v>
          </cell>
          <cell r="AP104">
            <v>75</v>
          </cell>
          <cell r="AQ104">
            <v>74.0625</v>
          </cell>
          <cell r="AR104">
            <v>0</v>
          </cell>
          <cell r="AS104">
            <v>0</v>
          </cell>
          <cell r="AT104">
            <v>975847.5</v>
          </cell>
          <cell r="AU104">
            <v>720001</v>
          </cell>
          <cell r="AV104">
            <v>0.35534186758073938</v>
          </cell>
          <cell r="AW104">
            <v>720000</v>
          </cell>
          <cell r="AX104">
            <v>43872</v>
          </cell>
          <cell r="AY104">
            <v>54.644808743169399</v>
          </cell>
          <cell r="BA104" t="str">
            <v>code 5 in 2021</v>
          </cell>
        </row>
        <row r="105">
          <cell r="A105" t="str">
            <v>06-22-302-017-0000</v>
          </cell>
          <cell r="B105" t="str">
            <v>06-22-302-017-0000 06-27-100-024-0000 06-27-100-025-0000</v>
          </cell>
          <cell r="C105" t="str">
            <v>06-22-302-017-0000  06-27-100-025-0000 06-27-100-024-00000</v>
          </cell>
          <cell r="D105" t="str">
            <v>NeighborhoodShoppingCenter</v>
          </cell>
          <cell r="E105" t="str">
            <v>Sutton Park Shopping Center w/tenants; Discovery Clothing Store, Beauty Shop, China Cook, Nail alon, Cleaners, Great Clips, Sprint Store</v>
          </cell>
          <cell r="F105" t="str">
            <v>937 W IRVING PARK, STREAMWOOD</v>
          </cell>
          <cell r="G105" t="str">
            <v>Sutton Park Dev., LLC</v>
          </cell>
          <cell r="H105" t="str">
            <v>5-31</v>
          </cell>
          <cell r="I105" t="str">
            <v>T18</v>
          </cell>
          <cell r="J105" t="str">
            <v>18-013</v>
          </cell>
          <cell r="K105">
            <v>16</v>
          </cell>
          <cell r="L105">
            <v>245817</v>
          </cell>
          <cell r="M105">
            <v>67852</v>
          </cell>
          <cell r="N105">
            <v>67852</v>
          </cell>
          <cell r="O105">
            <v>3.728680641931863</v>
          </cell>
          <cell r="Q105" t="str">
            <v>C</v>
          </cell>
          <cell r="R105" t="str">
            <v>B</v>
          </cell>
          <cell r="S105" t="str">
            <v>C</v>
          </cell>
          <cell r="T105" t="str">
            <v>C</v>
          </cell>
          <cell r="U105" t="str">
            <v>C</v>
          </cell>
          <cell r="V105" t="str">
            <v>C</v>
          </cell>
          <cell r="W105">
            <v>13</v>
          </cell>
          <cell r="X105">
            <v>1</v>
          </cell>
          <cell r="Y105">
            <v>1.05</v>
          </cell>
          <cell r="Z105">
            <v>1</v>
          </cell>
          <cell r="AA105">
            <v>1</v>
          </cell>
          <cell r="AB105">
            <v>13.65</v>
          </cell>
          <cell r="AC105">
            <v>926179.8</v>
          </cell>
          <cell r="AD105">
            <v>0.1</v>
          </cell>
          <cell r="AE105">
            <v>833561.82000000007</v>
          </cell>
          <cell r="AF105">
            <v>0.5</v>
          </cell>
          <cell r="AG105">
            <v>416780.91000000003</v>
          </cell>
          <cell r="AH105">
            <v>0.08</v>
          </cell>
          <cell r="AI105">
            <v>5209761.375</v>
          </cell>
          <cell r="AJ105">
            <v>76.78125</v>
          </cell>
          <cell r="AK105">
            <v>75</v>
          </cell>
          <cell r="AL105">
            <v>1</v>
          </cell>
          <cell r="AM105">
            <v>1.05</v>
          </cell>
          <cell r="AN105">
            <v>1</v>
          </cell>
          <cell r="AO105">
            <v>1</v>
          </cell>
          <cell r="AP105">
            <v>78.75</v>
          </cell>
          <cell r="AQ105">
            <v>77.765625</v>
          </cell>
          <cell r="AR105">
            <v>0</v>
          </cell>
          <cell r="AS105">
            <v>0</v>
          </cell>
          <cell r="AT105">
            <v>5276553.1875</v>
          </cell>
          <cell r="AU105">
            <v>6174392</v>
          </cell>
          <cell r="AV105">
            <v>-0.14541331559447468</v>
          </cell>
          <cell r="AY105">
            <v>0</v>
          </cell>
          <cell r="BA105" t="str">
            <v>531, 517, 590</v>
          </cell>
        </row>
        <row r="106">
          <cell r="A106" t="str">
            <v>06-23-300-029-0000</v>
          </cell>
          <cell r="B106" t="str">
            <v>06-23-300-029-0000</v>
          </cell>
          <cell r="C106" t="str">
            <v>06-23-300-029-0000</v>
          </cell>
          <cell r="D106" t="str">
            <v>NeighborhoodShoppingCenter</v>
          </cell>
          <cell r="E106" t="str">
            <v xml:space="preserve">Oak Forest Center w/tenants; VFW Post, Spirit &amp; Liquors, Tile &amp; Kitchen, Hair Salon, Dental Office, C&amp;C Travel </v>
          </cell>
          <cell r="F106" t="str">
            <v>536 S BARTLETT, STREAMWOOD</v>
          </cell>
          <cell r="G106" t="str">
            <v>490 S BARTLETT LLC</v>
          </cell>
          <cell r="H106" t="str">
            <v>5-31</v>
          </cell>
          <cell r="I106" t="str">
            <v>T18</v>
          </cell>
          <cell r="J106" t="str">
            <v>18-020</v>
          </cell>
          <cell r="K106">
            <v>27</v>
          </cell>
          <cell r="L106">
            <v>168620</v>
          </cell>
          <cell r="M106">
            <v>29491</v>
          </cell>
          <cell r="N106">
            <v>29491</v>
          </cell>
          <cell r="O106">
            <v>5.7176765792953779</v>
          </cell>
          <cell r="Q106" t="str">
            <v>C</v>
          </cell>
          <cell r="R106" t="str">
            <v>E</v>
          </cell>
          <cell r="S106" t="str">
            <v>C</v>
          </cell>
          <cell r="T106" t="str">
            <v>C</v>
          </cell>
          <cell r="U106" t="str">
            <v>C</v>
          </cell>
          <cell r="V106" t="str">
            <v>C</v>
          </cell>
          <cell r="W106">
            <v>13</v>
          </cell>
          <cell r="X106">
            <v>1</v>
          </cell>
          <cell r="Y106">
            <v>0.9</v>
          </cell>
          <cell r="Z106">
            <v>1</v>
          </cell>
          <cell r="AA106">
            <v>1</v>
          </cell>
          <cell r="AB106">
            <v>11.700000000000001</v>
          </cell>
          <cell r="AC106">
            <v>345044.7</v>
          </cell>
          <cell r="AD106">
            <v>0.1</v>
          </cell>
          <cell r="AE106">
            <v>310540.23</v>
          </cell>
          <cell r="AF106">
            <v>0.5</v>
          </cell>
          <cell r="AG106">
            <v>155270.11499999999</v>
          </cell>
          <cell r="AH106">
            <v>0.08</v>
          </cell>
          <cell r="AI106">
            <v>1940876.4374999998</v>
          </cell>
          <cell r="AJ106">
            <v>65.812499999999986</v>
          </cell>
          <cell r="AK106">
            <v>75</v>
          </cell>
          <cell r="AL106">
            <v>1</v>
          </cell>
          <cell r="AM106">
            <v>0.9</v>
          </cell>
          <cell r="AN106">
            <v>1</v>
          </cell>
          <cell r="AO106">
            <v>1</v>
          </cell>
          <cell r="AP106">
            <v>67.5</v>
          </cell>
          <cell r="AQ106">
            <v>66.65625</v>
          </cell>
          <cell r="AR106">
            <v>0</v>
          </cell>
          <cell r="AS106">
            <v>0</v>
          </cell>
          <cell r="AT106">
            <v>1965759.46875</v>
          </cell>
          <cell r="AU106">
            <v>1717529</v>
          </cell>
          <cell r="AV106">
            <v>0.1445276724585145</v>
          </cell>
          <cell r="AY106">
            <v>0</v>
          </cell>
        </row>
        <row r="107">
          <cell r="A107" t="str">
            <v>06-24-111-001-0000</v>
          </cell>
          <cell r="B107" t="str">
            <v>06-24-111-001-0000</v>
          </cell>
          <cell r="C107" t="str">
            <v>06-24-111-001-0000</v>
          </cell>
          <cell r="D107" t="str">
            <v>NeighborhoodShoppingCenter</v>
          </cell>
          <cell r="E107" t="str">
            <v>Olde Church Center w/tenants; Associates in Pediatrics, Dentist, Thai Place, Elsie's Place, El Portal Mexican Food, Nail Salon, Liquor Store, Cleaners, State Farm, 7-eleven, Florist</v>
          </cell>
          <cell r="F107" t="str">
            <v>1044 E SCHAUMBURG, STREAMWOOD</v>
          </cell>
          <cell r="G107" t="str">
            <v>BRIAN PROP-OLDE CHURCH</v>
          </cell>
          <cell r="H107" t="str">
            <v>5-31</v>
          </cell>
          <cell r="I107" t="str">
            <v>T18</v>
          </cell>
          <cell r="J107" t="str">
            <v>18-010</v>
          </cell>
          <cell r="K107">
            <v>30</v>
          </cell>
          <cell r="L107">
            <v>160292</v>
          </cell>
          <cell r="M107">
            <v>40111</v>
          </cell>
          <cell r="N107">
            <v>40111</v>
          </cell>
          <cell r="O107">
            <v>3.9962105158186034</v>
          </cell>
          <cell r="Q107" t="str">
            <v>C</v>
          </cell>
          <cell r="R107" t="str">
            <v>E</v>
          </cell>
          <cell r="S107" t="str">
            <v>C</v>
          </cell>
          <cell r="T107" t="str">
            <v>C</v>
          </cell>
          <cell r="U107" t="str">
            <v>C</v>
          </cell>
          <cell r="V107" t="str">
            <v>E</v>
          </cell>
          <cell r="W107">
            <v>13</v>
          </cell>
          <cell r="X107">
            <v>1</v>
          </cell>
          <cell r="Y107">
            <v>0.9</v>
          </cell>
          <cell r="Z107">
            <v>1</v>
          </cell>
          <cell r="AA107">
            <v>0.9</v>
          </cell>
          <cell r="AB107">
            <v>10.530000000000001</v>
          </cell>
          <cell r="AC107">
            <v>422368.83000000007</v>
          </cell>
          <cell r="AD107">
            <v>0.1</v>
          </cell>
          <cell r="AE107">
            <v>380131.94700000004</v>
          </cell>
          <cell r="AF107">
            <v>0.5</v>
          </cell>
          <cell r="AG107">
            <v>190065.97350000002</v>
          </cell>
          <cell r="AH107">
            <v>0.08</v>
          </cell>
          <cell r="AI107">
            <v>2375824.6687500002</v>
          </cell>
          <cell r="AJ107">
            <v>59.231250000000003</v>
          </cell>
          <cell r="AK107">
            <v>75</v>
          </cell>
          <cell r="AL107">
            <v>1</v>
          </cell>
          <cell r="AM107">
            <v>0.9</v>
          </cell>
          <cell r="AN107">
            <v>1</v>
          </cell>
          <cell r="AO107">
            <v>0.9</v>
          </cell>
          <cell r="AP107">
            <v>60.75</v>
          </cell>
          <cell r="AQ107">
            <v>59.990625000000001</v>
          </cell>
          <cell r="AR107">
            <v>0</v>
          </cell>
          <cell r="AS107">
            <v>0</v>
          </cell>
          <cell r="AT107">
            <v>2406283.9593750001</v>
          </cell>
          <cell r="AU107">
            <v>2248008</v>
          </cell>
          <cell r="AV107">
            <v>7.0407204678542001E-2</v>
          </cell>
          <cell r="AW107">
            <v>2300000</v>
          </cell>
          <cell r="AX107">
            <v>44543</v>
          </cell>
          <cell r="AY107">
            <v>57.340879060606817</v>
          </cell>
        </row>
        <row r="108">
          <cell r="A108" t="str">
            <v>06-24-205-002-0000</v>
          </cell>
          <cell r="B108" t="str">
            <v>06-24-205-002-0000 06-24-205-004-0000 06-24-205-005-0000</v>
          </cell>
          <cell r="C108" t="str">
            <v>06-24-205-002-0000 06-24-205-004-0000 06-24-205-005-0000</v>
          </cell>
          <cell r="D108" t="str">
            <v>NeighborhoodShoppingCenter</v>
          </cell>
          <cell r="E108" t="str">
            <v xml:space="preserve">Part of Shops of Scahumburg court w/ tenants; Petsmart, Planeet Fitness, Total Hockey- sporting goods store </v>
          </cell>
          <cell r="F108" t="str">
            <v>140  BARRINGTON, SCHAUMBURG</v>
          </cell>
          <cell r="G108" t="str">
            <v>MID NORTHERN EQUITIES</v>
          </cell>
          <cell r="H108" t="str">
            <v>5-31</v>
          </cell>
          <cell r="I108" t="str">
            <v>T18</v>
          </cell>
          <cell r="J108" t="str">
            <v>18-010</v>
          </cell>
          <cell r="K108">
            <v>24</v>
          </cell>
          <cell r="L108">
            <v>358212</v>
          </cell>
          <cell r="M108">
            <v>83806</v>
          </cell>
          <cell r="N108">
            <v>83806</v>
          </cell>
          <cell r="O108">
            <v>4.2743001694389422</v>
          </cell>
          <cell r="Q108" t="str">
            <v>C</v>
          </cell>
          <cell r="R108" t="str">
            <v>C</v>
          </cell>
          <cell r="S108" t="str">
            <v>C</v>
          </cell>
          <cell r="T108" t="str">
            <v>C</v>
          </cell>
          <cell r="U108" t="str">
            <v>C</v>
          </cell>
          <cell r="V108" t="str">
            <v>C</v>
          </cell>
          <cell r="W108">
            <v>13</v>
          </cell>
          <cell r="X108">
            <v>1</v>
          </cell>
          <cell r="Y108">
            <v>1</v>
          </cell>
          <cell r="Z108">
            <v>1</v>
          </cell>
          <cell r="AA108">
            <v>1</v>
          </cell>
          <cell r="AB108">
            <v>13</v>
          </cell>
          <cell r="AC108">
            <v>1089478</v>
          </cell>
          <cell r="AD108">
            <v>0.1</v>
          </cell>
          <cell r="AE108">
            <v>980530.2</v>
          </cell>
          <cell r="AF108">
            <v>0.5</v>
          </cell>
          <cell r="AG108">
            <v>490265.1</v>
          </cell>
          <cell r="AH108">
            <v>0.08</v>
          </cell>
          <cell r="AI108">
            <v>6128313.75</v>
          </cell>
          <cell r="AJ108">
            <v>73.125</v>
          </cell>
          <cell r="AK108">
            <v>75</v>
          </cell>
          <cell r="AL108">
            <v>1</v>
          </cell>
          <cell r="AM108">
            <v>1</v>
          </cell>
          <cell r="AN108">
            <v>1</v>
          </cell>
          <cell r="AO108">
            <v>1</v>
          </cell>
          <cell r="AP108">
            <v>75</v>
          </cell>
          <cell r="AQ108">
            <v>74.0625</v>
          </cell>
          <cell r="AR108">
            <v>0</v>
          </cell>
          <cell r="AS108">
            <v>0</v>
          </cell>
          <cell r="AT108">
            <v>6206881.875</v>
          </cell>
          <cell r="AU108">
            <v>6908031</v>
          </cell>
          <cell r="AV108">
            <v>-0.10149768074289189</v>
          </cell>
          <cell r="AY108">
            <v>0</v>
          </cell>
          <cell r="BA108" t="str">
            <v>531, 517</v>
          </cell>
        </row>
        <row r="109">
          <cell r="A109" t="str">
            <v>06-25-201-011-0000</v>
          </cell>
          <cell r="B109" t="str">
            <v>06-25-201-011-0000</v>
          </cell>
          <cell r="C109" t="str">
            <v>06-25-201-011-0000</v>
          </cell>
          <cell r="D109" t="str">
            <v>NeighborhoodShoppingCenter</v>
          </cell>
          <cell r="E109" t="str">
            <v>Westview Commons Plaza w/tenants; Boost Mobile, Grocery store, Dentis office, Nail Salon, Hair Salon, Dary Carpets &amp; Floors, Mexican Restaurant, Liberty Tax Services, Xpert Insurance, Wireless Pros, Insure U Agency</v>
          </cell>
          <cell r="F109" t="str">
            <v>1500  BUTTITTA, STREAMWOOD</v>
          </cell>
          <cell r="G109" t="str">
            <v>WESTVIEW PLAZA</v>
          </cell>
          <cell r="H109" t="str">
            <v>5-31</v>
          </cell>
          <cell r="I109" t="str">
            <v>T18</v>
          </cell>
          <cell r="J109" t="str">
            <v>18-010</v>
          </cell>
          <cell r="K109">
            <v>25</v>
          </cell>
          <cell r="L109">
            <v>114014</v>
          </cell>
          <cell r="M109">
            <v>23440</v>
          </cell>
          <cell r="N109">
            <v>23440</v>
          </cell>
          <cell r="O109">
            <v>4.5688139931740617</v>
          </cell>
          <cell r="Q109" t="str">
            <v>C</v>
          </cell>
          <cell r="R109" t="str">
            <v>B</v>
          </cell>
          <cell r="S109" t="str">
            <v>C</v>
          </cell>
          <cell r="T109" t="str">
            <v>C</v>
          </cell>
          <cell r="U109" t="str">
            <v>C</v>
          </cell>
          <cell r="V109" t="str">
            <v>C</v>
          </cell>
          <cell r="W109">
            <v>13</v>
          </cell>
          <cell r="X109">
            <v>1</v>
          </cell>
          <cell r="Y109">
            <v>1.05</v>
          </cell>
          <cell r="Z109">
            <v>1</v>
          </cell>
          <cell r="AA109">
            <v>1</v>
          </cell>
          <cell r="AB109">
            <v>13.65</v>
          </cell>
          <cell r="AC109">
            <v>319956</v>
          </cell>
          <cell r="AD109">
            <v>0.1</v>
          </cell>
          <cell r="AE109">
            <v>287960.40000000002</v>
          </cell>
          <cell r="AF109">
            <v>0.5</v>
          </cell>
          <cell r="AG109">
            <v>143980.20000000001</v>
          </cell>
          <cell r="AH109">
            <v>0.08</v>
          </cell>
          <cell r="AI109">
            <v>1799752.5</v>
          </cell>
          <cell r="AJ109">
            <v>76.78125</v>
          </cell>
          <cell r="AK109">
            <v>75</v>
          </cell>
          <cell r="AL109">
            <v>1</v>
          </cell>
          <cell r="AM109">
            <v>1.05</v>
          </cell>
          <cell r="AN109">
            <v>1</v>
          </cell>
          <cell r="AO109">
            <v>1</v>
          </cell>
          <cell r="AP109">
            <v>78.75</v>
          </cell>
          <cell r="AQ109">
            <v>77.765625</v>
          </cell>
          <cell r="AR109">
            <v>0</v>
          </cell>
          <cell r="AS109">
            <v>0</v>
          </cell>
          <cell r="AT109">
            <v>1822826.25</v>
          </cell>
          <cell r="AU109">
            <v>2100008</v>
          </cell>
          <cell r="AV109">
            <v>-0.13199080670168872</v>
          </cell>
          <cell r="AY109">
            <v>0</v>
          </cell>
        </row>
        <row r="110">
          <cell r="A110" t="str">
            <v>06-25-309-005-0000</v>
          </cell>
          <cell r="B110" t="str">
            <v>06-25-309-005-0000</v>
          </cell>
          <cell r="C110" t="str">
            <v>06-25-309-005-0000</v>
          </cell>
          <cell r="D110" t="str">
            <v>NeighborhoodShoppingCenter</v>
          </cell>
          <cell r="E110" t="str">
            <v xml:space="preserve">Streamwood Market Square w/tenants; Fiesta Market, Cricket, Laundromat, Azteca Bakery </v>
          </cell>
          <cell r="F110" t="str">
            <v>939 E IRVING PARK, STREAMWOOD</v>
          </cell>
          <cell r="G110" t="str">
            <v>STREAMWOOD CENTER LLC</v>
          </cell>
          <cell r="H110" t="str">
            <v>5-31</v>
          </cell>
          <cell r="I110" t="str">
            <v>T18</v>
          </cell>
          <cell r="J110" t="str">
            <v>18-020</v>
          </cell>
          <cell r="K110">
            <v>41</v>
          </cell>
          <cell r="L110">
            <v>111199</v>
          </cell>
          <cell r="M110">
            <v>34901</v>
          </cell>
          <cell r="N110">
            <v>34901</v>
          </cell>
          <cell r="O110">
            <v>3.1861264720208591</v>
          </cell>
          <cell r="Q110" t="str">
            <v>C</v>
          </cell>
          <cell r="R110" t="str">
            <v>B</v>
          </cell>
          <cell r="S110" t="str">
            <v>C</v>
          </cell>
          <cell r="T110" t="str">
            <v>C</v>
          </cell>
          <cell r="U110" t="str">
            <v>C</v>
          </cell>
          <cell r="V110" t="str">
            <v>C</v>
          </cell>
          <cell r="W110">
            <v>13</v>
          </cell>
          <cell r="X110">
            <v>1</v>
          </cell>
          <cell r="Y110">
            <v>1.05</v>
          </cell>
          <cell r="Z110">
            <v>1</v>
          </cell>
          <cell r="AA110">
            <v>1</v>
          </cell>
          <cell r="AB110">
            <v>13.65</v>
          </cell>
          <cell r="AC110">
            <v>476398.65</v>
          </cell>
          <cell r="AD110">
            <v>0.1</v>
          </cell>
          <cell r="AE110">
            <v>428758.78500000003</v>
          </cell>
          <cell r="AF110">
            <v>0.5</v>
          </cell>
          <cell r="AG110">
            <v>214379.39250000002</v>
          </cell>
          <cell r="AH110">
            <v>0.08</v>
          </cell>
          <cell r="AI110">
            <v>2679742.40625</v>
          </cell>
          <cell r="AJ110">
            <v>76.78125</v>
          </cell>
          <cell r="AK110">
            <v>75</v>
          </cell>
          <cell r="AL110">
            <v>1</v>
          </cell>
          <cell r="AM110">
            <v>1.05</v>
          </cell>
          <cell r="AN110">
            <v>1</v>
          </cell>
          <cell r="AO110">
            <v>1</v>
          </cell>
          <cell r="AP110">
            <v>78.75</v>
          </cell>
          <cell r="AQ110">
            <v>77.765625</v>
          </cell>
          <cell r="AR110">
            <v>0</v>
          </cell>
          <cell r="AS110">
            <v>0</v>
          </cell>
          <cell r="AT110">
            <v>2714098.078125</v>
          </cell>
          <cell r="AU110">
            <v>2918976</v>
          </cell>
          <cell r="AV110">
            <v>-7.0188285849215659E-2</v>
          </cell>
          <cell r="AY110">
            <v>0</v>
          </cell>
        </row>
        <row r="111">
          <cell r="A111" t="str">
            <v>06-25-401-062-0000</v>
          </cell>
          <cell r="B111" t="str">
            <v>06-25-202-006-0000 06-25-202-007-0000 06-25-202-008-0000 06-25-202-011-0000 06-25-401-054-0000 06-25-401-055-0000 06-25-401-057-0000 06-25-401-058-0000 06-25-401-059-0000 06-25-401-060-0000 06-25-401-061-0000 06-25-401-062-0000 06-25-401-063-0000 06-25-411-037-0000 06-25-411-038-0000</v>
          </cell>
          <cell r="C111" t="str">
            <v>06-25-401-062-0000 06-25-401-054-0000 06-25-401-055-0000 06-25-401-057-0000 06-25-401-058-0000 06-25-401-059-0000 06-25-401-060-0000 06-25-401-061-0000  06-25-401-063-0000 06-25-202-006-0000 06-25-202-007-0000 06-25-202-008-0000 06-25-202-011-0000 06-25-411-037-0000 06-25-411-038-0000</v>
          </cell>
          <cell r="D111" t="str">
            <v>NeighborhoodShoppingCenter</v>
          </cell>
          <cell r="E111" t="str">
            <v xml:space="preserve">Westview Center with tenants; dental office , other stores vacant, Tony's Fresh Market, Fallas Clothing Store, Ambers Furniture,  /Chase Bank /Consumers Credit Union </v>
          </cell>
          <cell r="F111" t="str">
            <v>7620  BARRINGTON, HANOVER PARK</v>
          </cell>
          <cell r="G111" t="str">
            <v>CORE MR WESTVIEW LLC</v>
          </cell>
          <cell r="H111" t="str">
            <v>5-31</v>
          </cell>
          <cell r="I111" t="str">
            <v>T18</v>
          </cell>
          <cell r="J111" t="str">
            <v>18-010</v>
          </cell>
          <cell r="K111">
            <v>31</v>
          </cell>
          <cell r="L111">
            <v>1475036</v>
          </cell>
          <cell r="M111">
            <v>340690</v>
          </cell>
          <cell r="N111">
            <v>340690</v>
          </cell>
          <cell r="O111">
            <v>4.3295547271713284</v>
          </cell>
          <cell r="P111">
            <v>1</v>
          </cell>
          <cell r="Q111" t="str">
            <v>C</v>
          </cell>
          <cell r="R111" t="str">
            <v>B</v>
          </cell>
          <cell r="S111" t="str">
            <v>C</v>
          </cell>
          <cell r="T111" t="str">
            <v>C</v>
          </cell>
          <cell r="U111" t="str">
            <v>C</v>
          </cell>
          <cell r="V111" t="str">
            <v>C</v>
          </cell>
          <cell r="W111">
            <v>13</v>
          </cell>
          <cell r="X111">
            <v>1</v>
          </cell>
          <cell r="Y111">
            <v>1.05</v>
          </cell>
          <cell r="Z111">
            <v>1</v>
          </cell>
          <cell r="AA111">
            <v>1</v>
          </cell>
          <cell r="AB111">
            <v>13.65</v>
          </cell>
          <cell r="AC111">
            <v>4650418.5</v>
          </cell>
          <cell r="AD111">
            <v>0.1</v>
          </cell>
          <cell r="AE111">
            <v>4185376.65</v>
          </cell>
          <cell r="AF111">
            <v>0.5</v>
          </cell>
          <cell r="AG111">
            <v>2092688.325</v>
          </cell>
          <cell r="AH111">
            <v>0.08</v>
          </cell>
          <cell r="AI111">
            <v>26158604.0625</v>
          </cell>
          <cell r="AJ111">
            <v>76.78125</v>
          </cell>
          <cell r="AK111">
            <v>75</v>
          </cell>
          <cell r="AL111">
            <v>1</v>
          </cell>
          <cell r="AM111">
            <v>1.05</v>
          </cell>
          <cell r="AN111">
            <v>1</v>
          </cell>
          <cell r="AO111">
            <v>1</v>
          </cell>
          <cell r="AP111">
            <v>78.75</v>
          </cell>
          <cell r="AQ111">
            <v>77.765625</v>
          </cell>
          <cell r="AR111">
            <v>0</v>
          </cell>
          <cell r="AS111">
            <v>0</v>
          </cell>
          <cell r="AT111">
            <v>26493970.78125</v>
          </cell>
          <cell r="AU111">
            <v>23733348</v>
          </cell>
          <cell r="AV111">
            <v>0.11631830373236851</v>
          </cell>
          <cell r="AY111">
            <v>0</v>
          </cell>
          <cell r="BA111" t="str">
            <v>528, 531, 517, 590</v>
          </cell>
        </row>
        <row r="112">
          <cell r="A112" t="str">
            <v>06-25-420-003-0000</v>
          </cell>
          <cell r="B112" t="str">
            <v>06-25-420-003-0000</v>
          </cell>
          <cell r="C112" t="str">
            <v>06-25-420-003-0000</v>
          </cell>
          <cell r="D112" t="str">
            <v>NeighborhoodShoppingCenter</v>
          </cell>
          <cell r="E112" t="str">
            <v>Park Place w/tenants; Metro PCS, Insurance Agency, Asian Foods, Kali Express, Pharmacy, Bakery, Dental Office, Unico Realty</v>
          </cell>
          <cell r="F112" t="str">
            <v>1804  IRVING PARK, HANOVER PARK</v>
          </cell>
          <cell r="G112" t="str">
            <v>KATHERINE BROW</v>
          </cell>
          <cell r="H112" t="str">
            <v>5-31</v>
          </cell>
          <cell r="I112" t="str">
            <v>T18</v>
          </cell>
          <cell r="J112" t="str">
            <v>18-070</v>
          </cell>
          <cell r="K112">
            <v>37</v>
          </cell>
          <cell r="L112">
            <v>55203</v>
          </cell>
          <cell r="M112">
            <v>17000</v>
          </cell>
          <cell r="N112">
            <v>17000</v>
          </cell>
          <cell r="O112">
            <v>3.247235294117647</v>
          </cell>
          <cell r="Q112" t="str">
            <v>C</v>
          </cell>
          <cell r="R112" t="str">
            <v>D</v>
          </cell>
          <cell r="S112" t="str">
            <v>C</v>
          </cell>
          <cell r="T112" t="str">
            <v>C</v>
          </cell>
          <cell r="U112" t="str">
            <v>C</v>
          </cell>
          <cell r="V112" t="str">
            <v>C</v>
          </cell>
          <cell r="W112">
            <v>13</v>
          </cell>
          <cell r="X112">
            <v>1</v>
          </cell>
          <cell r="Y112">
            <v>0.95</v>
          </cell>
          <cell r="Z112">
            <v>1</v>
          </cell>
          <cell r="AA112">
            <v>1</v>
          </cell>
          <cell r="AB112">
            <v>12.35</v>
          </cell>
          <cell r="AC112">
            <v>209950</v>
          </cell>
          <cell r="AD112">
            <v>0.1</v>
          </cell>
          <cell r="AE112">
            <v>188955</v>
          </cell>
          <cell r="AF112">
            <v>0.5</v>
          </cell>
          <cell r="AG112">
            <v>94477.5</v>
          </cell>
          <cell r="AH112">
            <v>0.08</v>
          </cell>
          <cell r="AI112">
            <v>1180968.75</v>
          </cell>
          <cell r="AJ112">
            <v>69.46875</v>
          </cell>
          <cell r="AK112">
            <v>75</v>
          </cell>
          <cell r="AL112">
            <v>1</v>
          </cell>
          <cell r="AM112">
            <v>0.95</v>
          </cell>
          <cell r="AN112">
            <v>1</v>
          </cell>
          <cell r="AO112">
            <v>1</v>
          </cell>
          <cell r="AP112">
            <v>71.25</v>
          </cell>
          <cell r="AQ112">
            <v>70.359375</v>
          </cell>
          <cell r="AR112">
            <v>0</v>
          </cell>
          <cell r="AS112">
            <v>0</v>
          </cell>
          <cell r="AT112">
            <v>1196109.375</v>
          </cell>
          <cell r="AU112">
            <v>1124007</v>
          </cell>
          <cell r="AV112">
            <v>6.4147620966773289E-2</v>
          </cell>
          <cell r="AW112">
            <v>1450000</v>
          </cell>
          <cell r="AX112">
            <v>44447</v>
          </cell>
          <cell r="AY112">
            <v>85.294117647058826</v>
          </cell>
        </row>
        <row r="113">
          <cell r="A113" t="str">
            <v>06-26-111-010-0000</v>
          </cell>
          <cell r="B113" t="str">
            <v>06-26-111-010-0000 06-26-111-011-0000</v>
          </cell>
          <cell r="C113" t="str">
            <v>06-26-111-010-0000 06-26-111-011-0000</v>
          </cell>
          <cell r="D113" t="str">
            <v>NeighborhoodShoppingCenter</v>
          </cell>
          <cell r="E113" t="str">
            <v>Woodland Heights Shopping Center w/tenants; Post Office, BootCamp Nutrition, Dentist, CiCis pizza, Hair salon, Health Center, H&amp;R Block, Dialysis Center</v>
          </cell>
          <cell r="F113" t="str">
            <v>115 E IRVING PARK, STREAMWOOD</v>
          </cell>
          <cell r="G113" t="str">
            <v>IRC WOODLAND HEIGHTS</v>
          </cell>
          <cell r="H113" t="str">
            <v>5-31</v>
          </cell>
          <cell r="I113" t="str">
            <v>T18</v>
          </cell>
          <cell r="J113" t="str">
            <v>18-070</v>
          </cell>
          <cell r="K113">
            <v>32</v>
          </cell>
          <cell r="L113">
            <v>216112</v>
          </cell>
          <cell r="M113">
            <v>43250</v>
          </cell>
          <cell r="N113">
            <v>43250</v>
          </cell>
          <cell r="O113">
            <v>4.2624046242774565</v>
          </cell>
          <cell r="Q113" t="str">
            <v>C</v>
          </cell>
          <cell r="R113" t="str">
            <v>E</v>
          </cell>
          <cell r="S113" t="str">
            <v>C</v>
          </cell>
          <cell r="T113" t="str">
            <v>C</v>
          </cell>
          <cell r="U113" t="str">
            <v>C</v>
          </cell>
          <cell r="V113" t="str">
            <v>C</v>
          </cell>
          <cell r="W113">
            <v>13</v>
          </cell>
          <cell r="X113">
            <v>1</v>
          </cell>
          <cell r="Y113">
            <v>0.9</v>
          </cell>
          <cell r="Z113">
            <v>1</v>
          </cell>
          <cell r="AA113">
            <v>1</v>
          </cell>
          <cell r="AB113">
            <v>11.700000000000001</v>
          </cell>
          <cell r="AC113">
            <v>506025.00000000006</v>
          </cell>
          <cell r="AD113">
            <v>0.1</v>
          </cell>
          <cell r="AE113">
            <v>455422.50000000006</v>
          </cell>
          <cell r="AF113">
            <v>0.5</v>
          </cell>
          <cell r="AG113">
            <v>227711.25000000003</v>
          </cell>
          <cell r="AH113">
            <v>0.08</v>
          </cell>
          <cell r="AI113">
            <v>2846390.6250000005</v>
          </cell>
          <cell r="AJ113">
            <v>65.812500000000014</v>
          </cell>
          <cell r="AK113">
            <v>75</v>
          </cell>
          <cell r="AL113">
            <v>1</v>
          </cell>
          <cell r="AM113">
            <v>0.9</v>
          </cell>
          <cell r="AN113">
            <v>1</v>
          </cell>
          <cell r="AO113">
            <v>1</v>
          </cell>
          <cell r="AP113">
            <v>67.5</v>
          </cell>
          <cell r="AQ113">
            <v>66.65625</v>
          </cell>
          <cell r="AR113">
            <v>0</v>
          </cell>
          <cell r="AS113">
            <v>0</v>
          </cell>
          <cell r="AT113">
            <v>2882882.8125</v>
          </cell>
          <cell r="AU113">
            <v>2272023</v>
          </cell>
          <cell r="AV113">
            <v>0.26886163234263027</v>
          </cell>
          <cell r="AY113">
            <v>0</v>
          </cell>
        </row>
        <row r="114">
          <cell r="A114" t="str">
            <v>06-26-302-012-0000</v>
          </cell>
          <cell r="B114" t="str">
            <v>06-26-302-012-0000 06-26-302-013-0000</v>
          </cell>
          <cell r="C114" t="str">
            <v>06-26-302-012-0000 06-26-302-013-0000</v>
          </cell>
          <cell r="D114" t="str">
            <v>NeighborhoodShoppingCenter</v>
          </cell>
          <cell r="E114" t="str">
            <v xml:space="preserve">Oakfield Center w/tenants; 7-eleven, dentist, cleaners, hair salon, Mexican Restaurant, nail salon, Bartlett Tire, Good Year </v>
          </cell>
          <cell r="F114" t="str">
            <v>125 E LAKE, BARTLETT</v>
          </cell>
          <cell r="G114" t="str">
            <v>GB PROPERTY MANAGEMENT</v>
          </cell>
          <cell r="H114" t="str">
            <v>5-31</v>
          </cell>
          <cell r="I114" t="str">
            <v>T18</v>
          </cell>
          <cell r="J114" t="str">
            <v>18-060</v>
          </cell>
          <cell r="K114">
            <v>36</v>
          </cell>
          <cell r="L114">
            <v>142521</v>
          </cell>
          <cell r="M114">
            <v>28247</v>
          </cell>
          <cell r="N114">
            <v>28247</v>
          </cell>
          <cell r="O114">
            <v>5.0455269586150742</v>
          </cell>
          <cell r="Q114" t="str">
            <v>C</v>
          </cell>
          <cell r="R114" t="str">
            <v>E</v>
          </cell>
          <cell r="S114" t="str">
            <v>C</v>
          </cell>
          <cell r="T114" t="str">
            <v>C</v>
          </cell>
          <cell r="U114" t="str">
            <v>C</v>
          </cell>
          <cell r="V114" t="str">
            <v>C</v>
          </cell>
          <cell r="W114">
            <v>13</v>
          </cell>
          <cell r="X114">
            <v>1</v>
          </cell>
          <cell r="Y114">
            <v>0.9</v>
          </cell>
          <cell r="Z114">
            <v>1</v>
          </cell>
          <cell r="AA114">
            <v>1</v>
          </cell>
          <cell r="AB114">
            <v>11.700000000000001</v>
          </cell>
          <cell r="AC114">
            <v>330489.90000000002</v>
          </cell>
          <cell r="AD114">
            <v>0.1</v>
          </cell>
          <cell r="AE114">
            <v>297440.91000000003</v>
          </cell>
          <cell r="AF114">
            <v>0.5</v>
          </cell>
          <cell r="AG114">
            <v>148720.45500000002</v>
          </cell>
          <cell r="AH114">
            <v>0.08</v>
          </cell>
          <cell r="AI114">
            <v>1859005.6875000002</v>
          </cell>
          <cell r="AJ114">
            <v>65.812500000000014</v>
          </cell>
          <cell r="AK114">
            <v>75</v>
          </cell>
          <cell r="AL114">
            <v>1</v>
          </cell>
          <cell r="AM114">
            <v>0.9</v>
          </cell>
          <cell r="AN114">
            <v>1</v>
          </cell>
          <cell r="AO114">
            <v>1</v>
          </cell>
          <cell r="AP114">
            <v>67.5</v>
          </cell>
          <cell r="AQ114">
            <v>66.65625</v>
          </cell>
          <cell r="AR114">
            <v>0</v>
          </cell>
          <cell r="AS114">
            <v>0</v>
          </cell>
          <cell r="AT114">
            <v>1882839.09375</v>
          </cell>
          <cell r="AU114">
            <v>1800002</v>
          </cell>
          <cell r="AV114">
            <v>4.6020556504937193E-2</v>
          </cell>
          <cell r="AY114">
            <v>0</v>
          </cell>
          <cell r="BA114" t="str">
            <v>531. 517</v>
          </cell>
        </row>
        <row r="115">
          <cell r="A115" t="str">
            <v>06-35-317-042-0000</v>
          </cell>
          <cell r="B115" t="str">
            <v>06-35-317-042-0000 06-35-318-047-0000</v>
          </cell>
          <cell r="C115" t="str">
            <v>06-35-317-042-0000 06-35-318-047-0000</v>
          </cell>
          <cell r="D115" t="str">
            <v>NeighborhoodShoppingCenter</v>
          </cell>
          <cell r="E115" t="str">
            <v xml:space="preserve">Bartlett Plaza w/tenants; Bartlett Medical Associate, Montessori School, Dance School, Proffessional Consultations, Mediacal Office, Hair Salon, Dentist, Medical Office, Ace Hardware, Dollar Works, Pasta Mia Restaurant, Martial Arts, Golden Bowl Restaurant, Dentist office, Kumon, Subway, State Farm, Edward Johns </v>
          </cell>
          <cell r="F115" t="str">
            <v>399  BARTLETT, BARTLETT</v>
          </cell>
          <cell r="G115" t="str">
            <v>MMAJ LLC</v>
          </cell>
          <cell r="H115" t="str">
            <v>5-31</v>
          </cell>
          <cell r="I115" t="str">
            <v>T18</v>
          </cell>
          <cell r="J115" t="str">
            <v>18-050</v>
          </cell>
          <cell r="K115">
            <v>31</v>
          </cell>
          <cell r="L115">
            <v>424987</v>
          </cell>
          <cell r="M115">
            <v>86849</v>
          </cell>
          <cell r="N115">
            <v>86849</v>
          </cell>
          <cell r="O115">
            <v>4.8934011905721428</v>
          </cell>
          <cell r="Q115" t="str">
            <v>C</v>
          </cell>
          <cell r="R115" t="str">
            <v>C</v>
          </cell>
          <cell r="S115" t="str">
            <v>C</v>
          </cell>
          <cell r="T115" t="str">
            <v>C</v>
          </cell>
          <cell r="U115" t="str">
            <v>C</v>
          </cell>
          <cell r="V115" t="str">
            <v>C</v>
          </cell>
          <cell r="W115">
            <v>13</v>
          </cell>
          <cell r="X115">
            <v>1</v>
          </cell>
          <cell r="Y115">
            <v>1</v>
          </cell>
          <cell r="Z115">
            <v>1</v>
          </cell>
          <cell r="AA115">
            <v>1</v>
          </cell>
          <cell r="AB115">
            <v>13</v>
          </cell>
          <cell r="AC115">
            <v>1129037</v>
          </cell>
          <cell r="AD115">
            <v>0.1</v>
          </cell>
          <cell r="AE115">
            <v>1016133.3</v>
          </cell>
          <cell r="AF115">
            <v>0.5</v>
          </cell>
          <cell r="AG115">
            <v>508066.65</v>
          </cell>
          <cell r="AH115">
            <v>0.08</v>
          </cell>
          <cell r="AI115">
            <v>6350833.125</v>
          </cell>
          <cell r="AJ115">
            <v>73.125</v>
          </cell>
          <cell r="AK115">
            <v>75</v>
          </cell>
          <cell r="AL115">
            <v>1</v>
          </cell>
          <cell r="AM115">
            <v>1</v>
          </cell>
          <cell r="AN115">
            <v>1</v>
          </cell>
          <cell r="AO115">
            <v>1</v>
          </cell>
          <cell r="AP115">
            <v>75</v>
          </cell>
          <cell r="AQ115">
            <v>74.0625</v>
          </cell>
          <cell r="AR115">
            <v>0</v>
          </cell>
          <cell r="AS115">
            <v>0</v>
          </cell>
          <cell r="AT115">
            <v>6432254.0625</v>
          </cell>
          <cell r="AU115">
            <v>5000036</v>
          </cell>
          <cell r="AV115">
            <v>0.28644155012083905</v>
          </cell>
          <cell r="AW115">
            <v>2000000</v>
          </cell>
          <cell r="AX115">
            <v>43614</v>
          </cell>
          <cell r="AY115">
            <v>23.028474708977651</v>
          </cell>
          <cell r="AZ115" t="str">
            <v>sold as value add on, loan for $3,200,000</v>
          </cell>
          <cell r="BA115" t="str">
            <v>531, 530</v>
          </cell>
        </row>
        <row r="116">
          <cell r="A116" t="str">
            <v>06-35-400-024-0000</v>
          </cell>
          <cell r="B116" t="str">
            <v>06-35-400-024-0000</v>
          </cell>
          <cell r="C116" t="str">
            <v>06-35-400-024-0000</v>
          </cell>
          <cell r="D116" t="str">
            <v>NeighborhoodShoppingCenter</v>
          </cell>
          <cell r="E116" t="str">
            <v>Devon Prospect Plaza w/tentants; 7-Eleven, Cleaners, Allstate Insurance, Hair Salon, Dance School, Karate School, Laundromat</v>
          </cell>
          <cell r="F116" t="str">
            <v>355 S PROSPECT, BARTLETT</v>
          </cell>
          <cell r="G116" t="str">
            <v>GURU NANAK HOLDINGS</v>
          </cell>
          <cell r="H116" t="str">
            <v>5-31</v>
          </cell>
          <cell r="I116" t="str">
            <v>T18</v>
          </cell>
          <cell r="J116" t="str">
            <v>18-050</v>
          </cell>
          <cell r="K116">
            <v>28</v>
          </cell>
          <cell r="L116">
            <v>200000</v>
          </cell>
          <cell r="M116">
            <v>20590</v>
          </cell>
          <cell r="N116">
            <v>20590</v>
          </cell>
          <cell r="O116">
            <v>9.7134531325886346</v>
          </cell>
          <cell r="Q116" t="str">
            <v>C</v>
          </cell>
          <cell r="R116" t="str">
            <v>E</v>
          </cell>
          <cell r="S116" t="str">
            <v>C</v>
          </cell>
          <cell r="T116" t="str">
            <v>C</v>
          </cell>
          <cell r="U116" t="str">
            <v>C</v>
          </cell>
          <cell r="V116" t="str">
            <v>C</v>
          </cell>
          <cell r="W116">
            <v>13</v>
          </cell>
          <cell r="X116">
            <v>1</v>
          </cell>
          <cell r="Y116">
            <v>0.9</v>
          </cell>
          <cell r="Z116">
            <v>1</v>
          </cell>
          <cell r="AA116">
            <v>1</v>
          </cell>
          <cell r="AB116">
            <v>11.700000000000001</v>
          </cell>
          <cell r="AC116">
            <v>240903.00000000003</v>
          </cell>
          <cell r="AD116">
            <v>0.1</v>
          </cell>
          <cell r="AE116">
            <v>216812.7</v>
          </cell>
          <cell r="AF116">
            <v>0.5</v>
          </cell>
          <cell r="AG116">
            <v>108406.35</v>
          </cell>
          <cell r="AH116">
            <v>0.08</v>
          </cell>
          <cell r="AI116">
            <v>1355079.375</v>
          </cell>
          <cell r="AJ116">
            <v>65.8125</v>
          </cell>
          <cell r="AK116">
            <v>75</v>
          </cell>
          <cell r="AL116">
            <v>1</v>
          </cell>
          <cell r="AM116">
            <v>0.9</v>
          </cell>
          <cell r="AN116">
            <v>1</v>
          </cell>
          <cell r="AO116">
            <v>1</v>
          </cell>
          <cell r="AP116">
            <v>67.5</v>
          </cell>
          <cell r="AQ116">
            <v>66.65625</v>
          </cell>
          <cell r="AR116">
            <v>117640</v>
          </cell>
          <cell r="AS116">
            <v>705840</v>
          </cell>
          <cell r="AT116">
            <v>2078292.1875</v>
          </cell>
          <cell r="AU116">
            <v>1744010</v>
          </cell>
          <cell r="AV116">
            <v>0.19167446717622028</v>
          </cell>
          <cell r="AW116">
            <v>1519500</v>
          </cell>
          <cell r="AX116">
            <v>44321</v>
          </cell>
          <cell r="AY116">
            <v>73.79796017484216</v>
          </cell>
          <cell r="AZ116" t="str">
            <v xml:space="preserve">Auction Sale </v>
          </cell>
        </row>
        <row r="117">
          <cell r="A117" t="str">
            <v>06-36-406-007-0000</v>
          </cell>
          <cell r="B117" t="str">
            <v>06-36-406-007-0000 06-36-406-008-0000 06-36-406-009-0000 06-36-406-010-0000 06-36-406-011-0000 06-36-406-012-0000</v>
          </cell>
          <cell r="C117" t="str">
            <v>06-36-406-007-0000, 06-36-406-008-0000, 06-36-406-009-0000, 06-36-406-010-0000, 06-36-406-011-0000, 06-36-406-012-0000</v>
          </cell>
          <cell r="D117" t="str">
            <v>NeighborhoodShoppingCenter</v>
          </cell>
          <cell r="E117" t="str">
            <v>Hanover Square; Gymkhana, Dino's Finer Foods, Education &amp; Work Center, Family Dollar Store, Pancake Café, Daycare, hair salon, State Farm, Laundromat, barbershop, Medical care</v>
          </cell>
          <cell r="F117" t="str">
            <v>6768  BARRINGTON, HANOVER PARK</v>
          </cell>
          <cell r="G117" t="str">
            <v>HANOVER SQ LLC</v>
          </cell>
          <cell r="H117" t="str">
            <v>5-31</v>
          </cell>
          <cell r="I117" t="str">
            <v>T18</v>
          </cell>
          <cell r="J117" t="str">
            <v>18-070</v>
          </cell>
          <cell r="K117">
            <v>55</v>
          </cell>
          <cell r="L117">
            <v>381268</v>
          </cell>
          <cell r="M117">
            <v>124056</v>
          </cell>
          <cell r="N117">
            <v>124056</v>
          </cell>
          <cell r="O117">
            <v>3.0733539691752112</v>
          </cell>
          <cell r="Q117" t="str">
            <v>B</v>
          </cell>
          <cell r="R117" t="str">
            <v>A</v>
          </cell>
          <cell r="S117" t="str">
            <v>C</v>
          </cell>
          <cell r="T117" t="str">
            <v>C</v>
          </cell>
          <cell r="U117" t="str">
            <v>C</v>
          </cell>
          <cell r="V117" t="str">
            <v>A</v>
          </cell>
          <cell r="W117">
            <v>13</v>
          </cell>
          <cell r="X117">
            <v>1</v>
          </cell>
          <cell r="Y117">
            <v>1.1000000000000001</v>
          </cell>
          <cell r="Z117">
            <v>1</v>
          </cell>
          <cell r="AA117">
            <v>1.1000000000000001</v>
          </cell>
          <cell r="AB117">
            <v>15.730000000000002</v>
          </cell>
          <cell r="AC117">
            <v>1951400.8800000004</v>
          </cell>
          <cell r="AD117">
            <v>0.1</v>
          </cell>
          <cell r="AE117">
            <v>1756260.7920000004</v>
          </cell>
          <cell r="AF117">
            <v>0.5</v>
          </cell>
          <cell r="AG117">
            <v>878130.39600000018</v>
          </cell>
          <cell r="AH117">
            <v>7.4999999999999997E-2</v>
          </cell>
          <cell r="AI117">
            <v>11708405.280000003</v>
          </cell>
          <cell r="AJ117">
            <v>94.380000000000024</v>
          </cell>
          <cell r="AK117">
            <v>75</v>
          </cell>
          <cell r="AL117">
            <v>1</v>
          </cell>
          <cell r="AM117">
            <v>1.1000000000000001</v>
          </cell>
          <cell r="AN117">
            <v>1</v>
          </cell>
          <cell r="AO117">
            <v>1.1000000000000001</v>
          </cell>
          <cell r="AP117">
            <v>90.750000000000014</v>
          </cell>
          <cell r="AQ117">
            <v>92.565000000000026</v>
          </cell>
          <cell r="AR117">
            <v>0</v>
          </cell>
          <cell r="AS117">
            <v>0</v>
          </cell>
          <cell r="AT117">
            <v>11483243.640000002</v>
          </cell>
          <cell r="AU117">
            <v>5425938</v>
          </cell>
          <cell r="AV117">
            <v>1.1163610126027983</v>
          </cell>
          <cell r="AY117">
            <v>0</v>
          </cell>
        </row>
        <row r="118">
          <cell r="A118" t="str">
            <v>06-01-200-015-0000</v>
          </cell>
          <cell r="B118" t="str">
            <v>06-01-200-015-0000 06-01-200-031-0000</v>
          </cell>
          <cell r="C118" t="str">
            <v xml:space="preserve">06-01-200-015-0000 06-01-200-031-0000                     </v>
          </cell>
          <cell r="D118" t="str">
            <v>Office - Multi Tenant</v>
          </cell>
          <cell r="E118" t="str">
            <v>Barrington Point I</v>
          </cell>
          <cell r="F118" t="str">
            <v>2300  BARRINGTON, HOFFMAN ESTATES</v>
          </cell>
          <cell r="G118" t="str">
            <v>LINCOLN PROPERTY CO</v>
          </cell>
          <cell r="H118" t="str">
            <v>5-91</v>
          </cell>
          <cell r="I118" t="str">
            <v>T18</v>
          </cell>
          <cell r="J118" t="str">
            <v>18-030</v>
          </cell>
          <cell r="K118">
            <v>33</v>
          </cell>
          <cell r="L118">
            <v>277553</v>
          </cell>
          <cell r="M118">
            <v>161280</v>
          </cell>
          <cell r="N118">
            <v>149473</v>
          </cell>
          <cell r="O118">
            <v>1.6936569940476192</v>
          </cell>
          <cell r="P118">
            <v>7</v>
          </cell>
          <cell r="Q118" t="str">
            <v>C</v>
          </cell>
          <cell r="R118" t="str">
            <v>D</v>
          </cell>
          <cell r="S118" t="str">
            <v>C</v>
          </cell>
          <cell r="T118" t="str">
            <v>C</v>
          </cell>
          <cell r="U118" t="str">
            <v>C</v>
          </cell>
          <cell r="V118" t="str">
            <v>C</v>
          </cell>
          <cell r="W118">
            <v>20</v>
          </cell>
          <cell r="X118">
            <v>1</v>
          </cell>
          <cell r="Y118">
            <v>0.95</v>
          </cell>
          <cell r="Z118">
            <v>1</v>
          </cell>
          <cell r="AA118">
            <v>1</v>
          </cell>
          <cell r="AB118">
            <v>19</v>
          </cell>
          <cell r="AC118">
            <v>2839987</v>
          </cell>
          <cell r="AD118">
            <v>0.15</v>
          </cell>
          <cell r="AE118">
            <v>2413988.9500000002</v>
          </cell>
          <cell r="AF118">
            <v>0.55000000000000004</v>
          </cell>
          <cell r="AG118">
            <v>1086295.0275000001</v>
          </cell>
          <cell r="AH118">
            <v>0.08</v>
          </cell>
          <cell r="AI118">
            <v>13578687.84375</v>
          </cell>
          <cell r="AJ118">
            <v>90.84375</v>
          </cell>
          <cell r="AK118">
            <v>95</v>
          </cell>
          <cell r="AL118">
            <v>1</v>
          </cell>
          <cell r="AM118">
            <v>0.95</v>
          </cell>
          <cell r="AN118">
            <v>1</v>
          </cell>
          <cell r="AO118">
            <v>1</v>
          </cell>
          <cell r="AP118">
            <v>90.25</v>
          </cell>
          <cell r="AQ118">
            <v>90.546875</v>
          </cell>
          <cell r="AR118">
            <v>0</v>
          </cell>
          <cell r="AS118">
            <v>0</v>
          </cell>
          <cell r="AT118">
            <v>13534313.046875</v>
          </cell>
          <cell r="AU118">
            <v>11226197</v>
          </cell>
          <cell r="AV118">
            <v>0.20560088575632518</v>
          </cell>
          <cell r="AY118">
            <v>0</v>
          </cell>
          <cell r="BA118" t="str">
            <v>591, 590</v>
          </cell>
        </row>
        <row r="119">
          <cell r="A119" t="str">
            <v>06-01-200-036-0000</v>
          </cell>
          <cell r="B119" t="str">
            <v>06-01-200-036-0000</v>
          </cell>
          <cell r="C119" t="str">
            <v xml:space="preserve">06-01-200-036-0000                      </v>
          </cell>
          <cell r="D119" t="str">
            <v>Office - Multi Tenant</v>
          </cell>
          <cell r="E119" t="str">
            <v>Greenpoint Phase I aka one Green point Parkway</v>
          </cell>
          <cell r="F119" t="str">
            <v>2895  GREENS POINT, HOFFMAN ESTATES</v>
          </cell>
          <cell r="G119" t="str">
            <v>LINCOLN PROPERTY CO</v>
          </cell>
          <cell r="H119" t="str">
            <v>5-91</v>
          </cell>
          <cell r="I119" t="str">
            <v>T18</v>
          </cell>
          <cell r="J119" t="str">
            <v>18-030</v>
          </cell>
          <cell r="K119">
            <v>30</v>
          </cell>
          <cell r="L119">
            <v>206278</v>
          </cell>
          <cell r="M119">
            <v>272944</v>
          </cell>
          <cell r="N119">
            <v>162952</v>
          </cell>
          <cell r="O119">
            <v>0.75575209566797585</v>
          </cell>
          <cell r="P119">
            <v>12</v>
          </cell>
          <cell r="Q119" t="str">
            <v>C</v>
          </cell>
          <cell r="R119" t="str">
            <v>B</v>
          </cell>
          <cell r="S119" t="str">
            <v>C</v>
          </cell>
          <cell r="T119" t="str">
            <v>C</v>
          </cell>
          <cell r="U119" t="str">
            <v>C</v>
          </cell>
          <cell r="V119" t="str">
            <v>C</v>
          </cell>
          <cell r="W119">
            <v>20</v>
          </cell>
          <cell r="X119">
            <v>1</v>
          </cell>
          <cell r="Y119">
            <v>1.05</v>
          </cell>
          <cell r="Z119">
            <v>1</v>
          </cell>
          <cell r="AA119">
            <v>1</v>
          </cell>
          <cell r="AB119">
            <v>21</v>
          </cell>
          <cell r="AC119">
            <v>3421992</v>
          </cell>
          <cell r="AD119">
            <v>0.15</v>
          </cell>
          <cell r="AE119">
            <v>2908693.2</v>
          </cell>
          <cell r="AF119">
            <v>0.55000000000000004</v>
          </cell>
          <cell r="AG119">
            <v>1308911.94</v>
          </cell>
          <cell r="AH119">
            <v>0.08</v>
          </cell>
          <cell r="AI119">
            <v>16361399.249999998</v>
          </cell>
          <cell r="AJ119">
            <v>100.40624999999999</v>
          </cell>
          <cell r="AK119">
            <v>95</v>
          </cell>
          <cell r="AL119">
            <v>1</v>
          </cell>
          <cell r="AM119">
            <v>1.05</v>
          </cell>
          <cell r="AN119">
            <v>1</v>
          </cell>
          <cell r="AO119">
            <v>1</v>
          </cell>
          <cell r="AP119">
            <v>99.75</v>
          </cell>
          <cell r="AQ119">
            <v>100.078125</v>
          </cell>
          <cell r="AR119">
            <v>0</v>
          </cell>
          <cell r="AS119">
            <v>0</v>
          </cell>
          <cell r="AT119">
            <v>16307930.625</v>
          </cell>
          <cell r="AU119">
            <v>13780086</v>
          </cell>
          <cell r="AV119">
            <v>0.18344186132074936</v>
          </cell>
          <cell r="AY119">
            <v>0</v>
          </cell>
        </row>
        <row r="120">
          <cell r="A120" t="str">
            <v>06-01-201-001-0000</v>
          </cell>
          <cell r="B120" t="str">
            <v>06-01-201-001-0000</v>
          </cell>
          <cell r="C120" t="str">
            <v xml:space="preserve">06-01-201-001-0000                      </v>
          </cell>
          <cell r="D120" t="str">
            <v>Office - Multi Tenant</v>
          </cell>
          <cell r="E120" t="str">
            <v>Greenspoint Phase I
aka One Greenspoint Parkway</v>
          </cell>
          <cell r="F120" t="str">
            <v>2800  HIGGINS, HOFFMAN ESTATES</v>
          </cell>
          <cell r="G120" t="str">
            <v>TR GREENSPOINT LLC</v>
          </cell>
          <cell r="H120" t="str">
            <v>5-91</v>
          </cell>
          <cell r="I120" t="str">
            <v>T18</v>
          </cell>
          <cell r="J120" t="str">
            <v>18-030</v>
          </cell>
          <cell r="K120">
            <v>30</v>
          </cell>
          <cell r="L120">
            <v>420461</v>
          </cell>
          <cell r="M120">
            <v>240352</v>
          </cell>
          <cell r="N120">
            <v>207002</v>
          </cell>
          <cell r="O120">
            <v>1.7493551125016642</v>
          </cell>
          <cell r="P120">
            <v>12</v>
          </cell>
          <cell r="Q120" t="str">
            <v>C</v>
          </cell>
          <cell r="R120" t="str">
            <v>C</v>
          </cell>
          <cell r="S120" t="str">
            <v>C</v>
          </cell>
          <cell r="T120" t="str">
            <v>C</v>
          </cell>
          <cell r="U120" t="str">
            <v>C</v>
          </cell>
          <cell r="V120" t="str">
            <v>C</v>
          </cell>
          <cell r="W120">
            <v>20</v>
          </cell>
          <cell r="X120">
            <v>1</v>
          </cell>
          <cell r="Y120">
            <v>1</v>
          </cell>
          <cell r="Z120">
            <v>1</v>
          </cell>
          <cell r="AA120">
            <v>1</v>
          </cell>
          <cell r="AB120">
            <v>20</v>
          </cell>
          <cell r="AC120">
            <v>4140040</v>
          </cell>
          <cell r="AD120">
            <v>0.15</v>
          </cell>
          <cell r="AE120">
            <v>3519034</v>
          </cell>
          <cell r="AF120">
            <v>0.55000000000000004</v>
          </cell>
          <cell r="AG120">
            <v>1583565.2999999998</v>
          </cell>
          <cell r="AH120">
            <v>0.08</v>
          </cell>
          <cell r="AI120">
            <v>19794566.249999996</v>
          </cell>
          <cell r="AJ120">
            <v>95.624999999999986</v>
          </cell>
          <cell r="AK120">
            <v>95</v>
          </cell>
          <cell r="AL120">
            <v>1</v>
          </cell>
          <cell r="AM120">
            <v>1</v>
          </cell>
          <cell r="AN120">
            <v>1</v>
          </cell>
          <cell r="AO120">
            <v>1</v>
          </cell>
          <cell r="AP120">
            <v>95</v>
          </cell>
          <cell r="AQ120">
            <v>95.3125</v>
          </cell>
          <cell r="AR120">
            <v>0</v>
          </cell>
          <cell r="AS120">
            <v>0</v>
          </cell>
          <cell r="AT120">
            <v>19729878.125</v>
          </cell>
          <cell r="AU120">
            <v>16760005</v>
          </cell>
          <cell r="AV120">
            <v>0.17720001426013887</v>
          </cell>
          <cell r="AY120">
            <v>0</v>
          </cell>
        </row>
        <row r="121">
          <cell r="A121" t="str">
            <v>06-34-100-018-0000</v>
          </cell>
          <cell r="B121" t="str">
            <v>06-34-100-018-0000</v>
          </cell>
          <cell r="C121" t="str">
            <v xml:space="preserve">06-34-100-018-0000                      </v>
          </cell>
          <cell r="D121" t="str">
            <v>Office - Multi Tenant</v>
          </cell>
          <cell r="F121" t="str">
            <v>840 W BARTLETT, BARTLETT</v>
          </cell>
          <cell r="G121" t="str">
            <v>MACK PROPERTIES</v>
          </cell>
          <cell r="H121" t="str">
            <v>5-92</v>
          </cell>
          <cell r="I121" t="str">
            <v>T18</v>
          </cell>
          <cell r="J121" t="str">
            <v>18-030</v>
          </cell>
          <cell r="K121">
            <v>31</v>
          </cell>
          <cell r="L121">
            <v>10500</v>
          </cell>
          <cell r="M121">
            <v>4968</v>
          </cell>
          <cell r="N121">
            <v>4968</v>
          </cell>
          <cell r="O121">
            <v>2.1135265700483092</v>
          </cell>
          <cell r="P121">
            <v>2</v>
          </cell>
          <cell r="Q121" t="str">
            <v>C</v>
          </cell>
          <cell r="R121" t="str">
            <v>D</v>
          </cell>
          <cell r="S121" t="str">
            <v>C</v>
          </cell>
          <cell r="T121" t="str">
            <v>A</v>
          </cell>
          <cell r="U121" t="str">
            <v>C</v>
          </cell>
          <cell r="V121" t="str">
            <v>C</v>
          </cell>
          <cell r="W121">
            <v>20</v>
          </cell>
          <cell r="X121">
            <v>1.3</v>
          </cell>
          <cell r="Y121">
            <v>0.95</v>
          </cell>
          <cell r="Z121">
            <v>1</v>
          </cell>
          <cell r="AA121">
            <v>1</v>
          </cell>
          <cell r="AB121">
            <v>24.7</v>
          </cell>
          <cell r="AC121">
            <v>122709.59999999999</v>
          </cell>
          <cell r="AD121">
            <v>0.15</v>
          </cell>
          <cell r="AE121">
            <v>104303.15999999999</v>
          </cell>
          <cell r="AF121">
            <v>0.55000000000000004</v>
          </cell>
          <cell r="AG121">
            <v>46936.421999999991</v>
          </cell>
          <cell r="AH121">
            <v>0.08</v>
          </cell>
          <cell r="AI121">
            <v>586705.27499999991</v>
          </cell>
          <cell r="AJ121">
            <v>118.09687499999998</v>
          </cell>
          <cell r="AK121">
            <v>95</v>
          </cell>
          <cell r="AL121">
            <v>1.3</v>
          </cell>
          <cell r="AM121">
            <v>0.95</v>
          </cell>
          <cell r="AN121">
            <v>1</v>
          </cell>
          <cell r="AO121">
            <v>1</v>
          </cell>
          <cell r="AP121">
            <v>117.32499999999999</v>
          </cell>
          <cell r="AQ121">
            <v>117.71093749999999</v>
          </cell>
          <cell r="AR121">
            <v>0</v>
          </cell>
          <cell r="AS121">
            <v>0</v>
          </cell>
          <cell r="AT121">
            <v>584787.93749999988</v>
          </cell>
          <cell r="AU121">
            <v>456003</v>
          </cell>
          <cell r="AV121">
            <v>0.28242125051808853</v>
          </cell>
          <cell r="AY121">
            <v>0</v>
          </cell>
        </row>
        <row r="122">
          <cell r="A122" t="str">
            <v>06-24-113-001-0000</v>
          </cell>
          <cell r="B122" t="str">
            <v>06-24-113-001-0000 06-24-113-019-0000</v>
          </cell>
          <cell r="C122" t="str">
            <v>06-24-113-001-0000, 06-24-113-019-0000</v>
          </cell>
          <cell r="D122" t="str">
            <v>Office - Single Tenant</v>
          </cell>
          <cell r="E122" t="str">
            <v xml:space="preserve">Office (prior Kirk Corporation) </v>
          </cell>
          <cell r="F122" t="str">
            <v>201  JUNIPER, STREAMWOOD</v>
          </cell>
          <cell r="G122" t="str">
            <v>ROCKWELL INVESTMENTS</v>
          </cell>
          <cell r="H122" t="str">
            <v>5-97</v>
          </cell>
          <cell r="I122" t="str">
            <v>T18</v>
          </cell>
          <cell r="J122" t="str">
            <v>18-010</v>
          </cell>
          <cell r="K122">
            <v>38</v>
          </cell>
          <cell r="L122">
            <v>23699</v>
          </cell>
          <cell r="M122">
            <v>4040</v>
          </cell>
          <cell r="N122">
            <v>4040</v>
          </cell>
          <cell r="O122">
            <v>5.8660891089108915</v>
          </cell>
          <cell r="Q122" t="str">
            <v>C</v>
          </cell>
          <cell r="R122" t="str">
            <v>A</v>
          </cell>
          <cell r="S122" t="str">
            <v>C</v>
          </cell>
          <cell r="T122" t="str">
            <v>A</v>
          </cell>
          <cell r="U122" t="str">
            <v>C</v>
          </cell>
          <cell r="V122" t="str">
            <v>C</v>
          </cell>
          <cell r="W122">
            <v>20</v>
          </cell>
          <cell r="X122">
            <v>1.3</v>
          </cell>
          <cell r="Y122">
            <v>1.1000000000000001</v>
          </cell>
          <cell r="Z122">
            <v>1</v>
          </cell>
          <cell r="AA122">
            <v>1</v>
          </cell>
          <cell r="AB122">
            <v>28.6</v>
          </cell>
          <cell r="AC122">
            <v>115544</v>
          </cell>
          <cell r="AD122">
            <v>0.15</v>
          </cell>
          <cell r="AE122">
            <v>98212.4</v>
          </cell>
          <cell r="AF122">
            <v>0.55000000000000004</v>
          </cell>
          <cell r="AG122">
            <v>44195.579999999994</v>
          </cell>
          <cell r="AH122">
            <v>0.08</v>
          </cell>
          <cell r="AI122">
            <v>552444.74999999988</v>
          </cell>
          <cell r="AJ122">
            <v>136.74374999999998</v>
          </cell>
          <cell r="AK122">
            <v>95</v>
          </cell>
          <cell r="AL122">
            <v>1.3</v>
          </cell>
          <cell r="AM122">
            <v>1.1000000000000001</v>
          </cell>
          <cell r="AN122">
            <v>1</v>
          </cell>
          <cell r="AO122">
            <v>1</v>
          </cell>
          <cell r="AP122">
            <v>135.85000000000002</v>
          </cell>
          <cell r="AQ122">
            <v>136.296875</v>
          </cell>
          <cell r="AR122">
            <v>0</v>
          </cell>
          <cell r="AS122">
            <v>0</v>
          </cell>
          <cell r="AT122">
            <v>550639.375</v>
          </cell>
          <cell r="AU122">
            <v>496027</v>
          </cell>
          <cell r="AV122">
            <v>0.11009960143298647</v>
          </cell>
          <cell r="AY122">
            <v>0</v>
          </cell>
        </row>
        <row r="123">
          <cell r="A123" t="str">
            <v>06-34-405-004-0000</v>
          </cell>
          <cell r="B123" t="str">
            <v>06-34-405-004-0000</v>
          </cell>
          <cell r="C123" t="str">
            <v>06-34-405-004-0000</v>
          </cell>
          <cell r="D123" t="str">
            <v>Office - Single Tenant</v>
          </cell>
          <cell r="E123" t="str">
            <v xml:space="preserve">Midwest Wealth Management </v>
          </cell>
          <cell r="F123" t="str">
            <v>137 S OAK, BARTLETT</v>
          </cell>
          <cell r="G123" t="str">
            <v>YBBET LLC</v>
          </cell>
          <cell r="H123" t="str">
            <v>5-92</v>
          </cell>
          <cell r="I123" t="str">
            <v>T18</v>
          </cell>
          <cell r="J123" t="str">
            <v>18-050</v>
          </cell>
          <cell r="L123">
            <v>18700</v>
          </cell>
          <cell r="M123">
            <v>3084</v>
          </cell>
          <cell r="N123">
            <v>3084</v>
          </cell>
          <cell r="O123">
            <v>6.0635538261997404</v>
          </cell>
          <cell r="Q123" t="str">
            <v>C</v>
          </cell>
          <cell r="R123" t="str">
            <v>C</v>
          </cell>
          <cell r="S123" t="str">
            <v>C</v>
          </cell>
          <cell r="T123" t="str">
            <v>C</v>
          </cell>
          <cell r="U123" t="str">
            <v>C</v>
          </cell>
          <cell r="V123" t="str">
            <v>C</v>
          </cell>
          <cell r="W123">
            <v>20</v>
          </cell>
          <cell r="X123">
            <v>1</v>
          </cell>
          <cell r="Y123">
            <v>1</v>
          </cell>
          <cell r="Z123">
            <v>1</v>
          </cell>
          <cell r="AA123">
            <v>1</v>
          </cell>
          <cell r="AB123">
            <v>20</v>
          </cell>
          <cell r="AC123">
            <v>61680</v>
          </cell>
          <cell r="AD123">
            <v>0.15</v>
          </cell>
          <cell r="AE123">
            <v>52428</v>
          </cell>
          <cell r="AF123">
            <v>0.55000000000000004</v>
          </cell>
          <cell r="AG123">
            <v>23592.6</v>
          </cell>
          <cell r="AH123">
            <v>0.08</v>
          </cell>
          <cell r="AI123">
            <v>294907.5</v>
          </cell>
          <cell r="AJ123">
            <v>95.625</v>
          </cell>
          <cell r="AK123">
            <v>95</v>
          </cell>
          <cell r="AL123">
            <v>1</v>
          </cell>
          <cell r="AM123">
            <v>1</v>
          </cell>
          <cell r="AN123">
            <v>1</v>
          </cell>
          <cell r="AO123">
            <v>1</v>
          </cell>
          <cell r="AP123">
            <v>95</v>
          </cell>
          <cell r="AQ123">
            <v>95.3125</v>
          </cell>
          <cell r="AR123">
            <v>0</v>
          </cell>
          <cell r="AS123">
            <v>0</v>
          </cell>
          <cell r="AT123">
            <v>293943.75</v>
          </cell>
          <cell r="AU123">
            <v>272000</v>
          </cell>
          <cell r="AV123">
            <v>8.0675551470588136E-2</v>
          </cell>
          <cell r="AY123">
            <v>0</v>
          </cell>
        </row>
        <row r="124">
          <cell r="A124" t="str">
            <v>06-19-101-038-0000</v>
          </cell>
          <cell r="B124" t="str">
            <v>06-19-101-038-0000</v>
          </cell>
          <cell r="C124" t="str">
            <v>06-19-101-038-0000</v>
          </cell>
          <cell r="D124" t="str">
            <v>office/warehouse</v>
          </cell>
          <cell r="E124" t="str">
            <v>Construction yard w/ small garage</v>
          </cell>
          <cell r="F124" t="str">
            <v>370  WILLARD, ELGIN</v>
          </cell>
          <cell r="G124" t="str">
            <v>EDWARD K MITCHELL</v>
          </cell>
          <cell r="H124" t="str">
            <v>5-97</v>
          </cell>
          <cell r="I124" t="str">
            <v>T18</v>
          </cell>
          <cell r="J124" t="str">
            <v>18-040</v>
          </cell>
          <cell r="K124">
            <v>74</v>
          </cell>
          <cell r="L124">
            <v>6949</v>
          </cell>
          <cell r="M124">
            <v>1152</v>
          </cell>
          <cell r="N124">
            <v>1152</v>
          </cell>
          <cell r="O124">
            <v>6.0321180555555554</v>
          </cell>
          <cell r="Q124" t="str">
            <v>C</v>
          </cell>
          <cell r="R124" t="str">
            <v>C</v>
          </cell>
          <cell r="S124" t="str">
            <v>C</v>
          </cell>
          <cell r="T124" t="str">
            <v>A</v>
          </cell>
          <cell r="U124" t="str">
            <v>C</v>
          </cell>
          <cell r="V124" t="str">
            <v>C</v>
          </cell>
          <cell r="W124">
            <v>13.5</v>
          </cell>
          <cell r="X124">
            <v>1.3</v>
          </cell>
          <cell r="Y124">
            <v>1</v>
          </cell>
          <cell r="Z124">
            <v>1</v>
          </cell>
          <cell r="AA124">
            <v>1</v>
          </cell>
          <cell r="AB124">
            <v>17.55</v>
          </cell>
          <cell r="AC124">
            <v>20217.600000000002</v>
          </cell>
          <cell r="AD124">
            <v>0.1</v>
          </cell>
          <cell r="AE124">
            <v>18195.840000000004</v>
          </cell>
          <cell r="AF124">
            <v>0.45</v>
          </cell>
          <cell r="AG124">
            <v>10007.712000000003</v>
          </cell>
          <cell r="AH124">
            <v>0.08</v>
          </cell>
          <cell r="AI124">
            <v>125096.40000000004</v>
          </cell>
          <cell r="AJ124">
            <v>108.59062500000003</v>
          </cell>
          <cell r="AK124">
            <v>80</v>
          </cell>
          <cell r="AL124">
            <v>1.3</v>
          </cell>
          <cell r="AM124">
            <v>1</v>
          </cell>
          <cell r="AN124">
            <v>1</v>
          </cell>
          <cell r="AO124">
            <v>1</v>
          </cell>
          <cell r="AP124">
            <v>104</v>
          </cell>
          <cell r="AQ124">
            <v>106.29531250000002</v>
          </cell>
          <cell r="AR124">
            <v>2341</v>
          </cell>
          <cell r="AS124">
            <v>14046</v>
          </cell>
          <cell r="AT124">
            <v>136498.20000000001</v>
          </cell>
          <cell r="AU124">
            <v>152010</v>
          </cell>
          <cell r="AV124">
            <v>-0.10204460232879409</v>
          </cell>
          <cell r="AY124">
            <v>0</v>
          </cell>
        </row>
        <row r="125">
          <cell r="A125" t="str">
            <v>06-31-201-019-0000</v>
          </cell>
          <cell r="B125" t="str">
            <v>06-31-201-019-0000</v>
          </cell>
          <cell r="C125" t="str">
            <v>06-31-201-019-0000</v>
          </cell>
          <cell r="D125" t="str">
            <v>office/warehouse</v>
          </cell>
          <cell r="E125" t="str">
            <v>Martam Construction- general contractor</v>
          </cell>
          <cell r="F125" t="str">
            <v>1200  GASKET, ELGIN</v>
          </cell>
          <cell r="G125" t="str">
            <v>TAMAS KUTROVATZ</v>
          </cell>
          <cell r="H125" t="str">
            <v>5-33</v>
          </cell>
          <cell r="I125" t="str">
            <v>T18</v>
          </cell>
          <cell r="J125" t="str">
            <v>18-030</v>
          </cell>
          <cell r="K125">
            <v>20</v>
          </cell>
          <cell r="L125">
            <v>217800</v>
          </cell>
          <cell r="M125">
            <v>10468</v>
          </cell>
          <cell r="N125">
            <v>10468</v>
          </cell>
          <cell r="O125">
            <v>20.806266717615589</v>
          </cell>
          <cell r="Q125" t="str">
            <v>C</v>
          </cell>
          <cell r="R125" t="str">
            <v>C</v>
          </cell>
          <cell r="S125" t="str">
            <v>C</v>
          </cell>
          <cell r="T125" t="str">
            <v>E</v>
          </cell>
          <cell r="U125" t="str">
            <v>C</v>
          </cell>
          <cell r="V125" t="str">
            <v>C</v>
          </cell>
          <cell r="W125">
            <v>13.5</v>
          </cell>
          <cell r="X125">
            <v>0.7</v>
          </cell>
          <cell r="Y125">
            <v>1</v>
          </cell>
          <cell r="Z125">
            <v>1</v>
          </cell>
          <cell r="AA125">
            <v>1</v>
          </cell>
          <cell r="AB125">
            <v>9.4499999999999993</v>
          </cell>
          <cell r="AC125">
            <v>98922.599999999991</v>
          </cell>
          <cell r="AD125">
            <v>0.1</v>
          </cell>
          <cell r="AE125">
            <v>89030.34</v>
          </cell>
          <cell r="AF125">
            <v>0.45</v>
          </cell>
          <cell r="AG125">
            <v>48966.686999999998</v>
          </cell>
          <cell r="AH125">
            <v>0.08</v>
          </cell>
          <cell r="AI125">
            <v>612083.58749999991</v>
          </cell>
          <cell r="AJ125">
            <v>58.47187499999999</v>
          </cell>
          <cell r="AK125">
            <v>80</v>
          </cell>
          <cell r="AL125">
            <v>0.7</v>
          </cell>
          <cell r="AM125">
            <v>1</v>
          </cell>
          <cell r="AN125">
            <v>1</v>
          </cell>
          <cell r="AO125">
            <v>1</v>
          </cell>
          <cell r="AP125">
            <v>56</v>
          </cell>
          <cell r="AQ125">
            <v>57.235937499999991</v>
          </cell>
          <cell r="AR125">
            <v>175928</v>
          </cell>
          <cell r="AS125">
            <v>527784</v>
          </cell>
          <cell r="AT125">
            <v>1126929.79375</v>
          </cell>
          <cell r="AU125">
            <v>1124018</v>
          </cell>
          <cell r="AV125">
            <v>2.5905223492861396E-3</v>
          </cell>
          <cell r="AY125">
            <v>0</v>
          </cell>
        </row>
        <row r="126">
          <cell r="A126" t="str">
            <v>06-25-420-004-0000</v>
          </cell>
          <cell r="B126" t="str">
            <v>06-25-420-004-0000</v>
          </cell>
          <cell r="C126" t="str">
            <v xml:space="preserve">06-25-420-004-0000                      </v>
          </cell>
          <cell r="D126" t="str">
            <v>Retail - Multi Tenant</v>
          </cell>
          <cell r="E126" t="str">
            <v>Outlet Furniture</v>
          </cell>
          <cell r="F126" t="str">
            <v>1820  IRVING PARK, HANOVER PARK</v>
          </cell>
          <cell r="G126" t="str">
            <v>CHONG S YUM</v>
          </cell>
          <cell r="H126" t="str">
            <v>5-92</v>
          </cell>
          <cell r="I126" t="str">
            <v>T18</v>
          </cell>
          <cell r="J126" t="str">
            <v>18-070</v>
          </cell>
          <cell r="K126">
            <v>42</v>
          </cell>
          <cell r="L126">
            <v>20992</v>
          </cell>
          <cell r="M126">
            <v>6148</v>
          </cell>
          <cell r="N126">
            <v>6148</v>
          </cell>
          <cell r="O126">
            <v>3.4144437215354588</v>
          </cell>
          <cell r="P126">
            <v>2</v>
          </cell>
          <cell r="Q126" t="str">
            <v>C</v>
          </cell>
          <cell r="R126" t="str">
            <v>D</v>
          </cell>
          <cell r="S126" t="str">
            <v>C</v>
          </cell>
          <cell r="T126" t="str">
            <v>C</v>
          </cell>
          <cell r="U126" t="str">
            <v>C</v>
          </cell>
          <cell r="V126" t="str">
            <v>C</v>
          </cell>
          <cell r="W126">
            <v>18</v>
          </cell>
          <cell r="X126">
            <v>1</v>
          </cell>
          <cell r="Y126">
            <v>0.95</v>
          </cell>
          <cell r="Z126">
            <v>1</v>
          </cell>
          <cell r="AA126">
            <v>1</v>
          </cell>
          <cell r="AB126">
            <v>17.099999999999998</v>
          </cell>
          <cell r="AC126">
            <v>105130.79999999999</v>
          </cell>
          <cell r="AD126">
            <v>0.1</v>
          </cell>
          <cell r="AE126">
            <v>94617.719999999987</v>
          </cell>
          <cell r="AF126">
            <v>0.55000000000000004</v>
          </cell>
          <cell r="AG126">
            <v>42577.973999999987</v>
          </cell>
          <cell r="AH126">
            <v>0.08</v>
          </cell>
          <cell r="AI126">
            <v>532224.67499999981</v>
          </cell>
          <cell r="AJ126">
            <v>86.568749999999966</v>
          </cell>
          <cell r="AK126">
            <v>95</v>
          </cell>
          <cell r="AL126">
            <v>1</v>
          </cell>
          <cell r="AM126">
            <v>0.95</v>
          </cell>
          <cell r="AN126">
            <v>1</v>
          </cell>
          <cell r="AO126">
            <v>1</v>
          </cell>
          <cell r="AP126">
            <v>90.25</v>
          </cell>
          <cell r="AQ126">
            <v>88.409374999999983</v>
          </cell>
          <cell r="AR126">
            <v>0</v>
          </cell>
          <cell r="AS126">
            <v>0</v>
          </cell>
          <cell r="AT126">
            <v>543540.83749999991</v>
          </cell>
          <cell r="AU126">
            <v>493507</v>
          </cell>
          <cell r="AV126">
            <v>0.10138425088195291</v>
          </cell>
          <cell r="AY126">
            <v>0</v>
          </cell>
        </row>
        <row r="127">
          <cell r="A127" t="str">
            <v>06-34-409-036-0000</v>
          </cell>
          <cell r="B127" t="str">
            <v>06-34-409-036-0000</v>
          </cell>
          <cell r="C127" t="str">
            <v>06-34-409-036-0000</v>
          </cell>
          <cell r="D127" t="str">
            <v>Retail - Multi Tenant</v>
          </cell>
          <cell r="E127" t="str">
            <v>AT&amp;T bldg</v>
          </cell>
          <cell r="F127" t="str">
            <v>200 S MAIN, BARTLETT</v>
          </cell>
          <cell r="G127" t="str">
            <v>ILLINOIS BELL PROP TAX</v>
          </cell>
          <cell r="H127" t="str">
            <v>5-97</v>
          </cell>
          <cell r="I127" t="str">
            <v>T18</v>
          </cell>
          <cell r="J127" t="str">
            <v>18-050</v>
          </cell>
          <cell r="K127">
            <v>51</v>
          </cell>
          <cell r="L127">
            <v>32562</v>
          </cell>
          <cell r="M127">
            <v>19889</v>
          </cell>
          <cell r="N127">
            <v>19889</v>
          </cell>
          <cell r="O127">
            <v>1.6371863844336065</v>
          </cell>
          <cell r="Q127" t="str">
            <v>C</v>
          </cell>
          <cell r="R127" t="str">
            <v>C</v>
          </cell>
          <cell r="S127" t="str">
            <v>C</v>
          </cell>
          <cell r="T127" t="str">
            <v>C</v>
          </cell>
          <cell r="U127" t="str">
            <v>C</v>
          </cell>
          <cell r="V127" t="str">
            <v>C</v>
          </cell>
          <cell r="W127">
            <v>18</v>
          </cell>
          <cell r="X127">
            <v>1</v>
          </cell>
          <cell r="Y127">
            <v>1</v>
          </cell>
          <cell r="Z127">
            <v>1</v>
          </cell>
          <cell r="AA127">
            <v>1</v>
          </cell>
          <cell r="AB127">
            <v>18</v>
          </cell>
          <cell r="AC127">
            <v>358002</v>
          </cell>
          <cell r="AD127">
            <v>0.1</v>
          </cell>
          <cell r="AE127">
            <v>322201.8</v>
          </cell>
          <cell r="AF127">
            <v>0.55000000000000004</v>
          </cell>
          <cell r="AG127">
            <v>144990.80999999997</v>
          </cell>
          <cell r="AH127">
            <v>0.08</v>
          </cell>
          <cell r="AI127">
            <v>1812385.1249999995</v>
          </cell>
          <cell r="AJ127">
            <v>91.124999999999972</v>
          </cell>
          <cell r="AK127">
            <v>95</v>
          </cell>
          <cell r="AL127">
            <v>1</v>
          </cell>
          <cell r="AM127">
            <v>1</v>
          </cell>
          <cell r="AN127">
            <v>1</v>
          </cell>
          <cell r="AO127">
            <v>1</v>
          </cell>
          <cell r="AP127">
            <v>95</v>
          </cell>
          <cell r="AQ127">
            <v>93.062499999999986</v>
          </cell>
          <cell r="AR127">
            <v>0</v>
          </cell>
          <cell r="AS127">
            <v>0</v>
          </cell>
          <cell r="AT127">
            <v>1850920.0624999998</v>
          </cell>
          <cell r="AU127">
            <v>1888004</v>
          </cell>
          <cell r="AV127">
            <v>-1.9641874434588202E-2</v>
          </cell>
          <cell r="AY127">
            <v>0</v>
          </cell>
        </row>
        <row r="128">
          <cell r="A128" t="str">
            <v>06-07-302-058-0000</v>
          </cell>
          <cell r="B128" t="str">
            <v>06-07-302-058-0000</v>
          </cell>
          <cell r="C128" t="str">
            <v>06-07-302-058-0000</v>
          </cell>
          <cell r="D128" t="str">
            <v>Retail - Single Tenant</v>
          </cell>
          <cell r="E128" t="str">
            <v>The Learning Tree Child Care Center</v>
          </cell>
          <cell r="F128" t="str">
            <v>845  SUMMIT, ELGIN</v>
          </cell>
          <cell r="G128" t="str">
            <v>PREMIER EARLY CHILDHOO</v>
          </cell>
          <cell r="H128" t="str">
            <v>5-97</v>
          </cell>
          <cell r="I128" t="str">
            <v>T18</v>
          </cell>
          <cell r="J128" t="str">
            <v>18-011</v>
          </cell>
          <cell r="K128">
            <v>33</v>
          </cell>
          <cell r="L128">
            <v>44434</v>
          </cell>
          <cell r="M128">
            <v>10810</v>
          </cell>
          <cell r="N128">
            <v>10810</v>
          </cell>
          <cell r="O128">
            <v>4.1104532839962999</v>
          </cell>
          <cell r="Q128" t="str">
            <v>C</v>
          </cell>
          <cell r="R128" t="str">
            <v>C</v>
          </cell>
          <cell r="S128" t="str">
            <v>C</v>
          </cell>
          <cell r="T128" t="str">
            <v>C</v>
          </cell>
          <cell r="U128" t="str">
            <v>C</v>
          </cell>
          <cell r="V128" t="str">
            <v>C</v>
          </cell>
          <cell r="W128">
            <v>18</v>
          </cell>
          <cell r="X128">
            <v>1</v>
          </cell>
          <cell r="Y128">
            <v>1</v>
          </cell>
          <cell r="Z128">
            <v>1</v>
          </cell>
          <cell r="AA128">
            <v>1</v>
          </cell>
          <cell r="AB128">
            <v>18</v>
          </cell>
          <cell r="AC128">
            <v>194580</v>
          </cell>
          <cell r="AD128">
            <v>0.1</v>
          </cell>
          <cell r="AE128">
            <v>175122</v>
          </cell>
          <cell r="AF128">
            <v>0.55000000000000004</v>
          </cell>
          <cell r="AG128">
            <v>78804.899999999994</v>
          </cell>
          <cell r="AH128">
            <v>0.08</v>
          </cell>
          <cell r="AI128">
            <v>985061.24999999988</v>
          </cell>
          <cell r="AJ128">
            <v>91.124999999999986</v>
          </cell>
          <cell r="AK128">
            <v>95</v>
          </cell>
          <cell r="AL128">
            <v>1</v>
          </cell>
          <cell r="AM128">
            <v>1</v>
          </cell>
          <cell r="AN128">
            <v>1</v>
          </cell>
          <cell r="AO128">
            <v>1</v>
          </cell>
          <cell r="AP128">
            <v>95</v>
          </cell>
          <cell r="AQ128">
            <v>93.0625</v>
          </cell>
          <cell r="AR128">
            <v>0</v>
          </cell>
          <cell r="AS128">
            <v>0</v>
          </cell>
          <cell r="AT128">
            <v>1006005.625</v>
          </cell>
          <cell r="AU128">
            <v>808008</v>
          </cell>
          <cell r="AV128">
            <v>0.24504413941446135</v>
          </cell>
          <cell r="AW128">
            <v>1145000</v>
          </cell>
          <cell r="AX128">
            <v>43830</v>
          </cell>
          <cell r="AY128">
            <v>105.9204440333025</v>
          </cell>
          <cell r="AZ128" t="str">
            <v xml:space="preserve">portfolio sale  </v>
          </cell>
        </row>
        <row r="129">
          <cell r="A129" t="str">
            <v>06-07-302-062-0000</v>
          </cell>
          <cell r="B129" t="str">
            <v>06-07-302-062-0000</v>
          </cell>
          <cell r="C129" t="str">
            <v>06-07-302-062-0000</v>
          </cell>
          <cell r="D129" t="str">
            <v>Retail - Single Tenant</v>
          </cell>
          <cell r="E129" t="str">
            <v>The Ivy Center Day Care</v>
          </cell>
          <cell r="F129" t="str">
            <v>545  HIAWATHA, ELGIN</v>
          </cell>
          <cell r="G129" t="str">
            <v>KEDZIE VENTURES LLC</v>
          </cell>
          <cell r="H129" t="str">
            <v>5-97</v>
          </cell>
          <cell r="I129" t="str">
            <v>T18</v>
          </cell>
          <cell r="J129" t="str">
            <v>18-011</v>
          </cell>
          <cell r="K129">
            <v>34</v>
          </cell>
          <cell r="L129">
            <v>29680</v>
          </cell>
          <cell r="M129">
            <v>4988</v>
          </cell>
          <cell r="N129">
            <v>4988</v>
          </cell>
          <cell r="O129">
            <v>5.95028067361668</v>
          </cell>
          <cell r="Q129" t="str">
            <v>D</v>
          </cell>
          <cell r="R129" t="str">
            <v>C</v>
          </cell>
          <cell r="S129" t="str">
            <v>C</v>
          </cell>
          <cell r="T129" t="str">
            <v>C</v>
          </cell>
          <cell r="U129" t="str">
            <v>C</v>
          </cell>
          <cell r="V129" t="str">
            <v>C</v>
          </cell>
          <cell r="W129">
            <v>18</v>
          </cell>
          <cell r="X129">
            <v>1</v>
          </cell>
          <cell r="Y129">
            <v>1</v>
          </cell>
          <cell r="Z129">
            <v>1</v>
          </cell>
          <cell r="AA129">
            <v>1</v>
          </cell>
          <cell r="AB129">
            <v>18</v>
          </cell>
          <cell r="AC129">
            <v>89784</v>
          </cell>
          <cell r="AD129">
            <v>0.1</v>
          </cell>
          <cell r="AE129">
            <v>80805.600000000006</v>
          </cell>
          <cell r="AF129">
            <v>0.55000000000000004</v>
          </cell>
          <cell r="AG129">
            <v>36362.519999999997</v>
          </cell>
          <cell r="AH129">
            <v>0.09</v>
          </cell>
          <cell r="AI129">
            <v>404028</v>
          </cell>
          <cell r="AJ129">
            <v>81</v>
          </cell>
          <cell r="AK129">
            <v>95</v>
          </cell>
          <cell r="AL129">
            <v>1</v>
          </cell>
          <cell r="AM129">
            <v>1</v>
          </cell>
          <cell r="AN129">
            <v>1</v>
          </cell>
          <cell r="AO129">
            <v>1</v>
          </cell>
          <cell r="AP129">
            <v>95</v>
          </cell>
          <cell r="AQ129">
            <v>88</v>
          </cell>
          <cell r="AR129">
            <v>0</v>
          </cell>
          <cell r="AS129">
            <v>0</v>
          </cell>
          <cell r="AT129">
            <v>438944</v>
          </cell>
          <cell r="AU129">
            <v>284000</v>
          </cell>
          <cell r="AV129">
            <v>0.54557746478873237</v>
          </cell>
          <cell r="AY129">
            <v>0</v>
          </cell>
        </row>
        <row r="130">
          <cell r="A130" t="str">
            <v>06-18-301-045-0000</v>
          </cell>
          <cell r="B130" t="str">
            <v>06-18-301-045-0000</v>
          </cell>
          <cell r="C130" t="str">
            <v>06-18-301-045-0000</v>
          </cell>
          <cell r="D130" t="str">
            <v>Retail - Single Tenant</v>
          </cell>
          <cell r="E130" t="str">
            <v xml:space="preserve">Elgin Super Auto Parts </v>
          </cell>
          <cell r="F130" t="str">
            <v>270  WILLARD, ELGIN</v>
          </cell>
          <cell r="G130" t="str">
            <v>ELGIN SUPER AUTO PARTS</v>
          </cell>
          <cell r="H130" t="str">
            <v>5-33</v>
          </cell>
          <cell r="I130" t="str">
            <v>T18</v>
          </cell>
          <cell r="J130" t="str">
            <v>18-040</v>
          </cell>
          <cell r="K130">
            <v>46</v>
          </cell>
          <cell r="L130">
            <v>32909</v>
          </cell>
          <cell r="M130">
            <v>8400</v>
          </cell>
          <cell r="N130">
            <v>8400</v>
          </cell>
          <cell r="O130">
            <v>3.9177380952380951</v>
          </cell>
          <cell r="Q130" t="str">
            <v>C</v>
          </cell>
          <cell r="R130" t="str">
            <v>E</v>
          </cell>
          <cell r="S130" t="str">
            <v>C</v>
          </cell>
          <cell r="T130" t="str">
            <v>E</v>
          </cell>
          <cell r="U130" t="str">
            <v>C</v>
          </cell>
          <cell r="V130" t="str">
            <v>C</v>
          </cell>
          <cell r="W130">
            <v>18</v>
          </cell>
          <cell r="X130">
            <v>0.7</v>
          </cell>
          <cell r="Y130">
            <v>0.9</v>
          </cell>
          <cell r="Z130">
            <v>1</v>
          </cell>
          <cell r="AA130">
            <v>1</v>
          </cell>
          <cell r="AB130">
            <v>11.34</v>
          </cell>
          <cell r="AC130">
            <v>95256</v>
          </cell>
          <cell r="AD130">
            <v>0.1</v>
          </cell>
          <cell r="AE130">
            <v>85730.4</v>
          </cell>
          <cell r="AF130">
            <v>0.55000000000000004</v>
          </cell>
          <cell r="AG130">
            <v>38578.679999999993</v>
          </cell>
          <cell r="AH130">
            <v>0.08</v>
          </cell>
          <cell r="AI130">
            <v>482233.49999999988</v>
          </cell>
          <cell r="AJ130">
            <v>57.408749999999984</v>
          </cell>
          <cell r="AK130">
            <v>95</v>
          </cell>
          <cell r="AL130">
            <v>0.7</v>
          </cell>
          <cell r="AM130">
            <v>0.9</v>
          </cell>
          <cell r="AN130">
            <v>1</v>
          </cell>
          <cell r="AO130">
            <v>1</v>
          </cell>
          <cell r="AP130">
            <v>59.85</v>
          </cell>
          <cell r="AQ130">
            <v>58.629374999999996</v>
          </cell>
          <cell r="AR130">
            <v>0</v>
          </cell>
          <cell r="AS130">
            <v>0</v>
          </cell>
          <cell r="AT130">
            <v>492486.74999999994</v>
          </cell>
          <cell r="AU130">
            <v>340012</v>
          </cell>
          <cell r="AV130">
            <v>0.4484393197887131</v>
          </cell>
          <cell r="AY130">
            <v>0</v>
          </cell>
        </row>
        <row r="131">
          <cell r="A131" t="str">
            <v>06-24-201-008-0000</v>
          </cell>
          <cell r="B131" t="str">
            <v>06-24-201-008-0000</v>
          </cell>
          <cell r="C131" t="str">
            <v>06-24-201-008-0000</v>
          </cell>
          <cell r="D131" t="str">
            <v>Retail - Single Tenant</v>
          </cell>
          <cell r="E131" t="str">
            <v xml:space="preserve">Little Sunshine Playhouse &amp; Preschool </v>
          </cell>
          <cell r="F131" t="str">
            <v>1400  BARRINGTON, SCHAUMBURG</v>
          </cell>
          <cell r="G131" t="str">
            <v>PLAYHOUSE DEVLOPMENT</v>
          </cell>
          <cell r="H131" t="str">
            <v>5-97</v>
          </cell>
          <cell r="I131" t="str">
            <v>T18</v>
          </cell>
          <cell r="J131" t="str">
            <v>18-010</v>
          </cell>
          <cell r="L131">
            <v>59996</v>
          </cell>
          <cell r="M131">
            <v>10291</v>
          </cell>
          <cell r="N131">
            <v>10223</v>
          </cell>
          <cell r="O131">
            <v>5.8299484986881742</v>
          </cell>
          <cell r="Q131" t="str">
            <v>C</v>
          </cell>
          <cell r="R131" t="str">
            <v>A</v>
          </cell>
          <cell r="S131" t="str">
            <v>C</v>
          </cell>
          <cell r="T131" t="str">
            <v>C</v>
          </cell>
          <cell r="U131" t="str">
            <v>C</v>
          </cell>
          <cell r="V131" t="str">
            <v>A</v>
          </cell>
          <cell r="W131">
            <v>18</v>
          </cell>
          <cell r="X131">
            <v>1</v>
          </cell>
          <cell r="Y131">
            <v>1.1000000000000001</v>
          </cell>
          <cell r="Z131">
            <v>1</v>
          </cell>
          <cell r="AA131">
            <v>1.1000000000000001</v>
          </cell>
          <cell r="AB131">
            <v>21.78</v>
          </cell>
          <cell r="AC131">
            <v>222656.94</v>
          </cell>
          <cell r="AD131">
            <v>0.1</v>
          </cell>
          <cell r="AE131">
            <v>200391.24599999998</v>
          </cell>
          <cell r="AF131">
            <v>0.55000000000000004</v>
          </cell>
          <cell r="AG131">
            <v>90176.060699999987</v>
          </cell>
          <cell r="AH131">
            <v>0.08</v>
          </cell>
          <cell r="AI131">
            <v>1127200.7587499998</v>
          </cell>
          <cell r="AJ131">
            <v>110.26124999999998</v>
          </cell>
          <cell r="AK131">
            <v>95</v>
          </cell>
          <cell r="AL131">
            <v>1</v>
          </cell>
          <cell r="AM131">
            <v>1.1000000000000001</v>
          </cell>
          <cell r="AN131">
            <v>1</v>
          </cell>
          <cell r="AO131">
            <v>1.1000000000000001</v>
          </cell>
          <cell r="AP131">
            <v>114.95000000000003</v>
          </cell>
          <cell r="AQ131">
            <v>112.605625</v>
          </cell>
          <cell r="AR131">
            <v>18832</v>
          </cell>
          <cell r="AS131">
            <v>225984</v>
          </cell>
          <cell r="AT131">
            <v>1377151.3043750001</v>
          </cell>
          <cell r="AU131">
            <v>2379307</v>
          </cell>
          <cell r="AV131">
            <v>-0.42119646419104384</v>
          </cell>
          <cell r="AY131">
            <v>0</v>
          </cell>
          <cell r="BA131" t="str">
            <v>2021 new construction</v>
          </cell>
        </row>
        <row r="132">
          <cell r="A132" t="str">
            <v>06-34-405-020-0000</v>
          </cell>
          <cell r="B132" t="str">
            <v>06-34-405-020-0000</v>
          </cell>
          <cell r="C132" t="str">
            <v xml:space="preserve">06-34-405-020-0000                      </v>
          </cell>
          <cell r="D132" t="str">
            <v>Retail/Office</v>
          </cell>
          <cell r="E132" t="str">
            <v>Bartlett Professional Building</v>
          </cell>
          <cell r="F132" t="str">
            <v>116 W BARTLETT, BARTLETT</v>
          </cell>
          <cell r="G132" t="str">
            <v>116 BARTLETT LLC</v>
          </cell>
          <cell r="H132" t="str">
            <v>5-92</v>
          </cell>
          <cell r="I132" t="str">
            <v>T18</v>
          </cell>
          <cell r="J132" t="str">
            <v>18-050</v>
          </cell>
          <cell r="K132">
            <v>96</v>
          </cell>
          <cell r="L132">
            <v>9000</v>
          </cell>
          <cell r="M132">
            <v>4320</v>
          </cell>
          <cell r="N132">
            <v>4320</v>
          </cell>
          <cell r="O132">
            <v>2.0833333333333335</v>
          </cell>
          <cell r="P132" t="str">
            <v>One/Part 2</v>
          </cell>
          <cell r="Q132" t="str">
            <v>C</v>
          </cell>
          <cell r="R132" t="str">
            <v>E</v>
          </cell>
          <cell r="S132" t="str">
            <v>C</v>
          </cell>
          <cell r="T132" t="str">
            <v>C</v>
          </cell>
          <cell r="U132" t="str">
            <v>C</v>
          </cell>
          <cell r="V132" t="str">
            <v>E</v>
          </cell>
          <cell r="W132">
            <v>19</v>
          </cell>
          <cell r="X132">
            <v>1</v>
          </cell>
          <cell r="Y132">
            <v>0.9</v>
          </cell>
          <cell r="Z132">
            <v>1</v>
          </cell>
          <cell r="AA132">
            <v>0.9</v>
          </cell>
          <cell r="AB132">
            <v>15.390000000000002</v>
          </cell>
          <cell r="AC132">
            <v>66484.800000000003</v>
          </cell>
          <cell r="AD132">
            <v>0.125</v>
          </cell>
          <cell r="AE132">
            <v>58174.200000000004</v>
          </cell>
          <cell r="AF132">
            <v>0.55000000000000004</v>
          </cell>
          <cell r="AG132">
            <v>26178.39</v>
          </cell>
          <cell r="AH132">
            <v>0.08</v>
          </cell>
          <cell r="AI132">
            <v>327229.875</v>
          </cell>
          <cell r="AJ132">
            <v>75.747656250000006</v>
          </cell>
          <cell r="AK132">
            <v>95</v>
          </cell>
          <cell r="AL132">
            <v>1</v>
          </cell>
          <cell r="AM132">
            <v>0.9</v>
          </cell>
          <cell r="AN132">
            <v>1</v>
          </cell>
          <cell r="AO132">
            <v>0.9</v>
          </cell>
          <cell r="AP132">
            <v>76.95</v>
          </cell>
          <cell r="AQ132">
            <v>76.348828125000011</v>
          </cell>
          <cell r="AR132">
            <v>0</v>
          </cell>
          <cell r="AS132">
            <v>0</v>
          </cell>
          <cell r="AT132">
            <v>329826.93750000006</v>
          </cell>
          <cell r="AU132">
            <v>324004</v>
          </cell>
          <cell r="AV132">
            <v>1.7971807446821808E-2</v>
          </cell>
          <cell r="AY132">
            <v>0</v>
          </cell>
        </row>
        <row r="133">
          <cell r="A133" t="str">
            <v>06-18-300-002-0000</v>
          </cell>
          <cell r="B133" t="str">
            <v>06-18-300-002-0000 06-18-300-026-0000 06-18-300-053-0000 06-18-300-054-0000</v>
          </cell>
          <cell r="C133" t="str">
            <v>06-18-300-053-0000 06-18-300-054-0000 06-18-300-002-0000 06-18-300-026-0000</v>
          </cell>
          <cell r="D133" t="str">
            <v>Retail/storage</v>
          </cell>
          <cell r="E133" t="str">
            <v xml:space="preserve">A to Z Rentals - rental company of party goods, equipment etc.  &amp; Penske Truck rental </v>
          </cell>
          <cell r="F133" t="str">
            <v>720 E CHICAGO, ELGIN</v>
          </cell>
          <cell r="G133" t="str">
            <v>PHILLIP E STUMME TTE</v>
          </cell>
          <cell r="H133" t="str">
            <v>5-97</v>
          </cell>
          <cell r="I133" t="str">
            <v>T18</v>
          </cell>
          <cell r="J133" t="str">
            <v>18-080</v>
          </cell>
          <cell r="K133">
            <v>40</v>
          </cell>
          <cell r="L133">
            <v>46878</v>
          </cell>
          <cell r="M133">
            <v>11528</v>
          </cell>
          <cell r="N133">
            <v>11528</v>
          </cell>
          <cell r="O133">
            <v>4.066446911866759</v>
          </cell>
          <cell r="Q133" t="str">
            <v>C</v>
          </cell>
          <cell r="R133" t="str">
            <v>E</v>
          </cell>
          <cell r="S133" t="str">
            <v>C</v>
          </cell>
          <cell r="T133" t="str">
            <v>E</v>
          </cell>
          <cell r="U133" t="str">
            <v>C</v>
          </cell>
          <cell r="V133" t="str">
            <v>C</v>
          </cell>
          <cell r="W133">
            <v>11.5</v>
          </cell>
          <cell r="X133">
            <v>0.7</v>
          </cell>
          <cell r="Y133">
            <v>0.9</v>
          </cell>
          <cell r="Z133">
            <v>1</v>
          </cell>
          <cell r="AA133">
            <v>1</v>
          </cell>
          <cell r="AB133">
            <v>7.2449999999999992</v>
          </cell>
          <cell r="AC133">
            <v>83520.359999999986</v>
          </cell>
          <cell r="AD133">
            <v>0.1</v>
          </cell>
          <cell r="AE133">
            <v>75168.323999999993</v>
          </cell>
          <cell r="AF133">
            <v>0.36</v>
          </cell>
          <cell r="AG133">
            <v>48107.727359999997</v>
          </cell>
          <cell r="AH133">
            <v>8.5000000000000006E-2</v>
          </cell>
          <cell r="AI133">
            <v>565973.26305882342</v>
          </cell>
          <cell r="AJ133">
            <v>49.095529411764694</v>
          </cell>
          <cell r="AK133">
            <v>75</v>
          </cell>
          <cell r="AL133">
            <v>0.7</v>
          </cell>
          <cell r="AM133">
            <v>0.9</v>
          </cell>
          <cell r="AN133">
            <v>1</v>
          </cell>
          <cell r="AO133">
            <v>1</v>
          </cell>
          <cell r="AP133">
            <v>47.25</v>
          </cell>
          <cell r="AQ133">
            <v>48.172764705882344</v>
          </cell>
          <cell r="AR133">
            <v>766</v>
          </cell>
          <cell r="AS133">
            <v>4596</v>
          </cell>
          <cell r="AT133">
            <v>559931.63152941165</v>
          </cell>
          <cell r="AU133">
            <v>429920</v>
          </cell>
          <cell r="AV133">
            <v>0.30240889358348455</v>
          </cell>
          <cell r="AY133">
            <v>0</v>
          </cell>
          <cell r="BA133" t="str">
            <v>597, 517, 590</v>
          </cell>
        </row>
        <row r="134">
          <cell r="A134" t="str">
            <v>06-19-200-026-0000</v>
          </cell>
          <cell r="B134" t="str">
            <v>06-19-200-026-0000</v>
          </cell>
          <cell r="C134" t="str">
            <v>06-19-200-026-0000</v>
          </cell>
          <cell r="D134" t="str">
            <v>Retail/storage</v>
          </cell>
          <cell r="E134" t="str">
            <v>Fence Connection - retail/WH for outdoor fences</v>
          </cell>
          <cell r="F134" t="str">
            <v>970  VILLA, ELGIN</v>
          </cell>
          <cell r="G134" t="str">
            <v>970 VILLA LLC</v>
          </cell>
          <cell r="H134" t="str">
            <v>5-97</v>
          </cell>
          <cell r="I134" t="str">
            <v>T18</v>
          </cell>
          <cell r="J134" t="str">
            <v>18-011</v>
          </cell>
          <cell r="K134">
            <v>47</v>
          </cell>
          <cell r="L134">
            <v>114693</v>
          </cell>
          <cell r="M134">
            <v>4489</v>
          </cell>
          <cell r="N134">
            <v>4489</v>
          </cell>
          <cell r="O134">
            <v>25.549788371574962</v>
          </cell>
          <cell r="Q134" t="str">
            <v>C</v>
          </cell>
          <cell r="R134" t="str">
            <v>E</v>
          </cell>
          <cell r="S134" t="str">
            <v>C</v>
          </cell>
          <cell r="T134" t="str">
            <v>E</v>
          </cell>
          <cell r="U134" t="str">
            <v>C</v>
          </cell>
          <cell r="V134" t="str">
            <v>C</v>
          </cell>
          <cell r="W134">
            <v>11.5</v>
          </cell>
          <cell r="X134">
            <v>0.7</v>
          </cell>
          <cell r="Y134">
            <v>0.9</v>
          </cell>
          <cell r="Z134">
            <v>1</v>
          </cell>
          <cell r="AA134">
            <v>1</v>
          </cell>
          <cell r="AB134">
            <v>7.2449999999999992</v>
          </cell>
          <cell r="AC134">
            <v>32522.804999999997</v>
          </cell>
          <cell r="AD134">
            <v>0.1</v>
          </cell>
          <cell r="AE134">
            <v>29270.524499999996</v>
          </cell>
          <cell r="AF134">
            <v>0.36</v>
          </cell>
          <cell r="AG134">
            <v>18733.135679999999</v>
          </cell>
          <cell r="AH134">
            <v>8.5000000000000006E-2</v>
          </cell>
          <cell r="AI134">
            <v>220389.83152941175</v>
          </cell>
          <cell r="AJ134">
            <v>49.095529411764701</v>
          </cell>
          <cell r="AK134">
            <v>75</v>
          </cell>
          <cell r="AL134">
            <v>0.7</v>
          </cell>
          <cell r="AM134">
            <v>0.9</v>
          </cell>
          <cell r="AN134">
            <v>1</v>
          </cell>
          <cell r="AO134">
            <v>1</v>
          </cell>
          <cell r="AP134">
            <v>47.25</v>
          </cell>
          <cell r="AQ134">
            <v>48.172764705882351</v>
          </cell>
          <cell r="AR134">
            <v>96737</v>
          </cell>
          <cell r="AS134">
            <v>411132.25</v>
          </cell>
          <cell r="AT134">
            <v>627379.79076470586</v>
          </cell>
          <cell r="AU134">
            <v>550005</v>
          </cell>
          <cell r="AV134">
            <v>0.14068015884347562</v>
          </cell>
          <cell r="AY134">
            <v>0</v>
          </cell>
        </row>
        <row r="135">
          <cell r="A135" t="str">
            <v>06-19-316-021-0000</v>
          </cell>
          <cell r="B135" t="str">
            <v>06-19-316-021-0000</v>
          </cell>
          <cell r="C135" t="str">
            <v>06-19-316-021-0000</v>
          </cell>
          <cell r="D135" t="str">
            <v>Retail/storage</v>
          </cell>
          <cell r="E135" t="str">
            <v>Elgin Granite Works monuments</v>
          </cell>
          <cell r="F135" t="str">
            <v>896  BLUFF CITY, ELGIN</v>
          </cell>
          <cell r="G135" t="str">
            <v>TERRY  SUSAN CARLSON</v>
          </cell>
          <cell r="H135" t="str">
            <v>5-97</v>
          </cell>
          <cell r="I135" t="str">
            <v>T18</v>
          </cell>
          <cell r="J135" t="str">
            <v>18-040</v>
          </cell>
          <cell r="K135">
            <v>90</v>
          </cell>
          <cell r="L135">
            <v>17437</v>
          </cell>
          <cell r="M135">
            <v>3745</v>
          </cell>
          <cell r="N135">
            <v>3745</v>
          </cell>
          <cell r="O135">
            <v>4.6560747663551405</v>
          </cell>
          <cell r="Q135" t="str">
            <v>C</v>
          </cell>
          <cell r="R135" t="str">
            <v>E</v>
          </cell>
          <cell r="S135" t="str">
            <v>C</v>
          </cell>
          <cell r="T135" t="str">
            <v>C</v>
          </cell>
          <cell r="U135" t="str">
            <v>C</v>
          </cell>
          <cell r="V135" t="str">
            <v>C</v>
          </cell>
          <cell r="W135">
            <v>11.5</v>
          </cell>
          <cell r="X135">
            <v>1</v>
          </cell>
          <cell r="Y135">
            <v>0.9</v>
          </cell>
          <cell r="Z135">
            <v>1</v>
          </cell>
          <cell r="AA135">
            <v>1</v>
          </cell>
          <cell r="AB135">
            <v>10.35</v>
          </cell>
          <cell r="AC135">
            <v>38760.75</v>
          </cell>
          <cell r="AD135">
            <v>0.1</v>
          </cell>
          <cell r="AE135">
            <v>34884.675000000003</v>
          </cell>
          <cell r="AF135">
            <v>0.36</v>
          </cell>
          <cell r="AG135">
            <v>22326.192000000003</v>
          </cell>
          <cell r="AH135">
            <v>8.5000000000000006E-2</v>
          </cell>
          <cell r="AI135">
            <v>262661.08235294122</v>
          </cell>
          <cell r="AJ135">
            <v>70.136470588235298</v>
          </cell>
          <cell r="AK135">
            <v>75</v>
          </cell>
          <cell r="AL135">
            <v>1</v>
          </cell>
          <cell r="AM135">
            <v>0.9</v>
          </cell>
          <cell r="AN135">
            <v>1</v>
          </cell>
          <cell r="AO135">
            <v>1</v>
          </cell>
          <cell r="AP135">
            <v>67.5</v>
          </cell>
          <cell r="AQ135">
            <v>68.818235294117642</v>
          </cell>
          <cell r="AR135">
            <v>0</v>
          </cell>
          <cell r="AS135">
            <v>0</v>
          </cell>
          <cell r="AT135">
            <v>257724.29117647058</v>
          </cell>
          <cell r="AU135">
            <v>200002</v>
          </cell>
          <cell r="AV135">
            <v>0.28860856979665495</v>
          </cell>
          <cell r="AY135">
            <v>0</v>
          </cell>
        </row>
        <row r="136">
          <cell r="A136" t="str">
            <v>06-19-403-038-0000</v>
          </cell>
          <cell r="B136" t="str">
            <v>06-19-403-038-0000</v>
          </cell>
          <cell r="C136" t="str">
            <v>06-19-403-038-0000</v>
          </cell>
          <cell r="D136" t="str">
            <v>Retail/storage</v>
          </cell>
          <cell r="E136" t="str">
            <v xml:space="preserve">Metal panel WH w/ Silos in background, never filed </v>
          </cell>
          <cell r="F136" t="str">
            <v>1124  BLUFF CITY, ELGIN</v>
          </cell>
          <cell r="G136" t="str">
            <v>WAYNE NEWMAN</v>
          </cell>
          <cell r="H136" t="str">
            <v>5-97</v>
          </cell>
          <cell r="I136" t="str">
            <v>T18</v>
          </cell>
          <cell r="J136" t="str">
            <v>18-040</v>
          </cell>
          <cell r="K136">
            <v>55</v>
          </cell>
          <cell r="L136">
            <v>6362</v>
          </cell>
          <cell r="M136">
            <v>2400</v>
          </cell>
          <cell r="N136">
            <v>2400</v>
          </cell>
          <cell r="O136">
            <v>2.6508333333333334</v>
          </cell>
          <cell r="Q136" t="str">
            <v>C</v>
          </cell>
          <cell r="R136" t="str">
            <v>C</v>
          </cell>
          <cell r="S136" t="str">
            <v>C</v>
          </cell>
          <cell r="T136" t="str">
            <v>B</v>
          </cell>
          <cell r="U136" t="str">
            <v>C</v>
          </cell>
          <cell r="V136" t="str">
            <v>C</v>
          </cell>
          <cell r="W136">
            <v>11.5</v>
          </cell>
          <cell r="X136">
            <v>1.1499999999999999</v>
          </cell>
          <cell r="Y136">
            <v>1</v>
          </cell>
          <cell r="Z136">
            <v>1</v>
          </cell>
          <cell r="AA136">
            <v>1</v>
          </cell>
          <cell r="AB136">
            <v>13.225</v>
          </cell>
          <cell r="AC136">
            <v>31740</v>
          </cell>
          <cell r="AD136">
            <v>0.1</v>
          </cell>
          <cell r="AE136">
            <v>28566</v>
          </cell>
          <cell r="AF136">
            <v>0.36</v>
          </cell>
          <cell r="AG136">
            <v>18282.239999999998</v>
          </cell>
          <cell r="AH136">
            <v>8.5000000000000006E-2</v>
          </cell>
          <cell r="AI136">
            <v>215085.17647058819</v>
          </cell>
          <cell r="AJ136">
            <v>89.618823529411742</v>
          </cell>
          <cell r="AK136">
            <v>75</v>
          </cell>
          <cell r="AL136">
            <v>1.2</v>
          </cell>
          <cell r="AM136">
            <v>1</v>
          </cell>
          <cell r="AN136">
            <v>1</v>
          </cell>
          <cell r="AO136">
            <v>1</v>
          </cell>
          <cell r="AP136">
            <v>90</v>
          </cell>
          <cell r="AQ136">
            <v>89.809411764705871</v>
          </cell>
          <cell r="AR136">
            <v>0</v>
          </cell>
          <cell r="AS136">
            <v>0</v>
          </cell>
          <cell r="AT136">
            <v>215542.5882352941</v>
          </cell>
          <cell r="AU136">
            <v>252011</v>
          </cell>
          <cell r="AV136">
            <v>-0.14470960301219349</v>
          </cell>
          <cell r="AY136">
            <v>0</v>
          </cell>
        </row>
        <row r="137">
          <cell r="A137" t="str">
            <v>06-25-411-031-0000</v>
          </cell>
          <cell r="B137" t="str">
            <v>06-25-411-031-0000</v>
          </cell>
          <cell r="C137" t="str">
            <v>06-25-411-031-0000</v>
          </cell>
          <cell r="D137" t="str">
            <v>Retail/storage</v>
          </cell>
          <cell r="E137" t="str">
            <v xml:space="preserve">Temax Pharma Plus - Insulation Technology </v>
          </cell>
          <cell r="F137" t="str">
            <v>1700  TOWER, HANOVER PARK</v>
          </cell>
          <cell r="G137" t="str">
            <v>TEMAX AMERICAS INC</v>
          </cell>
          <cell r="H137" t="str">
            <v>5-97</v>
          </cell>
          <cell r="I137" t="str">
            <v>T18</v>
          </cell>
          <cell r="J137" t="str">
            <v>18-010</v>
          </cell>
          <cell r="K137">
            <v>30</v>
          </cell>
          <cell r="L137">
            <v>64646</v>
          </cell>
          <cell r="M137">
            <v>24000</v>
          </cell>
          <cell r="N137">
            <v>24000</v>
          </cell>
          <cell r="O137">
            <v>2.6935833333333332</v>
          </cell>
          <cell r="Q137" t="str">
            <v>C</v>
          </cell>
          <cell r="R137" t="str">
            <v>C</v>
          </cell>
          <cell r="S137" t="str">
            <v>C</v>
          </cell>
          <cell r="T137" t="str">
            <v>E</v>
          </cell>
          <cell r="U137" t="str">
            <v>C</v>
          </cell>
          <cell r="V137" t="str">
            <v>C</v>
          </cell>
          <cell r="W137">
            <v>11.5</v>
          </cell>
          <cell r="X137">
            <v>0.7</v>
          </cell>
          <cell r="Y137">
            <v>1</v>
          </cell>
          <cell r="Z137">
            <v>1</v>
          </cell>
          <cell r="AA137">
            <v>1</v>
          </cell>
          <cell r="AB137">
            <v>8.0499999999999989</v>
          </cell>
          <cell r="AC137">
            <v>193199.99999999997</v>
          </cell>
          <cell r="AD137">
            <v>0.1</v>
          </cell>
          <cell r="AE137">
            <v>173879.99999999997</v>
          </cell>
          <cell r="AF137">
            <v>0.36</v>
          </cell>
          <cell r="AG137">
            <v>111283.19999999998</v>
          </cell>
          <cell r="AH137">
            <v>8.5000000000000006E-2</v>
          </cell>
          <cell r="AI137">
            <v>1309214.1176470586</v>
          </cell>
          <cell r="AJ137">
            <v>54.550588235294107</v>
          </cell>
          <cell r="AK137">
            <v>75</v>
          </cell>
          <cell r="AL137">
            <v>0.7</v>
          </cell>
          <cell r="AM137">
            <v>1</v>
          </cell>
          <cell r="AN137">
            <v>1</v>
          </cell>
          <cell r="AO137">
            <v>1</v>
          </cell>
          <cell r="AP137">
            <v>52.5</v>
          </cell>
          <cell r="AQ137">
            <v>53.52529411764705</v>
          </cell>
          <cell r="AR137">
            <v>0</v>
          </cell>
          <cell r="AS137">
            <v>0</v>
          </cell>
          <cell r="AT137">
            <v>1284607.0588235292</v>
          </cell>
          <cell r="AU137">
            <v>1184008</v>
          </cell>
          <cell r="AV137">
            <v>8.4964847216850936E-2</v>
          </cell>
          <cell r="AY137">
            <v>0</v>
          </cell>
        </row>
        <row r="138">
          <cell r="A138" t="str">
            <v>06-29-300-012-0000</v>
          </cell>
          <cell r="B138" t="str">
            <v>06-29-300-012-0000</v>
          </cell>
          <cell r="C138" t="str">
            <v>06-29-300-012-0000</v>
          </cell>
          <cell r="D138" t="str">
            <v>Retail/storage</v>
          </cell>
          <cell r="E138" t="str">
            <v>Express Trailer</v>
          </cell>
          <cell r="F138" t="str">
            <v>1200  SPAULDING, ELGIN</v>
          </cell>
          <cell r="G138" t="str">
            <v>JAMES K BROWN</v>
          </cell>
          <cell r="H138" t="str">
            <v>5-22</v>
          </cell>
          <cell r="I138" t="str">
            <v>T18</v>
          </cell>
          <cell r="J138" t="str">
            <v>18-030</v>
          </cell>
          <cell r="K138">
            <v>31</v>
          </cell>
          <cell r="L138">
            <v>189921</v>
          </cell>
          <cell r="M138">
            <v>3000</v>
          </cell>
          <cell r="N138">
            <v>3000</v>
          </cell>
          <cell r="O138">
            <v>63.307000000000002</v>
          </cell>
          <cell r="Q138" t="str">
            <v>C</v>
          </cell>
          <cell r="R138" t="str">
            <v>E</v>
          </cell>
          <cell r="S138" t="str">
            <v>C</v>
          </cell>
          <cell r="T138" t="str">
            <v>C</v>
          </cell>
          <cell r="U138" t="str">
            <v>C</v>
          </cell>
          <cell r="V138" t="str">
            <v>C</v>
          </cell>
          <cell r="W138">
            <v>11.5</v>
          </cell>
          <cell r="X138">
            <v>1</v>
          </cell>
          <cell r="Y138">
            <v>0.9</v>
          </cell>
          <cell r="Z138">
            <v>1</v>
          </cell>
          <cell r="AA138">
            <v>1</v>
          </cell>
          <cell r="AB138">
            <v>10.35</v>
          </cell>
          <cell r="AC138">
            <v>31050</v>
          </cell>
          <cell r="AD138">
            <v>0.1</v>
          </cell>
          <cell r="AE138">
            <v>27945</v>
          </cell>
          <cell r="AF138">
            <v>0.36</v>
          </cell>
          <cell r="AG138">
            <v>17884.800000000003</v>
          </cell>
          <cell r="AH138">
            <v>8.5000000000000006E-2</v>
          </cell>
          <cell r="AI138">
            <v>210409.4117647059</v>
          </cell>
          <cell r="AJ138">
            <v>70.136470588235298</v>
          </cell>
          <cell r="AK138">
            <v>75</v>
          </cell>
          <cell r="AL138">
            <v>1</v>
          </cell>
          <cell r="AM138">
            <v>0.9</v>
          </cell>
          <cell r="AN138">
            <v>1</v>
          </cell>
          <cell r="AO138">
            <v>1</v>
          </cell>
          <cell r="AP138">
            <v>67.5</v>
          </cell>
          <cell r="AQ138">
            <v>68.818235294117642</v>
          </cell>
          <cell r="AR138">
            <v>177921</v>
          </cell>
          <cell r="AS138">
            <v>355842</v>
          </cell>
          <cell r="AT138">
            <v>562296.70588235289</v>
          </cell>
          <cell r="AU138">
            <v>465254</v>
          </cell>
          <cell r="AV138">
            <v>0.20858005709215366</v>
          </cell>
          <cell r="AY138">
            <v>0</v>
          </cell>
        </row>
        <row r="139">
          <cell r="A139" t="str">
            <v>06-32-100-018-0000</v>
          </cell>
          <cell r="B139" t="str">
            <v>06-32-100-018-0000</v>
          </cell>
          <cell r="C139" t="str">
            <v>06-32-100-018-0000</v>
          </cell>
          <cell r="D139" t="str">
            <v>Retail/storage</v>
          </cell>
          <cell r="E139" t="str">
            <v>Shed for Elgin Broadcasting Co.</v>
          </cell>
          <cell r="F139" t="str">
            <v>1300  GASKET, ELGIN</v>
          </cell>
          <cell r="G139" t="str">
            <v>KUTROVATZ PROPERTIES</v>
          </cell>
          <cell r="H139" t="str">
            <v>5-97</v>
          </cell>
          <cell r="I139" t="str">
            <v>T18</v>
          </cell>
          <cell r="J139" t="str">
            <v>18-030</v>
          </cell>
          <cell r="K139">
            <v>30</v>
          </cell>
          <cell r="L139">
            <v>174240</v>
          </cell>
          <cell r="M139">
            <v>1200</v>
          </cell>
          <cell r="N139">
            <v>1200</v>
          </cell>
          <cell r="O139">
            <v>145.19999999999999</v>
          </cell>
          <cell r="Q139" t="str">
            <v>C</v>
          </cell>
          <cell r="R139" t="str">
            <v>C</v>
          </cell>
          <cell r="S139" t="str">
            <v>C</v>
          </cell>
          <cell r="T139" t="str">
            <v>C</v>
          </cell>
          <cell r="U139" t="str">
            <v>C</v>
          </cell>
          <cell r="V139" t="str">
            <v>C</v>
          </cell>
          <cell r="W139">
            <v>11.5</v>
          </cell>
          <cell r="X139">
            <v>1</v>
          </cell>
          <cell r="Y139">
            <v>1</v>
          </cell>
          <cell r="Z139">
            <v>1</v>
          </cell>
          <cell r="AA139">
            <v>1</v>
          </cell>
          <cell r="AB139">
            <v>11.5</v>
          </cell>
          <cell r="AC139">
            <v>13800</v>
          </cell>
          <cell r="AD139">
            <v>0.1</v>
          </cell>
          <cell r="AE139">
            <v>12420</v>
          </cell>
          <cell r="AF139">
            <v>0.36</v>
          </cell>
          <cell r="AG139">
            <v>7948.8</v>
          </cell>
          <cell r="AH139">
            <v>8.5000000000000006E-2</v>
          </cell>
          <cell r="AI139">
            <v>93515.294117647049</v>
          </cell>
          <cell r="AJ139">
            <v>77.929411764705875</v>
          </cell>
          <cell r="AK139">
            <v>75</v>
          </cell>
          <cell r="AL139">
            <v>1</v>
          </cell>
          <cell r="AM139">
            <v>1</v>
          </cell>
          <cell r="AN139">
            <v>1</v>
          </cell>
          <cell r="AO139">
            <v>1</v>
          </cell>
          <cell r="AP139">
            <v>75</v>
          </cell>
          <cell r="AQ139">
            <v>76.464705882352945</v>
          </cell>
          <cell r="AR139">
            <v>169440</v>
          </cell>
          <cell r="AS139">
            <v>508320</v>
          </cell>
          <cell r="AT139">
            <v>600077.6470588235</v>
          </cell>
          <cell r="AU139">
            <v>556007</v>
          </cell>
          <cell r="AV139">
            <v>7.9262755790526995E-2</v>
          </cell>
          <cell r="AY139">
            <v>0</v>
          </cell>
        </row>
        <row r="140">
          <cell r="A140" t="str">
            <v>06-33-301-030-0000</v>
          </cell>
          <cell r="B140" t="str">
            <v>06-33-301-030-0000</v>
          </cell>
          <cell r="D140" t="str">
            <v>Retail/storage</v>
          </cell>
          <cell r="E140" t="str">
            <v xml:space="preserve">Sunset Hill Farm </v>
          </cell>
          <cell r="F140" t="str">
            <v>8  NAPERVILLE, BARTLETT</v>
          </cell>
          <cell r="G140" t="str">
            <v>SHIRLEY LITCHFIELD</v>
          </cell>
          <cell r="H140" t="str">
            <v>5-97</v>
          </cell>
          <cell r="I140" t="str">
            <v>T18</v>
          </cell>
          <cell r="J140" t="str">
            <v>18-030</v>
          </cell>
          <cell r="L140">
            <v>631017</v>
          </cell>
          <cell r="M140">
            <v>9176</v>
          </cell>
          <cell r="N140">
            <v>9176</v>
          </cell>
          <cell r="O140">
            <v>1</v>
          </cell>
          <cell r="Q140" t="str">
            <v>C</v>
          </cell>
          <cell r="R140" t="str">
            <v>E</v>
          </cell>
          <cell r="S140" t="str">
            <v>C</v>
          </cell>
          <cell r="T140" t="str">
            <v>E</v>
          </cell>
          <cell r="U140" t="str">
            <v>C</v>
          </cell>
          <cell r="V140" t="str">
            <v>E</v>
          </cell>
          <cell r="W140">
            <v>11.5</v>
          </cell>
          <cell r="X140">
            <v>0.7</v>
          </cell>
          <cell r="Y140">
            <v>0.9</v>
          </cell>
          <cell r="Z140">
            <v>1</v>
          </cell>
          <cell r="AA140">
            <v>0.9</v>
          </cell>
          <cell r="AB140">
            <v>6.5204999999999993</v>
          </cell>
          <cell r="AC140">
            <v>59832.107999999993</v>
          </cell>
          <cell r="AD140">
            <v>0.1</v>
          </cell>
          <cell r="AE140">
            <v>53848.897199999992</v>
          </cell>
          <cell r="AF140">
            <v>0.36</v>
          </cell>
          <cell r="AG140">
            <v>34463.294207999992</v>
          </cell>
          <cell r="AH140">
            <v>8.5000000000000006E-2</v>
          </cell>
          <cell r="AI140">
            <v>405450.5200941175</v>
          </cell>
          <cell r="AJ140">
            <v>44.185976470588216</v>
          </cell>
          <cell r="AK140">
            <v>75</v>
          </cell>
          <cell r="AL140">
            <v>0.7</v>
          </cell>
          <cell r="AM140">
            <v>0.9</v>
          </cell>
          <cell r="AN140">
            <v>1</v>
          </cell>
          <cell r="AO140">
            <v>0.9</v>
          </cell>
          <cell r="AP140">
            <v>42.524999999999999</v>
          </cell>
          <cell r="AQ140">
            <v>43.355488235294104</v>
          </cell>
          <cell r="AR140">
            <v>0</v>
          </cell>
          <cell r="AS140">
            <v>0</v>
          </cell>
          <cell r="AT140">
            <v>397829.9600470587</v>
          </cell>
          <cell r="AU140">
            <v>363276</v>
          </cell>
          <cell r="AV140">
            <v>9.511765172226827E-2</v>
          </cell>
          <cell r="AY140">
            <v>0</v>
          </cell>
          <cell r="BA140" t="str">
            <v>2-39 on pin - farmland not included in lsf</v>
          </cell>
        </row>
        <row r="141">
          <cell r="A141" t="str">
            <v>06-34-404-011-0000</v>
          </cell>
          <cell r="B141" t="str">
            <v>06-34-404-011-0000</v>
          </cell>
          <cell r="C141" t="str">
            <v xml:space="preserve">06-34-404-011-0000                      </v>
          </cell>
          <cell r="D141" t="str">
            <v>Retail/storage</v>
          </cell>
          <cell r="F141" t="str">
            <v>138 S OAK, BARTLETT</v>
          </cell>
          <cell r="G141" t="str">
            <v>THOMAS &amp; DEBRA ZMICH</v>
          </cell>
          <cell r="H141" t="str">
            <v>5-92</v>
          </cell>
          <cell r="I141" t="str">
            <v>T18</v>
          </cell>
          <cell r="J141" t="str">
            <v>18-050</v>
          </cell>
          <cell r="K141">
            <v>75</v>
          </cell>
          <cell r="L141">
            <v>22073</v>
          </cell>
          <cell r="M141">
            <v>5113</v>
          </cell>
          <cell r="N141">
            <v>5113</v>
          </cell>
          <cell r="O141">
            <v>4.3170350088010956</v>
          </cell>
          <cell r="P141" t="str">
            <v>One/Part 2</v>
          </cell>
          <cell r="Q141" t="str">
            <v>C</v>
          </cell>
          <cell r="R141" t="str">
            <v>E</v>
          </cell>
          <cell r="S141" t="str">
            <v>C</v>
          </cell>
          <cell r="T141" t="str">
            <v>C</v>
          </cell>
          <cell r="U141" t="str">
            <v>D</v>
          </cell>
          <cell r="V141" t="str">
            <v>C</v>
          </cell>
          <cell r="W141">
            <v>11.5</v>
          </cell>
          <cell r="X141">
            <v>1</v>
          </cell>
          <cell r="Y141">
            <v>0.9</v>
          </cell>
          <cell r="Z141">
            <v>0.95</v>
          </cell>
          <cell r="AA141">
            <v>1</v>
          </cell>
          <cell r="AB141">
            <v>9.8324999999999996</v>
          </cell>
          <cell r="AC141">
            <v>50273.572499999995</v>
          </cell>
          <cell r="AD141">
            <v>0.1</v>
          </cell>
          <cell r="AE141">
            <v>45246.215249999994</v>
          </cell>
          <cell r="AF141">
            <v>0.36</v>
          </cell>
          <cell r="AG141">
            <v>28957.577759999996</v>
          </cell>
          <cell r="AH141">
            <v>8.5000000000000006E-2</v>
          </cell>
          <cell r="AI141">
            <v>340677.38541176461</v>
          </cell>
          <cell r="AJ141">
            <v>66.629647058823508</v>
          </cell>
          <cell r="AK141">
            <v>75</v>
          </cell>
          <cell r="AL141">
            <v>1</v>
          </cell>
          <cell r="AM141">
            <v>0.9</v>
          </cell>
          <cell r="AN141">
            <v>0.95</v>
          </cell>
          <cell r="AO141">
            <v>1</v>
          </cell>
          <cell r="AP141">
            <v>64.125</v>
          </cell>
          <cell r="AQ141">
            <v>65.377323529411754</v>
          </cell>
          <cell r="AR141">
            <v>0</v>
          </cell>
          <cell r="AS141">
            <v>0</v>
          </cell>
          <cell r="AT141">
            <v>334274.25520588231</v>
          </cell>
          <cell r="AU141">
            <v>242838</v>
          </cell>
          <cell r="AV141">
            <v>0.37653190689217619</v>
          </cell>
          <cell r="AW141">
            <v>400000</v>
          </cell>
          <cell r="AX141">
            <v>44561</v>
          </cell>
          <cell r="AY141">
            <v>78.231957754742808</v>
          </cell>
        </row>
        <row r="142">
          <cell r="A142" t="str">
            <v>06-13-401-050-0000</v>
          </cell>
          <cell r="B142" t="str">
            <v>06-13-401-050-0000</v>
          </cell>
          <cell r="C142" t="str">
            <v>06-13-401-050-0000</v>
          </cell>
          <cell r="D142" t="str">
            <v>SelfStorage</v>
          </cell>
          <cell r="E142" t="str">
            <v>Simply Self Storage, 700  units, value on face sheet with 3-18</v>
          </cell>
          <cell r="F142" t="str">
            <v>2775  BODE, HOFFMAN ESTATES</v>
          </cell>
          <cell r="G142" t="str">
            <v>STORAGE MGMT &amp; LEASING</v>
          </cell>
          <cell r="H142" t="str">
            <v>5-97</v>
          </cell>
          <cell r="I142" t="str">
            <v>T18</v>
          </cell>
          <cell r="J142" t="str">
            <v>18-020</v>
          </cell>
          <cell r="K142">
            <v>21</v>
          </cell>
          <cell r="L142">
            <v>283362</v>
          </cell>
          <cell r="M142">
            <v>113870</v>
          </cell>
          <cell r="N142">
            <v>108590</v>
          </cell>
          <cell r="O142">
            <v>2.4884693071045931</v>
          </cell>
          <cell r="Q142" t="str">
            <v>C</v>
          </cell>
          <cell r="R142" t="str">
            <v>C</v>
          </cell>
          <cell r="S142" t="str">
            <v>C</v>
          </cell>
          <cell r="T142" t="str">
            <v>C</v>
          </cell>
          <cell r="U142" t="str">
            <v>C</v>
          </cell>
          <cell r="V142" t="str">
            <v>C</v>
          </cell>
          <cell r="W142">
            <v>13</v>
          </cell>
          <cell r="X142">
            <v>1</v>
          </cell>
          <cell r="Y142">
            <v>1</v>
          </cell>
          <cell r="Z142">
            <v>1</v>
          </cell>
          <cell r="AA142">
            <v>1</v>
          </cell>
          <cell r="AB142">
            <v>13</v>
          </cell>
          <cell r="AC142">
            <v>1411670</v>
          </cell>
          <cell r="AD142">
            <v>0.05</v>
          </cell>
          <cell r="AE142">
            <v>1341086.5</v>
          </cell>
          <cell r="AF142">
            <v>0.65</v>
          </cell>
          <cell r="AG142">
            <v>469380.27500000002</v>
          </cell>
          <cell r="AH142">
            <v>7.4999999999999997E-2</v>
          </cell>
          <cell r="AI142">
            <v>6258403.666666667</v>
          </cell>
          <cell r="AJ142">
            <v>57.633333333333333</v>
          </cell>
          <cell r="AK142">
            <v>60</v>
          </cell>
          <cell r="AL142">
            <v>1</v>
          </cell>
          <cell r="AM142">
            <v>1</v>
          </cell>
          <cell r="AN142">
            <v>1</v>
          </cell>
          <cell r="AO142">
            <v>1</v>
          </cell>
          <cell r="AP142">
            <v>60</v>
          </cell>
          <cell r="AQ142">
            <v>58.816666666666663</v>
          </cell>
          <cell r="AR142">
            <v>0</v>
          </cell>
          <cell r="AS142">
            <v>0</v>
          </cell>
          <cell r="AT142">
            <v>6386901.833333333</v>
          </cell>
          <cell r="AU142">
            <v>6369874</v>
          </cell>
          <cell r="AV142">
            <v>2.6731821278307422E-3</v>
          </cell>
          <cell r="AY142">
            <v>0</v>
          </cell>
        </row>
        <row r="143">
          <cell r="A143" t="str">
            <v>06-13-403-018-0000</v>
          </cell>
          <cell r="B143" t="str">
            <v>06-13-403-018-0000</v>
          </cell>
          <cell r="C143" t="str">
            <v>06-13-403-018-0000</v>
          </cell>
          <cell r="D143" t="str">
            <v>SelfStorage</v>
          </cell>
          <cell r="E143" t="str">
            <v xml:space="preserve">Public Storage </v>
          </cell>
          <cell r="F143" t="str">
            <v>1550  OLD CHURCH, STREAMWOOD</v>
          </cell>
          <cell r="G143" t="str">
            <v>PUBLIC STORAGE IL28491</v>
          </cell>
          <cell r="H143" t="str">
            <v>5-97</v>
          </cell>
          <cell r="I143" t="str">
            <v>T18</v>
          </cell>
          <cell r="J143" t="str">
            <v>18-020</v>
          </cell>
          <cell r="K143">
            <v>26</v>
          </cell>
          <cell r="L143">
            <v>87882</v>
          </cell>
          <cell r="M143">
            <v>52815</v>
          </cell>
          <cell r="N143">
            <v>41305</v>
          </cell>
          <cell r="O143">
            <v>1.663959102527691</v>
          </cell>
          <cell r="Q143" t="str">
            <v>C</v>
          </cell>
          <cell r="R143" t="str">
            <v>C</v>
          </cell>
          <cell r="S143" t="str">
            <v>C</v>
          </cell>
          <cell r="T143" t="str">
            <v>C</v>
          </cell>
          <cell r="U143" t="str">
            <v>C</v>
          </cell>
          <cell r="V143" t="str">
            <v>C</v>
          </cell>
          <cell r="W143">
            <v>13</v>
          </cell>
          <cell r="X143">
            <v>1</v>
          </cell>
          <cell r="Y143">
            <v>1</v>
          </cell>
          <cell r="Z143">
            <v>1</v>
          </cell>
          <cell r="AA143">
            <v>1</v>
          </cell>
          <cell r="AB143">
            <v>13</v>
          </cell>
          <cell r="AC143">
            <v>536965</v>
          </cell>
          <cell r="AD143">
            <v>0.05</v>
          </cell>
          <cell r="AE143">
            <v>510116.75</v>
          </cell>
          <cell r="AF143">
            <v>0.65</v>
          </cell>
          <cell r="AG143">
            <v>178540.86249999999</v>
          </cell>
          <cell r="AH143">
            <v>7.4999999999999997E-2</v>
          </cell>
          <cell r="AI143">
            <v>2380544.8333333335</v>
          </cell>
          <cell r="AJ143">
            <v>57.63333333333334</v>
          </cell>
          <cell r="AK143">
            <v>60</v>
          </cell>
          <cell r="AL143">
            <v>1</v>
          </cell>
          <cell r="AM143">
            <v>1</v>
          </cell>
          <cell r="AN143">
            <v>1</v>
          </cell>
          <cell r="AO143">
            <v>1</v>
          </cell>
          <cell r="AP143">
            <v>60</v>
          </cell>
          <cell r="AQ143">
            <v>58.81666666666667</v>
          </cell>
          <cell r="AR143">
            <v>0</v>
          </cell>
          <cell r="AS143">
            <v>0</v>
          </cell>
          <cell r="AT143">
            <v>2429422.416666667</v>
          </cell>
          <cell r="AU143">
            <v>2381413</v>
          </cell>
          <cell r="AV143">
            <v>2.0160054835791641E-2</v>
          </cell>
          <cell r="AY143">
            <v>0</v>
          </cell>
        </row>
        <row r="144">
          <cell r="A144" t="str">
            <v>06-17-309-002-0000</v>
          </cell>
          <cell r="B144" t="str">
            <v>06-17-309-002-0000 06-17-309-003-0000 06-17-309-004-0000</v>
          </cell>
          <cell r="C144" t="str">
            <v>06-17-309-002-0000 06-17-309-003-0000 06-17-309-004-0000</v>
          </cell>
          <cell r="D144" t="str">
            <v>SelfStorage</v>
          </cell>
          <cell r="E144" t="str">
            <v>Public Storage</v>
          </cell>
          <cell r="F144" t="str">
            <v>1300 E CHICAGO, ELGIN</v>
          </cell>
          <cell r="G144" t="str">
            <v>PUBLIC STORAGE IL28431</v>
          </cell>
          <cell r="H144" t="str">
            <v>5-97</v>
          </cell>
          <cell r="I144" t="str">
            <v>T18</v>
          </cell>
          <cell r="J144" t="str">
            <v>18-011</v>
          </cell>
          <cell r="K144">
            <v>24</v>
          </cell>
          <cell r="L144">
            <v>229735</v>
          </cell>
          <cell r="M144">
            <v>74819</v>
          </cell>
          <cell r="N144">
            <v>70233</v>
          </cell>
          <cell r="O144">
            <v>3.0705435785027868</v>
          </cell>
          <cell r="Q144" t="str">
            <v>C</v>
          </cell>
          <cell r="R144" t="str">
            <v>C</v>
          </cell>
          <cell r="S144" t="str">
            <v>C</v>
          </cell>
          <cell r="T144" t="str">
            <v>D</v>
          </cell>
          <cell r="U144" t="str">
            <v>C</v>
          </cell>
          <cell r="V144" t="str">
            <v>C</v>
          </cell>
          <cell r="W144">
            <v>13</v>
          </cell>
          <cell r="X144">
            <v>0.85</v>
          </cell>
          <cell r="Y144">
            <v>1</v>
          </cell>
          <cell r="Z144">
            <v>1</v>
          </cell>
          <cell r="AA144">
            <v>1</v>
          </cell>
          <cell r="AB144">
            <v>11.049999999999999</v>
          </cell>
          <cell r="AC144">
            <v>776074.64999999991</v>
          </cell>
          <cell r="AD144">
            <v>0.05</v>
          </cell>
          <cell r="AE144">
            <v>737270.91749999986</v>
          </cell>
          <cell r="AF144">
            <v>0.65</v>
          </cell>
          <cell r="AG144">
            <v>258044.82112499996</v>
          </cell>
          <cell r="AH144">
            <v>7.4999999999999997E-2</v>
          </cell>
          <cell r="AI144">
            <v>3440597.6149999998</v>
          </cell>
          <cell r="AJ144">
            <v>48.98833333333333</v>
          </cell>
          <cell r="AK144">
            <v>60</v>
          </cell>
          <cell r="AL144">
            <v>0.8</v>
          </cell>
          <cell r="AM144">
            <v>1</v>
          </cell>
          <cell r="AN144">
            <v>1</v>
          </cell>
          <cell r="AO144">
            <v>1</v>
          </cell>
          <cell r="AP144">
            <v>48</v>
          </cell>
          <cell r="AQ144">
            <v>48.494166666666665</v>
          </cell>
          <cell r="AR144">
            <v>0</v>
          </cell>
          <cell r="AS144">
            <v>0</v>
          </cell>
          <cell r="AT144">
            <v>3405890.8074999996</v>
          </cell>
          <cell r="AU144">
            <v>2876029</v>
          </cell>
          <cell r="AV144">
            <v>0.18423381944340611</v>
          </cell>
          <cell r="AY144">
            <v>0</v>
          </cell>
        </row>
        <row r="145">
          <cell r="A145" t="str">
            <v>06-19-313-020-0000</v>
          </cell>
          <cell r="B145" t="str">
            <v>06-19-313-020-0000 06-19-313-022-0000 06-19-313-023-0000</v>
          </cell>
          <cell r="C145" t="str">
            <v>06-19-313-020-0000, 06-19-313-022-0000 06-19-313-023-0000</v>
          </cell>
          <cell r="D145" t="str">
            <v>SelfStorage</v>
          </cell>
          <cell r="E145" t="str">
            <v>U Haul Storage - storage garage</v>
          </cell>
          <cell r="F145" t="str">
            <v>796  BLUFF CITY, ELGIN</v>
          </cell>
          <cell r="G145" t="str">
            <v>UHAUL INTERNATIONAL</v>
          </cell>
          <cell r="H145" t="str">
            <v>5-97</v>
          </cell>
          <cell r="I145" t="str">
            <v>T18</v>
          </cell>
          <cell r="J145" t="str">
            <v>18-040</v>
          </cell>
          <cell r="K145">
            <v>41</v>
          </cell>
          <cell r="L145">
            <v>75300</v>
          </cell>
          <cell r="M145">
            <v>20341</v>
          </cell>
          <cell r="N145">
            <v>20341</v>
          </cell>
          <cell r="O145">
            <v>3.7018828966127524</v>
          </cell>
          <cell r="Q145" t="str">
            <v>C</v>
          </cell>
          <cell r="R145" t="str">
            <v>C</v>
          </cell>
          <cell r="S145" t="str">
            <v>C</v>
          </cell>
          <cell r="T145" t="str">
            <v>C</v>
          </cell>
          <cell r="U145" t="str">
            <v>C</v>
          </cell>
          <cell r="V145" t="str">
            <v>C</v>
          </cell>
          <cell r="W145">
            <v>13</v>
          </cell>
          <cell r="X145">
            <v>1</v>
          </cell>
          <cell r="Y145">
            <v>1</v>
          </cell>
          <cell r="Z145">
            <v>1</v>
          </cell>
          <cell r="AA145">
            <v>1</v>
          </cell>
          <cell r="AB145">
            <v>13</v>
          </cell>
          <cell r="AC145">
            <v>264433</v>
          </cell>
          <cell r="AD145">
            <v>0.05</v>
          </cell>
          <cell r="AE145">
            <v>251211.35</v>
          </cell>
          <cell r="AF145">
            <v>0.65</v>
          </cell>
          <cell r="AG145">
            <v>87923.972500000003</v>
          </cell>
          <cell r="AH145">
            <v>7.4999999999999997E-2</v>
          </cell>
          <cell r="AI145">
            <v>1172319.6333333335</v>
          </cell>
          <cell r="AJ145">
            <v>57.63333333333334</v>
          </cell>
          <cell r="AK145">
            <v>60</v>
          </cell>
          <cell r="AL145">
            <v>1</v>
          </cell>
          <cell r="AM145">
            <v>1</v>
          </cell>
          <cell r="AN145">
            <v>1</v>
          </cell>
          <cell r="AO145">
            <v>1</v>
          </cell>
          <cell r="AP145">
            <v>60</v>
          </cell>
          <cell r="AQ145">
            <v>58.81666666666667</v>
          </cell>
          <cell r="AR145">
            <v>0</v>
          </cell>
          <cell r="AS145">
            <v>0</v>
          </cell>
          <cell r="AT145">
            <v>1196389.8166666667</v>
          </cell>
          <cell r="AU145">
            <v>702361</v>
          </cell>
          <cell r="AV145">
            <v>0.70338304186403655</v>
          </cell>
          <cell r="AY145">
            <v>0</v>
          </cell>
          <cell r="BA145" t="str">
            <v xml:space="preserve">code 5  </v>
          </cell>
        </row>
        <row r="146">
          <cell r="A146" t="str">
            <v>06-25-204-013-0000</v>
          </cell>
          <cell r="B146" t="str">
            <v>06-25-204-013-0000</v>
          </cell>
          <cell r="C146" t="str">
            <v>06-25-204-013-0000</v>
          </cell>
          <cell r="D146" t="str">
            <v>SelfStorage</v>
          </cell>
          <cell r="E146" t="str">
            <v xml:space="preserve">CubeSmart Self Storage 557 units </v>
          </cell>
          <cell r="F146" t="str">
            <v>1089  EAST, STREAMWOOD</v>
          </cell>
          <cell r="G146" t="str">
            <v>YASKY LLC &amp; PTA</v>
          </cell>
          <cell r="H146" t="str">
            <v>5-97</v>
          </cell>
          <cell r="I146" t="str">
            <v>T18</v>
          </cell>
          <cell r="J146" t="str">
            <v>18-010</v>
          </cell>
          <cell r="K146">
            <v>35</v>
          </cell>
          <cell r="L146">
            <v>193844</v>
          </cell>
          <cell r="M146">
            <v>68765</v>
          </cell>
          <cell r="N146">
            <v>64505</v>
          </cell>
          <cell r="O146">
            <v>2.8189340507525631</v>
          </cell>
          <cell r="Q146" t="str">
            <v>C</v>
          </cell>
          <cell r="R146" t="str">
            <v>C</v>
          </cell>
          <cell r="S146" t="str">
            <v>C</v>
          </cell>
          <cell r="T146" t="str">
            <v>C</v>
          </cell>
          <cell r="U146" t="str">
            <v>C</v>
          </cell>
          <cell r="V146" t="str">
            <v>C</v>
          </cell>
          <cell r="W146">
            <v>13</v>
          </cell>
          <cell r="X146">
            <v>1</v>
          </cell>
          <cell r="Y146">
            <v>1</v>
          </cell>
          <cell r="Z146">
            <v>1</v>
          </cell>
          <cell r="AA146">
            <v>1</v>
          </cell>
          <cell r="AB146">
            <v>13</v>
          </cell>
          <cell r="AC146">
            <v>838565</v>
          </cell>
          <cell r="AD146">
            <v>0.05</v>
          </cell>
          <cell r="AE146">
            <v>796636.75</v>
          </cell>
          <cell r="AF146">
            <v>0.65</v>
          </cell>
          <cell r="AG146">
            <v>278822.86249999999</v>
          </cell>
          <cell r="AH146">
            <v>7.4999999999999997E-2</v>
          </cell>
          <cell r="AI146">
            <v>3717638.1666666665</v>
          </cell>
          <cell r="AJ146">
            <v>57.633333333333333</v>
          </cell>
          <cell r="AK146">
            <v>60</v>
          </cell>
          <cell r="AL146">
            <v>1</v>
          </cell>
          <cell r="AM146">
            <v>1</v>
          </cell>
          <cell r="AN146">
            <v>1</v>
          </cell>
          <cell r="AO146">
            <v>1</v>
          </cell>
          <cell r="AP146">
            <v>60</v>
          </cell>
          <cell r="AQ146">
            <v>58.816666666666663</v>
          </cell>
          <cell r="AR146">
            <v>0</v>
          </cell>
          <cell r="AS146">
            <v>0</v>
          </cell>
          <cell r="AT146">
            <v>3793969.083333333</v>
          </cell>
          <cell r="AU146">
            <v>3075308</v>
          </cell>
          <cell r="AV146">
            <v>0.23368751465977811</v>
          </cell>
          <cell r="AY146">
            <v>0</v>
          </cell>
          <cell r="BA146" t="str">
            <v>code 5</v>
          </cell>
        </row>
        <row r="147">
          <cell r="A147" t="str">
            <v>06-28-401-005-0000</v>
          </cell>
          <cell r="B147" t="str">
            <v>06-28-401-005-0000</v>
          </cell>
          <cell r="C147" t="str">
            <v>06-28-401-005-0000</v>
          </cell>
          <cell r="D147" t="str">
            <v>SelfStorage</v>
          </cell>
          <cell r="E147" t="str">
            <v>Storage-Mart</v>
          </cell>
          <cell r="F147" t="str">
            <v>9  ROUTE 59, ELGIN</v>
          </cell>
          <cell r="G147" t="str">
            <v>WARBURG STORAGEMART</v>
          </cell>
          <cell r="H147" t="str">
            <v>5-97</v>
          </cell>
          <cell r="I147" t="str">
            <v>T18</v>
          </cell>
          <cell r="J147" t="str">
            <v>18-030</v>
          </cell>
          <cell r="K147">
            <v>19</v>
          </cell>
          <cell r="L147">
            <v>216232</v>
          </cell>
          <cell r="M147">
            <v>99478</v>
          </cell>
          <cell r="N147">
            <v>92350</v>
          </cell>
          <cell r="O147">
            <v>2.1736665393353305</v>
          </cell>
          <cell r="Q147" t="str">
            <v>C</v>
          </cell>
          <cell r="R147" t="str">
            <v>B</v>
          </cell>
          <cell r="S147" t="str">
            <v>C</v>
          </cell>
          <cell r="T147" t="str">
            <v>C</v>
          </cell>
          <cell r="U147" t="str">
            <v>C</v>
          </cell>
          <cell r="V147" t="str">
            <v>C</v>
          </cell>
          <cell r="W147">
            <v>13</v>
          </cell>
          <cell r="X147">
            <v>1</v>
          </cell>
          <cell r="Y147">
            <v>1.05</v>
          </cell>
          <cell r="Z147">
            <v>1</v>
          </cell>
          <cell r="AA147">
            <v>1</v>
          </cell>
          <cell r="AB147">
            <v>13.65</v>
          </cell>
          <cell r="AC147">
            <v>1260577.5</v>
          </cell>
          <cell r="AD147">
            <v>0.05</v>
          </cell>
          <cell r="AE147">
            <v>1197548.625</v>
          </cell>
          <cell r="AF147">
            <v>0.65</v>
          </cell>
          <cell r="AG147">
            <v>419142.01874999993</v>
          </cell>
          <cell r="AH147">
            <v>7.4999999999999997E-2</v>
          </cell>
          <cell r="AI147">
            <v>5588560.2499999991</v>
          </cell>
          <cell r="AJ147">
            <v>60.514999999999993</v>
          </cell>
          <cell r="AK147">
            <v>60</v>
          </cell>
          <cell r="AL147">
            <v>1</v>
          </cell>
          <cell r="AM147">
            <v>1.05</v>
          </cell>
          <cell r="AN147">
            <v>1</v>
          </cell>
          <cell r="AO147">
            <v>1</v>
          </cell>
          <cell r="AP147">
            <v>63</v>
          </cell>
          <cell r="AQ147">
            <v>61.757499999999993</v>
          </cell>
          <cell r="AR147">
            <v>0</v>
          </cell>
          <cell r="AS147">
            <v>0</v>
          </cell>
          <cell r="AT147">
            <v>5703305.1249999991</v>
          </cell>
          <cell r="AU147">
            <v>5152623</v>
          </cell>
          <cell r="AV147">
            <v>0.10687413478533148</v>
          </cell>
          <cell r="AY147">
            <v>0</v>
          </cell>
        </row>
        <row r="148">
          <cell r="A148" t="str">
            <v>06-35-201-020-0000</v>
          </cell>
          <cell r="B148" t="str">
            <v>06-35-201-020-0000</v>
          </cell>
          <cell r="C148" t="str">
            <v>06-35-201-020-0000</v>
          </cell>
          <cell r="D148" t="str">
            <v>SelfStorage</v>
          </cell>
          <cell r="E148" t="str">
            <v>Public Storage</v>
          </cell>
          <cell r="F148" t="str">
            <v>2620 E LAKE, STREAMWOOD</v>
          </cell>
          <cell r="G148" t="str">
            <v>PUBLIC STORAGE IL29125</v>
          </cell>
          <cell r="H148" t="str">
            <v>5-97</v>
          </cell>
          <cell r="I148" t="str">
            <v>T18</v>
          </cell>
          <cell r="J148" t="str">
            <v>18-075</v>
          </cell>
          <cell r="K148">
            <v>20</v>
          </cell>
          <cell r="L148">
            <v>146361</v>
          </cell>
          <cell r="M148">
            <v>71049</v>
          </cell>
          <cell r="N148">
            <v>48915</v>
          </cell>
          <cell r="O148">
            <v>2.060000844487607</v>
          </cell>
          <cell r="Q148" t="str">
            <v>C</v>
          </cell>
          <cell r="R148" t="str">
            <v>C</v>
          </cell>
          <cell r="S148" t="str">
            <v>C</v>
          </cell>
          <cell r="T148" t="str">
            <v>C</v>
          </cell>
          <cell r="U148" t="str">
            <v>C</v>
          </cell>
          <cell r="V148" t="str">
            <v>C</v>
          </cell>
          <cell r="W148">
            <v>13</v>
          </cell>
          <cell r="X148">
            <v>1</v>
          </cell>
          <cell r="Y148">
            <v>1</v>
          </cell>
          <cell r="Z148">
            <v>1</v>
          </cell>
          <cell r="AA148">
            <v>1</v>
          </cell>
          <cell r="AB148">
            <v>13</v>
          </cell>
          <cell r="AC148">
            <v>635895</v>
          </cell>
          <cell r="AD148">
            <v>0.05</v>
          </cell>
          <cell r="AE148">
            <v>604100.25</v>
          </cell>
          <cell r="AF148">
            <v>0.65</v>
          </cell>
          <cell r="AG148">
            <v>211435.08749999997</v>
          </cell>
          <cell r="AH148">
            <v>7.4999999999999997E-2</v>
          </cell>
          <cell r="AI148">
            <v>2819134.4999999995</v>
          </cell>
          <cell r="AJ148">
            <v>57.633333333333326</v>
          </cell>
          <cell r="AK148">
            <v>60</v>
          </cell>
          <cell r="AL148">
            <v>1</v>
          </cell>
          <cell r="AM148">
            <v>1</v>
          </cell>
          <cell r="AN148">
            <v>1</v>
          </cell>
          <cell r="AO148">
            <v>1</v>
          </cell>
          <cell r="AP148">
            <v>60</v>
          </cell>
          <cell r="AQ148">
            <v>58.816666666666663</v>
          </cell>
          <cell r="AR148">
            <v>0</v>
          </cell>
          <cell r="AS148">
            <v>0</v>
          </cell>
          <cell r="AT148">
            <v>2877017.25</v>
          </cell>
          <cell r="AU148">
            <v>2148012</v>
          </cell>
          <cell r="AV148">
            <v>0.33938602298311182</v>
          </cell>
          <cell r="AY148">
            <v>0</v>
          </cell>
        </row>
        <row r="149">
          <cell r="A149" t="str">
            <v>06-35-206-022-0000</v>
          </cell>
          <cell r="B149" t="str">
            <v>06-35-206-022-0000</v>
          </cell>
          <cell r="C149" t="str">
            <v>06-35-206-022-0000</v>
          </cell>
          <cell r="D149" t="str">
            <v>SelfStorage</v>
          </cell>
          <cell r="E149" t="str">
            <v xml:space="preserve">U-Haul Self Storage </v>
          </cell>
          <cell r="F149" t="str">
            <v>529 E LAKE, STREAMWOOD</v>
          </cell>
          <cell r="G149" t="str">
            <v>U HAUL INTERNATIONAL</v>
          </cell>
          <cell r="H149" t="str">
            <v>5-97</v>
          </cell>
          <cell r="I149" t="str">
            <v>T18</v>
          </cell>
          <cell r="J149" t="str">
            <v>18-075</v>
          </cell>
          <cell r="K149">
            <v>20</v>
          </cell>
          <cell r="L149">
            <v>129808</v>
          </cell>
          <cell r="M149">
            <v>45491</v>
          </cell>
          <cell r="N149">
            <v>39600</v>
          </cell>
          <cell r="O149">
            <v>2.8534875030225759</v>
          </cell>
          <cell r="Q149" t="str">
            <v>C</v>
          </cell>
          <cell r="R149" t="str">
            <v>C</v>
          </cell>
          <cell r="S149" t="str">
            <v>C</v>
          </cell>
          <cell r="T149" t="str">
            <v>C</v>
          </cell>
          <cell r="U149" t="str">
            <v>C</v>
          </cell>
          <cell r="V149" t="str">
            <v>C</v>
          </cell>
          <cell r="W149">
            <v>13</v>
          </cell>
          <cell r="X149">
            <v>1</v>
          </cell>
          <cell r="Y149">
            <v>1</v>
          </cell>
          <cell r="Z149">
            <v>1</v>
          </cell>
          <cell r="AA149">
            <v>1</v>
          </cell>
          <cell r="AB149">
            <v>13</v>
          </cell>
          <cell r="AC149">
            <v>514800</v>
          </cell>
          <cell r="AD149">
            <v>0.05</v>
          </cell>
          <cell r="AE149">
            <v>489060</v>
          </cell>
          <cell r="AF149">
            <v>0.65</v>
          </cell>
          <cell r="AG149">
            <v>171171</v>
          </cell>
          <cell r="AH149">
            <v>7.4999999999999997E-2</v>
          </cell>
          <cell r="AI149">
            <v>2282280</v>
          </cell>
          <cell r="AJ149">
            <v>57.633333333333333</v>
          </cell>
          <cell r="AK149">
            <v>60</v>
          </cell>
          <cell r="AL149">
            <v>1</v>
          </cell>
          <cell r="AM149">
            <v>1</v>
          </cell>
          <cell r="AN149">
            <v>1</v>
          </cell>
          <cell r="AO149">
            <v>1</v>
          </cell>
          <cell r="AP149">
            <v>60</v>
          </cell>
          <cell r="AQ149">
            <v>58.816666666666663</v>
          </cell>
          <cell r="AR149">
            <v>0</v>
          </cell>
          <cell r="AS149">
            <v>0</v>
          </cell>
          <cell r="AT149">
            <v>2329140</v>
          </cell>
          <cell r="AU149">
            <v>1708909</v>
          </cell>
          <cell r="AV149">
            <v>0.36293974693795872</v>
          </cell>
          <cell r="AY149">
            <v>0</v>
          </cell>
          <cell r="BA149" t="str">
            <v>code 5</v>
          </cell>
        </row>
        <row r="150">
          <cell r="A150" t="str">
            <v>06-35-400-010-0000</v>
          </cell>
          <cell r="B150" t="str">
            <v>06-35-400-010-0000</v>
          </cell>
          <cell r="C150" t="str">
            <v>06-35-400-010-0000</v>
          </cell>
          <cell r="D150" t="str">
            <v>SelfStorage</v>
          </cell>
          <cell r="E150" t="str">
            <v>CubeSmart # of units 409</v>
          </cell>
          <cell r="F150" t="str">
            <v>900 E DEVON, BARTLETT</v>
          </cell>
          <cell r="G150" t="str">
            <v>U STORE IT LP &amp; PTA</v>
          </cell>
          <cell r="H150" t="str">
            <v>5-97</v>
          </cell>
          <cell r="I150" t="str">
            <v>T18</v>
          </cell>
          <cell r="J150" t="str">
            <v>18-050</v>
          </cell>
          <cell r="K150">
            <v>34</v>
          </cell>
          <cell r="L150">
            <v>217800</v>
          </cell>
          <cell r="M150">
            <v>54545</v>
          </cell>
          <cell r="N150">
            <v>51625</v>
          </cell>
          <cell r="O150">
            <v>3.9930332752772939</v>
          </cell>
          <cell r="Q150" t="str">
            <v>C</v>
          </cell>
          <cell r="R150" t="str">
            <v>A</v>
          </cell>
          <cell r="S150" t="str">
            <v>C</v>
          </cell>
          <cell r="T150" t="str">
            <v>C</v>
          </cell>
          <cell r="U150" t="str">
            <v>C</v>
          </cell>
          <cell r="V150" t="str">
            <v>C</v>
          </cell>
          <cell r="W150">
            <v>13</v>
          </cell>
          <cell r="X150">
            <v>1</v>
          </cell>
          <cell r="Y150">
            <v>1.1000000000000001</v>
          </cell>
          <cell r="Z150">
            <v>1</v>
          </cell>
          <cell r="AA150">
            <v>1</v>
          </cell>
          <cell r="AB150">
            <v>14.3</v>
          </cell>
          <cell r="AC150">
            <v>738237.5</v>
          </cell>
          <cell r="AD150">
            <v>0.05</v>
          </cell>
          <cell r="AE150">
            <v>701325.625</v>
          </cell>
          <cell r="AF150">
            <v>0.65</v>
          </cell>
          <cell r="AG150">
            <v>245463.96875</v>
          </cell>
          <cell r="AH150">
            <v>7.4999999999999997E-2</v>
          </cell>
          <cell r="AI150">
            <v>3272852.916666667</v>
          </cell>
          <cell r="AJ150">
            <v>63.396666666666675</v>
          </cell>
          <cell r="AK150">
            <v>60</v>
          </cell>
          <cell r="AL150">
            <v>1</v>
          </cell>
          <cell r="AM150">
            <v>1.1000000000000001</v>
          </cell>
          <cell r="AN150">
            <v>1</v>
          </cell>
          <cell r="AO150">
            <v>1</v>
          </cell>
          <cell r="AP150">
            <v>66</v>
          </cell>
          <cell r="AQ150">
            <v>64.698333333333338</v>
          </cell>
          <cell r="AR150">
            <v>0</v>
          </cell>
          <cell r="AS150">
            <v>0</v>
          </cell>
          <cell r="AT150">
            <v>3340051.4583333335</v>
          </cell>
          <cell r="AU150">
            <v>3280012</v>
          </cell>
          <cell r="AV150">
            <v>1.8304645938287178E-2</v>
          </cell>
          <cell r="AY150">
            <v>0</v>
          </cell>
        </row>
        <row r="151">
          <cell r="A151" t="str">
            <v>06-28-202-009-0000</v>
          </cell>
          <cell r="B151" t="str">
            <v>06-28-202-009-0000</v>
          </cell>
          <cell r="C151" t="str">
            <v>06-28-202-009-0000</v>
          </cell>
          <cell r="D151" t="str">
            <v>Storage</v>
          </cell>
          <cell r="E151" t="str">
            <v>storage sheds</v>
          </cell>
          <cell r="F151" t="str">
            <v>1500  LAKE, ELGIN</v>
          </cell>
          <cell r="G151" t="str">
            <v>CHEDER LUBAVITCH HEB</v>
          </cell>
          <cell r="H151" t="str">
            <v>5-33</v>
          </cell>
          <cell r="I151" t="str">
            <v>T18</v>
          </cell>
          <cell r="J151" t="str">
            <v>18-019</v>
          </cell>
          <cell r="K151">
            <v>24</v>
          </cell>
          <cell r="L151">
            <v>194408</v>
          </cell>
          <cell r="M151">
            <v>7200</v>
          </cell>
          <cell r="N151">
            <v>7200</v>
          </cell>
          <cell r="O151">
            <v>27.001111111111111</v>
          </cell>
          <cell r="Q151" t="str">
            <v>D</v>
          </cell>
          <cell r="R151" t="str">
            <v>E</v>
          </cell>
          <cell r="S151" t="str">
            <v>C</v>
          </cell>
          <cell r="T151" t="str">
            <v>E</v>
          </cell>
          <cell r="U151" t="str">
            <v>C</v>
          </cell>
          <cell r="V151" t="str">
            <v>C</v>
          </cell>
          <cell r="W151">
            <v>5</v>
          </cell>
          <cell r="X151">
            <v>0.7</v>
          </cell>
          <cell r="Y151">
            <v>0.9</v>
          </cell>
          <cell r="Z151">
            <v>1</v>
          </cell>
          <cell r="AA151">
            <v>1</v>
          </cell>
          <cell r="AB151">
            <v>3.15</v>
          </cell>
          <cell r="AC151">
            <v>22680</v>
          </cell>
          <cell r="AD151">
            <v>0.05</v>
          </cell>
          <cell r="AE151">
            <v>21546</v>
          </cell>
          <cell r="AF151">
            <v>0.15</v>
          </cell>
          <cell r="AG151">
            <v>18314.099999999999</v>
          </cell>
          <cell r="AH151">
            <v>0.1</v>
          </cell>
          <cell r="AI151">
            <v>183140.99999999997</v>
          </cell>
          <cell r="AJ151">
            <v>25.436249999999998</v>
          </cell>
          <cell r="AK151">
            <v>55</v>
          </cell>
          <cell r="AL151">
            <v>0.7</v>
          </cell>
          <cell r="AM151">
            <v>0.9</v>
          </cell>
          <cell r="AN151">
            <v>1</v>
          </cell>
          <cell r="AO151">
            <v>1</v>
          </cell>
          <cell r="AP151">
            <v>34.65</v>
          </cell>
          <cell r="AQ151">
            <v>30.043124999999996</v>
          </cell>
          <cell r="AR151">
            <v>165608</v>
          </cell>
          <cell r="AS151">
            <v>496824</v>
          </cell>
          <cell r="AT151">
            <v>713134.5</v>
          </cell>
          <cell r="AU151">
            <v>416543</v>
          </cell>
          <cell r="AV151">
            <v>0.71203093078025548</v>
          </cell>
          <cell r="AY151">
            <v>0</v>
          </cell>
        </row>
        <row r="152">
          <cell r="A152" t="str">
            <v>06-07-302-083-0000</v>
          </cell>
          <cell r="B152" t="str">
            <v>06-07-302-083-0000</v>
          </cell>
          <cell r="C152" t="str">
            <v>06-07-302-083-0000</v>
          </cell>
          <cell r="D152" t="str">
            <v>Supermarket</v>
          </cell>
          <cell r="E152" t="str">
            <v>Aldi</v>
          </cell>
          <cell r="F152" t="str">
            <v>795  SUMMIT, ELGIN</v>
          </cell>
          <cell r="G152" t="str">
            <v>ALDI INC RYAN TAX</v>
          </cell>
          <cell r="H152" t="str">
            <v>5-30</v>
          </cell>
          <cell r="I152" t="str">
            <v>T18</v>
          </cell>
          <cell r="J152" t="str">
            <v>18-011</v>
          </cell>
          <cell r="K152">
            <v>24</v>
          </cell>
          <cell r="L152">
            <v>144893</v>
          </cell>
          <cell r="M152">
            <v>14860</v>
          </cell>
          <cell r="N152">
            <v>14860</v>
          </cell>
          <cell r="O152">
            <v>9.7505383580080753</v>
          </cell>
          <cell r="Q152" t="str">
            <v>C</v>
          </cell>
          <cell r="R152" t="str">
            <v>C</v>
          </cell>
          <cell r="S152" t="str">
            <v>C</v>
          </cell>
          <cell r="T152" t="str">
            <v>C</v>
          </cell>
          <cell r="U152" t="str">
            <v>C</v>
          </cell>
          <cell r="V152" t="str">
            <v>C</v>
          </cell>
          <cell r="W152">
            <v>12</v>
          </cell>
          <cell r="X152">
            <v>1</v>
          </cell>
          <cell r="Y152">
            <v>1</v>
          </cell>
          <cell r="Z152">
            <v>1</v>
          </cell>
          <cell r="AA152">
            <v>1</v>
          </cell>
          <cell r="AB152">
            <v>12</v>
          </cell>
          <cell r="AC152">
            <v>178320</v>
          </cell>
          <cell r="AD152">
            <v>0.05</v>
          </cell>
          <cell r="AE152">
            <v>169404</v>
          </cell>
          <cell r="AF152">
            <v>0.15</v>
          </cell>
          <cell r="AG152">
            <v>143993.4</v>
          </cell>
          <cell r="AH152">
            <v>0.09</v>
          </cell>
          <cell r="AI152">
            <v>1599926.6666666667</v>
          </cell>
          <cell r="AJ152">
            <v>107.66666666666667</v>
          </cell>
          <cell r="AK152">
            <v>105</v>
          </cell>
          <cell r="AL152">
            <v>1</v>
          </cell>
          <cell r="AM152">
            <v>1</v>
          </cell>
          <cell r="AN152">
            <v>1</v>
          </cell>
          <cell r="AO152">
            <v>1</v>
          </cell>
          <cell r="AP152">
            <v>105</v>
          </cell>
          <cell r="AQ152">
            <v>106.33333333333334</v>
          </cell>
          <cell r="AR152">
            <v>85453</v>
          </cell>
          <cell r="AS152">
            <v>512718</v>
          </cell>
          <cell r="AT152">
            <v>2092831.3333333335</v>
          </cell>
          <cell r="AU152">
            <v>1884108</v>
          </cell>
          <cell r="AV152">
            <v>0.11078098141578585</v>
          </cell>
          <cell r="AY152">
            <v>0</v>
          </cell>
        </row>
        <row r="153">
          <cell r="A153" t="str">
            <v>06-25-309-004-0000</v>
          </cell>
          <cell r="B153" t="str">
            <v>06-25-309-004-0000</v>
          </cell>
          <cell r="C153" t="str">
            <v>06-25-309-004-0000</v>
          </cell>
          <cell r="D153" t="str">
            <v>Supermarket</v>
          </cell>
          <cell r="E153" t="str">
            <v>Aldi</v>
          </cell>
          <cell r="F153" t="str">
            <v>905 E IRVING PARK, STREAMWOOD</v>
          </cell>
          <cell r="G153" t="str">
            <v>ALDI INC RYAN TAX</v>
          </cell>
          <cell r="H153" t="str">
            <v>5-30</v>
          </cell>
          <cell r="I153" t="str">
            <v>T18</v>
          </cell>
          <cell r="J153" t="str">
            <v>18-020</v>
          </cell>
          <cell r="K153">
            <v>44</v>
          </cell>
          <cell r="L153">
            <v>67189</v>
          </cell>
          <cell r="M153">
            <v>15000</v>
          </cell>
          <cell r="N153">
            <v>15000</v>
          </cell>
          <cell r="O153">
            <v>4.4792666666666667</v>
          </cell>
          <cell r="Q153" t="str">
            <v>C</v>
          </cell>
          <cell r="R153" t="str">
            <v>C</v>
          </cell>
          <cell r="S153" t="str">
            <v>C</v>
          </cell>
          <cell r="T153" t="str">
            <v>C</v>
          </cell>
          <cell r="U153" t="str">
            <v>C</v>
          </cell>
          <cell r="V153" t="str">
            <v>C</v>
          </cell>
          <cell r="W153">
            <v>12</v>
          </cell>
          <cell r="X153">
            <v>1</v>
          </cell>
          <cell r="Y153">
            <v>1</v>
          </cell>
          <cell r="Z153">
            <v>1</v>
          </cell>
          <cell r="AA153">
            <v>1</v>
          </cell>
          <cell r="AB153">
            <v>12</v>
          </cell>
          <cell r="AC153">
            <v>180000</v>
          </cell>
          <cell r="AD153">
            <v>0.05</v>
          </cell>
          <cell r="AE153">
            <v>171000</v>
          </cell>
          <cell r="AF153">
            <v>0.15</v>
          </cell>
          <cell r="AG153">
            <v>145350</v>
          </cell>
          <cell r="AH153">
            <v>0.09</v>
          </cell>
          <cell r="AI153">
            <v>1615000</v>
          </cell>
          <cell r="AJ153">
            <v>107.66666666666667</v>
          </cell>
          <cell r="AK153">
            <v>105</v>
          </cell>
          <cell r="AL153">
            <v>1</v>
          </cell>
          <cell r="AM153">
            <v>1</v>
          </cell>
          <cell r="AN153">
            <v>1</v>
          </cell>
          <cell r="AO153">
            <v>1</v>
          </cell>
          <cell r="AP153">
            <v>105</v>
          </cell>
          <cell r="AQ153">
            <v>106.33333333333334</v>
          </cell>
          <cell r="AR153">
            <v>0</v>
          </cell>
          <cell r="AS153">
            <v>0</v>
          </cell>
          <cell r="AT153">
            <v>1595000.0000000002</v>
          </cell>
          <cell r="AU153">
            <v>1431553</v>
          </cell>
          <cell r="AV153">
            <v>0.11417460617944308</v>
          </cell>
          <cell r="AY153">
            <v>0</v>
          </cell>
        </row>
        <row r="154">
          <cell r="A154" t="str">
            <v>06-26-111-005-0000</v>
          </cell>
          <cell r="B154" t="str">
            <v>06-26-111-005-0000 06-26-111-006-0000</v>
          </cell>
          <cell r="C154" t="str">
            <v>06-26-111-005-0000 06-26-111-006-0000</v>
          </cell>
          <cell r="D154" t="str">
            <v>Supermarket</v>
          </cell>
          <cell r="E154" t="str">
            <v xml:space="preserve">Jewel Osco </v>
          </cell>
          <cell r="F154" t="str">
            <v>225  IRVING PARK, STREAMWOOD</v>
          </cell>
          <cell r="G154" t="str">
            <v>IRC WOODLAND HEIGHTS</v>
          </cell>
          <cell r="H154" t="str">
            <v>5-30</v>
          </cell>
          <cell r="I154" t="str">
            <v>T18</v>
          </cell>
          <cell r="J154" t="str">
            <v>18-070</v>
          </cell>
          <cell r="L154">
            <v>267149</v>
          </cell>
          <cell r="M154">
            <v>64321</v>
          </cell>
          <cell r="N154">
            <v>64321</v>
          </cell>
          <cell r="O154">
            <v>4.1533713717137486</v>
          </cell>
          <cell r="Q154" t="str">
            <v>C</v>
          </cell>
          <cell r="R154" t="str">
            <v>C</v>
          </cell>
          <cell r="S154" t="str">
            <v>C</v>
          </cell>
          <cell r="T154" t="str">
            <v>C</v>
          </cell>
          <cell r="U154" t="str">
            <v>C</v>
          </cell>
          <cell r="V154" t="str">
            <v>C</v>
          </cell>
          <cell r="W154">
            <v>12</v>
          </cell>
          <cell r="X154">
            <v>1</v>
          </cell>
          <cell r="Y154">
            <v>1</v>
          </cell>
          <cell r="Z154">
            <v>1</v>
          </cell>
          <cell r="AA154">
            <v>1</v>
          </cell>
          <cell r="AB154">
            <v>12</v>
          </cell>
          <cell r="AC154">
            <v>771852</v>
          </cell>
          <cell r="AD154">
            <v>0.05</v>
          </cell>
          <cell r="AE154">
            <v>733259.4</v>
          </cell>
          <cell r="AF154">
            <v>0.15</v>
          </cell>
          <cell r="AG154">
            <v>623270.49</v>
          </cell>
          <cell r="AH154">
            <v>0.09</v>
          </cell>
          <cell r="AI154">
            <v>6925227.666666667</v>
          </cell>
          <cell r="AJ154">
            <v>107.66666666666667</v>
          </cell>
          <cell r="AK154">
            <v>105</v>
          </cell>
          <cell r="AL154">
            <v>1</v>
          </cell>
          <cell r="AM154">
            <v>1</v>
          </cell>
          <cell r="AN154">
            <v>1</v>
          </cell>
          <cell r="AO154">
            <v>1</v>
          </cell>
          <cell r="AP154">
            <v>105</v>
          </cell>
          <cell r="AQ154">
            <v>106.33333333333334</v>
          </cell>
          <cell r="AR154">
            <v>0</v>
          </cell>
          <cell r="AS154">
            <v>0</v>
          </cell>
          <cell r="AT154">
            <v>6839466.333333334</v>
          </cell>
          <cell r="AU154">
            <v>6693779</v>
          </cell>
          <cell r="AV154">
            <v>2.1764586690617316E-2</v>
          </cell>
          <cell r="AY154">
            <v>0</v>
          </cell>
        </row>
        <row r="155">
          <cell r="A155" t="str">
            <v>06-18-300-060-0000</v>
          </cell>
          <cell r="B155" t="str">
            <v>06-18-300-059-0000 06-18-300-060-0000</v>
          </cell>
          <cell r="C155" t="str">
            <v>06-18-300-060-0000 06-18-300-059-0000</v>
          </cell>
          <cell r="D155" t="str">
            <v>UsedCarLot</v>
          </cell>
          <cell r="E155" t="str">
            <v>E &amp; M Auto Sales - used car lot</v>
          </cell>
          <cell r="F155" t="str">
            <v>888 E CHICAGO, ELGIN</v>
          </cell>
          <cell r="G155" t="str">
            <v>TIM NONNENMACHER</v>
          </cell>
          <cell r="H155" t="str">
            <v>5-97</v>
          </cell>
          <cell r="I155" t="str">
            <v>T18</v>
          </cell>
          <cell r="J155" t="str">
            <v>18-080</v>
          </cell>
          <cell r="K155">
            <v>50</v>
          </cell>
          <cell r="L155">
            <v>86698</v>
          </cell>
          <cell r="M155">
            <v>798</v>
          </cell>
          <cell r="N155">
            <v>798</v>
          </cell>
          <cell r="O155">
            <v>108.64411027568923</v>
          </cell>
          <cell r="Q155" t="str">
            <v>C</v>
          </cell>
          <cell r="R155" t="str">
            <v>C</v>
          </cell>
          <cell r="S155" t="str">
            <v>C</v>
          </cell>
          <cell r="T155" t="str">
            <v>C</v>
          </cell>
          <cell r="U155" t="str">
            <v>C</v>
          </cell>
          <cell r="V155" t="str">
            <v>C</v>
          </cell>
          <cell r="W155">
            <v>12</v>
          </cell>
          <cell r="X155">
            <v>1</v>
          </cell>
          <cell r="Y155">
            <v>1</v>
          </cell>
          <cell r="Z155">
            <v>1</v>
          </cell>
          <cell r="AA155">
            <v>1</v>
          </cell>
          <cell r="AB155">
            <v>12</v>
          </cell>
          <cell r="AC155">
            <v>9576</v>
          </cell>
          <cell r="AD155">
            <v>0.05</v>
          </cell>
          <cell r="AE155">
            <v>9097.2000000000007</v>
          </cell>
          <cell r="AF155">
            <v>0.15</v>
          </cell>
          <cell r="AG155">
            <v>7732.6200000000008</v>
          </cell>
          <cell r="AH155">
            <v>0.08</v>
          </cell>
          <cell r="AI155">
            <v>96657.750000000015</v>
          </cell>
          <cell r="AJ155">
            <v>121.12500000000001</v>
          </cell>
          <cell r="AK155">
            <v>120</v>
          </cell>
          <cell r="AL155">
            <v>1</v>
          </cell>
          <cell r="AM155">
            <v>1</v>
          </cell>
          <cell r="AN155">
            <v>1</v>
          </cell>
          <cell r="AO155">
            <v>1</v>
          </cell>
          <cell r="AP155">
            <v>120</v>
          </cell>
          <cell r="AQ155">
            <v>120.5625</v>
          </cell>
          <cell r="AR155">
            <v>83506</v>
          </cell>
          <cell r="AS155">
            <v>426715.66000000003</v>
          </cell>
          <cell r="AT155">
            <v>522924.53500000003</v>
          </cell>
          <cell r="AU155">
            <v>450186</v>
          </cell>
          <cell r="AV155">
            <v>0.16157440480157104</v>
          </cell>
          <cell r="AY155">
            <v>0</v>
          </cell>
          <cell r="BA155" t="str">
            <v>597, 590</v>
          </cell>
        </row>
        <row r="156">
          <cell r="A156" t="str">
            <v>06-18-300-075-0000</v>
          </cell>
          <cell r="B156" t="str">
            <v>06-18-300-075-0000</v>
          </cell>
          <cell r="C156" t="str">
            <v>06-18-300-075-0000</v>
          </cell>
          <cell r="D156" t="str">
            <v>UsedCarLot</v>
          </cell>
          <cell r="E156" t="str">
            <v>Evolution Motors - Used car sales with mini-lube</v>
          </cell>
          <cell r="F156" t="str">
            <v>710 E CHICAGO, ELGIN</v>
          </cell>
          <cell r="G156" t="str">
            <v>KIMBERLY ORTKEMP SCHUL</v>
          </cell>
          <cell r="H156" t="str">
            <v>5-97</v>
          </cell>
          <cell r="I156" t="str">
            <v>T18</v>
          </cell>
          <cell r="J156" t="str">
            <v>18-080</v>
          </cell>
          <cell r="K156">
            <v>28</v>
          </cell>
          <cell r="L156">
            <v>17163</v>
          </cell>
          <cell r="M156">
            <v>2661</v>
          </cell>
          <cell r="N156">
            <v>2661</v>
          </cell>
          <cell r="O156">
            <v>6.4498308906426152</v>
          </cell>
          <cell r="Q156" t="str">
            <v>C</v>
          </cell>
          <cell r="R156" t="str">
            <v>C</v>
          </cell>
          <cell r="S156" t="str">
            <v>C</v>
          </cell>
          <cell r="T156" t="str">
            <v>C</v>
          </cell>
          <cell r="U156" t="str">
            <v>C</v>
          </cell>
          <cell r="V156" t="str">
            <v>C</v>
          </cell>
          <cell r="W156">
            <v>12</v>
          </cell>
          <cell r="X156">
            <v>1</v>
          </cell>
          <cell r="Y156">
            <v>1</v>
          </cell>
          <cell r="Z156">
            <v>1</v>
          </cell>
          <cell r="AA156">
            <v>1</v>
          </cell>
          <cell r="AB156">
            <v>12</v>
          </cell>
          <cell r="AC156">
            <v>31932</v>
          </cell>
          <cell r="AD156">
            <v>0.05</v>
          </cell>
          <cell r="AE156">
            <v>30335.4</v>
          </cell>
          <cell r="AF156">
            <v>0.15</v>
          </cell>
          <cell r="AG156">
            <v>25785.09</v>
          </cell>
          <cell r="AH156">
            <v>0.08</v>
          </cell>
          <cell r="AI156">
            <v>322313.625</v>
          </cell>
          <cell r="AJ156">
            <v>121.125</v>
          </cell>
          <cell r="AK156">
            <v>120</v>
          </cell>
          <cell r="AL156">
            <v>1</v>
          </cell>
          <cell r="AM156">
            <v>1</v>
          </cell>
          <cell r="AN156">
            <v>1</v>
          </cell>
          <cell r="AO156">
            <v>1</v>
          </cell>
          <cell r="AP156">
            <v>120</v>
          </cell>
          <cell r="AQ156">
            <v>120.5625</v>
          </cell>
          <cell r="AR156">
            <v>6519</v>
          </cell>
          <cell r="AS156">
            <v>39114</v>
          </cell>
          <cell r="AT156">
            <v>359930.8125</v>
          </cell>
          <cell r="AU156">
            <v>324011</v>
          </cell>
          <cell r="AV156">
            <v>0.11085985506664908</v>
          </cell>
          <cell r="AY156">
            <v>0</v>
          </cell>
        </row>
        <row r="157">
          <cell r="A157" t="str">
            <v>06-19-106-018-0000</v>
          </cell>
          <cell r="B157" t="str">
            <v>06-19-106-018-0000</v>
          </cell>
          <cell r="C157" t="str">
            <v>06-19-106-018-0000</v>
          </cell>
          <cell r="D157" t="str">
            <v>UsedCarLot</v>
          </cell>
          <cell r="E157" t="str">
            <v>use car sales warehouse</v>
          </cell>
          <cell r="F157" t="str">
            <v>930  VILLA, ELGIN</v>
          </cell>
          <cell r="G157" t="str">
            <v>PETRO LABUDA</v>
          </cell>
          <cell r="H157" t="str">
            <v>5-33</v>
          </cell>
          <cell r="I157" t="str">
            <v>T18</v>
          </cell>
          <cell r="J157" t="str">
            <v>18-040</v>
          </cell>
          <cell r="K157">
            <v>22</v>
          </cell>
          <cell r="L157">
            <v>59851</v>
          </cell>
          <cell r="M157">
            <v>4000</v>
          </cell>
          <cell r="N157">
            <v>4000</v>
          </cell>
          <cell r="O157">
            <v>14.96275</v>
          </cell>
          <cell r="Q157" t="str">
            <v>C</v>
          </cell>
          <cell r="R157" t="str">
            <v>E</v>
          </cell>
          <cell r="S157" t="str">
            <v>C</v>
          </cell>
          <cell r="T157" t="str">
            <v>E</v>
          </cell>
          <cell r="U157" t="str">
            <v>C</v>
          </cell>
          <cell r="V157" t="str">
            <v>E</v>
          </cell>
          <cell r="W157">
            <v>12</v>
          </cell>
          <cell r="X157">
            <v>0.7</v>
          </cell>
          <cell r="Y157">
            <v>0.9</v>
          </cell>
          <cell r="Z157">
            <v>1</v>
          </cell>
          <cell r="AA157">
            <v>0.9</v>
          </cell>
          <cell r="AB157">
            <v>6.8039999999999994</v>
          </cell>
          <cell r="AC157">
            <v>27215.999999999996</v>
          </cell>
          <cell r="AD157">
            <v>0.05</v>
          </cell>
          <cell r="AE157">
            <v>25855.199999999997</v>
          </cell>
          <cell r="AF157">
            <v>0.15</v>
          </cell>
          <cell r="AG157">
            <v>21976.92</v>
          </cell>
          <cell r="AH157">
            <v>0.08</v>
          </cell>
          <cell r="AI157">
            <v>274711.5</v>
          </cell>
          <cell r="AJ157">
            <v>68.677875</v>
          </cell>
          <cell r="AK157">
            <v>120</v>
          </cell>
          <cell r="AL157">
            <v>0.7</v>
          </cell>
          <cell r="AM157">
            <v>0.9</v>
          </cell>
          <cell r="AN157">
            <v>1</v>
          </cell>
          <cell r="AO157">
            <v>0.9</v>
          </cell>
          <cell r="AP157">
            <v>68.040000000000006</v>
          </cell>
          <cell r="AQ157">
            <v>68.358937499999996</v>
          </cell>
          <cell r="AR157">
            <v>43851</v>
          </cell>
          <cell r="AS157">
            <v>263106</v>
          </cell>
          <cell r="AT157">
            <v>536541.75</v>
          </cell>
          <cell r="AU157">
            <v>370802</v>
          </cell>
          <cell r="AV157">
            <v>0.44697641868166849</v>
          </cell>
          <cell r="AY157">
            <v>0</v>
          </cell>
        </row>
        <row r="158">
          <cell r="A158" t="str">
            <v>06-19-111-004-0000</v>
          </cell>
          <cell r="B158" t="str">
            <v>06-19-111-004-0000</v>
          </cell>
          <cell r="C158" t="str">
            <v>06-19-111-004-0000</v>
          </cell>
          <cell r="D158" t="str">
            <v>UsedCarLot</v>
          </cell>
          <cell r="E158" t="str">
            <v>Roselle Motors - used car lot</v>
          </cell>
          <cell r="F158" t="str">
            <v>849  VILLA, ELGIN</v>
          </cell>
          <cell r="G158" t="str">
            <v>ROSELLE PROPERTIES LLC</v>
          </cell>
          <cell r="H158" t="str">
            <v>5-22</v>
          </cell>
          <cell r="I158" t="str">
            <v>T18</v>
          </cell>
          <cell r="J158" t="str">
            <v>18-040</v>
          </cell>
          <cell r="K158">
            <v>21</v>
          </cell>
          <cell r="L158">
            <v>11305</v>
          </cell>
          <cell r="M158">
            <v>2230</v>
          </cell>
          <cell r="N158">
            <v>2230</v>
          </cell>
          <cell r="O158">
            <v>5.0695067264573987</v>
          </cell>
          <cell r="Q158" t="str">
            <v>C</v>
          </cell>
          <cell r="R158" t="str">
            <v>C</v>
          </cell>
          <cell r="S158" t="str">
            <v>C</v>
          </cell>
          <cell r="T158" t="str">
            <v>C</v>
          </cell>
          <cell r="U158" t="str">
            <v>C</v>
          </cell>
          <cell r="V158" t="str">
            <v>C</v>
          </cell>
          <cell r="W158">
            <v>12</v>
          </cell>
          <cell r="X158">
            <v>1</v>
          </cell>
          <cell r="Y158">
            <v>1</v>
          </cell>
          <cell r="Z158">
            <v>1</v>
          </cell>
          <cell r="AA158">
            <v>1</v>
          </cell>
          <cell r="AB158">
            <v>12</v>
          </cell>
          <cell r="AC158">
            <v>26760</v>
          </cell>
          <cell r="AD158">
            <v>0.05</v>
          </cell>
          <cell r="AE158">
            <v>25422</v>
          </cell>
          <cell r="AF158">
            <v>0.15</v>
          </cell>
          <cell r="AG158">
            <v>21608.7</v>
          </cell>
          <cell r="AH158">
            <v>0.08</v>
          </cell>
          <cell r="AI158">
            <v>270108.75</v>
          </cell>
          <cell r="AJ158">
            <v>121.125</v>
          </cell>
          <cell r="AK158">
            <v>120</v>
          </cell>
          <cell r="AL158">
            <v>1</v>
          </cell>
          <cell r="AM158">
            <v>1</v>
          </cell>
          <cell r="AN158">
            <v>1</v>
          </cell>
          <cell r="AO158">
            <v>1</v>
          </cell>
          <cell r="AP158">
            <v>120</v>
          </cell>
          <cell r="AQ158">
            <v>120.5625</v>
          </cell>
          <cell r="AR158">
            <v>0</v>
          </cell>
          <cell r="AS158">
            <v>0</v>
          </cell>
          <cell r="AT158">
            <v>268854.375</v>
          </cell>
          <cell r="AU158">
            <v>249308</v>
          </cell>
          <cell r="AV158">
            <v>7.8402518170295421E-2</v>
          </cell>
          <cell r="AW158">
            <v>250000</v>
          </cell>
          <cell r="AX158">
            <v>43333</v>
          </cell>
          <cell r="AY158">
            <v>112.10762331838565</v>
          </cell>
        </row>
        <row r="159">
          <cell r="A159" t="str">
            <v>06-19-116-012-0000</v>
          </cell>
          <cell r="B159" t="str">
            <v>06-19-116-012-0000</v>
          </cell>
          <cell r="C159" t="str">
            <v>06-19-116-012-0000</v>
          </cell>
          <cell r="D159" t="str">
            <v>UsedCarLot</v>
          </cell>
          <cell r="E159" t="str">
            <v xml:space="preserve">Elgin Autoplex - used car lot  </v>
          </cell>
          <cell r="F159" t="str">
            <v>881  VILLA, ELGIN</v>
          </cell>
          <cell r="G159" t="str">
            <v>BERNARD E CAVITT</v>
          </cell>
          <cell r="H159" t="str">
            <v>5-97</v>
          </cell>
          <cell r="I159" t="str">
            <v>T18</v>
          </cell>
          <cell r="J159" t="str">
            <v>18-040</v>
          </cell>
          <cell r="K159">
            <v>61</v>
          </cell>
          <cell r="L159">
            <v>13200</v>
          </cell>
          <cell r="M159">
            <v>638</v>
          </cell>
          <cell r="N159">
            <v>638</v>
          </cell>
          <cell r="O159">
            <v>20.689655172413794</v>
          </cell>
          <cell r="Q159" t="str">
            <v>C</v>
          </cell>
          <cell r="R159" t="str">
            <v>C</v>
          </cell>
          <cell r="S159" t="str">
            <v>C</v>
          </cell>
          <cell r="T159" t="str">
            <v>A</v>
          </cell>
          <cell r="U159" t="str">
            <v>C</v>
          </cell>
          <cell r="V159" t="str">
            <v>C</v>
          </cell>
          <cell r="W159">
            <v>12</v>
          </cell>
          <cell r="X159">
            <v>1.3</v>
          </cell>
          <cell r="Y159">
            <v>1</v>
          </cell>
          <cell r="Z159">
            <v>1</v>
          </cell>
          <cell r="AA159">
            <v>1</v>
          </cell>
          <cell r="AB159">
            <v>15.600000000000001</v>
          </cell>
          <cell r="AC159">
            <v>9952.8000000000011</v>
          </cell>
          <cell r="AD159">
            <v>0.05</v>
          </cell>
          <cell r="AE159">
            <v>9455.1600000000017</v>
          </cell>
          <cell r="AF159">
            <v>0.15</v>
          </cell>
          <cell r="AG159">
            <v>8036.8860000000013</v>
          </cell>
          <cell r="AH159">
            <v>0.08</v>
          </cell>
          <cell r="AI159">
            <v>100461.07500000001</v>
          </cell>
          <cell r="AJ159">
            <v>157.46250000000001</v>
          </cell>
          <cell r="AK159">
            <v>120</v>
          </cell>
          <cell r="AL159">
            <v>1.3</v>
          </cell>
          <cell r="AM159">
            <v>1</v>
          </cell>
          <cell r="AN159">
            <v>1</v>
          </cell>
          <cell r="AO159">
            <v>1</v>
          </cell>
          <cell r="AP159">
            <v>156</v>
          </cell>
          <cell r="AQ159">
            <v>156.73124999999999</v>
          </cell>
          <cell r="AR159">
            <v>10648</v>
          </cell>
          <cell r="AS159">
            <v>63888</v>
          </cell>
          <cell r="AT159">
            <v>163882.53749999998</v>
          </cell>
          <cell r="AU159">
            <v>140007</v>
          </cell>
          <cell r="AV159">
            <v>0.1705310270200775</v>
          </cell>
          <cell r="AY159">
            <v>0</v>
          </cell>
        </row>
        <row r="160">
          <cell r="A160" t="str">
            <v>06-19-118-020-0000</v>
          </cell>
          <cell r="B160" t="str">
            <v>06-19-118-020-0000</v>
          </cell>
          <cell r="C160" t="str">
            <v>06-19-118-020-0000</v>
          </cell>
          <cell r="D160" t="str">
            <v>UsedCarLot</v>
          </cell>
          <cell r="E160" t="str">
            <v>Triangle Auto Sales - used car lot - w/ 2 class. 2 class removed from MV</v>
          </cell>
          <cell r="F160" t="str">
            <v>933  VILLA, ELGIN</v>
          </cell>
          <cell r="G160" t="str">
            <v>JOSEPH  DIANE GADAS</v>
          </cell>
          <cell r="H160" t="str">
            <v>5-97</v>
          </cell>
          <cell r="I160" t="str">
            <v>T18</v>
          </cell>
          <cell r="J160" t="str">
            <v>18-040</v>
          </cell>
          <cell r="K160">
            <v>72</v>
          </cell>
          <cell r="L160">
            <v>8228</v>
          </cell>
          <cell r="M160">
            <v>810</v>
          </cell>
          <cell r="N160">
            <v>810</v>
          </cell>
          <cell r="O160">
            <v>10.158024691358024</v>
          </cell>
          <cell r="Q160" t="str">
            <v>C</v>
          </cell>
          <cell r="R160" t="str">
            <v>B</v>
          </cell>
          <cell r="S160" t="str">
            <v>C</v>
          </cell>
          <cell r="T160" t="str">
            <v>A</v>
          </cell>
          <cell r="U160" t="str">
            <v>C</v>
          </cell>
          <cell r="V160" t="str">
            <v>C</v>
          </cell>
          <cell r="W160">
            <v>12</v>
          </cell>
          <cell r="X160">
            <v>1.3</v>
          </cell>
          <cell r="Y160">
            <v>1.05</v>
          </cell>
          <cell r="Z160">
            <v>1</v>
          </cell>
          <cell r="AA160">
            <v>1</v>
          </cell>
          <cell r="AB160">
            <v>16.380000000000003</v>
          </cell>
          <cell r="AC160">
            <v>13267.800000000003</v>
          </cell>
          <cell r="AD160">
            <v>0.05</v>
          </cell>
          <cell r="AE160">
            <v>12604.410000000003</v>
          </cell>
          <cell r="AF160">
            <v>0.15</v>
          </cell>
          <cell r="AG160">
            <v>10713.748500000003</v>
          </cell>
          <cell r="AH160">
            <v>0.08</v>
          </cell>
          <cell r="AI160">
            <v>133921.85625000004</v>
          </cell>
          <cell r="AJ160">
            <v>165.33562500000005</v>
          </cell>
          <cell r="AK160">
            <v>120</v>
          </cell>
          <cell r="AL160">
            <v>1.3</v>
          </cell>
          <cell r="AM160">
            <v>1.05</v>
          </cell>
          <cell r="AN160">
            <v>1</v>
          </cell>
          <cell r="AO160">
            <v>1</v>
          </cell>
          <cell r="AP160">
            <v>163.80000000000001</v>
          </cell>
          <cell r="AQ160">
            <v>164.56781250000003</v>
          </cell>
          <cell r="AR160">
            <v>4988</v>
          </cell>
          <cell r="AS160">
            <v>29928</v>
          </cell>
          <cell r="AT160">
            <v>163227.92812500003</v>
          </cell>
          <cell r="AU160">
            <v>163559</v>
          </cell>
          <cell r="AV160">
            <v>-2.024173998373513E-3</v>
          </cell>
          <cell r="AY160">
            <v>0</v>
          </cell>
        </row>
        <row r="161">
          <cell r="A161" t="str">
            <v>06-28-102-015-0000</v>
          </cell>
          <cell r="B161" t="str">
            <v>06-28-102-015-0000 06-28-202-012-0000</v>
          </cell>
          <cell r="C161" t="str">
            <v>06-28-102-015-0000 06-28-202-012-0000</v>
          </cell>
          <cell r="D161" t="str">
            <v>UsedCarLot</v>
          </cell>
          <cell r="E161" t="str">
            <v xml:space="preserve">Barrington Motor Sales RV center </v>
          </cell>
          <cell r="F161" t="str">
            <v>1215 W LAKE, BARTLETT</v>
          </cell>
          <cell r="G161" t="str">
            <v>PBS Partners</v>
          </cell>
          <cell r="H161" t="str">
            <v>5-97</v>
          </cell>
          <cell r="I161" t="str">
            <v>T18</v>
          </cell>
          <cell r="J161" t="str">
            <v>18-030</v>
          </cell>
          <cell r="K161">
            <v>17</v>
          </cell>
          <cell r="L161">
            <v>265601</v>
          </cell>
          <cell r="M161">
            <v>15438</v>
          </cell>
          <cell r="N161">
            <v>15438</v>
          </cell>
          <cell r="O161">
            <v>17.204365850498768</v>
          </cell>
          <cell r="Q161" t="str">
            <v>C</v>
          </cell>
          <cell r="R161" t="str">
            <v>E</v>
          </cell>
          <cell r="S161" t="str">
            <v>C</v>
          </cell>
          <cell r="T161" t="str">
            <v>E</v>
          </cell>
          <cell r="U161" t="str">
            <v>C</v>
          </cell>
          <cell r="V161" t="str">
            <v>E</v>
          </cell>
          <cell r="W161">
            <v>12</v>
          </cell>
          <cell r="X161">
            <v>0.7</v>
          </cell>
          <cell r="Y161">
            <v>0.9</v>
          </cell>
          <cell r="Z161">
            <v>1</v>
          </cell>
          <cell r="AA161">
            <v>0.9</v>
          </cell>
          <cell r="AB161">
            <v>6.8039999999999994</v>
          </cell>
          <cell r="AC161">
            <v>105040.15199999999</v>
          </cell>
          <cell r="AD161">
            <v>0.05</v>
          </cell>
          <cell r="AE161">
            <v>99788.14439999999</v>
          </cell>
          <cell r="AF161">
            <v>0.15</v>
          </cell>
          <cell r="AG161">
            <v>84819.922739999995</v>
          </cell>
          <cell r="AH161">
            <v>0.08</v>
          </cell>
          <cell r="AI161">
            <v>1060249.0342499998</v>
          </cell>
          <cell r="AJ161">
            <v>68.677874999999986</v>
          </cell>
          <cell r="AK161">
            <v>120</v>
          </cell>
          <cell r="AL161">
            <v>0.7</v>
          </cell>
          <cell r="AM161">
            <v>0.9</v>
          </cell>
          <cell r="AN161">
            <v>1</v>
          </cell>
          <cell r="AO161">
            <v>0.9</v>
          </cell>
          <cell r="AP161">
            <v>68.040000000000006</v>
          </cell>
          <cell r="AQ161">
            <v>68.358937499999996</v>
          </cell>
          <cell r="AR161">
            <v>203849</v>
          </cell>
          <cell r="AS161">
            <v>815396</v>
          </cell>
          <cell r="AT161">
            <v>1870721.277125</v>
          </cell>
          <cell r="AU161">
            <v>1263457</v>
          </cell>
          <cell r="AV161">
            <v>0.48063707520319254</v>
          </cell>
          <cell r="AY161">
            <v>0</v>
          </cell>
          <cell r="BA161" t="str">
            <v>597, 517</v>
          </cell>
        </row>
        <row r="162">
          <cell r="A162" t="str">
            <v>06-20-202-046-0000</v>
          </cell>
          <cell r="B162" t="str">
            <v>06-20-202-046-0000</v>
          </cell>
          <cell r="C162" t="str">
            <v>06-20-202-046-0000</v>
          </cell>
          <cell r="D162" t="str">
            <v>warehouse</v>
          </cell>
          <cell r="E162" t="str">
            <v xml:space="preserve">Best Way Logistics - trucking company </v>
          </cell>
          <cell r="F162" t="str">
            <v>1520  SHELDON, ELGIN</v>
          </cell>
          <cell r="G162" t="str">
            <v>DOBRIKOV FAMILY LLC</v>
          </cell>
          <cell r="H162" t="str">
            <v>5-33</v>
          </cell>
          <cell r="I162" t="str">
            <v>T18</v>
          </cell>
          <cell r="J162" t="str">
            <v>18-090</v>
          </cell>
          <cell r="K162">
            <v>20</v>
          </cell>
          <cell r="L162">
            <v>218152</v>
          </cell>
          <cell r="M162">
            <v>8100</v>
          </cell>
          <cell r="N162">
            <v>8100</v>
          </cell>
          <cell r="O162">
            <v>26.932345679012347</v>
          </cell>
          <cell r="Q162" t="str">
            <v>C</v>
          </cell>
          <cell r="R162" t="str">
            <v>C</v>
          </cell>
          <cell r="S162" t="str">
            <v>C</v>
          </cell>
          <cell r="T162" t="str">
            <v>E</v>
          </cell>
          <cell r="U162" t="str">
            <v>C</v>
          </cell>
          <cell r="V162" t="str">
            <v>C</v>
          </cell>
          <cell r="W162">
            <v>7</v>
          </cell>
          <cell r="X162">
            <v>0.7</v>
          </cell>
          <cell r="Y162">
            <v>1</v>
          </cell>
          <cell r="Z162">
            <v>1</v>
          </cell>
          <cell r="AA162">
            <v>1</v>
          </cell>
          <cell r="AB162">
            <v>4.8999999999999995</v>
          </cell>
          <cell r="AC162">
            <v>39689.999999999993</v>
          </cell>
          <cell r="AD162">
            <v>0.06</v>
          </cell>
          <cell r="AE162">
            <v>37308.599999999991</v>
          </cell>
          <cell r="AF162">
            <v>0.15</v>
          </cell>
          <cell r="AG162">
            <v>31712.309999999994</v>
          </cell>
          <cell r="AH162">
            <v>0.09</v>
          </cell>
          <cell r="AI162">
            <v>352358.99999999994</v>
          </cell>
          <cell r="AJ162">
            <v>43.501111111111101</v>
          </cell>
          <cell r="AK162">
            <v>65</v>
          </cell>
          <cell r="AL162">
            <v>0.7</v>
          </cell>
          <cell r="AM162">
            <v>1</v>
          </cell>
          <cell r="AN162">
            <v>1</v>
          </cell>
          <cell r="AO162">
            <v>1</v>
          </cell>
          <cell r="AP162">
            <v>45.5</v>
          </cell>
          <cell r="AQ162">
            <v>44.50055555555555</v>
          </cell>
          <cell r="AR162">
            <v>185752</v>
          </cell>
          <cell r="AS162">
            <v>557256</v>
          </cell>
          <cell r="AT162">
            <v>917710.5</v>
          </cell>
          <cell r="AU162">
            <v>732012</v>
          </cell>
          <cell r="AV162">
            <v>0.25368231668333308</v>
          </cell>
          <cell r="AW162">
            <v>1850000</v>
          </cell>
          <cell r="AX162">
            <v>44400</v>
          </cell>
          <cell r="AY162">
            <v>228.39506172839506</v>
          </cell>
        </row>
        <row r="163">
          <cell r="A163" t="str">
            <v>06-26-201-003-0000</v>
          </cell>
          <cell r="B163" t="str">
            <v>06-26-201-003-0000</v>
          </cell>
          <cell r="C163" t="str">
            <v>06-26-201-003-0000</v>
          </cell>
          <cell r="D163" t="str">
            <v>warehouse</v>
          </cell>
          <cell r="F163" t="str">
            <v>1007  VINE, STREAMWOOD</v>
          </cell>
          <cell r="G163" t="str">
            <v>KINDER MORGAN INC NGPL</v>
          </cell>
          <cell r="H163" t="str">
            <v>5-97</v>
          </cell>
          <cell r="I163" t="str">
            <v>T18</v>
          </cell>
          <cell r="J163" t="str">
            <v>18-020</v>
          </cell>
          <cell r="L163">
            <v>115434</v>
          </cell>
          <cell r="M163">
            <v>1200</v>
          </cell>
          <cell r="N163">
            <v>1200</v>
          </cell>
          <cell r="O163" t="e">
            <v>#DIV/0!</v>
          </cell>
          <cell r="Q163" t="str">
            <v>C</v>
          </cell>
          <cell r="R163" t="str">
            <v>A</v>
          </cell>
          <cell r="S163" t="str">
            <v>C</v>
          </cell>
          <cell r="T163" t="str">
            <v>A</v>
          </cell>
          <cell r="U163" t="str">
            <v>C</v>
          </cell>
          <cell r="V163" t="str">
            <v>A</v>
          </cell>
          <cell r="W163">
            <v>7</v>
          </cell>
          <cell r="X163">
            <v>1.3</v>
          </cell>
          <cell r="Y163">
            <v>1.1000000000000001</v>
          </cell>
          <cell r="Z163">
            <v>1</v>
          </cell>
          <cell r="AA163">
            <v>1.1000000000000001</v>
          </cell>
          <cell r="AB163">
            <v>11.011000000000001</v>
          </cell>
          <cell r="AC163">
            <v>13213.2</v>
          </cell>
          <cell r="AD163">
            <v>0.06</v>
          </cell>
          <cell r="AE163">
            <v>12420.408000000001</v>
          </cell>
          <cell r="AF163">
            <v>0.15</v>
          </cell>
          <cell r="AG163">
            <v>10557.346800000001</v>
          </cell>
          <cell r="AH163">
            <v>0.09</v>
          </cell>
          <cell r="AI163">
            <v>117303.85333333335</v>
          </cell>
          <cell r="AJ163">
            <v>97.753211111111128</v>
          </cell>
          <cell r="AK163">
            <v>65</v>
          </cell>
          <cell r="AL163">
            <v>1.3</v>
          </cell>
          <cell r="AM163">
            <v>1.1000000000000001</v>
          </cell>
          <cell r="AN163">
            <v>1</v>
          </cell>
          <cell r="AO163">
            <v>1.1000000000000001</v>
          </cell>
          <cell r="AP163">
            <v>102.245</v>
          </cell>
          <cell r="AQ163">
            <v>99.999105555555559</v>
          </cell>
          <cell r="AR163">
            <v>110634</v>
          </cell>
          <cell r="AS163">
            <v>63061.38</v>
          </cell>
          <cell r="AT163">
            <v>183060.30666666667</v>
          </cell>
          <cell r="AU163">
            <v>216001</v>
          </cell>
          <cell r="AV163">
            <v>-0.15250250384643282</v>
          </cell>
          <cell r="AY163">
            <v>0</v>
          </cell>
        </row>
        <row r="164">
          <cell r="A164" t="str">
            <v>06-25-411-029-0000</v>
          </cell>
          <cell r="B164" t="str">
            <v>06-25-411-029-0000</v>
          </cell>
          <cell r="C164" t="str">
            <v>06-25-411-029-0000</v>
          </cell>
          <cell r="D164" t="str">
            <v>utility</v>
          </cell>
          <cell r="E164" t="str">
            <v>control bldg for ameritech cell tower</v>
          </cell>
          <cell r="F164" t="str">
            <v>1698  JENSEN, HANOVER PARK</v>
          </cell>
          <cell r="G164" t="str">
            <v>CROWN CASTLE PMB 353</v>
          </cell>
          <cell r="H164" t="str">
            <v>5-97</v>
          </cell>
          <cell r="I164" t="str">
            <v>T18</v>
          </cell>
          <cell r="J164" t="str">
            <v>18-010</v>
          </cell>
          <cell r="K164">
            <v>30</v>
          </cell>
          <cell r="L164">
            <v>7955</v>
          </cell>
          <cell r="M164">
            <v>336</v>
          </cell>
          <cell r="N164">
            <v>336</v>
          </cell>
          <cell r="O164">
            <v>23.675595238095237</v>
          </cell>
          <cell r="Q164" t="str">
            <v>C</v>
          </cell>
          <cell r="R164" t="str">
            <v>C</v>
          </cell>
          <cell r="S164" t="str">
            <v>C</v>
          </cell>
          <cell r="T164" t="str">
            <v>C</v>
          </cell>
          <cell r="U164" t="str">
            <v>C</v>
          </cell>
          <cell r="V164" t="str">
            <v>C</v>
          </cell>
          <cell r="W164" t="e">
            <v>#N/A</v>
          </cell>
          <cell r="X164">
            <v>1</v>
          </cell>
          <cell r="Y164">
            <v>1</v>
          </cell>
          <cell r="Z164">
            <v>1</v>
          </cell>
          <cell r="AA164">
            <v>1</v>
          </cell>
          <cell r="AB164" t="e">
            <v>#N/A</v>
          </cell>
          <cell r="AC164" t="e">
            <v>#N/A</v>
          </cell>
          <cell r="AD164" t="e">
            <v>#N/A</v>
          </cell>
          <cell r="AE164" t="e">
            <v>#N/A</v>
          </cell>
          <cell r="AF164" t="e">
            <v>#N/A</v>
          </cell>
          <cell r="AG164" t="e">
            <v>#N/A</v>
          </cell>
          <cell r="AH164" t="e">
            <v>#N/A</v>
          </cell>
          <cell r="AI164" t="e">
            <v>#N/A</v>
          </cell>
          <cell r="AJ164" t="e">
            <v>#N/A</v>
          </cell>
          <cell r="AK164" t="e">
            <v>#N/A</v>
          </cell>
          <cell r="AL164">
            <v>1</v>
          </cell>
          <cell r="AM164">
            <v>1</v>
          </cell>
          <cell r="AN164">
            <v>1</v>
          </cell>
          <cell r="AO164">
            <v>1</v>
          </cell>
          <cell r="AP164" t="e">
            <v>#N/A</v>
          </cell>
          <cell r="AQ164" t="e">
            <v>#N/A</v>
          </cell>
          <cell r="AR164">
            <v>6611</v>
          </cell>
          <cell r="AS164">
            <v>59499</v>
          </cell>
          <cell r="AT164" t="e">
            <v>#N/A</v>
          </cell>
          <cell r="AU164">
            <v>96008</v>
          </cell>
          <cell r="AV164" t="e">
            <v>#N/A</v>
          </cell>
          <cell r="AY164">
            <v>0</v>
          </cell>
        </row>
        <row r="165">
          <cell r="A165" t="str">
            <v>06-29-100-011-0000</v>
          </cell>
          <cell r="B165" t="str">
            <v>06-29-100-011-0000</v>
          </cell>
          <cell r="C165" t="str">
            <v>06-29-100-011-0000</v>
          </cell>
          <cell r="D165" t="str">
            <v>utility</v>
          </cell>
          <cell r="E165" t="str">
            <v>utility</v>
          </cell>
          <cell r="F165" t="str">
            <v>300  SPAULDING, ELGIN</v>
          </cell>
          <cell r="G165" t="str">
            <v>COMM EDISON TAX DEPT</v>
          </cell>
          <cell r="H165" t="str">
            <v>5-97</v>
          </cell>
          <cell r="I165" t="str">
            <v>T18</v>
          </cell>
          <cell r="J165" t="str">
            <v>18-030</v>
          </cell>
          <cell r="L165">
            <v>715821</v>
          </cell>
          <cell r="O165" t="e">
            <v>#DIV/0!</v>
          </cell>
          <cell r="Q165" t="str">
            <v>C</v>
          </cell>
          <cell r="R165" t="str">
            <v>C</v>
          </cell>
          <cell r="S165" t="str">
            <v>C</v>
          </cell>
          <cell r="T165" t="str">
            <v>C</v>
          </cell>
          <cell r="U165" t="str">
            <v>C</v>
          </cell>
          <cell r="V165" t="str">
            <v>C</v>
          </cell>
          <cell r="W165" t="e">
            <v>#N/A</v>
          </cell>
          <cell r="X165">
            <v>1</v>
          </cell>
          <cell r="Y165">
            <v>1</v>
          </cell>
          <cell r="Z165">
            <v>1</v>
          </cell>
          <cell r="AA165">
            <v>1</v>
          </cell>
          <cell r="AB165" t="e">
            <v>#N/A</v>
          </cell>
          <cell r="AC165" t="e">
            <v>#N/A</v>
          </cell>
          <cell r="AD165" t="e">
            <v>#N/A</v>
          </cell>
          <cell r="AE165" t="e">
            <v>#N/A</v>
          </cell>
          <cell r="AF165" t="e">
            <v>#N/A</v>
          </cell>
          <cell r="AG165" t="e">
            <v>#N/A</v>
          </cell>
          <cell r="AH165" t="e">
            <v>#N/A</v>
          </cell>
          <cell r="AI165" t="e">
            <v>#N/A</v>
          </cell>
          <cell r="AJ165" t="e">
            <v>#N/A</v>
          </cell>
          <cell r="AK165" t="e">
            <v>#N/A</v>
          </cell>
          <cell r="AL165">
            <v>1</v>
          </cell>
          <cell r="AM165">
            <v>1</v>
          </cell>
          <cell r="AN165">
            <v>1</v>
          </cell>
          <cell r="AO165">
            <v>1</v>
          </cell>
          <cell r="AP165" t="e">
            <v>#N/A</v>
          </cell>
          <cell r="AQ165" t="e">
            <v>#N/A</v>
          </cell>
          <cell r="AR165" t="e">
            <v>#DIV/0!</v>
          </cell>
          <cell r="AS165" t="e">
            <v>#DIV/0!</v>
          </cell>
          <cell r="AT165" t="e">
            <v>#N/A</v>
          </cell>
          <cell r="AU165">
            <v>282512</v>
          </cell>
          <cell r="AV165" t="e">
            <v>#N/A</v>
          </cell>
          <cell r="AY165" t="e">
            <v>#DIV/0!</v>
          </cell>
        </row>
        <row r="166">
          <cell r="A166" t="str">
            <v>06-01-100-007-0000</v>
          </cell>
          <cell r="B166" t="str">
            <v>06-01-100-007-0000</v>
          </cell>
          <cell r="C166" t="str">
            <v>06-01-100-007-0000</v>
          </cell>
          <cell r="D166" t="str">
            <v>utility</v>
          </cell>
          <cell r="F166" t="str">
            <v>3800  OLD HIGGINS, HOFFMAN ESTATES</v>
          </cell>
          <cell r="G166" t="str">
            <v>NICOR GAS REAL ESTATE</v>
          </cell>
          <cell r="H166" t="str">
            <v>5-97</v>
          </cell>
          <cell r="I166" t="str">
            <v>T18</v>
          </cell>
          <cell r="J166" t="str">
            <v>18-030</v>
          </cell>
          <cell r="L166">
            <v>171190</v>
          </cell>
          <cell r="O166" t="e">
            <v>#DIV/0!</v>
          </cell>
          <cell r="Q166" t="str">
            <v>C</v>
          </cell>
          <cell r="R166" t="str">
            <v>C</v>
          </cell>
          <cell r="S166" t="str">
            <v>C</v>
          </cell>
          <cell r="T166" t="str">
            <v>C</v>
          </cell>
          <cell r="U166" t="str">
            <v>C</v>
          </cell>
          <cell r="V166" t="str">
            <v>C</v>
          </cell>
          <cell r="W166" t="e">
            <v>#N/A</v>
          </cell>
          <cell r="X166">
            <v>1</v>
          </cell>
          <cell r="Y166">
            <v>1</v>
          </cell>
          <cell r="Z166">
            <v>1</v>
          </cell>
          <cell r="AA166">
            <v>1</v>
          </cell>
          <cell r="AB166" t="e">
            <v>#N/A</v>
          </cell>
          <cell r="AC166" t="e">
            <v>#N/A</v>
          </cell>
          <cell r="AD166" t="e">
            <v>#N/A</v>
          </cell>
          <cell r="AE166" t="e">
            <v>#N/A</v>
          </cell>
          <cell r="AF166" t="e">
            <v>#N/A</v>
          </cell>
          <cell r="AG166" t="e">
            <v>#N/A</v>
          </cell>
          <cell r="AH166" t="e">
            <v>#N/A</v>
          </cell>
          <cell r="AI166" t="e">
            <v>#N/A</v>
          </cell>
          <cell r="AJ166" t="e">
            <v>#N/A</v>
          </cell>
          <cell r="AK166" t="e">
            <v>#N/A</v>
          </cell>
          <cell r="AL166">
            <v>1</v>
          </cell>
          <cell r="AM166">
            <v>1</v>
          </cell>
          <cell r="AN166">
            <v>1</v>
          </cell>
          <cell r="AO166">
            <v>1</v>
          </cell>
          <cell r="AP166" t="e">
            <v>#N/A</v>
          </cell>
          <cell r="AQ166" t="e">
            <v>#N/A</v>
          </cell>
          <cell r="AR166" t="e">
            <v>#DIV/0!</v>
          </cell>
          <cell r="AS166" t="e">
            <v>#DIV/0!</v>
          </cell>
          <cell r="AT166" t="e">
            <v>#N/A</v>
          </cell>
          <cell r="AU166">
            <v>97922</v>
          </cell>
          <cell r="AV166" t="e">
            <v>#N/A</v>
          </cell>
          <cell r="AY166" t="e">
            <v>#DIV/0!</v>
          </cell>
        </row>
        <row r="167">
          <cell r="A167" t="str">
            <v>06-01-101-002-0000</v>
          </cell>
          <cell r="B167" t="str">
            <v>06-01-101-002-0000</v>
          </cell>
          <cell r="C167" t="str">
            <v>06-01-101-002-0000</v>
          </cell>
          <cell r="D167" t="str">
            <v>utility</v>
          </cell>
          <cell r="F167" t="str">
            <v>3700  OLD SUTTON, HOFFMAN ESTATES</v>
          </cell>
          <cell r="G167" t="str">
            <v>NICOR GAS REAL ESTATE</v>
          </cell>
          <cell r="H167" t="str">
            <v>5-97</v>
          </cell>
          <cell r="I167" t="str">
            <v>T18</v>
          </cell>
          <cell r="J167" t="str">
            <v>18-030</v>
          </cell>
          <cell r="L167">
            <v>125452</v>
          </cell>
          <cell r="O167" t="e">
            <v>#DIV/0!</v>
          </cell>
          <cell r="Q167" t="str">
            <v>C</v>
          </cell>
          <cell r="R167" t="str">
            <v>C</v>
          </cell>
          <cell r="S167" t="str">
            <v>C</v>
          </cell>
          <cell r="T167" t="str">
            <v>C</v>
          </cell>
          <cell r="U167" t="str">
            <v>C</v>
          </cell>
          <cell r="V167" t="str">
            <v>C</v>
          </cell>
          <cell r="W167" t="e">
            <v>#N/A</v>
          </cell>
          <cell r="X167">
            <v>1</v>
          </cell>
          <cell r="Y167">
            <v>1</v>
          </cell>
          <cell r="Z167">
            <v>1</v>
          </cell>
          <cell r="AA167">
            <v>1</v>
          </cell>
          <cell r="AB167" t="e">
            <v>#N/A</v>
          </cell>
          <cell r="AC167" t="e">
            <v>#N/A</v>
          </cell>
          <cell r="AD167" t="e">
            <v>#N/A</v>
          </cell>
          <cell r="AE167" t="e">
            <v>#N/A</v>
          </cell>
          <cell r="AF167" t="e">
            <v>#N/A</v>
          </cell>
          <cell r="AG167" t="e">
            <v>#N/A</v>
          </cell>
          <cell r="AH167" t="e">
            <v>#N/A</v>
          </cell>
          <cell r="AI167" t="e">
            <v>#N/A</v>
          </cell>
          <cell r="AJ167" t="e">
            <v>#N/A</v>
          </cell>
          <cell r="AK167" t="e">
            <v>#N/A</v>
          </cell>
          <cell r="AL167">
            <v>1</v>
          </cell>
          <cell r="AM167">
            <v>1</v>
          </cell>
          <cell r="AN167">
            <v>1</v>
          </cell>
          <cell r="AO167">
            <v>1</v>
          </cell>
          <cell r="AP167" t="e">
            <v>#N/A</v>
          </cell>
          <cell r="AQ167" t="e">
            <v>#N/A</v>
          </cell>
          <cell r="AR167" t="e">
            <v>#DIV/0!</v>
          </cell>
          <cell r="AS167" t="e">
            <v>#DIV/0!</v>
          </cell>
          <cell r="AT167" t="e">
            <v>#N/A</v>
          </cell>
          <cell r="AU167">
            <v>71896</v>
          </cell>
          <cell r="AV167" t="e">
            <v>#N/A</v>
          </cell>
          <cell r="AY167" t="e">
            <v>#DIV/0!</v>
          </cell>
        </row>
        <row r="168">
          <cell r="A168" t="str">
            <v>06-02-100-003-0000</v>
          </cell>
          <cell r="B168" t="str">
            <v>06-02-100-003-0000</v>
          </cell>
          <cell r="C168" t="str">
            <v>06-02-100-003-0000</v>
          </cell>
          <cell r="D168" t="str">
            <v>utility</v>
          </cell>
          <cell r="F168" t="str">
            <v>2400  BARTLETT, HOFFMAN ESTATES</v>
          </cell>
          <cell r="G168" t="str">
            <v>NICOR GAS REAL ESTATE</v>
          </cell>
          <cell r="H168" t="str">
            <v>5-97</v>
          </cell>
          <cell r="I168" t="str">
            <v>T18</v>
          </cell>
          <cell r="J168" t="str">
            <v>18-030</v>
          </cell>
          <cell r="L168">
            <v>219542</v>
          </cell>
          <cell r="O168" t="e">
            <v>#DIV/0!</v>
          </cell>
          <cell r="Q168" t="str">
            <v>C</v>
          </cell>
          <cell r="R168" t="str">
            <v>C</v>
          </cell>
          <cell r="S168" t="str">
            <v>C</v>
          </cell>
          <cell r="T168" t="str">
            <v>C</v>
          </cell>
          <cell r="U168" t="str">
            <v>C</v>
          </cell>
          <cell r="V168" t="str">
            <v>C</v>
          </cell>
          <cell r="W168" t="e">
            <v>#N/A</v>
          </cell>
          <cell r="X168">
            <v>1</v>
          </cell>
          <cell r="Y168">
            <v>1</v>
          </cell>
          <cell r="Z168">
            <v>1</v>
          </cell>
          <cell r="AA168">
            <v>1</v>
          </cell>
          <cell r="AB168" t="e">
            <v>#N/A</v>
          </cell>
          <cell r="AC168" t="e">
            <v>#N/A</v>
          </cell>
          <cell r="AD168" t="e">
            <v>#N/A</v>
          </cell>
          <cell r="AE168" t="e">
            <v>#N/A</v>
          </cell>
          <cell r="AF168" t="e">
            <v>#N/A</v>
          </cell>
          <cell r="AG168" t="e">
            <v>#N/A</v>
          </cell>
          <cell r="AH168" t="e">
            <v>#N/A</v>
          </cell>
          <cell r="AI168" t="e">
            <v>#N/A</v>
          </cell>
          <cell r="AJ168" t="e">
            <v>#N/A</v>
          </cell>
          <cell r="AK168" t="e">
            <v>#N/A</v>
          </cell>
          <cell r="AL168">
            <v>1</v>
          </cell>
          <cell r="AM168">
            <v>1</v>
          </cell>
          <cell r="AN168">
            <v>1</v>
          </cell>
          <cell r="AO168">
            <v>1</v>
          </cell>
          <cell r="AP168" t="e">
            <v>#N/A</v>
          </cell>
          <cell r="AQ168" t="e">
            <v>#N/A</v>
          </cell>
          <cell r="AR168" t="e">
            <v>#DIV/0!</v>
          </cell>
          <cell r="AS168" t="e">
            <v>#DIV/0!</v>
          </cell>
          <cell r="AT168" t="e">
            <v>#N/A</v>
          </cell>
          <cell r="AU168">
            <v>125415</v>
          </cell>
          <cell r="AV168" t="e">
            <v>#N/A</v>
          </cell>
          <cell r="AY168" t="e">
            <v>#DIV/0!</v>
          </cell>
        </row>
        <row r="169">
          <cell r="A169" t="str">
            <v>06-02-200-005-0000</v>
          </cell>
          <cell r="B169" t="str">
            <v>06-02-200-005-0000</v>
          </cell>
          <cell r="C169" t="str">
            <v>06-02-200-005-0000</v>
          </cell>
          <cell r="D169" t="str">
            <v>utility</v>
          </cell>
          <cell r="F169" t="str">
            <v>2100  MUNDHANIC, HOFFMAN ESTATES</v>
          </cell>
          <cell r="G169" t="str">
            <v>NICOR GAS REAL ESTATE</v>
          </cell>
          <cell r="H169" t="str">
            <v>5-97</v>
          </cell>
          <cell r="I169" t="str">
            <v>T18</v>
          </cell>
          <cell r="J169" t="str">
            <v>18-030</v>
          </cell>
          <cell r="L169">
            <v>218671</v>
          </cell>
          <cell r="O169" t="e">
            <v>#DIV/0!</v>
          </cell>
          <cell r="Q169" t="str">
            <v>C</v>
          </cell>
          <cell r="R169" t="str">
            <v>C</v>
          </cell>
          <cell r="S169" t="str">
            <v>C</v>
          </cell>
          <cell r="T169" t="str">
            <v>C</v>
          </cell>
          <cell r="U169" t="str">
            <v>C</v>
          </cell>
          <cell r="V169" t="str">
            <v>C</v>
          </cell>
          <cell r="W169" t="e">
            <v>#N/A</v>
          </cell>
          <cell r="X169">
            <v>1</v>
          </cell>
          <cell r="Y169">
            <v>1</v>
          </cell>
          <cell r="Z169">
            <v>1</v>
          </cell>
          <cell r="AA169">
            <v>1</v>
          </cell>
          <cell r="AB169" t="e">
            <v>#N/A</v>
          </cell>
          <cell r="AC169" t="e">
            <v>#N/A</v>
          </cell>
          <cell r="AD169" t="e">
            <v>#N/A</v>
          </cell>
          <cell r="AE169" t="e">
            <v>#N/A</v>
          </cell>
          <cell r="AF169" t="e">
            <v>#N/A</v>
          </cell>
          <cell r="AG169" t="e">
            <v>#N/A</v>
          </cell>
          <cell r="AH169" t="e">
            <v>#N/A</v>
          </cell>
          <cell r="AI169" t="e">
            <v>#N/A</v>
          </cell>
          <cell r="AJ169" t="e">
            <v>#N/A</v>
          </cell>
          <cell r="AK169" t="e">
            <v>#N/A</v>
          </cell>
          <cell r="AL169">
            <v>1</v>
          </cell>
          <cell r="AM169">
            <v>1</v>
          </cell>
          <cell r="AN169">
            <v>1</v>
          </cell>
          <cell r="AO169">
            <v>1</v>
          </cell>
          <cell r="AP169" t="e">
            <v>#N/A</v>
          </cell>
          <cell r="AQ169" t="e">
            <v>#N/A</v>
          </cell>
          <cell r="AR169" t="e">
            <v>#DIV/0!</v>
          </cell>
          <cell r="AS169" t="e">
            <v>#DIV/0!</v>
          </cell>
          <cell r="AT169" t="e">
            <v>#N/A</v>
          </cell>
          <cell r="AU169">
            <v>124658</v>
          </cell>
          <cell r="AV169" t="e">
            <v>#N/A</v>
          </cell>
          <cell r="AY169" t="e">
            <v>#DIV/0!</v>
          </cell>
        </row>
        <row r="170">
          <cell r="A170" t="str">
            <v>06-03-100-005-0000</v>
          </cell>
          <cell r="B170" t="str">
            <v>06-03-100-005-0000</v>
          </cell>
          <cell r="C170" t="str">
            <v>06-03-100-005-0000</v>
          </cell>
          <cell r="D170" t="str">
            <v>utility</v>
          </cell>
          <cell r="F170" t="str">
            <v>2065  SUTTON, HOFFMAN ESTATES</v>
          </cell>
          <cell r="G170" t="str">
            <v>NICOR GAS REAL ESTATE</v>
          </cell>
          <cell r="H170" t="str">
            <v>5-97</v>
          </cell>
          <cell r="I170" t="str">
            <v>T18</v>
          </cell>
          <cell r="J170" t="str">
            <v>18-030</v>
          </cell>
          <cell r="L170">
            <v>47611</v>
          </cell>
          <cell r="O170" t="e">
            <v>#DIV/0!</v>
          </cell>
          <cell r="Q170" t="str">
            <v>C</v>
          </cell>
          <cell r="R170" t="str">
            <v>C</v>
          </cell>
          <cell r="S170" t="str">
            <v>C</v>
          </cell>
          <cell r="T170" t="str">
            <v>C</v>
          </cell>
          <cell r="U170" t="str">
            <v>C</v>
          </cell>
          <cell r="V170" t="str">
            <v>C</v>
          </cell>
          <cell r="W170" t="e">
            <v>#N/A</v>
          </cell>
          <cell r="X170">
            <v>1</v>
          </cell>
          <cell r="Y170">
            <v>1</v>
          </cell>
          <cell r="Z170">
            <v>1</v>
          </cell>
          <cell r="AA170">
            <v>1</v>
          </cell>
          <cell r="AB170" t="e">
            <v>#N/A</v>
          </cell>
          <cell r="AC170" t="e">
            <v>#N/A</v>
          </cell>
          <cell r="AD170" t="e">
            <v>#N/A</v>
          </cell>
          <cell r="AE170" t="e">
            <v>#N/A</v>
          </cell>
          <cell r="AF170" t="e">
            <v>#N/A</v>
          </cell>
          <cell r="AG170" t="e">
            <v>#N/A</v>
          </cell>
          <cell r="AH170" t="e">
            <v>#N/A</v>
          </cell>
          <cell r="AI170" t="e">
            <v>#N/A</v>
          </cell>
          <cell r="AJ170" t="e">
            <v>#N/A</v>
          </cell>
          <cell r="AK170" t="e">
            <v>#N/A</v>
          </cell>
          <cell r="AL170">
            <v>1</v>
          </cell>
          <cell r="AM170">
            <v>1</v>
          </cell>
          <cell r="AN170">
            <v>1</v>
          </cell>
          <cell r="AO170">
            <v>1</v>
          </cell>
          <cell r="AP170" t="e">
            <v>#N/A</v>
          </cell>
          <cell r="AQ170" t="e">
            <v>#N/A</v>
          </cell>
          <cell r="AR170" t="e">
            <v>#DIV/0!</v>
          </cell>
          <cell r="AS170" t="e">
            <v>#DIV/0!</v>
          </cell>
          <cell r="AT170" t="e">
            <v>#N/A</v>
          </cell>
          <cell r="AU170">
            <v>27254</v>
          </cell>
          <cell r="AV170" t="e">
            <v>#N/A</v>
          </cell>
          <cell r="AY170" t="e">
            <v>#DIV/0!</v>
          </cell>
        </row>
        <row r="171">
          <cell r="A171" t="str">
            <v>06-03-100-007-0000</v>
          </cell>
          <cell r="B171" t="str">
            <v>06-03-100-007-0000</v>
          </cell>
          <cell r="C171" t="str">
            <v>06-03-100-007-0000</v>
          </cell>
          <cell r="D171" t="str">
            <v>utility</v>
          </cell>
          <cell r="F171" t="str">
            <v>2103  MUNDHANIC, HOFFMAN ESTATES</v>
          </cell>
          <cell r="G171" t="str">
            <v>NICOR GAS REAL ESTATE</v>
          </cell>
          <cell r="H171" t="str">
            <v>5-97</v>
          </cell>
          <cell r="I171" t="str">
            <v>T18</v>
          </cell>
          <cell r="J171" t="str">
            <v>18-030</v>
          </cell>
          <cell r="L171">
            <v>119790</v>
          </cell>
          <cell r="O171" t="e">
            <v>#DIV/0!</v>
          </cell>
          <cell r="Q171" t="str">
            <v>C</v>
          </cell>
          <cell r="R171" t="str">
            <v>C</v>
          </cell>
          <cell r="S171" t="str">
            <v>C</v>
          </cell>
          <cell r="T171" t="str">
            <v>C</v>
          </cell>
          <cell r="U171" t="str">
            <v>C</v>
          </cell>
          <cell r="V171" t="str">
            <v>C</v>
          </cell>
          <cell r="W171" t="e">
            <v>#N/A</v>
          </cell>
          <cell r="X171">
            <v>1</v>
          </cell>
          <cell r="Y171">
            <v>1</v>
          </cell>
          <cell r="Z171">
            <v>1</v>
          </cell>
          <cell r="AA171">
            <v>1</v>
          </cell>
          <cell r="AB171" t="e">
            <v>#N/A</v>
          </cell>
          <cell r="AC171" t="e">
            <v>#N/A</v>
          </cell>
          <cell r="AD171" t="e">
            <v>#N/A</v>
          </cell>
          <cell r="AE171" t="e">
            <v>#N/A</v>
          </cell>
          <cell r="AF171" t="e">
            <v>#N/A</v>
          </cell>
          <cell r="AG171" t="e">
            <v>#N/A</v>
          </cell>
          <cell r="AH171" t="e">
            <v>#N/A</v>
          </cell>
          <cell r="AI171" t="e">
            <v>#N/A</v>
          </cell>
          <cell r="AJ171" t="e">
            <v>#N/A</v>
          </cell>
          <cell r="AK171" t="e">
            <v>#N/A</v>
          </cell>
          <cell r="AL171">
            <v>1</v>
          </cell>
          <cell r="AM171">
            <v>1</v>
          </cell>
          <cell r="AN171">
            <v>1</v>
          </cell>
          <cell r="AO171">
            <v>1</v>
          </cell>
          <cell r="AP171" t="e">
            <v>#N/A</v>
          </cell>
          <cell r="AQ171" t="e">
            <v>#N/A</v>
          </cell>
          <cell r="AR171" t="e">
            <v>#DIV/0!</v>
          </cell>
          <cell r="AS171" t="e">
            <v>#DIV/0!</v>
          </cell>
          <cell r="AT171" t="e">
            <v>#N/A</v>
          </cell>
          <cell r="AU171">
            <v>68588</v>
          </cell>
          <cell r="AV171" t="e">
            <v>#N/A</v>
          </cell>
          <cell r="AY171" t="e">
            <v>#DIV/0!</v>
          </cell>
        </row>
        <row r="172">
          <cell r="A172" t="str">
            <v>06-03-200-004-0000</v>
          </cell>
          <cell r="B172" t="str">
            <v>06-03-200-004-0000</v>
          </cell>
          <cell r="C172" t="str">
            <v>06-03-200-004-0000</v>
          </cell>
          <cell r="D172" t="str">
            <v>utility</v>
          </cell>
          <cell r="F172" t="str">
            <v>2100  BEVERLY, HOFFMAN ESTATES</v>
          </cell>
          <cell r="G172" t="str">
            <v>NICOR GAS REAL ESTATE</v>
          </cell>
          <cell r="H172" t="str">
            <v>5-97</v>
          </cell>
          <cell r="I172" t="str">
            <v>T18</v>
          </cell>
          <cell r="J172" t="str">
            <v>18-030</v>
          </cell>
          <cell r="L172">
            <v>76230</v>
          </cell>
          <cell r="O172" t="e">
            <v>#DIV/0!</v>
          </cell>
          <cell r="Q172" t="str">
            <v>C</v>
          </cell>
          <cell r="R172" t="str">
            <v>C</v>
          </cell>
          <cell r="S172" t="str">
            <v>C</v>
          </cell>
          <cell r="T172" t="str">
            <v>C</v>
          </cell>
          <cell r="U172" t="str">
            <v>C</v>
          </cell>
          <cell r="V172" t="str">
            <v>C</v>
          </cell>
          <cell r="W172" t="e">
            <v>#N/A</v>
          </cell>
          <cell r="X172">
            <v>1</v>
          </cell>
          <cell r="Y172">
            <v>1</v>
          </cell>
          <cell r="Z172">
            <v>1</v>
          </cell>
          <cell r="AA172">
            <v>1</v>
          </cell>
          <cell r="AB172" t="e">
            <v>#N/A</v>
          </cell>
          <cell r="AC172" t="e">
            <v>#N/A</v>
          </cell>
          <cell r="AD172" t="e">
            <v>#N/A</v>
          </cell>
          <cell r="AE172" t="e">
            <v>#N/A</v>
          </cell>
          <cell r="AF172" t="e">
            <v>#N/A</v>
          </cell>
          <cell r="AG172" t="e">
            <v>#N/A</v>
          </cell>
          <cell r="AH172" t="e">
            <v>#N/A</v>
          </cell>
          <cell r="AI172" t="e">
            <v>#N/A</v>
          </cell>
          <cell r="AJ172" t="e">
            <v>#N/A</v>
          </cell>
          <cell r="AK172" t="e">
            <v>#N/A</v>
          </cell>
          <cell r="AL172">
            <v>1</v>
          </cell>
          <cell r="AM172">
            <v>1</v>
          </cell>
          <cell r="AN172">
            <v>1</v>
          </cell>
          <cell r="AO172">
            <v>1</v>
          </cell>
          <cell r="AP172" t="e">
            <v>#N/A</v>
          </cell>
          <cell r="AQ172" t="e">
            <v>#N/A</v>
          </cell>
          <cell r="AR172" t="e">
            <v>#DIV/0!</v>
          </cell>
          <cell r="AS172" t="e">
            <v>#DIV/0!</v>
          </cell>
          <cell r="AT172" t="e">
            <v>#N/A</v>
          </cell>
          <cell r="AU172">
            <v>43651</v>
          </cell>
          <cell r="AV172" t="e">
            <v>#N/A</v>
          </cell>
          <cell r="AY172" t="e">
            <v>#DIV/0!</v>
          </cell>
        </row>
        <row r="173">
          <cell r="A173" t="str">
            <v>06-03-200-006-0000</v>
          </cell>
          <cell r="B173" t="str">
            <v>06-03-200-006-0000</v>
          </cell>
          <cell r="C173" t="str">
            <v>06-03-200-006-0000</v>
          </cell>
          <cell r="D173" t="str">
            <v>utility</v>
          </cell>
          <cell r="F173" t="str">
            <v>2101  SUTTON, HOFFMAN ESTATES</v>
          </cell>
          <cell r="G173" t="str">
            <v>NICOR GAS REAL ESTATE</v>
          </cell>
          <cell r="H173" t="str">
            <v>5-97</v>
          </cell>
          <cell r="I173" t="str">
            <v>T18</v>
          </cell>
          <cell r="J173" t="str">
            <v>18-030</v>
          </cell>
          <cell r="L173">
            <v>145054</v>
          </cell>
          <cell r="O173" t="e">
            <v>#DIV/0!</v>
          </cell>
          <cell r="Q173" t="str">
            <v>C</v>
          </cell>
          <cell r="R173" t="str">
            <v>C</v>
          </cell>
          <cell r="S173" t="str">
            <v>C</v>
          </cell>
          <cell r="T173" t="str">
            <v>C</v>
          </cell>
          <cell r="U173" t="str">
            <v>C</v>
          </cell>
          <cell r="V173" t="str">
            <v>C</v>
          </cell>
          <cell r="W173" t="e">
            <v>#N/A</v>
          </cell>
          <cell r="X173">
            <v>1</v>
          </cell>
          <cell r="Y173">
            <v>1</v>
          </cell>
          <cell r="Z173">
            <v>1</v>
          </cell>
          <cell r="AA173">
            <v>1</v>
          </cell>
          <cell r="AB173" t="e">
            <v>#N/A</v>
          </cell>
          <cell r="AC173" t="e">
            <v>#N/A</v>
          </cell>
          <cell r="AD173" t="e">
            <v>#N/A</v>
          </cell>
          <cell r="AE173" t="e">
            <v>#N/A</v>
          </cell>
          <cell r="AF173" t="e">
            <v>#N/A</v>
          </cell>
          <cell r="AG173" t="e">
            <v>#N/A</v>
          </cell>
          <cell r="AH173" t="e">
            <v>#N/A</v>
          </cell>
          <cell r="AI173" t="e">
            <v>#N/A</v>
          </cell>
          <cell r="AJ173" t="e">
            <v>#N/A</v>
          </cell>
          <cell r="AK173" t="e">
            <v>#N/A</v>
          </cell>
          <cell r="AL173">
            <v>1</v>
          </cell>
          <cell r="AM173">
            <v>1</v>
          </cell>
          <cell r="AN173">
            <v>1</v>
          </cell>
          <cell r="AO173">
            <v>1</v>
          </cell>
          <cell r="AP173" t="e">
            <v>#N/A</v>
          </cell>
          <cell r="AQ173" t="e">
            <v>#N/A</v>
          </cell>
          <cell r="AR173" t="e">
            <v>#DIV/0!</v>
          </cell>
          <cell r="AS173" t="e">
            <v>#DIV/0!</v>
          </cell>
          <cell r="AT173" t="e">
            <v>#N/A</v>
          </cell>
          <cell r="AU173">
            <v>82877</v>
          </cell>
          <cell r="AV173" t="e">
            <v>#N/A</v>
          </cell>
          <cell r="AY173" t="e">
            <v>#DIV/0!</v>
          </cell>
        </row>
        <row r="174">
          <cell r="A174" t="str">
            <v>06-04-100-004-0000</v>
          </cell>
          <cell r="B174" t="str">
            <v>06-04-100-004-0000</v>
          </cell>
          <cell r="C174" t="str">
            <v>06-04-100-004-0000</v>
          </cell>
          <cell r="D174" t="str">
            <v>utility</v>
          </cell>
          <cell r="F174" t="str">
            <v>2050  BEVERLY, HOFFMAN ESTATES</v>
          </cell>
          <cell r="G174" t="str">
            <v>NICOR GAS REAL ESTATE</v>
          </cell>
          <cell r="H174" t="str">
            <v>5-97</v>
          </cell>
          <cell r="I174" t="str">
            <v>T18</v>
          </cell>
          <cell r="J174" t="str">
            <v>18-035</v>
          </cell>
          <cell r="L174">
            <v>169012</v>
          </cell>
          <cell r="O174" t="e">
            <v>#DIV/0!</v>
          </cell>
          <cell r="Q174" t="str">
            <v>C</v>
          </cell>
          <cell r="R174" t="str">
            <v>C</v>
          </cell>
          <cell r="S174" t="str">
            <v>C</v>
          </cell>
          <cell r="T174" t="str">
            <v>C</v>
          </cell>
          <cell r="U174" t="str">
            <v>C</v>
          </cell>
          <cell r="V174" t="str">
            <v>C</v>
          </cell>
          <cell r="W174" t="e">
            <v>#N/A</v>
          </cell>
          <cell r="X174">
            <v>1</v>
          </cell>
          <cell r="Y174">
            <v>1</v>
          </cell>
          <cell r="Z174">
            <v>1</v>
          </cell>
          <cell r="AA174">
            <v>1</v>
          </cell>
          <cell r="AB174" t="e">
            <v>#N/A</v>
          </cell>
          <cell r="AC174" t="e">
            <v>#N/A</v>
          </cell>
          <cell r="AD174" t="e">
            <v>#N/A</v>
          </cell>
          <cell r="AE174" t="e">
            <v>#N/A</v>
          </cell>
          <cell r="AF174" t="e">
            <v>#N/A</v>
          </cell>
          <cell r="AG174" t="e">
            <v>#N/A</v>
          </cell>
          <cell r="AH174" t="e">
            <v>#N/A</v>
          </cell>
          <cell r="AI174" t="e">
            <v>#N/A</v>
          </cell>
          <cell r="AJ174" t="e">
            <v>#N/A</v>
          </cell>
          <cell r="AK174" t="e">
            <v>#N/A</v>
          </cell>
          <cell r="AL174">
            <v>1</v>
          </cell>
          <cell r="AM174">
            <v>1</v>
          </cell>
          <cell r="AN174">
            <v>1</v>
          </cell>
          <cell r="AO174">
            <v>1</v>
          </cell>
          <cell r="AP174" t="e">
            <v>#N/A</v>
          </cell>
          <cell r="AQ174" t="e">
            <v>#N/A</v>
          </cell>
          <cell r="AR174" t="e">
            <v>#DIV/0!</v>
          </cell>
          <cell r="AS174" t="e">
            <v>#DIV/0!</v>
          </cell>
          <cell r="AT174" t="e">
            <v>#N/A</v>
          </cell>
          <cell r="AU174">
            <v>96433</v>
          </cell>
          <cell r="AV174" t="e">
            <v>#N/A</v>
          </cell>
          <cell r="AY174" t="e">
            <v>#DIV/0!</v>
          </cell>
        </row>
        <row r="175">
          <cell r="A175" t="str">
            <v>06-04-100-010-0000</v>
          </cell>
          <cell r="B175" t="str">
            <v>06-04-100-010-0000</v>
          </cell>
          <cell r="C175" t="str">
            <v>06-04-100-010-0000</v>
          </cell>
          <cell r="D175" t="str">
            <v>utility</v>
          </cell>
          <cell r="F175" t="str">
            <v>2101  BEVERLY, HOFFMAN ESTATES</v>
          </cell>
          <cell r="G175" t="str">
            <v>NICOR GAS REAL ESTATE</v>
          </cell>
          <cell r="H175" t="str">
            <v>5-97</v>
          </cell>
          <cell r="I175" t="str">
            <v>T18</v>
          </cell>
          <cell r="J175" t="str">
            <v>18-035</v>
          </cell>
          <cell r="L175">
            <v>61245</v>
          </cell>
          <cell r="O175" t="e">
            <v>#DIV/0!</v>
          </cell>
          <cell r="Q175" t="str">
            <v>C</v>
          </cell>
          <cell r="R175" t="str">
            <v>C</v>
          </cell>
          <cell r="S175" t="str">
            <v>C</v>
          </cell>
          <cell r="T175" t="str">
            <v>C</v>
          </cell>
          <cell r="U175" t="str">
            <v>C</v>
          </cell>
          <cell r="V175" t="str">
            <v>C</v>
          </cell>
          <cell r="W175" t="e">
            <v>#N/A</v>
          </cell>
          <cell r="X175">
            <v>1</v>
          </cell>
          <cell r="Y175">
            <v>1</v>
          </cell>
          <cell r="Z175">
            <v>1</v>
          </cell>
          <cell r="AA175">
            <v>1</v>
          </cell>
          <cell r="AB175" t="e">
            <v>#N/A</v>
          </cell>
          <cell r="AC175" t="e">
            <v>#N/A</v>
          </cell>
          <cell r="AD175" t="e">
            <v>#N/A</v>
          </cell>
          <cell r="AE175" t="e">
            <v>#N/A</v>
          </cell>
          <cell r="AF175" t="e">
            <v>#N/A</v>
          </cell>
          <cell r="AG175" t="e">
            <v>#N/A</v>
          </cell>
          <cell r="AH175" t="e">
            <v>#N/A</v>
          </cell>
          <cell r="AI175" t="e">
            <v>#N/A</v>
          </cell>
          <cell r="AJ175" t="e">
            <v>#N/A</v>
          </cell>
          <cell r="AK175" t="e">
            <v>#N/A</v>
          </cell>
          <cell r="AL175">
            <v>1</v>
          </cell>
          <cell r="AM175">
            <v>1</v>
          </cell>
          <cell r="AN175">
            <v>1</v>
          </cell>
          <cell r="AO175">
            <v>1</v>
          </cell>
          <cell r="AP175" t="e">
            <v>#N/A</v>
          </cell>
          <cell r="AQ175" t="e">
            <v>#N/A</v>
          </cell>
          <cell r="AR175" t="e">
            <v>#DIV/0!</v>
          </cell>
          <cell r="AS175" t="e">
            <v>#DIV/0!</v>
          </cell>
          <cell r="AT175" t="e">
            <v>#N/A</v>
          </cell>
          <cell r="AU175">
            <v>35066</v>
          </cell>
          <cell r="AV175" t="e">
            <v>#N/A</v>
          </cell>
          <cell r="AY175" t="e">
            <v>#DIV/0!</v>
          </cell>
        </row>
        <row r="176">
          <cell r="A176" t="str">
            <v>06-04-200-004-0000</v>
          </cell>
          <cell r="B176" t="str">
            <v>06-04-200-004-0000</v>
          </cell>
          <cell r="C176" t="str">
            <v>06-04-200-004-0000</v>
          </cell>
          <cell r="D176" t="str">
            <v>utility</v>
          </cell>
          <cell r="F176" t="str">
            <v>1900  SHOE FACTORY, HOFFMAN ESTATES</v>
          </cell>
          <cell r="G176" t="str">
            <v>NICOR GAS REAL ESTTE</v>
          </cell>
          <cell r="H176" t="str">
            <v>5-97</v>
          </cell>
          <cell r="I176" t="str">
            <v>T18</v>
          </cell>
          <cell r="J176" t="str">
            <v>18-035</v>
          </cell>
          <cell r="L176">
            <v>30492</v>
          </cell>
          <cell r="O176" t="e">
            <v>#DIV/0!</v>
          </cell>
          <cell r="Q176" t="str">
            <v>C</v>
          </cell>
          <cell r="R176" t="str">
            <v>C</v>
          </cell>
          <cell r="S176" t="str">
            <v>C</v>
          </cell>
          <cell r="T176" t="str">
            <v>C</v>
          </cell>
          <cell r="U176" t="str">
            <v>C</v>
          </cell>
          <cell r="V176" t="str">
            <v>C</v>
          </cell>
          <cell r="W176" t="e">
            <v>#N/A</v>
          </cell>
          <cell r="X176">
            <v>1</v>
          </cell>
          <cell r="Y176">
            <v>1</v>
          </cell>
          <cell r="Z176">
            <v>1</v>
          </cell>
          <cell r="AA176">
            <v>1</v>
          </cell>
          <cell r="AB176" t="e">
            <v>#N/A</v>
          </cell>
          <cell r="AC176" t="e">
            <v>#N/A</v>
          </cell>
          <cell r="AD176" t="e">
            <v>#N/A</v>
          </cell>
          <cell r="AE176" t="e">
            <v>#N/A</v>
          </cell>
          <cell r="AF176" t="e">
            <v>#N/A</v>
          </cell>
          <cell r="AG176" t="e">
            <v>#N/A</v>
          </cell>
          <cell r="AH176" t="e">
            <v>#N/A</v>
          </cell>
          <cell r="AI176" t="e">
            <v>#N/A</v>
          </cell>
          <cell r="AJ176" t="e">
            <v>#N/A</v>
          </cell>
          <cell r="AK176" t="e">
            <v>#N/A</v>
          </cell>
          <cell r="AL176">
            <v>1</v>
          </cell>
          <cell r="AM176">
            <v>1</v>
          </cell>
          <cell r="AN176">
            <v>1</v>
          </cell>
          <cell r="AO176">
            <v>1</v>
          </cell>
          <cell r="AP176" t="e">
            <v>#N/A</v>
          </cell>
          <cell r="AQ176" t="e">
            <v>#N/A</v>
          </cell>
          <cell r="AR176" t="e">
            <v>#DIV/0!</v>
          </cell>
          <cell r="AS176" t="e">
            <v>#DIV/0!</v>
          </cell>
          <cell r="AT176" t="e">
            <v>#N/A</v>
          </cell>
          <cell r="AU176">
            <v>17620</v>
          </cell>
          <cell r="AV176" t="e">
            <v>#N/A</v>
          </cell>
          <cell r="AY176" t="e">
            <v>#DIV/0!</v>
          </cell>
        </row>
        <row r="177">
          <cell r="A177" t="str">
            <v>06-04-200-008-0000</v>
          </cell>
          <cell r="B177" t="str">
            <v>06-04-200-008-0000</v>
          </cell>
          <cell r="C177" t="str">
            <v>06-04-200-008-0000</v>
          </cell>
          <cell r="D177" t="str">
            <v>utility</v>
          </cell>
          <cell r="F177" t="str">
            <v>1901  SHOE FACTORY, HOFFMAN ESTATES</v>
          </cell>
          <cell r="G177" t="str">
            <v>NICOR GAS REAL ESTATE</v>
          </cell>
          <cell r="H177" t="str">
            <v>5-97</v>
          </cell>
          <cell r="I177" t="str">
            <v>T18</v>
          </cell>
          <cell r="J177" t="str">
            <v>18-035</v>
          </cell>
          <cell r="L177">
            <v>181645</v>
          </cell>
          <cell r="O177" t="e">
            <v>#DIV/0!</v>
          </cell>
          <cell r="Q177" t="str">
            <v>C</v>
          </cell>
          <cell r="R177" t="str">
            <v>C</v>
          </cell>
          <cell r="S177" t="str">
            <v>C</v>
          </cell>
          <cell r="T177" t="str">
            <v>C</v>
          </cell>
          <cell r="U177" t="str">
            <v>C</v>
          </cell>
          <cell r="V177" t="str">
            <v>C</v>
          </cell>
          <cell r="W177" t="e">
            <v>#N/A</v>
          </cell>
          <cell r="X177">
            <v>1</v>
          </cell>
          <cell r="Y177">
            <v>1</v>
          </cell>
          <cell r="Z177">
            <v>1</v>
          </cell>
          <cell r="AA177">
            <v>1</v>
          </cell>
          <cell r="AB177" t="e">
            <v>#N/A</v>
          </cell>
          <cell r="AC177" t="e">
            <v>#N/A</v>
          </cell>
          <cell r="AD177" t="e">
            <v>#N/A</v>
          </cell>
          <cell r="AE177" t="e">
            <v>#N/A</v>
          </cell>
          <cell r="AF177" t="e">
            <v>#N/A</v>
          </cell>
          <cell r="AG177" t="e">
            <v>#N/A</v>
          </cell>
          <cell r="AH177" t="e">
            <v>#N/A</v>
          </cell>
          <cell r="AI177" t="e">
            <v>#N/A</v>
          </cell>
          <cell r="AJ177" t="e">
            <v>#N/A</v>
          </cell>
          <cell r="AK177" t="e">
            <v>#N/A</v>
          </cell>
          <cell r="AL177">
            <v>1</v>
          </cell>
          <cell r="AM177">
            <v>1</v>
          </cell>
          <cell r="AN177">
            <v>1</v>
          </cell>
          <cell r="AO177">
            <v>1</v>
          </cell>
          <cell r="AP177" t="e">
            <v>#N/A</v>
          </cell>
          <cell r="AQ177" t="e">
            <v>#N/A</v>
          </cell>
          <cell r="AR177" t="e">
            <v>#DIV/0!</v>
          </cell>
          <cell r="AS177" t="e">
            <v>#DIV/0!</v>
          </cell>
          <cell r="AT177" t="e">
            <v>#N/A</v>
          </cell>
          <cell r="AU177">
            <v>103782</v>
          </cell>
          <cell r="AV177" t="e">
            <v>#N/A</v>
          </cell>
          <cell r="AY177" t="e">
            <v>#DIV/0!</v>
          </cell>
        </row>
        <row r="178">
          <cell r="A178" t="str">
            <v>06-08-100-004-0000</v>
          </cell>
          <cell r="B178" t="str">
            <v>06-08-100-004-0000</v>
          </cell>
          <cell r="C178" t="str">
            <v>06-08-100-004-0000</v>
          </cell>
          <cell r="D178" t="str">
            <v>utility</v>
          </cell>
          <cell r="F178" t="str">
            <v>31  SHOE FACTORY, ELGIN</v>
          </cell>
          <cell r="G178" t="str">
            <v>COMM EDISON TAX DEPT</v>
          </cell>
          <cell r="H178" t="str">
            <v>5-97</v>
          </cell>
          <cell r="I178" t="str">
            <v>T18</v>
          </cell>
          <cell r="J178" t="str">
            <v>18-090</v>
          </cell>
          <cell r="L178">
            <v>576995</v>
          </cell>
          <cell r="O178" t="e">
            <v>#DIV/0!</v>
          </cell>
          <cell r="Q178" t="str">
            <v>C</v>
          </cell>
          <cell r="R178" t="str">
            <v>C</v>
          </cell>
          <cell r="S178" t="str">
            <v>C</v>
          </cell>
          <cell r="T178" t="str">
            <v>C</v>
          </cell>
          <cell r="U178" t="str">
            <v>C</v>
          </cell>
          <cell r="V178" t="str">
            <v>C</v>
          </cell>
          <cell r="W178" t="e">
            <v>#N/A</v>
          </cell>
          <cell r="X178">
            <v>1</v>
          </cell>
          <cell r="Y178">
            <v>1</v>
          </cell>
          <cell r="Z178">
            <v>1</v>
          </cell>
          <cell r="AA178">
            <v>1</v>
          </cell>
          <cell r="AB178" t="e">
            <v>#N/A</v>
          </cell>
          <cell r="AC178" t="e">
            <v>#N/A</v>
          </cell>
          <cell r="AD178" t="e">
            <v>#N/A</v>
          </cell>
          <cell r="AE178" t="e">
            <v>#N/A</v>
          </cell>
          <cell r="AF178" t="e">
            <v>#N/A</v>
          </cell>
          <cell r="AG178" t="e">
            <v>#N/A</v>
          </cell>
          <cell r="AH178" t="e">
            <v>#N/A</v>
          </cell>
          <cell r="AI178" t="e">
            <v>#N/A</v>
          </cell>
          <cell r="AJ178" t="e">
            <v>#N/A</v>
          </cell>
          <cell r="AK178" t="e">
            <v>#N/A</v>
          </cell>
          <cell r="AL178">
            <v>1</v>
          </cell>
          <cell r="AM178">
            <v>1</v>
          </cell>
          <cell r="AN178">
            <v>1</v>
          </cell>
          <cell r="AO178">
            <v>1</v>
          </cell>
          <cell r="AP178" t="e">
            <v>#N/A</v>
          </cell>
          <cell r="AQ178" t="e">
            <v>#N/A</v>
          </cell>
          <cell r="AR178" t="e">
            <v>#DIV/0!</v>
          </cell>
          <cell r="AS178" t="e">
            <v>#DIV/0!</v>
          </cell>
          <cell r="AT178" t="e">
            <v>#N/A</v>
          </cell>
          <cell r="AU178">
            <v>251819</v>
          </cell>
          <cell r="AV178" t="e">
            <v>#N/A</v>
          </cell>
          <cell r="AY178" t="e">
            <v>#DIV/0!</v>
          </cell>
        </row>
        <row r="179">
          <cell r="A179" t="str">
            <v>06-08-301-002-0000</v>
          </cell>
          <cell r="B179" t="str">
            <v>06-08-301-002-0000</v>
          </cell>
          <cell r="C179" t="str">
            <v>06-08-301-002-0000</v>
          </cell>
          <cell r="D179" t="str">
            <v>utility</v>
          </cell>
          <cell r="F179" t="str">
            <v>902  COUNTRYFIELD, ELGIN</v>
          </cell>
          <cell r="G179" t="str">
            <v>COMM EDISON TAX DEPT</v>
          </cell>
          <cell r="H179" t="str">
            <v>5-97</v>
          </cell>
          <cell r="I179" t="str">
            <v>T18</v>
          </cell>
          <cell r="J179" t="str">
            <v>18-014</v>
          </cell>
          <cell r="L179">
            <v>203861</v>
          </cell>
          <cell r="O179" t="e">
            <v>#DIV/0!</v>
          </cell>
          <cell r="Q179" t="str">
            <v>C</v>
          </cell>
          <cell r="R179" t="str">
            <v>C</v>
          </cell>
          <cell r="S179" t="str">
            <v>C</v>
          </cell>
          <cell r="T179" t="str">
            <v>C</v>
          </cell>
          <cell r="U179" t="str">
            <v>C</v>
          </cell>
          <cell r="V179" t="str">
            <v>C</v>
          </cell>
          <cell r="W179" t="e">
            <v>#N/A</v>
          </cell>
          <cell r="X179">
            <v>1</v>
          </cell>
          <cell r="Y179">
            <v>1</v>
          </cell>
          <cell r="Z179">
            <v>1</v>
          </cell>
          <cell r="AA179">
            <v>1</v>
          </cell>
          <cell r="AB179" t="e">
            <v>#N/A</v>
          </cell>
          <cell r="AC179" t="e">
            <v>#N/A</v>
          </cell>
          <cell r="AD179" t="e">
            <v>#N/A</v>
          </cell>
          <cell r="AE179" t="e">
            <v>#N/A</v>
          </cell>
          <cell r="AF179" t="e">
            <v>#N/A</v>
          </cell>
          <cell r="AG179" t="e">
            <v>#N/A</v>
          </cell>
          <cell r="AH179" t="e">
            <v>#N/A</v>
          </cell>
          <cell r="AI179" t="e">
            <v>#N/A</v>
          </cell>
          <cell r="AJ179" t="e">
            <v>#N/A</v>
          </cell>
          <cell r="AK179" t="e">
            <v>#N/A</v>
          </cell>
          <cell r="AL179">
            <v>1</v>
          </cell>
          <cell r="AM179">
            <v>1</v>
          </cell>
          <cell r="AN179">
            <v>1</v>
          </cell>
          <cell r="AO179">
            <v>1</v>
          </cell>
          <cell r="AP179" t="e">
            <v>#N/A</v>
          </cell>
          <cell r="AQ179" t="e">
            <v>#N/A</v>
          </cell>
          <cell r="AR179" t="e">
            <v>#DIV/0!</v>
          </cell>
          <cell r="AS179" t="e">
            <v>#DIV/0!</v>
          </cell>
          <cell r="AT179" t="e">
            <v>#N/A</v>
          </cell>
          <cell r="AU179">
            <v>36969</v>
          </cell>
          <cell r="AV179" t="e">
            <v>#N/A</v>
          </cell>
          <cell r="AY179" t="e">
            <v>#DIV/0!</v>
          </cell>
        </row>
        <row r="180">
          <cell r="A180" t="str">
            <v>06-17-100-003-0000</v>
          </cell>
          <cell r="B180" t="str">
            <v>06-17-100-003-0000</v>
          </cell>
          <cell r="C180" t="str">
            <v>06-17-100-003-0000</v>
          </cell>
          <cell r="D180" t="str">
            <v>utility</v>
          </cell>
          <cell r="F180" t="str">
            <v>632  BODE, ELGIN</v>
          </cell>
          <cell r="G180" t="str">
            <v>COMM EDISON TAX DEPT</v>
          </cell>
          <cell r="H180" t="str">
            <v>5-97</v>
          </cell>
          <cell r="I180" t="str">
            <v>T18</v>
          </cell>
          <cell r="J180" t="str">
            <v>18-011</v>
          </cell>
          <cell r="L180">
            <v>503945</v>
          </cell>
          <cell r="O180" t="e">
            <v>#DIV/0!</v>
          </cell>
          <cell r="Q180" t="str">
            <v>C</v>
          </cell>
          <cell r="R180" t="str">
            <v>C</v>
          </cell>
          <cell r="S180" t="str">
            <v>C</v>
          </cell>
          <cell r="T180" t="str">
            <v>C</v>
          </cell>
          <cell r="U180" t="str">
            <v>C</v>
          </cell>
          <cell r="V180" t="str">
            <v>C</v>
          </cell>
          <cell r="W180" t="e">
            <v>#N/A</v>
          </cell>
          <cell r="X180">
            <v>1</v>
          </cell>
          <cell r="Y180">
            <v>1</v>
          </cell>
          <cell r="Z180">
            <v>1</v>
          </cell>
          <cell r="AA180">
            <v>1</v>
          </cell>
          <cell r="AB180" t="e">
            <v>#N/A</v>
          </cell>
          <cell r="AC180" t="e">
            <v>#N/A</v>
          </cell>
          <cell r="AD180" t="e">
            <v>#N/A</v>
          </cell>
          <cell r="AE180" t="e">
            <v>#N/A</v>
          </cell>
          <cell r="AF180" t="e">
            <v>#N/A</v>
          </cell>
          <cell r="AG180" t="e">
            <v>#N/A</v>
          </cell>
          <cell r="AH180" t="e">
            <v>#N/A</v>
          </cell>
          <cell r="AI180" t="e">
            <v>#N/A</v>
          </cell>
          <cell r="AJ180" t="e">
            <v>#N/A</v>
          </cell>
          <cell r="AK180" t="e">
            <v>#N/A</v>
          </cell>
          <cell r="AL180">
            <v>1</v>
          </cell>
          <cell r="AM180">
            <v>1</v>
          </cell>
          <cell r="AN180">
            <v>1</v>
          </cell>
          <cell r="AO180">
            <v>1</v>
          </cell>
          <cell r="AP180" t="e">
            <v>#N/A</v>
          </cell>
          <cell r="AQ180" t="e">
            <v>#N/A</v>
          </cell>
          <cell r="AR180" t="e">
            <v>#DIV/0!</v>
          </cell>
          <cell r="AS180" t="e">
            <v>#DIV/0!</v>
          </cell>
          <cell r="AT180" t="e">
            <v>#N/A</v>
          </cell>
          <cell r="AU180">
            <v>252029</v>
          </cell>
          <cell r="AV180" t="e">
            <v>#N/A</v>
          </cell>
          <cell r="AY180" t="e">
            <v>#DIV/0!</v>
          </cell>
        </row>
        <row r="181">
          <cell r="A181" t="str">
            <v>06-17-300-006-0000</v>
          </cell>
          <cell r="B181" t="str">
            <v>06-17-300-006-0000</v>
          </cell>
          <cell r="C181" t="str">
            <v>06-17-300-006-0000</v>
          </cell>
          <cell r="D181" t="str">
            <v>utility</v>
          </cell>
          <cell r="F181" t="str">
            <v>31  BODE, ELGIN</v>
          </cell>
          <cell r="G181" t="str">
            <v>COMMONWEALTH EDISON CO</v>
          </cell>
          <cell r="H181" t="str">
            <v>5-97</v>
          </cell>
          <cell r="I181" t="str">
            <v>T18</v>
          </cell>
          <cell r="J181" t="str">
            <v>18-090</v>
          </cell>
          <cell r="L181">
            <v>37897</v>
          </cell>
          <cell r="O181" t="e">
            <v>#DIV/0!</v>
          </cell>
          <cell r="Q181" t="str">
            <v>C</v>
          </cell>
          <cell r="R181" t="str">
            <v>C</v>
          </cell>
          <cell r="S181" t="str">
            <v>C</v>
          </cell>
          <cell r="T181" t="str">
            <v>C</v>
          </cell>
          <cell r="U181" t="str">
            <v>C</v>
          </cell>
          <cell r="V181" t="str">
            <v>C</v>
          </cell>
          <cell r="W181" t="e">
            <v>#N/A</v>
          </cell>
          <cell r="X181">
            <v>1</v>
          </cell>
          <cell r="Y181">
            <v>1</v>
          </cell>
          <cell r="Z181">
            <v>1</v>
          </cell>
          <cell r="AA181">
            <v>1</v>
          </cell>
          <cell r="AB181" t="e">
            <v>#N/A</v>
          </cell>
          <cell r="AC181" t="e">
            <v>#N/A</v>
          </cell>
          <cell r="AD181" t="e">
            <v>#N/A</v>
          </cell>
          <cell r="AE181" t="e">
            <v>#N/A</v>
          </cell>
          <cell r="AF181" t="e">
            <v>#N/A</v>
          </cell>
          <cell r="AG181" t="e">
            <v>#N/A</v>
          </cell>
          <cell r="AH181" t="e">
            <v>#N/A</v>
          </cell>
          <cell r="AI181" t="e">
            <v>#N/A</v>
          </cell>
          <cell r="AJ181" t="e">
            <v>#N/A</v>
          </cell>
          <cell r="AK181" t="e">
            <v>#N/A</v>
          </cell>
          <cell r="AL181">
            <v>1</v>
          </cell>
          <cell r="AM181">
            <v>1</v>
          </cell>
          <cell r="AN181">
            <v>1</v>
          </cell>
          <cell r="AO181">
            <v>1</v>
          </cell>
          <cell r="AP181" t="e">
            <v>#N/A</v>
          </cell>
          <cell r="AQ181" t="e">
            <v>#N/A</v>
          </cell>
          <cell r="AR181" t="e">
            <v>#DIV/0!</v>
          </cell>
          <cell r="AS181" t="e">
            <v>#DIV/0!</v>
          </cell>
          <cell r="AT181" t="e">
            <v>#N/A</v>
          </cell>
          <cell r="AU181">
            <v>19057</v>
          </cell>
          <cell r="AV181" t="e">
            <v>#N/A</v>
          </cell>
          <cell r="AY181" t="e">
            <v>#DIV/0!</v>
          </cell>
        </row>
        <row r="182">
          <cell r="A182" t="str">
            <v>06-17-300-008-0000</v>
          </cell>
          <cell r="B182" t="str">
            <v>06-17-300-008-0000</v>
          </cell>
          <cell r="C182" t="str">
            <v>06-17-300-008-0000</v>
          </cell>
          <cell r="D182" t="str">
            <v>utility</v>
          </cell>
          <cell r="F182" t="str">
            <v>31  BODE, ELGIN</v>
          </cell>
          <cell r="G182" t="str">
            <v>COMMONWEALTH EDISON CO</v>
          </cell>
          <cell r="H182" t="str">
            <v>5-97</v>
          </cell>
          <cell r="I182" t="str">
            <v>T18</v>
          </cell>
          <cell r="J182" t="str">
            <v>18-090</v>
          </cell>
          <cell r="L182">
            <v>124146</v>
          </cell>
          <cell r="O182" t="e">
            <v>#DIV/0!</v>
          </cell>
          <cell r="Q182" t="str">
            <v>C</v>
          </cell>
          <cell r="R182" t="str">
            <v>C</v>
          </cell>
          <cell r="S182" t="str">
            <v>C</v>
          </cell>
          <cell r="T182" t="str">
            <v>C</v>
          </cell>
          <cell r="U182" t="str">
            <v>C</v>
          </cell>
          <cell r="V182" t="str">
            <v>C</v>
          </cell>
          <cell r="W182" t="e">
            <v>#N/A</v>
          </cell>
          <cell r="X182">
            <v>1</v>
          </cell>
          <cell r="Y182">
            <v>1</v>
          </cell>
          <cell r="Z182">
            <v>1</v>
          </cell>
          <cell r="AA182">
            <v>1</v>
          </cell>
          <cell r="AB182" t="e">
            <v>#N/A</v>
          </cell>
          <cell r="AC182" t="e">
            <v>#N/A</v>
          </cell>
          <cell r="AD182" t="e">
            <v>#N/A</v>
          </cell>
          <cell r="AE182" t="e">
            <v>#N/A</v>
          </cell>
          <cell r="AF182" t="e">
            <v>#N/A</v>
          </cell>
          <cell r="AG182" t="e">
            <v>#N/A</v>
          </cell>
          <cell r="AH182" t="e">
            <v>#N/A</v>
          </cell>
          <cell r="AI182" t="e">
            <v>#N/A</v>
          </cell>
          <cell r="AJ182" t="e">
            <v>#N/A</v>
          </cell>
          <cell r="AK182" t="e">
            <v>#N/A</v>
          </cell>
          <cell r="AL182">
            <v>1</v>
          </cell>
          <cell r="AM182">
            <v>1</v>
          </cell>
          <cell r="AN182">
            <v>1</v>
          </cell>
          <cell r="AO182">
            <v>1</v>
          </cell>
          <cell r="AP182" t="e">
            <v>#N/A</v>
          </cell>
          <cell r="AQ182" t="e">
            <v>#N/A</v>
          </cell>
          <cell r="AR182" t="e">
            <v>#DIV/0!</v>
          </cell>
          <cell r="AS182" t="e">
            <v>#DIV/0!</v>
          </cell>
          <cell r="AT182" t="e">
            <v>#N/A</v>
          </cell>
          <cell r="AU182">
            <v>72001</v>
          </cell>
          <cell r="AV182" t="e">
            <v>#N/A</v>
          </cell>
          <cell r="AY182" t="e">
            <v>#DIV/0!</v>
          </cell>
        </row>
        <row r="183">
          <cell r="A183" t="str">
            <v>06-17-300-010-0000</v>
          </cell>
          <cell r="B183" t="str">
            <v>06-17-300-010-0000</v>
          </cell>
          <cell r="C183" t="str">
            <v>06-17-300-010-0000</v>
          </cell>
          <cell r="D183" t="str">
            <v>utility</v>
          </cell>
          <cell r="F183" t="str">
            <v>31  BODE, ELGIN</v>
          </cell>
          <cell r="G183" t="str">
            <v>COMMONWEALTH EDISON CO</v>
          </cell>
          <cell r="H183" t="str">
            <v>5-97</v>
          </cell>
          <cell r="I183" t="str">
            <v>T18</v>
          </cell>
          <cell r="J183" t="str">
            <v>18-090</v>
          </cell>
          <cell r="L183">
            <v>89646</v>
          </cell>
          <cell r="O183" t="e">
            <v>#DIV/0!</v>
          </cell>
          <cell r="Q183" t="str">
            <v>C</v>
          </cell>
          <cell r="R183" t="str">
            <v>C</v>
          </cell>
          <cell r="S183" t="str">
            <v>C</v>
          </cell>
          <cell r="T183" t="str">
            <v>C</v>
          </cell>
          <cell r="U183" t="str">
            <v>C</v>
          </cell>
          <cell r="V183" t="str">
            <v>C</v>
          </cell>
          <cell r="W183" t="e">
            <v>#N/A</v>
          </cell>
          <cell r="X183">
            <v>1</v>
          </cell>
          <cell r="Y183">
            <v>1</v>
          </cell>
          <cell r="Z183">
            <v>1</v>
          </cell>
          <cell r="AA183">
            <v>1</v>
          </cell>
          <cell r="AB183" t="e">
            <v>#N/A</v>
          </cell>
          <cell r="AC183" t="e">
            <v>#N/A</v>
          </cell>
          <cell r="AD183" t="e">
            <v>#N/A</v>
          </cell>
          <cell r="AE183" t="e">
            <v>#N/A</v>
          </cell>
          <cell r="AF183" t="e">
            <v>#N/A</v>
          </cell>
          <cell r="AG183" t="e">
            <v>#N/A</v>
          </cell>
          <cell r="AH183" t="e">
            <v>#N/A</v>
          </cell>
          <cell r="AI183" t="e">
            <v>#N/A</v>
          </cell>
          <cell r="AJ183" t="e">
            <v>#N/A</v>
          </cell>
          <cell r="AK183" t="e">
            <v>#N/A</v>
          </cell>
          <cell r="AL183">
            <v>1</v>
          </cell>
          <cell r="AM183">
            <v>1</v>
          </cell>
          <cell r="AN183">
            <v>1</v>
          </cell>
          <cell r="AO183">
            <v>1</v>
          </cell>
          <cell r="AP183" t="e">
            <v>#N/A</v>
          </cell>
          <cell r="AQ183" t="e">
            <v>#N/A</v>
          </cell>
          <cell r="AR183" t="e">
            <v>#DIV/0!</v>
          </cell>
          <cell r="AS183" t="e">
            <v>#DIV/0!</v>
          </cell>
          <cell r="AT183" t="e">
            <v>#N/A</v>
          </cell>
          <cell r="AU183">
            <v>52003</v>
          </cell>
          <cell r="AV183" t="e">
            <v>#N/A</v>
          </cell>
          <cell r="AY183" t="e">
            <v>#DIV/0!</v>
          </cell>
        </row>
        <row r="184">
          <cell r="A184" t="str">
            <v>06-17-300-012-0000</v>
          </cell>
          <cell r="B184" t="str">
            <v>06-17-300-012-0000</v>
          </cell>
          <cell r="C184" t="str">
            <v>06-17-300-012-0000</v>
          </cell>
          <cell r="D184" t="str">
            <v>utility</v>
          </cell>
          <cell r="F184" t="str">
            <v>1400 E CHICAGO, ELGIN</v>
          </cell>
          <cell r="G184" t="str">
            <v>COMMONWEALTH EDISON CO</v>
          </cell>
          <cell r="H184" t="str">
            <v>5-97</v>
          </cell>
          <cell r="I184" t="str">
            <v>T18</v>
          </cell>
          <cell r="J184" t="str">
            <v>18-090</v>
          </cell>
          <cell r="L184">
            <v>157905</v>
          </cell>
          <cell r="O184" t="e">
            <v>#DIV/0!</v>
          </cell>
          <cell r="Q184" t="str">
            <v>C</v>
          </cell>
          <cell r="R184" t="str">
            <v>C</v>
          </cell>
          <cell r="S184" t="str">
            <v>C</v>
          </cell>
          <cell r="T184" t="str">
            <v>C</v>
          </cell>
          <cell r="U184" t="str">
            <v>C</v>
          </cell>
          <cell r="V184" t="str">
            <v>C</v>
          </cell>
          <cell r="W184" t="e">
            <v>#N/A</v>
          </cell>
          <cell r="X184">
            <v>1</v>
          </cell>
          <cell r="Y184">
            <v>1</v>
          </cell>
          <cell r="Z184">
            <v>1</v>
          </cell>
          <cell r="AA184">
            <v>1</v>
          </cell>
          <cell r="AB184" t="e">
            <v>#N/A</v>
          </cell>
          <cell r="AC184" t="e">
            <v>#N/A</v>
          </cell>
          <cell r="AD184" t="e">
            <v>#N/A</v>
          </cell>
          <cell r="AE184" t="e">
            <v>#N/A</v>
          </cell>
          <cell r="AF184" t="e">
            <v>#N/A</v>
          </cell>
          <cell r="AG184" t="e">
            <v>#N/A</v>
          </cell>
          <cell r="AH184" t="e">
            <v>#N/A</v>
          </cell>
          <cell r="AI184" t="e">
            <v>#N/A</v>
          </cell>
          <cell r="AJ184" t="e">
            <v>#N/A</v>
          </cell>
          <cell r="AK184" t="e">
            <v>#N/A</v>
          </cell>
          <cell r="AL184">
            <v>1</v>
          </cell>
          <cell r="AM184">
            <v>1</v>
          </cell>
          <cell r="AN184">
            <v>1</v>
          </cell>
          <cell r="AO184">
            <v>1</v>
          </cell>
          <cell r="AP184" t="e">
            <v>#N/A</v>
          </cell>
          <cell r="AQ184" t="e">
            <v>#N/A</v>
          </cell>
          <cell r="AR184" t="e">
            <v>#DIV/0!</v>
          </cell>
          <cell r="AS184" t="e">
            <v>#DIV/0!</v>
          </cell>
          <cell r="AT184" t="e">
            <v>#N/A</v>
          </cell>
          <cell r="AU184">
            <v>79065</v>
          </cell>
          <cell r="AV184" t="e">
            <v>#N/A</v>
          </cell>
          <cell r="AY184" t="e">
            <v>#DIV/0!</v>
          </cell>
        </row>
        <row r="185">
          <cell r="A185" t="str">
            <v>06-20-102-020-0000</v>
          </cell>
          <cell r="B185" t="str">
            <v>06-20-102-020-0000</v>
          </cell>
          <cell r="C185" t="str">
            <v>06-20-102-020-0000</v>
          </cell>
          <cell r="D185" t="str">
            <v>utility</v>
          </cell>
          <cell r="F185" t="str">
            <v>1333  ELGIN, ELGIN</v>
          </cell>
          <cell r="G185" t="str">
            <v>COMMONWEALTH EDISON CO</v>
          </cell>
          <cell r="H185" t="str">
            <v>5-97</v>
          </cell>
          <cell r="I185" t="str">
            <v>T18</v>
          </cell>
          <cell r="J185" t="str">
            <v>18-090</v>
          </cell>
          <cell r="L185">
            <v>562228</v>
          </cell>
          <cell r="O185" t="e">
            <v>#DIV/0!</v>
          </cell>
          <cell r="Q185" t="str">
            <v>C</v>
          </cell>
          <cell r="R185" t="str">
            <v>C</v>
          </cell>
          <cell r="S185" t="str">
            <v>C</v>
          </cell>
          <cell r="T185" t="str">
            <v>C</v>
          </cell>
          <cell r="U185" t="str">
            <v>C</v>
          </cell>
          <cell r="V185" t="str">
            <v>C</v>
          </cell>
          <cell r="W185" t="e">
            <v>#N/A</v>
          </cell>
          <cell r="X185">
            <v>1</v>
          </cell>
          <cell r="Y185">
            <v>1</v>
          </cell>
          <cell r="Z185">
            <v>1</v>
          </cell>
          <cell r="AA185">
            <v>1</v>
          </cell>
          <cell r="AB185" t="e">
            <v>#N/A</v>
          </cell>
          <cell r="AC185" t="e">
            <v>#N/A</v>
          </cell>
          <cell r="AD185" t="e">
            <v>#N/A</v>
          </cell>
          <cell r="AE185" t="e">
            <v>#N/A</v>
          </cell>
          <cell r="AF185" t="e">
            <v>#N/A</v>
          </cell>
          <cell r="AG185" t="e">
            <v>#N/A</v>
          </cell>
          <cell r="AH185" t="e">
            <v>#N/A</v>
          </cell>
          <cell r="AI185" t="e">
            <v>#N/A</v>
          </cell>
          <cell r="AJ185" t="e">
            <v>#N/A</v>
          </cell>
          <cell r="AK185" t="e">
            <v>#N/A</v>
          </cell>
          <cell r="AL185">
            <v>1</v>
          </cell>
          <cell r="AM185">
            <v>1</v>
          </cell>
          <cell r="AN185">
            <v>1</v>
          </cell>
          <cell r="AO185">
            <v>1</v>
          </cell>
          <cell r="AP185" t="e">
            <v>#N/A</v>
          </cell>
          <cell r="AQ185" t="e">
            <v>#N/A</v>
          </cell>
          <cell r="AR185" t="e">
            <v>#DIV/0!</v>
          </cell>
          <cell r="AS185" t="e">
            <v>#DIV/0!</v>
          </cell>
          <cell r="AT185" t="e">
            <v>#N/A</v>
          </cell>
          <cell r="AU185">
            <v>281474</v>
          </cell>
          <cell r="AV185" t="e">
            <v>#N/A</v>
          </cell>
          <cell r="AY185" t="e">
            <v>#DIV/0!</v>
          </cell>
        </row>
        <row r="186">
          <cell r="A186" t="str">
            <v>06-20-300-012-0000</v>
          </cell>
          <cell r="B186" t="str">
            <v>06-20-300-012-0000</v>
          </cell>
          <cell r="C186" t="str">
            <v>06-20-300-012-0000</v>
          </cell>
          <cell r="D186" t="str">
            <v>utility</v>
          </cell>
          <cell r="F186" t="str">
            <v>1490  LAKE, ELGIN</v>
          </cell>
          <cell r="G186" t="str">
            <v>COMM EDISON TAX DEPT</v>
          </cell>
          <cell r="H186" t="str">
            <v>5-97</v>
          </cell>
          <cell r="I186" t="str">
            <v>T18</v>
          </cell>
          <cell r="J186" t="str">
            <v>18-090</v>
          </cell>
          <cell r="L186">
            <v>375487</v>
          </cell>
          <cell r="O186" t="e">
            <v>#DIV/0!</v>
          </cell>
          <cell r="Q186" t="str">
            <v>C</v>
          </cell>
          <cell r="R186" t="str">
            <v>C</v>
          </cell>
          <cell r="S186" t="str">
            <v>C</v>
          </cell>
          <cell r="T186" t="str">
            <v>C</v>
          </cell>
          <cell r="U186" t="str">
            <v>C</v>
          </cell>
          <cell r="V186" t="str">
            <v>C</v>
          </cell>
          <cell r="W186" t="e">
            <v>#N/A</v>
          </cell>
          <cell r="X186">
            <v>1</v>
          </cell>
          <cell r="Y186">
            <v>1</v>
          </cell>
          <cell r="Z186">
            <v>1</v>
          </cell>
          <cell r="AA186">
            <v>1</v>
          </cell>
          <cell r="AB186" t="e">
            <v>#N/A</v>
          </cell>
          <cell r="AC186" t="e">
            <v>#N/A</v>
          </cell>
          <cell r="AD186" t="e">
            <v>#N/A</v>
          </cell>
          <cell r="AE186" t="e">
            <v>#N/A</v>
          </cell>
          <cell r="AF186" t="e">
            <v>#N/A</v>
          </cell>
          <cell r="AG186" t="e">
            <v>#N/A</v>
          </cell>
          <cell r="AH186" t="e">
            <v>#N/A</v>
          </cell>
          <cell r="AI186" t="e">
            <v>#N/A</v>
          </cell>
          <cell r="AJ186" t="e">
            <v>#N/A</v>
          </cell>
          <cell r="AK186" t="e">
            <v>#N/A</v>
          </cell>
          <cell r="AL186">
            <v>1</v>
          </cell>
          <cell r="AM186">
            <v>1</v>
          </cell>
          <cell r="AN186">
            <v>1</v>
          </cell>
          <cell r="AO186">
            <v>1</v>
          </cell>
          <cell r="AP186" t="e">
            <v>#N/A</v>
          </cell>
          <cell r="AQ186" t="e">
            <v>#N/A</v>
          </cell>
          <cell r="AR186" t="e">
            <v>#DIV/0!</v>
          </cell>
          <cell r="AS186" t="e">
            <v>#DIV/0!</v>
          </cell>
          <cell r="AT186" t="e">
            <v>#N/A</v>
          </cell>
          <cell r="AU186">
            <v>187804</v>
          </cell>
          <cell r="AV186" t="e">
            <v>#N/A</v>
          </cell>
          <cell r="AY186" t="e">
            <v>#DIV/0!</v>
          </cell>
        </row>
        <row r="187">
          <cell r="A187" t="str">
            <v>06-20-301-016-0000</v>
          </cell>
          <cell r="B187" t="str">
            <v>06-20-301-016-0000</v>
          </cell>
          <cell r="C187" t="str">
            <v>06-20-301-016-0000</v>
          </cell>
          <cell r="D187" t="str">
            <v>utility</v>
          </cell>
          <cell r="F187" t="str">
            <v>1361  BLUFF CITY, ELGIN</v>
          </cell>
          <cell r="G187" t="str">
            <v>COMMONWEALTH EDISON CO</v>
          </cell>
          <cell r="H187" t="str">
            <v>5-97</v>
          </cell>
          <cell r="I187" t="str">
            <v>T18</v>
          </cell>
          <cell r="J187" t="str">
            <v>18-040</v>
          </cell>
          <cell r="L187">
            <v>99055</v>
          </cell>
          <cell r="O187" t="e">
            <v>#DIV/0!</v>
          </cell>
          <cell r="Q187" t="str">
            <v>C</v>
          </cell>
          <cell r="R187" t="str">
            <v>C</v>
          </cell>
          <cell r="S187" t="str">
            <v>C</v>
          </cell>
          <cell r="T187" t="str">
            <v>C</v>
          </cell>
          <cell r="U187" t="str">
            <v>C</v>
          </cell>
          <cell r="V187" t="str">
            <v>C</v>
          </cell>
          <cell r="W187" t="e">
            <v>#N/A</v>
          </cell>
          <cell r="X187">
            <v>1</v>
          </cell>
          <cell r="Y187">
            <v>1</v>
          </cell>
          <cell r="Z187">
            <v>1</v>
          </cell>
          <cell r="AA187">
            <v>1</v>
          </cell>
          <cell r="AB187" t="e">
            <v>#N/A</v>
          </cell>
          <cell r="AC187" t="e">
            <v>#N/A</v>
          </cell>
          <cell r="AD187" t="e">
            <v>#N/A</v>
          </cell>
          <cell r="AE187" t="e">
            <v>#N/A</v>
          </cell>
          <cell r="AF187" t="e">
            <v>#N/A</v>
          </cell>
          <cell r="AG187" t="e">
            <v>#N/A</v>
          </cell>
          <cell r="AH187" t="e">
            <v>#N/A</v>
          </cell>
          <cell r="AI187" t="e">
            <v>#N/A</v>
          </cell>
          <cell r="AJ187" t="e">
            <v>#N/A</v>
          </cell>
          <cell r="AK187" t="e">
            <v>#N/A</v>
          </cell>
          <cell r="AL187">
            <v>1</v>
          </cell>
          <cell r="AM187">
            <v>1</v>
          </cell>
          <cell r="AN187">
            <v>1</v>
          </cell>
          <cell r="AO187">
            <v>1</v>
          </cell>
          <cell r="AP187" t="e">
            <v>#N/A</v>
          </cell>
          <cell r="AQ187" t="e">
            <v>#N/A</v>
          </cell>
          <cell r="AR187" t="e">
            <v>#DIV/0!</v>
          </cell>
          <cell r="AS187" t="e">
            <v>#DIV/0!</v>
          </cell>
          <cell r="AT187" t="e">
            <v>#N/A</v>
          </cell>
          <cell r="AU187">
            <v>49762</v>
          </cell>
          <cell r="AV187" t="e">
            <v>#N/A</v>
          </cell>
          <cell r="AY187" t="e">
            <v>#DIV/0!</v>
          </cell>
        </row>
        <row r="188">
          <cell r="A188" t="str">
            <v>06-24-402-005-8005</v>
          </cell>
          <cell r="B188" t="str">
            <v>06-24-402-005-8005</v>
          </cell>
          <cell r="C188" t="str">
            <v>06-24-402-005-8005</v>
          </cell>
          <cell r="D188" t="str">
            <v>utility</v>
          </cell>
          <cell r="F188" t="str">
            <v>100  HAZELNUT, STREAMWOOD</v>
          </cell>
          <cell r="G188" t="str">
            <v>NEXTEL WEST CORP</v>
          </cell>
          <cell r="H188" t="str">
            <v>5-97</v>
          </cell>
          <cell r="I188" t="str">
            <v>T18</v>
          </cell>
          <cell r="J188" t="str">
            <v>18-010</v>
          </cell>
          <cell r="L188">
            <v>0</v>
          </cell>
          <cell r="O188" t="e">
            <v>#DIV/0!</v>
          </cell>
          <cell r="Q188" t="str">
            <v>C</v>
          </cell>
          <cell r="R188" t="str">
            <v>C</v>
          </cell>
          <cell r="S188" t="str">
            <v>C</v>
          </cell>
          <cell r="T188" t="str">
            <v>C</v>
          </cell>
          <cell r="U188" t="str">
            <v>C</v>
          </cell>
          <cell r="V188" t="str">
            <v>C</v>
          </cell>
          <cell r="W188" t="e">
            <v>#N/A</v>
          </cell>
          <cell r="X188">
            <v>1</v>
          </cell>
          <cell r="Y188">
            <v>1</v>
          </cell>
          <cell r="Z188">
            <v>1</v>
          </cell>
          <cell r="AA188">
            <v>1</v>
          </cell>
          <cell r="AB188" t="e">
            <v>#N/A</v>
          </cell>
          <cell r="AC188" t="e">
            <v>#N/A</v>
          </cell>
          <cell r="AD188" t="e">
            <v>#N/A</v>
          </cell>
          <cell r="AE188" t="e">
            <v>#N/A</v>
          </cell>
          <cell r="AF188" t="e">
            <v>#N/A</v>
          </cell>
          <cell r="AG188" t="e">
            <v>#N/A</v>
          </cell>
          <cell r="AH188" t="e">
            <v>#N/A</v>
          </cell>
          <cell r="AI188" t="e">
            <v>#N/A</v>
          </cell>
          <cell r="AJ188" t="e">
            <v>#N/A</v>
          </cell>
          <cell r="AK188" t="e">
            <v>#N/A</v>
          </cell>
          <cell r="AL188">
            <v>1</v>
          </cell>
          <cell r="AM188">
            <v>1</v>
          </cell>
          <cell r="AN188">
            <v>1</v>
          </cell>
          <cell r="AO188">
            <v>1</v>
          </cell>
          <cell r="AP188" t="e">
            <v>#N/A</v>
          </cell>
          <cell r="AQ188" t="e">
            <v>#N/A</v>
          </cell>
          <cell r="AR188" t="e">
            <v>#DIV/0!</v>
          </cell>
          <cell r="AS188" t="e">
            <v>#DIV/0!</v>
          </cell>
          <cell r="AT188" t="e">
            <v>#N/A</v>
          </cell>
          <cell r="AU188">
            <v>4</v>
          </cell>
          <cell r="AV188" t="e">
            <v>#N/A</v>
          </cell>
          <cell r="AY188" t="e">
            <v>#DIV/0!</v>
          </cell>
        </row>
        <row r="189">
          <cell r="A189" t="str">
            <v>06-24-402-005-8006</v>
          </cell>
          <cell r="B189" t="str">
            <v>06-24-402-005-8006</v>
          </cell>
          <cell r="C189" t="str">
            <v>06-24-402-005-8006</v>
          </cell>
          <cell r="D189" t="str">
            <v>utility</v>
          </cell>
          <cell r="F189" t="str">
            <v>100  HAZELNUT, STREAMWOOD</v>
          </cell>
          <cell r="G189" t="str">
            <v>VOICESTREAM/TMOBILE</v>
          </cell>
          <cell r="H189" t="str">
            <v>5-97</v>
          </cell>
          <cell r="I189" t="str">
            <v>T18</v>
          </cell>
          <cell r="J189" t="str">
            <v>18-010</v>
          </cell>
          <cell r="L189">
            <v>0</v>
          </cell>
          <cell r="O189" t="e">
            <v>#DIV/0!</v>
          </cell>
          <cell r="Q189" t="str">
            <v>C</v>
          </cell>
          <cell r="R189" t="str">
            <v>C</v>
          </cell>
          <cell r="S189" t="str">
            <v>C</v>
          </cell>
          <cell r="T189" t="str">
            <v>C</v>
          </cell>
          <cell r="U189" t="str">
            <v>C</v>
          </cell>
          <cell r="V189" t="str">
            <v>C</v>
          </cell>
          <cell r="W189" t="e">
            <v>#N/A</v>
          </cell>
          <cell r="X189">
            <v>1</v>
          </cell>
          <cell r="Y189">
            <v>1</v>
          </cell>
          <cell r="Z189">
            <v>1</v>
          </cell>
          <cell r="AA189">
            <v>1</v>
          </cell>
          <cell r="AB189" t="e">
            <v>#N/A</v>
          </cell>
          <cell r="AC189" t="e">
            <v>#N/A</v>
          </cell>
          <cell r="AD189" t="e">
            <v>#N/A</v>
          </cell>
          <cell r="AE189" t="e">
            <v>#N/A</v>
          </cell>
          <cell r="AF189" t="e">
            <v>#N/A</v>
          </cell>
          <cell r="AG189" t="e">
            <v>#N/A</v>
          </cell>
          <cell r="AH189" t="e">
            <v>#N/A</v>
          </cell>
          <cell r="AI189" t="e">
            <v>#N/A</v>
          </cell>
          <cell r="AJ189" t="e">
            <v>#N/A</v>
          </cell>
          <cell r="AK189" t="e">
            <v>#N/A</v>
          </cell>
          <cell r="AL189">
            <v>1</v>
          </cell>
          <cell r="AM189">
            <v>1</v>
          </cell>
          <cell r="AN189">
            <v>1</v>
          </cell>
          <cell r="AO189">
            <v>1</v>
          </cell>
          <cell r="AP189" t="e">
            <v>#N/A</v>
          </cell>
          <cell r="AQ189" t="e">
            <v>#N/A</v>
          </cell>
          <cell r="AR189" t="e">
            <v>#DIV/0!</v>
          </cell>
          <cell r="AS189" t="e">
            <v>#DIV/0!</v>
          </cell>
          <cell r="AT189" t="e">
            <v>#N/A</v>
          </cell>
          <cell r="AU189">
            <v>4</v>
          </cell>
          <cell r="AV189" t="e">
            <v>#N/A</v>
          </cell>
          <cell r="AY189" t="e">
            <v>#DIV/0!</v>
          </cell>
        </row>
        <row r="190">
          <cell r="A190" t="str">
            <v>06-29-300-016-0000</v>
          </cell>
          <cell r="B190" t="str">
            <v>06-29-300-016-0000</v>
          </cell>
          <cell r="C190" t="str">
            <v>06-29-300-016-0000</v>
          </cell>
          <cell r="D190" t="str">
            <v>utility</v>
          </cell>
          <cell r="F190" t="str">
            <v>1306  SPAULDING, ELGIN</v>
          </cell>
          <cell r="G190" t="str">
            <v>COMM EDISON TAX DEPT</v>
          </cell>
          <cell r="H190" t="str">
            <v>5-97</v>
          </cell>
          <cell r="I190" t="str">
            <v>T18</v>
          </cell>
          <cell r="J190" t="str">
            <v>18-030</v>
          </cell>
          <cell r="L190">
            <v>248728</v>
          </cell>
          <cell r="O190" t="e">
            <v>#DIV/0!</v>
          </cell>
          <cell r="Q190" t="str">
            <v>C</v>
          </cell>
          <cell r="R190" t="str">
            <v>C</v>
          </cell>
          <cell r="S190" t="str">
            <v>C</v>
          </cell>
          <cell r="T190" t="str">
            <v>C</v>
          </cell>
          <cell r="U190" t="str">
            <v>C</v>
          </cell>
          <cell r="V190" t="str">
            <v>C</v>
          </cell>
          <cell r="W190" t="e">
            <v>#N/A</v>
          </cell>
          <cell r="X190">
            <v>1</v>
          </cell>
          <cell r="Y190">
            <v>1</v>
          </cell>
          <cell r="Z190">
            <v>1</v>
          </cell>
          <cell r="AA190">
            <v>1</v>
          </cell>
          <cell r="AB190" t="e">
            <v>#N/A</v>
          </cell>
          <cell r="AC190" t="e">
            <v>#N/A</v>
          </cell>
          <cell r="AD190" t="e">
            <v>#N/A</v>
          </cell>
          <cell r="AE190" t="e">
            <v>#N/A</v>
          </cell>
          <cell r="AF190" t="e">
            <v>#N/A</v>
          </cell>
          <cell r="AG190" t="e">
            <v>#N/A</v>
          </cell>
          <cell r="AH190" t="e">
            <v>#N/A</v>
          </cell>
          <cell r="AI190" t="e">
            <v>#N/A</v>
          </cell>
          <cell r="AJ190" t="e">
            <v>#N/A</v>
          </cell>
          <cell r="AK190" t="e">
            <v>#N/A</v>
          </cell>
          <cell r="AL190">
            <v>1</v>
          </cell>
          <cell r="AM190">
            <v>1</v>
          </cell>
          <cell r="AN190">
            <v>1</v>
          </cell>
          <cell r="AO190">
            <v>1</v>
          </cell>
          <cell r="AP190" t="e">
            <v>#N/A</v>
          </cell>
          <cell r="AQ190" t="e">
            <v>#N/A</v>
          </cell>
          <cell r="AR190" t="e">
            <v>#DIV/0!</v>
          </cell>
          <cell r="AS190" t="e">
            <v>#DIV/0!</v>
          </cell>
          <cell r="AT190" t="e">
            <v>#N/A</v>
          </cell>
          <cell r="AU190">
            <v>38362</v>
          </cell>
          <cell r="AV190" t="e">
            <v>#N/A</v>
          </cell>
          <cell r="AY190" t="e">
            <v>#DIV/0!</v>
          </cell>
        </row>
        <row r="191">
          <cell r="A191" t="str">
            <v>06-32-100-006-0000</v>
          </cell>
          <cell r="B191" t="str">
            <v>06-32-100-006-0000</v>
          </cell>
          <cell r="C191" t="str">
            <v>06-32-100-006-0000</v>
          </cell>
          <cell r="D191" t="str">
            <v>utility</v>
          </cell>
          <cell r="F191" t="str">
            <v>1328  GASKET, ELGIN</v>
          </cell>
          <cell r="G191" t="str">
            <v>COMM EDISON TAX DEPT</v>
          </cell>
          <cell r="H191" t="str">
            <v>5-97</v>
          </cell>
          <cell r="I191" t="str">
            <v>T18</v>
          </cell>
          <cell r="J191" t="str">
            <v>18-030</v>
          </cell>
          <cell r="L191">
            <v>215709</v>
          </cell>
          <cell r="O191" t="e">
            <v>#DIV/0!</v>
          </cell>
          <cell r="Q191" t="str">
            <v>C</v>
          </cell>
          <cell r="R191" t="str">
            <v>C</v>
          </cell>
          <cell r="S191" t="str">
            <v>C</v>
          </cell>
          <cell r="T191" t="str">
            <v>C</v>
          </cell>
          <cell r="U191" t="str">
            <v>C</v>
          </cell>
          <cell r="V191" t="str">
            <v>C</v>
          </cell>
          <cell r="W191" t="e">
            <v>#N/A</v>
          </cell>
          <cell r="X191">
            <v>1</v>
          </cell>
          <cell r="Y191">
            <v>1</v>
          </cell>
          <cell r="Z191">
            <v>1</v>
          </cell>
          <cell r="AA191">
            <v>1</v>
          </cell>
          <cell r="AB191" t="e">
            <v>#N/A</v>
          </cell>
          <cell r="AC191" t="e">
            <v>#N/A</v>
          </cell>
          <cell r="AD191" t="e">
            <v>#N/A</v>
          </cell>
          <cell r="AE191" t="e">
            <v>#N/A</v>
          </cell>
          <cell r="AF191" t="e">
            <v>#N/A</v>
          </cell>
          <cell r="AG191" t="e">
            <v>#N/A</v>
          </cell>
          <cell r="AH191" t="e">
            <v>#N/A</v>
          </cell>
          <cell r="AI191" t="e">
            <v>#N/A</v>
          </cell>
          <cell r="AJ191" t="e">
            <v>#N/A</v>
          </cell>
          <cell r="AK191" t="e">
            <v>#N/A</v>
          </cell>
          <cell r="AL191">
            <v>1</v>
          </cell>
          <cell r="AM191">
            <v>1</v>
          </cell>
          <cell r="AN191">
            <v>1</v>
          </cell>
          <cell r="AO191">
            <v>1</v>
          </cell>
          <cell r="AP191" t="e">
            <v>#N/A</v>
          </cell>
          <cell r="AQ191" t="e">
            <v>#N/A</v>
          </cell>
          <cell r="AR191" t="e">
            <v>#DIV/0!</v>
          </cell>
          <cell r="AS191" t="e">
            <v>#DIV/0!</v>
          </cell>
          <cell r="AT191" t="e">
            <v>#N/A</v>
          </cell>
          <cell r="AU191">
            <v>108110</v>
          </cell>
          <cell r="AV191" t="e">
            <v>#N/A</v>
          </cell>
          <cell r="AY191" t="e">
            <v>#DIV/0!</v>
          </cell>
        </row>
        <row r="192">
          <cell r="A192" t="str">
            <v>06-32-300-002-0000</v>
          </cell>
          <cell r="B192" t="str">
            <v>06-32-300-002-0000</v>
          </cell>
          <cell r="C192" t="str">
            <v>06-32-300-002-0000</v>
          </cell>
          <cell r="D192" t="str">
            <v>utility</v>
          </cell>
          <cell r="F192" t="str">
            <v>1289 W BARTLETT, ELGIN</v>
          </cell>
          <cell r="G192" t="str">
            <v>COMMONWEALTH EDISON CO</v>
          </cell>
          <cell r="H192" t="str">
            <v>5-97</v>
          </cell>
          <cell r="I192" t="str">
            <v>T18</v>
          </cell>
          <cell r="J192" t="str">
            <v>18-012</v>
          </cell>
          <cell r="L192">
            <v>820235</v>
          </cell>
          <cell r="O192" t="e">
            <v>#DIV/0!</v>
          </cell>
          <cell r="Q192" t="str">
            <v>C</v>
          </cell>
          <cell r="R192" t="str">
            <v>C</v>
          </cell>
          <cell r="S192" t="str">
            <v>C</v>
          </cell>
          <cell r="T192" t="str">
            <v>C</v>
          </cell>
          <cell r="U192" t="str">
            <v>C</v>
          </cell>
          <cell r="V192" t="str">
            <v>C</v>
          </cell>
          <cell r="W192" t="e">
            <v>#N/A</v>
          </cell>
          <cell r="X192">
            <v>1</v>
          </cell>
          <cell r="Y192">
            <v>1</v>
          </cell>
          <cell r="Z192">
            <v>1</v>
          </cell>
          <cell r="AA192">
            <v>1</v>
          </cell>
          <cell r="AB192" t="e">
            <v>#N/A</v>
          </cell>
          <cell r="AC192" t="e">
            <v>#N/A</v>
          </cell>
          <cell r="AD192" t="e">
            <v>#N/A</v>
          </cell>
          <cell r="AE192" t="e">
            <v>#N/A</v>
          </cell>
          <cell r="AF192" t="e">
            <v>#N/A</v>
          </cell>
          <cell r="AG192" t="e">
            <v>#N/A</v>
          </cell>
          <cell r="AH192" t="e">
            <v>#N/A</v>
          </cell>
          <cell r="AI192" t="e">
            <v>#N/A</v>
          </cell>
          <cell r="AJ192" t="e">
            <v>#N/A</v>
          </cell>
          <cell r="AK192" t="e">
            <v>#N/A</v>
          </cell>
          <cell r="AL192">
            <v>1</v>
          </cell>
          <cell r="AM192">
            <v>1</v>
          </cell>
          <cell r="AN192">
            <v>1</v>
          </cell>
          <cell r="AO192">
            <v>1</v>
          </cell>
          <cell r="AP192" t="e">
            <v>#N/A</v>
          </cell>
          <cell r="AQ192" t="e">
            <v>#N/A</v>
          </cell>
          <cell r="AR192" t="e">
            <v>#DIV/0!</v>
          </cell>
          <cell r="AS192" t="e">
            <v>#DIV/0!</v>
          </cell>
          <cell r="AT192" t="e">
            <v>#N/A</v>
          </cell>
          <cell r="AU192">
            <v>68075</v>
          </cell>
          <cell r="AV192" t="e">
            <v>#N/A</v>
          </cell>
          <cell r="AY192" t="e">
            <v>#DIV/0!</v>
          </cell>
        </row>
        <row r="199">
          <cell r="AT199">
            <v>13534313.046875</v>
          </cell>
        </row>
        <row r="200">
          <cell r="AT200">
            <v>16307930.625</v>
          </cell>
        </row>
        <row r="201">
          <cell r="AT201">
            <v>19729878.125</v>
          </cell>
        </row>
        <row r="202">
          <cell r="AT202">
            <v>49572121.796875</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T10-Barrington"/>
      <sheetName val="T26-NorwoodPark"/>
      <sheetName val="T18-Hanover"/>
      <sheetName val="T23-NewTrier"/>
      <sheetName val="T35-Schaumburg"/>
      <sheetName val="T16-ElkGrove"/>
      <sheetName val="T17-Evanston"/>
      <sheetName val="T20-Leyden"/>
      <sheetName val="T22-Maine"/>
      <sheetName val="T29-Palatine"/>
      <sheetName val="T38-Wheeling"/>
      <sheetName val="T24-Niles"/>
      <sheetName val="T25-Northfield"/>
    </sheetNames>
    <sheetDataSet>
      <sheetData sheetId="0"/>
      <sheetData sheetId="1"/>
      <sheetData sheetId="2"/>
      <sheetData sheetId="3">
        <row r="1">
          <cell r="A1" t="str">
            <v>KeyPIN</v>
          </cell>
          <cell r="B1" t="str">
            <v>iasWorld PIN Group</v>
          </cell>
          <cell r="C1" t="str">
            <v>PINs</v>
          </cell>
          <cell r="D1" t="str">
            <v>CLASS</v>
          </cell>
          <cell r="E1" t="str">
            <v>Address</v>
          </cell>
          <cell r="F1" t="str">
            <v>NBHD</v>
          </cell>
          <cell r="G1" t="str">
            <v>OWN1</v>
          </cell>
          <cell r="H1" t="str">
            <v>Township</v>
          </cell>
          <cell r="I1" t="str">
            <v>Property Use</v>
          </cell>
          <cell r="J1" t="str">
            <v>R &amp; S Code</v>
          </cell>
          <cell r="K1" t="str">
            <v>M &amp; S Code</v>
          </cell>
          <cell r="L1" t="str">
            <v>Age</v>
          </cell>
          <cell r="M1" t="str">
            <v>LandSqft</v>
          </cell>
          <cell r="N1" t="str">
            <v>BldgSqft</v>
          </cell>
          <cell r="O1" t="str">
            <v>SIZE</v>
          </cell>
          <cell r="P1" t="str">
            <v>LOCATION</v>
          </cell>
          <cell r="Q1" t="str">
            <v>Condition</v>
          </cell>
          <cell r="R1" t="str">
            <v>Investment Rating</v>
          </cell>
          <cell r="S1" t="str">
            <v>Market Rent $/SF</v>
          </cell>
          <cell r="T1" t="str">
            <v>Size Adj</v>
          </cell>
          <cell r="U1" t="str">
            <v>Loc Adj</v>
          </cell>
          <cell r="V1" t="str">
            <v>Cond Adj</v>
          </cell>
          <cell r="W1" t="str">
            <v>Adj Rent $/SF</v>
          </cell>
          <cell r="X1" t="str">
            <v>PGI</v>
          </cell>
          <cell r="Y1" t="str">
            <v>V/C</v>
          </cell>
          <cell r="Z1" t="str">
            <v>EGI</v>
          </cell>
          <cell r="AA1" t="str">
            <v>Exp</v>
          </cell>
          <cell r="AB1" t="str">
            <v>NOI</v>
          </cell>
          <cell r="AC1" t="str">
            <v>Cap Rate</v>
          </cell>
          <cell r="AD1" t="str">
            <v>Income MV</v>
          </cell>
          <cell r="AE1" t="str">
            <v>Inc MV $/SF</v>
          </cell>
          <cell r="AF1" t="str">
            <v>Median Sales Comp $/SF</v>
          </cell>
          <cell r="AG1" t="str">
            <v>Size Adj2</v>
          </cell>
          <cell r="AH1" t="str">
            <v>Loc Adj2</v>
          </cell>
          <cell r="AI1" t="str">
            <v>Cond Adj2</v>
          </cell>
          <cell r="AJ1" t="str">
            <v>Adj Sale Comp $/sf</v>
          </cell>
          <cell r="AK1" t="str">
            <v>Final Market Value $/SF</v>
          </cell>
          <cell r="AL1" t="str">
            <v>Excess Land Area</v>
          </cell>
          <cell r="AM1" t="str">
            <v>Excess Land Value</v>
          </cell>
          <cell r="AN1" t="str">
            <v>Market Value w/ Excess Land</v>
          </cell>
          <cell r="AO1" t="str">
            <v>2021Val (APRTOT/Key)</v>
          </cell>
          <cell r="AP1" t="str">
            <v>% Change</v>
          </cell>
          <cell r="AQ1" t="str">
            <v>Prior Relief</v>
          </cell>
          <cell r="AR1" t="str">
            <v>Sale Price</v>
          </cell>
          <cell r="AS1" t="str">
            <v>Sale Date</v>
          </cell>
          <cell r="AT1" t="str">
            <v>Type of Deed</v>
          </cell>
          <cell r="AU1" t="str">
            <v>Comments</v>
          </cell>
          <cell r="AV1" t="str">
            <v>Permit / Manual Entry</v>
          </cell>
          <cell r="AW1" t="str">
            <v>Comments2</v>
          </cell>
        </row>
        <row r="2">
          <cell r="A2" t="str">
            <v>06-34-405-033-0000</v>
          </cell>
          <cell r="B2" t="str">
            <v>06-34-405-033-0000</v>
          </cell>
          <cell r="C2" t="str">
            <v>06-34-405-033-0000</v>
          </cell>
          <cell r="D2" t="str">
            <v>5-17</v>
          </cell>
          <cell r="E2" t="str">
            <v>151 S OAK BARTLETT</v>
          </cell>
          <cell r="F2" t="str">
            <v>18-050</v>
          </cell>
          <cell r="G2" t="str">
            <v>SAM KRITICOS</v>
          </cell>
          <cell r="H2" t="str">
            <v>T18</v>
          </cell>
          <cell r="I2" t="str">
            <v>Professional Office</v>
          </cell>
          <cell r="J2">
            <v>5</v>
          </cell>
          <cell r="K2">
            <v>353</v>
          </cell>
          <cell r="L2">
            <v>82</v>
          </cell>
          <cell r="M2">
            <v>8281</v>
          </cell>
          <cell r="N2">
            <v>2134</v>
          </cell>
          <cell r="O2">
            <v>3</v>
          </cell>
          <cell r="P2">
            <v>3</v>
          </cell>
          <cell r="Q2">
            <v>1</v>
          </cell>
          <cell r="R2" t="str">
            <v>C</v>
          </cell>
          <cell r="S2">
            <v>20</v>
          </cell>
          <cell r="T2">
            <v>1</v>
          </cell>
          <cell r="U2">
            <v>1</v>
          </cell>
          <cell r="V2">
            <v>0.8</v>
          </cell>
          <cell r="W2">
            <v>16</v>
          </cell>
          <cell r="X2">
            <v>34144</v>
          </cell>
          <cell r="Y2">
            <v>0.15</v>
          </cell>
          <cell r="Z2">
            <v>29022.400000000001</v>
          </cell>
          <cell r="AA2">
            <v>0.55000000000000004</v>
          </cell>
          <cell r="AB2">
            <v>13060.08</v>
          </cell>
          <cell r="AC2">
            <v>0.09</v>
          </cell>
          <cell r="AD2">
            <v>145112</v>
          </cell>
          <cell r="AE2">
            <v>68</v>
          </cell>
          <cell r="AF2">
            <v>115</v>
          </cell>
          <cell r="AG2">
            <v>1</v>
          </cell>
          <cell r="AH2">
            <v>1</v>
          </cell>
          <cell r="AI2">
            <v>0.8</v>
          </cell>
          <cell r="AJ2">
            <v>92</v>
          </cell>
          <cell r="AK2">
            <v>80</v>
          </cell>
          <cell r="AL2">
            <v>0</v>
          </cell>
          <cell r="AM2">
            <v>0</v>
          </cell>
          <cell r="AN2">
            <v>170720</v>
          </cell>
          <cell r="AO2">
            <v>349483</v>
          </cell>
          <cell r="AP2">
            <v>-0.51150699747913353</v>
          </cell>
          <cell r="AQ2" t="e">
            <v>#N/A</v>
          </cell>
          <cell r="AW2" t="str">
            <v xml:space="preserve">Jim's Service; rented 2000sf for $16.00/sf FS, </v>
          </cell>
        </row>
        <row r="3">
          <cell r="A3" t="str">
            <v>06-25-420-002-0000</v>
          </cell>
          <cell r="B3" t="str">
            <v>06-25-420-002-0000</v>
          </cell>
          <cell r="C3" t="str">
            <v>06-25-420-002-0000</v>
          </cell>
          <cell r="D3" t="str">
            <v>5-17</v>
          </cell>
          <cell r="E3" t="str">
            <v>1802  IRVING PARK HANOVER PARK</v>
          </cell>
          <cell r="F3" t="str">
            <v>18-070</v>
          </cell>
          <cell r="G3" t="str">
            <v>ANAND THAKKAR</v>
          </cell>
          <cell r="H3" t="str">
            <v>T18</v>
          </cell>
          <cell r="I3" t="str">
            <v>Medical Office</v>
          </cell>
          <cell r="J3">
            <v>6</v>
          </cell>
          <cell r="K3" t="str">
            <v>344/406</v>
          </cell>
          <cell r="L3">
            <v>42</v>
          </cell>
          <cell r="M3">
            <v>11150</v>
          </cell>
          <cell r="N3">
            <v>4160</v>
          </cell>
          <cell r="O3">
            <v>4</v>
          </cell>
          <cell r="P3">
            <v>4</v>
          </cell>
          <cell r="Q3">
            <v>3</v>
          </cell>
          <cell r="R3" t="str">
            <v>C</v>
          </cell>
          <cell r="S3">
            <v>20</v>
          </cell>
          <cell r="T3">
            <v>0.9</v>
          </cell>
          <cell r="U3">
            <v>1.2</v>
          </cell>
          <cell r="V3">
            <v>1</v>
          </cell>
          <cell r="W3">
            <v>21.599999999999998</v>
          </cell>
          <cell r="X3">
            <v>89855.999999999985</v>
          </cell>
          <cell r="Y3">
            <v>0.15</v>
          </cell>
          <cell r="Z3">
            <v>76377.599999999991</v>
          </cell>
          <cell r="AA3">
            <v>0.55000000000000004</v>
          </cell>
          <cell r="AB3">
            <v>34369.919999999991</v>
          </cell>
          <cell r="AC3">
            <v>0.09</v>
          </cell>
          <cell r="AD3">
            <v>381887.99999999994</v>
          </cell>
          <cell r="AE3">
            <v>91.799999999999983</v>
          </cell>
          <cell r="AF3">
            <v>115</v>
          </cell>
          <cell r="AG3">
            <v>0.9</v>
          </cell>
          <cell r="AH3">
            <v>1.2</v>
          </cell>
          <cell r="AI3">
            <v>1</v>
          </cell>
          <cell r="AJ3">
            <v>124.19999999999999</v>
          </cell>
          <cell r="AK3">
            <v>107.99999999999999</v>
          </cell>
          <cell r="AL3">
            <v>0</v>
          </cell>
          <cell r="AM3">
            <v>0</v>
          </cell>
          <cell r="AN3">
            <v>449279.99999999994</v>
          </cell>
          <cell r="AO3">
            <v>312000</v>
          </cell>
          <cell r="AP3">
            <v>0.43999999999999972</v>
          </cell>
          <cell r="AQ3" t="str">
            <v>5</v>
          </cell>
          <cell r="AW3" t="str">
            <v>Midwest Medical</v>
          </cell>
        </row>
        <row r="4">
          <cell r="A4" t="str">
            <v>06-34-410-011-0000</v>
          </cell>
          <cell r="B4" t="str">
            <v>06-34-410-011-0000</v>
          </cell>
          <cell r="C4" t="str">
            <v>06-34-410-011-0000</v>
          </cell>
          <cell r="D4" t="str">
            <v>5-17</v>
          </cell>
          <cell r="E4" t="str">
            <v>257 S MAIN BARTLETT</v>
          </cell>
          <cell r="F4" t="str">
            <v>18-050</v>
          </cell>
          <cell r="G4" t="str">
            <v>SCHWARTZ PEDIATRICS SC</v>
          </cell>
          <cell r="H4" t="str">
            <v>T18</v>
          </cell>
          <cell r="I4" t="str">
            <v>Medical Office</v>
          </cell>
          <cell r="J4">
            <v>6</v>
          </cell>
          <cell r="K4">
            <v>341</v>
          </cell>
          <cell r="L4">
            <v>43</v>
          </cell>
          <cell r="M4">
            <v>10297</v>
          </cell>
          <cell r="N4">
            <v>2540</v>
          </cell>
          <cell r="O4">
            <v>3</v>
          </cell>
          <cell r="P4">
            <v>3</v>
          </cell>
          <cell r="Q4">
            <v>3</v>
          </cell>
          <cell r="R4" t="str">
            <v>C</v>
          </cell>
          <cell r="S4">
            <v>20</v>
          </cell>
          <cell r="T4">
            <v>1</v>
          </cell>
          <cell r="U4">
            <v>1</v>
          </cell>
          <cell r="V4">
            <v>1</v>
          </cell>
          <cell r="W4">
            <v>20</v>
          </cell>
          <cell r="X4">
            <v>50800</v>
          </cell>
          <cell r="Y4">
            <v>0.15</v>
          </cell>
          <cell r="Z4">
            <v>43180</v>
          </cell>
          <cell r="AA4">
            <v>0.55000000000000004</v>
          </cell>
          <cell r="AB4">
            <v>19430.999999999996</v>
          </cell>
          <cell r="AC4">
            <v>0.09</v>
          </cell>
          <cell r="AD4">
            <v>215899.99999999997</v>
          </cell>
          <cell r="AE4">
            <v>84.999999999999986</v>
          </cell>
          <cell r="AF4">
            <v>115</v>
          </cell>
          <cell r="AG4">
            <v>1</v>
          </cell>
          <cell r="AH4">
            <v>1</v>
          </cell>
          <cell r="AI4">
            <v>1</v>
          </cell>
          <cell r="AJ4">
            <v>115</v>
          </cell>
          <cell r="AK4">
            <v>100</v>
          </cell>
          <cell r="AL4">
            <v>137</v>
          </cell>
          <cell r="AM4">
            <v>1644</v>
          </cell>
          <cell r="AN4">
            <v>255644</v>
          </cell>
          <cell r="AO4">
            <v>296001</v>
          </cell>
          <cell r="AP4">
            <v>-0.13634075560555536</v>
          </cell>
          <cell r="AQ4" t="str">
            <v>4</v>
          </cell>
          <cell r="AW4" t="str">
            <v>Schwartz Pediatrics</v>
          </cell>
        </row>
        <row r="5">
          <cell r="A5" t="str">
            <v>06-25-420-006-0000</v>
          </cell>
          <cell r="B5" t="str">
            <v>06-25-420-006-0000</v>
          </cell>
          <cell r="C5" t="str">
            <v>06-25-420-006-0000</v>
          </cell>
          <cell r="D5" t="str">
            <v>5-17</v>
          </cell>
          <cell r="E5" t="str">
            <v>1824  IRVING PARK HANOVER PARK</v>
          </cell>
          <cell r="F5" t="str">
            <v>18-070</v>
          </cell>
          <cell r="G5" t="str">
            <v>1824 HANOVER LLC</v>
          </cell>
          <cell r="H5" t="str">
            <v>T18</v>
          </cell>
          <cell r="I5" t="str">
            <v>Professional Office</v>
          </cell>
          <cell r="J5">
            <v>5</v>
          </cell>
          <cell r="K5">
            <v>353</v>
          </cell>
          <cell r="L5">
            <v>33</v>
          </cell>
          <cell r="M5">
            <v>14000</v>
          </cell>
          <cell r="N5">
            <v>2594</v>
          </cell>
          <cell r="O5">
            <v>3</v>
          </cell>
          <cell r="P5">
            <v>3</v>
          </cell>
          <cell r="Q5">
            <v>3</v>
          </cell>
          <cell r="R5" t="str">
            <v>C</v>
          </cell>
          <cell r="S5">
            <v>20</v>
          </cell>
          <cell r="T5">
            <v>1</v>
          </cell>
          <cell r="U5">
            <v>1</v>
          </cell>
          <cell r="V5">
            <v>1</v>
          </cell>
          <cell r="W5">
            <v>20</v>
          </cell>
          <cell r="X5">
            <v>51880</v>
          </cell>
          <cell r="Y5">
            <v>0.15</v>
          </cell>
          <cell r="Z5">
            <v>44098</v>
          </cell>
          <cell r="AA5">
            <v>0.55000000000000004</v>
          </cell>
          <cell r="AB5">
            <v>19844.099999999999</v>
          </cell>
          <cell r="AC5">
            <v>0.09</v>
          </cell>
          <cell r="AD5">
            <v>220490</v>
          </cell>
          <cell r="AE5">
            <v>85</v>
          </cell>
          <cell r="AF5">
            <v>115</v>
          </cell>
          <cell r="AG5">
            <v>1</v>
          </cell>
          <cell r="AH5">
            <v>1</v>
          </cell>
          <cell r="AI5">
            <v>1</v>
          </cell>
          <cell r="AJ5">
            <v>115</v>
          </cell>
          <cell r="AK5">
            <v>100</v>
          </cell>
          <cell r="AL5">
            <v>3624</v>
          </cell>
          <cell r="AM5">
            <v>43488</v>
          </cell>
          <cell r="AN5">
            <v>302888</v>
          </cell>
          <cell r="AO5">
            <v>332008</v>
          </cell>
          <cell r="AP5">
            <v>-8.7708729910122685E-2</v>
          </cell>
          <cell r="AQ5" t="str">
            <v>4</v>
          </cell>
          <cell r="AW5" t="str">
            <v>Title Max</v>
          </cell>
        </row>
        <row r="6">
          <cell r="A6" t="str">
            <v>06-26-304-002-0000</v>
          </cell>
          <cell r="B6" t="str">
            <v>06-26-304-002-0000 06-26-304-003-0000 06-26-304-004-0000</v>
          </cell>
          <cell r="C6" t="str">
            <v>06-26-304-002-0000 06-26-304-003-0000 06-26-304-004-0000</v>
          </cell>
          <cell r="D6" t="str">
            <v>5-17</v>
          </cell>
          <cell r="E6" t="str">
            <v>251 E LAKE BARTLETT</v>
          </cell>
          <cell r="F6" t="str">
            <v>18-060</v>
          </cell>
          <cell r="G6" t="str">
            <v>SEM VANDERBILT LLC</v>
          </cell>
          <cell r="H6" t="str">
            <v>T18</v>
          </cell>
          <cell r="I6" t="str">
            <v>Professional Office</v>
          </cell>
          <cell r="J6">
            <v>5</v>
          </cell>
          <cell r="K6" t="str">
            <v>344/349</v>
          </cell>
          <cell r="L6">
            <v>61</v>
          </cell>
          <cell r="M6">
            <v>47814</v>
          </cell>
          <cell r="N6">
            <v>3595</v>
          </cell>
          <cell r="O6">
            <v>3</v>
          </cell>
          <cell r="P6">
            <v>3</v>
          </cell>
          <cell r="Q6">
            <v>2</v>
          </cell>
          <cell r="R6" t="str">
            <v>C</v>
          </cell>
          <cell r="S6">
            <v>20</v>
          </cell>
          <cell r="T6">
            <v>1</v>
          </cell>
          <cell r="U6">
            <v>1</v>
          </cell>
          <cell r="V6">
            <v>0.9</v>
          </cell>
          <cell r="W6">
            <v>18</v>
          </cell>
          <cell r="X6">
            <v>64710</v>
          </cell>
          <cell r="Y6">
            <v>0.15</v>
          </cell>
          <cell r="Z6">
            <v>55003.5</v>
          </cell>
          <cell r="AA6">
            <v>0.55000000000000004</v>
          </cell>
          <cell r="AB6">
            <v>24751.574999999997</v>
          </cell>
          <cell r="AC6">
            <v>0.09</v>
          </cell>
          <cell r="AD6">
            <v>275017.5</v>
          </cell>
          <cell r="AE6">
            <v>76.5</v>
          </cell>
          <cell r="AF6">
            <v>115</v>
          </cell>
          <cell r="AG6">
            <v>1</v>
          </cell>
          <cell r="AH6">
            <v>1</v>
          </cell>
          <cell r="AI6">
            <v>0.9</v>
          </cell>
          <cell r="AJ6">
            <v>103.5</v>
          </cell>
          <cell r="AK6">
            <v>90</v>
          </cell>
          <cell r="AL6">
            <v>33434</v>
          </cell>
          <cell r="AM6">
            <v>401208</v>
          </cell>
          <cell r="AN6">
            <v>724758</v>
          </cell>
          <cell r="AO6">
            <v>804331</v>
          </cell>
          <cell r="AP6">
            <v>-9.8930664117135803E-2</v>
          </cell>
          <cell r="AQ6" t="str">
            <v>5</v>
          </cell>
        </row>
        <row r="7">
          <cell r="A7" t="str">
            <v>06-23-300-037-0000</v>
          </cell>
          <cell r="B7" t="str">
            <v>06-23-300-037-0000</v>
          </cell>
          <cell r="C7" t="str">
            <v>06-23-300-037-0000</v>
          </cell>
          <cell r="D7" t="str">
            <v>5-17</v>
          </cell>
          <cell r="E7" t="str">
            <v>820 S BARTLETT STREAMWOOD</v>
          </cell>
          <cell r="F7" t="str">
            <v>18-020</v>
          </cell>
          <cell r="G7" t="str">
            <v>HERMAN H PUMP</v>
          </cell>
          <cell r="H7" t="str">
            <v>T18</v>
          </cell>
          <cell r="I7" t="str">
            <v>Professional Office</v>
          </cell>
          <cell r="J7">
            <v>5</v>
          </cell>
          <cell r="K7">
            <v>344</v>
          </cell>
          <cell r="L7">
            <v>29</v>
          </cell>
          <cell r="M7">
            <v>27915</v>
          </cell>
          <cell r="N7">
            <v>5995</v>
          </cell>
          <cell r="O7">
            <v>4</v>
          </cell>
          <cell r="P7">
            <v>2</v>
          </cell>
          <cell r="Q7">
            <v>3</v>
          </cell>
          <cell r="R7" t="str">
            <v>C</v>
          </cell>
          <cell r="S7">
            <v>20</v>
          </cell>
          <cell r="T7">
            <v>0.9</v>
          </cell>
          <cell r="U7">
            <v>0.8</v>
          </cell>
          <cell r="V7">
            <v>1</v>
          </cell>
          <cell r="W7">
            <v>14.4</v>
          </cell>
          <cell r="X7">
            <v>86328</v>
          </cell>
          <cell r="Y7">
            <v>0.15</v>
          </cell>
          <cell r="Z7">
            <v>73378.8</v>
          </cell>
          <cell r="AA7">
            <v>0.55000000000000004</v>
          </cell>
          <cell r="AB7">
            <v>33020.46</v>
          </cell>
          <cell r="AC7">
            <v>0.09</v>
          </cell>
          <cell r="AD7">
            <v>366894</v>
          </cell>
          <cell r="AE7">
            <v>61.2</v>
          </cell>
          <cell r="AF7">
            <v>115</v>
          </cell>
          <cell r="AG7">
            <v>0.9</v>
          </cell>
          <cell r="AH7">
            <v>0.8</v>
          </cell>
          <cell r="AI7">
            <v>1</v>
          </cell>
          <cell r="AJ7">
            <v>82.800000000000011</v>
          </cell>
          <cell r="AK7">
            <v>72</v>
          </cell>
          <cell r="AL7">
            <v>3935</v>
          </cell>
          <cell r="AM7">
            <v>47220</v>
          </cell>
          <cell r="AN7">
            <v>478860</v>
          </cell>
          <cell r="AO7">
            <v>452506</v>
          </cell>
          <cell r="AP7">
            <v>5.8240111733325106E-2</v>
          </cell>
          <cell r="AQ7" t="str">
            <v>4</v>
          </cell>
          <cell r="AR7">
            <v>452500</v>
          </cell>
          <cell r="AS7">
            <v>44421</v>
          </cell>
          <cell r="AT7" t="str">
            <v>Trustees</v>
          </cell>
          <cell r="AW7" t="str">
            <v>Office Building; 1011sf rented for $10.00/sf NNN</v>
          </cell>
        </row>
        <row r="8">
          <cell r="A8" t="str">
            <v>06-25-403-022-0000</v>
          </cell>
          <cell r="B8" t="str">
            <v>06-25-403-022-0000</v>
          </cell>
          <cell r="C8" t="str">
            <v>06-25-403-022-0000</v>
          </cell>
          <cell r="D8" t="str">
            <v>5-17</v>
          </cell>
          <cell r="E8" t="str">
            <v>1645 W IRVING PARK HANOVER PARK</v>
          </cell>
          <cell r="F8" t="str">
            <v>18-070</v>
          </cell>
          <cell r="G8" t="str">
            <v>MABS PROPERTY LLC</v>
          </cell>
          <cell r="H8" t="str">
            <v>T18</v>
          </cell>
          <cell r="I8" t="str">
            <v>Professional Office</v>
          </cell>
          <cell r="J8">
            <v>5</v>
          </cell>
          <cell r="K8">
            <v>341</v>
          </cell>
          <cell r="L8">
            <v>48</v>
          </cell>
          <cell r="M8">
            <v>18300</v>
          </cell>
          <cell r="N8">
            <v>6885</v>
          </cell>
          <cell r="O8">
            <v>4</v>
          </cell>
          <cell r="P8">
            <v>3</v>
          </cell>
          <cell r="Q8">
            <v>2</v>
          </cell>
          <cell r="R8" t="str">
            <v>C</v>
          </cell>
          <cell r="S8">
            <v>20</v>
          </cell>
          <cell r="T8">
            <v>0.9</v>
          </cell>
          <cell r="U8">
            <v>1</v>
          </cell>
          <cell r="V8">
            <v>0.9</v>
          </cell>
          <cell r="W8">
            <v>16.2</v>
          </cell>
          <cell r="X8">
            <v>111537</v>
          </cell>
          <cell r="Y8">
            <v>0.15</v>
          </cell>
          <cell r="Z8">
            <v>94806.45</v>
          </cell>
          <cell r="AA8">
            <v>0.55000000000000004</v>
          </cell>
          <cell r="AB8">
            <v>42662.902499999997</v>
          </cell>
          <cell r="AC8">
            <v>0.09</v>
          </cell>
          <cell r="AD8">
            <v>474032.25</v>
          </cell>
          <cell r="AE8">
            <v>68.849999999999994</v>
          </cell>
          <cell r="AF8">
            <v>115</v>
          </cell>
          <cell r="AG8">
            <v>0.9</v>
          </cell>
          <cell r="AH8">
            <v>1</v>
          </cell>
          <cell r="AI8">
            <v>0.9</v>
          </cell>
          <cell r="AJ8">
            <v>93.15</v>
          </cell>
          <cell r="AK8">
            <v>81</v>
          </cell>
          <cell r="AL8">
            <v>0</v>
          </cell>
          <cell r="AM8">
            <v>0</v>
          </cell>
          <cell r="AN8">
            <v>557685</v>
          </cell>
          <cell r="AO8">
            <v>374541</v>
          </cell>
          <cell r="AP8">
            <v>0.4889825145978679</v>
          </cell>
          <cell r="AQ8" t="str">
            <v>4</v>
          </cell>
          <cell r="AW8" t="str">
            <v>Allstate, Campbell Dental Lab, Don Young, Taxi Alcon Inc, Wiseway Financial</v>
          </cell>
        </row>
        <row r="9">
          <cell r="A9" t="str">
            <v>06-01-200-028-0000</v>
          </cell>
          <cell r="B9" t="str">
            <v>06-01-200-028-0000</v>
          </cell>
          <cell r="C9" t="str">
            <v>06-01-200-028-0000</v>
          </cell>
          <cell r="D9" t="str">
            <v>5-17</v>
          </cell>
          <cell r="E9" t="str">
            <v>3200  HIGGINS HOFFMAN ESTATES</v>
          </cell>
          <cell r="F9" t="str">
            <v>18-030</v>
          </cell>
          <cell r="G9" t="str">
            <v>INNOVATIONS HEALTH</v>
          </cell>
          <cell r="H9" t="str">
            <v>T18</v>
          </cell>
          <cell r="I9" t="str">
            <v>Medical Office</v>
          </cell>
          <cell r="J9">
            <v>6</v>
          </cell>
          <cell r="K9">
            <v>341</v>
          </cell>
          <cell r="L9">
            <v>14</v>
          </cell>
          <cell r="M9">
            <v>82303</v>
          </cell>
          <cell r="N9">
            <v>17520</v>
          </cell>
          <cell r="O9">
            <v>5</v>
          </cell>
          <cell r="P9">
            <v>3</v>
          </cell>
          <cell r="Q9">
            <v>5</v>
          </cell>
          <cell r="R9" t="str">
            <v>C</v>
          </cell>
          <cell r="S9">
            <v>20</v>
          </cell>
          <cell r="T9">
            <v>0.8</v>
          </cell>
          <cell r="U9">
            <v>1</v>
          </cell>
          <cell r="V9">
            <v>1.2</v>
          </cell>
          <cell r="W9">
            <v>19.2</v>
          </cell>
          <cell r="X9">
            <v>336384</v>
          </cell>
          <cell r="Y9">
            <v>0.15</v>
          </cell>
          <cell r="Z9">
            <v>285926.40000000002</v>
          </cell>
          <cell r="AA9">
            <v>0.55000000000000004</v>
          </cell>
          <cell r="AB9">
            <v>128666.88</v>
          </cell>
          <cell r="AC9">
            <v>0.09</v>
          </cell>
          <cell r="AD9">
            <v>1429632</v>
          </cell>
          <cell r="AE9">
            <v>81.599999999999994</v>
          </cell>
          <cell r="AF9">
            <v>115</v>
          </cell>
          <cell r="AG9">
            <v>0.8</v>
          </cell>
          <cell r="AH9">
            <v>1</v>
          </cell>
          <cell r="AI9">
            <v>1.2</v>
          </cell>
          <cell r="AJ9">
            <v>110.39999999999999</v>
          </cell>
          <cell r="AK9">
            <v>96</v>
          </cell>
          <cell r="AL9">
            <v>12223</v>
          </cell>
          <cell r="AM9">
            <v>146676</v>
          </cell>
          <cell r="AN9">
            <v>1828596</v>
          </cell>
          <cell r="AO9">
            <v>1912250</v>
          </cell>
          <cell r="AP9">
            <v>-4.3746372074781048E-2</v>
          </cell>
          <cell r="AQ9" t="str">
            <v>5</v>
          </cell>
          <cell r="AR9">
            <v>2025000</v>
          </cell>
          <cell r="AS9">
            <v>44441</v>
          </cell>
          <cell r="AT9" t="str">
            <v>Special Warranty</v>
          </cell>
          <cell r="AW9" t="str">
            <v>Medical Center; Owner occupied</v>
          </cell>
        </row>
        <row r="10">
          <cell r="A10" t="str">
            <v>06-13-414-026-0000</v>
          </cell>
          <cell r="B10" t="str">
            <v>06-13-414-026-0000</v>
          </cell>
          <cell r="C10" t="str">
            <v>06-13-414-026-0000</v>
          </cell>
          <cell r="D10" t="str">
            <v>5-17</v>
          </cell>
          <cell r="E10" t="str">
            <v>1648 S GREENMEADOWS STREAMWOOD</v>
          </cell>
          <cell r="F10" t="str">
            <v>18-020</v>
          </cell>
          <cell r="G10" t="str">
            <v>RILEY INVESTMENT LLC</v>
          </cell>
          <cell r="H10" t="str">
            <v>T18</v>
          </cell>
          <cell r="I10" t="str">
            <v>Professional Office</v>
          </cell>
          <cell r="J10">
            <v>5</v>
          </cell>
          <cell r="K10">
            <v>353</v>
          </cell>
          <cell r="L10">
            <v>40</v>
          </cell>
          <cell r="M10">
            <v>27225</v>
          </cell>
          <cell r="N10">
            <v>4600</v>
          </cell>
          <cell r="O10">
            <v>4</v>
          </cell>
          <cell r="P10">
            <v>3</v>
          </cell>
          <cell r="Q10">
            <v>3</v>
          </cell>
          <cell r="R10" t="str">
            <v>C</v>
          </cell>
          <cell r="S10">
            <v>20</v>
          </cell>
          <cell r="T10">
            <v>0.9</v>
          </cell>
          <cell r="U10">
            <v>1</v>
          </cell>
          <cell r="V10">
            <v>1</v>
          </cell>
          <cell r="W10">
            <v>18</v>
          </cell>
          <cell r="X10">
            <v>82800</v>
          </cell>
          <cell r="Y10">
            <v>0.15</v>
          </cell>
          <cell r="Z10">
            <v>70380</v>
          </cell>
          <cell r="AA10">
            <v>0.55000000000000004</v>
          </cell>
          <cell r="AB10">
            <v>31671</v>
          </cell>
          <cell r="AC10">
            <v>0.09</v>
          </cell>
          <cell r="AD10">
            <v>351900</v>
          </cell>
          <cell r="AE10">
            <v>76.5</v>
          </cell>
          <cell r="AF10">
            <v>115</v>
          </cell>
          <cell r="AG10">
            <v>0.9</v>
          </cell>
          <cell r="AH10">
            <v>1</v>
          </cell>
          <cell r="AI10">
            <v>1</v>
          </cell>
          <cell r="AJ10">
            <v>103.5</v>
          </cell>
          <cell r="AK10">
            <v>90</v>
          </cell>
          <cell r="AL10">
            <v>8825</v>
          </cell>
          <cell r="AM10">
            <v>105900</v>
          </cell>
          <cell r="AN10">
            <v>519900</v>
          </cell>
          <cell r="AO10">
            <v>516003</v>
          </cell>
          <cell r="AP10">
            <v>7.5522816727808806E-3</v>
          </cell>
          <cell r="AQ10" t="str">
            <v>4</v>
          </cell>
          <cell r="AW10" t="str">
            <v>Day Care Center</v>
          </cell>
        </row>
        <row r="11">
          <cell r="A11" t="str">
            <v>06-28-203-059-0000</v>
          </cell>
          <cell r="B11" t="str">
            <v>06-28-203-059-0000</v>
          </cell>
          <cell r="C11" t="str">
            <v>06-28-203-059-0000</v>
          </cell>
          <cell r="D11" t="str">
            <v>5-17</v>
          </cell>
          <cell r="E11" t="str">
            <v>1296  SUTTON STREAMWOOD</v>
          </cell>
          <cell r="F11" t="str">
            <v>18-019</v>
          </cell>
          <cell r="G11" t="str">
            <v>DR. R. BUTCHNESS</v>
          </cell>
          <cell r="H11" t="str">
            <v>T18</v>
          </cell>
          <cell r="I11" t="str">
            <v>Medical Office</v>
          </cell>
          <cell r="J11">
            <v>6</v>
          </cell>
          <cell r="K11">
            <v>444</v>
          </cell>
          <cell r="L11">
            <v>26</v>
          </cell>
          <cell r="M11">
            <v>13381</v>
          </cell>
          <cell r="N11">
            <v>2078</v>
          </cell>
          <cell r="O11">
            <v>3</v>
          </cell>
          <cell r="P11">
            <v>3</v>
          </cell>
          <cell r="Q11">
            <v>4</v>
          </cell>
          <cell r="R11" t="str">
            <v>C</v>
          </cell>
          <cell r="S11">
            <v>20</v>
          </cell>
          <cell r="T11">
            <v>1</v>
          </cell>
          <cell r="U11">
            <v>1</v>
          </cell>
          <cell r="V11">
            <v>1.1000000000000001</v>
          </cell>
          <cell r="W11">
            <v>22</v>
          </cell>
          <cell r="X11">
            <v>45716</v>
          </cell>
          <cell r="Y11">
            <v>0.15</v>
          </cell>
          <cell r="Z11">
            <v>38858.6</v>
          </cell>
          <cell r="AA11">
            <v>0.55000000000000004</v>
          </cell>
          <cell r="AB11">
            <v>17486.37</v>
          </cell>
          <cell r="AC11">
            <v>0.09</v>
          </cell>
          <cell r="AD11">
            <v>194293</v>
          </cell>
          <cell r="AE11">
            <v>93.5</v>
          </cell>
          <cell r="AF11">
            <v>115</v>
          </cell>
          <cell r="AG11">
            <v>1</v>
          </cell>
          <cell r="AH11">
            <v>1</v>
          </cell>
          <cell r="AI11">
            <v>1.1000000000000001</v>
          </cell>
          <cell r="AJ11">
            <v>126.50000000000001</v>
          </cell>
          <cell r="AK11">
            <v>110</v>
          </cell>
          <cell r="AL11">
            <v>5069</v>
          </cell>
          <cell r="AM11">
            <v>45621</v>
          </cell>
          <cell r="AN11">
            <v>274201</v>
          </cell>
          <cell r="AO11">
            <v>272006</v>
          </cell>
          <cell r="AP11">
            <v>8.06967493364108E-3</v>
          </cell>
          <cell r="AQ11" t="str">
            <v>4</v>
          </cell>
          <cell r="AW11" t="str">
            <v>South Lake Dental</v>
          </cell>
        </row>
        <row r="12">
          <cell r="A12" t="str">
            <v>06-01-200-032-0000</v>
          </cell>
          <cell r="B12" t="str">
            <v>06-01-200-032-0000</v>
          </cell>
          <cell r="C12" t="str">
            <v>06-01-200-032-0000</v>
          </cell>
          <cell r="D12" t="str">
            <v>5-17</v>
          </cell>
          <cell r="E12" t="str">
            <v>2700  HIGGINS HOFFMAN ESTATES</v>
          </cell>
          <cell r="F12" t="str">
            <v>18-030</v>
          </cell>
          <cell r="G12" t="str">
            <v>OAK HEADQUARTERS LLC</v>
          </cell>
          <cell r="H12" t="str">
            <v>T18</v>
          </cell>
          <cell r="I12" t="str">
            <v>Professional Office</v>
          </cell>
          <cell r="J12">
            <v>5</v>
          </cell>
          <cell r="K12">
            <v>344</v>
          </cell>
          <cell r="L12">
            <v>19</v>
          </cell>
          <cell r="M12">
            <v>94956</v>
          </cell>
          <cell r="N12">
            <v>21593</v>
          </cell>
          <cell r="O12">
            <v>5</v>
          </cell>
          <cell r="P12">
            <v>3</v>
          </cell>
          <cell r="Q12">
            <v>4</v>
          </cell>
          <cell r="R12" t="str">
            <v>C</v>
          </cell>
          <cell r="S12">
            <v>20</v>
          </cell>
          <cell r="T12">
            <v>0.8</v>
          </cell>
          <cell r="U12">
            <v>1</v>
          </cell>
          <cell r="V12">
            <v>1.1000000000000001</v>
          </cell>
          <cell r="W12">
            <v>17.600000000000001</v>
          </cell>
          <cell r="X12">
            <v>380036.80000000005</v>
          </cell>
          <cell r="Y12">
            <v>0.15</v>
          </cell>
          <cell r="Z12">
            <v>323031.28000000003</v>
          </cell>
          <cell r="AA12">
            <v>0.55000000000000004</v>
          </cell>
          <cell r="AB12">
            <v>145364.076</v>
          </cell>
          <cell r="AC12">
            <v>0.09</v>
          </cell>
          <cell r="AD12">
            <v>1615156.4000000001</v>
          </cell>
          <cell r="AE12">
            <v>74.800000000000011</v>
          </cell>
          <cell r="AF12">
            <v>115</v>
          </cell>
          <cell r="AG12">
            <v>0.8</v>
          </cell>
          <cell r="AH12">
            <v>1</v>
          </cell>
          <cell r="AI12">
            <v>1.1000000000000001</v>
          </cell>
          <cell r="AJ12">
            <v>101.2</v>
          </cell>
          <cell r="AK12">
            <v>88</v>
          </cell>
          <cell r="AL12">
            <v>8584</v>
          </cell>
          <cell r="AM12">
            <v>103008</v>
          </cell>
          <cell r="AN12">
            <v>2003192</v>
          </cell>
          <cell r="AO12">
            <v>1952005</v>
          </cell>
          <cell r="AP12">
            <v>2.6222781191646449E-2</v>
          </cell>
          <cell r="AQ12" t="str">
            <v>4</v>
          </cell>
          <cell r="AR12">
            <v>2375000</v>
          </cell>
          <cell r="AS12">
            <v>44530</v>
          </cell>
          <cell r="AT12" t="str">
            <v>Special Warranty</v>
          </cell>
          <cell r="AW12" t="str">
            <v xml:space="preserve">Office- </v>
          </cell>
        </row>
        <row r="13">
          <cell r="A13" t="str">
            <v>06-27-301-042-0000</v>
          </cell>
          <cell r="B13" t="str">
            <v>06-27-301-042-0000</v>
          </cell>
          <cell r="C13" t="str">
            <v>06-27-301-042-0000</v>
          </cell>
          <cell r="D13" t="str">
            <v>5-17</v>
          </cell>
          <cell r="E13" t="str">
            <v>0  UNKNOWN UNKNOWN</v>
          </cell>
          <cell r="F13" t="str">
            <v>18-030</v>
          </cell>
          <cell r="G13" t="str">
            <v>RUDOLPH SCHOLL</v>
          </cell>
          <cell r="H13" t="str">
            <v>T18</v>
          </cell>
          <cell r="I13" t="str">
            <v>Professional Office</v>
          </cell>
          <cell r="J13">
            <v>5</v>
          </cell>
          <cell r="K13">
            <v>344</v>
          </cell>
          <cell r="L13">
            <v>54</v>
          </cell>
          <cell r="M13">
            <v>57692</v>
          </cell>
          <cell r="N13">
            <v>2297</v>
          </cell>
          <cell r="O13">
            <v>3</v>
          </cell>
          <cell r="P13">
            <v>3</v>
          </cell>
          <cell r="Q13">
            <v>3</v>
          </cell>
          <cell r="R13" t="str">
            <v>C</v>
          </cell>
          <cell r="S13">
            <v>20</v>
          </cell>
          <cell r="T13">
            <v>1</v>
          </cell>
          <cell r="U13">
            <v>1</v>
          </cell>
          <cell r="V13">
            <v>1</v>
          </cell>
          <cell r="W13">
            <v>20</v>
          </cell>
          <cell r="X13">
            <v>45940</v>
          </cell>
          <cell r="Y13">
            <v>0.15</v>
          </cell>
          <cell r="Z13">
            <v>39049</v>
          </cell>
          <cell r="AA13">
            <v>0.55000000000000004</v>
          </cell>
          <cell r="AB13">
            <v>17572.05</v>
          </cell>
          <cell r="AC13">
            <v>0.09</v>
          </cell>
          <cell r="AD13">
            <v>195245</v>
          </cell>
          <cell r="AE13">
            <v>85</v>
          </cell>
          <cell r="AF13">
            <v>115</v>
          </cell>
          <cell r="AG13">
            <v>1</v>
          </cell>
          <cell r="AH13">
            <v>1</v>
          </cell>
          <cell r="AI13">
            <v>1</v>
          </cell>
          <cell r="AJ13">
            <v>115</v>
          </cell>
          <cell r="AK13">
            <v>100</v>
          </cell>
          <cell r="AL13">
            <v>48504</v>
          </cell>
          <cell r="AM13">
            <v>291024</v>
          </cell>
          <cell r="AN13">
            <v>520724</v>
          </cell>
          <cell r="AO13">
            <v>497515</v>
          </cell>
          <cell r="AP13">
            <v>4.6649849753273687E-2</v>
          </cell>
          <cell r="AQ13" t="str">
            <v>4</v>
          </cell>
          <cell r="AW13" t="str">
            <v>building appears wrecked and removed per google earth</v>
          </cell>
        </row>
        <row r="14">
          <cell r="A14" t="str">
            <v>06-25-300-009-0000</v>
          </cell>
          <cell r="B14" t="str">
            <v>06-25-300-009-0000</v>
          </cell>
          <cell r="C14" t="str">
            <v>06-25-300-009-0000</v>
          </cell>
          <cell r="D14" t="str">
            <v>5-17</v>
          </cell>
          <cell r="E14" t="str">
            <v>906 E IRVING PARK STREAMWOOD</v>
          </cell>
          <cell r="F14" t="str">
            <v>18-020</v>
          </cell>
          <cell r="G14" t="str">
            <v>GIUSTO ROMANO</v>
          </cell>
          <cell r="H14" t="str">
            <v>T18</v>
          </cell>
          <cell r="I14" t="str">
            <v>Medical Office</v>
          </cell>
          <cell r="J14">
            <v>6</v>
          </cell>
          <cell r="K14">
            <v>344</v>
          </cell>
          <cell r="L14">
            <v>32</v>
          </cell>
          <cell r="M14">
            <v>14900</v>
          </cell>
          <cell r="N14">
            <v>2545</v>
          </cell>
          <cell r="O14">
            <v>3</v>
          </cell>
          <cell r="P14">
            <v>3</v>
          </cell>
          <cell r="Q14">
            <v>3</v>
          </cell>
          <cell r="R14" t="str">
            <v>C</v>
          </cell>
          <cell r="S14">
            <v>20</v>
          </cell>
          <cell r="T14">
            <v>1</v>
          </cell>
          <cell r="U14">
            <v>1</v>
          </cell>
          <cell r="V14">
            <v>1</v>
          </cell>
          <cell r="W14">
            <v>20</v>
          </cell>
          <cell r="X14">
            <v>50900</v>
          </cell>
          <cell r="Y14">
            <v>0.15</v>
          </cell>
          <cell r="Z14">
            <v>43265</v>
          </cell>
          <cell r="AA14">
            <v>0.55000000000000004</v>
          </cell>
          <cell r="AB14">
            <v>19469.249999999996</v>
          </cell>
          <cell r="AC14">
            <v>0.09</v>
          </cell>
          <cell r="AD14">
            <v>216324.99999999997</v>
          </cell>
          <cell r="AE14">
            <v>84.999999999999986</v>
          </cell>
          <cell r="AF14">
            <v>115</v>
          </cell>
          <cell r="AG14">
            <v>1</v>
          </cell>
          <cell r="AH14">
            <v>1</v>
          </cell>
          <cell r="AI14">
            <v>1</v>
          </cell>
          <cell r="AJ14">
            <v>115</v>
          </cell>
          <cell r="AK14">
            <v>100</v>
          </cell>
          <cell r="AL14">
            <v>4720</v>
          </cell>
          <cell r="AM14">
            <v>56640</v>
          </cell>
          <cell r="AN14">
            <v>311140</v>
          </cell>
          <cell r="AO14">
            <v>288009</v>
          </cell>
          <cell r="AP14">
            <v>8.0313462426521376E-2</v>
          </cell>
          <cell r="AQ14" t="str">
            <v>4</v>
          </cell>
          <cell r="AW14" t="str">
            <v>Dentist Office</v>
          </cell>
        </row>
        <row r="15">
          <cell r="A15" t="str">
            <v>06-34-407-023-0000</v>
          </cell>
          <cell r="B15" t="str">
            <v>06-34-407-023-0000 06-34-407-024-0000</v>
          </cell>
          <cell r="C15" t="str">
            <v>06-34-407-023-0000 06-34-407-024-0000</v>
          </cell>
          <cell r="D15" t="str">
            <v>5-17</v>
          </cell>
          <cell r="E15" t="str">
            <v>321  RAILROAD BARTLETT</v>
          </cell>
          <cell r="F15" t="str">
            <v>18-050</v>
          </cell>
          <cell r="G15" t="str">
            <v>DAVID &amp; CAROLYN ASCHER</v>
          </cell>
          <cell r="H15" t="str">
            <v>T18</v>
          </cell>
          <cell r="I15" t="str">
            <v>Medical Office</v>
          </cell>
          <cell r="J15">
            <v>6</v>
          </cell>
          <cell r="K15">
            <v>353</v>
          </cell>
          <cell r="L15">
            <v>57</v>
          </cell>
          <cell r="M15">
            <v>16300</v>
          </cell>
          <cell r="N15">
            <v>3050</v>
          </cell>
          <cell r="O15">
            <v>3</v>
          </cell>
          <cell r="P15">
            <v>3</v>
          </cell>
          <cell r="Q15">
            <v>3</v>
          </cell>
          <cell r="R15" t="str">
            <v>C</v>
          </cell>
          <cell r="S15">
            <v>20</v>
          </cell>
          <cell r="T15">
            <v>1</v>
          </cell>
          <cell r="U15">
            <v>1</v>
          </cell>
          <cell r="V15">
            <v>1</v>
          </cell>
          <cell r="W15">
            <v>20</v>
          </cell>
          <cell r="X15">
            <v>61000</v>
          </cell>
          <cell r="Y15">
            <v>0.15</v>
          </cell>
          <cell r="Z15">
            <v>51850</v>
          </cell>
          <cell r="AA15">
            <v>0.55000000000000004</v>
          </cell>
          <cell r="AB15">
            <v>23332.499999999996</v>
          </cell>
          <cell r="AC15">
            <v>0.09</v>
          </cell>
          <cell r="AD15">
            <v>259249.99999999997</v>
          </cell>
          <cell r="AE15">
            <v>84.999999999999986</v>
          </cell>
          <cell r="AF15">
            <v>115</v>
          </cell>
          <cell r="AG15">
            <v>1</v>
          </cell>
          <cell r="AH15">
            <v>1</v>
          </cell>
          <cell r="AI15">
            <v>1</v>
          </cell>
          <cell r="AJ15">
            <v>115</v>
          </cell>
          <cell r="AK15">
            <v>100</v>
          </cell>
          <cell r="AL15">
            <v>4100</v>
          </cell>
          <cell r="AM15">
            <v>49200</v>
          </cell>
          <cell r="AN15">
            <v>354200</v>
          </cell>
          <cell r="AO15">
            <v>324350</v>
          </cell>
          <cell r="AP15">
            <v>9.2030214274703148E-2</v>
          </cell>
          <cell r="AQ15" t="str">
            <v>4</v>
          </cell>
          <cell r="AW15" t="str">
            <v>Massard Ankle &amp; Foot Clinic, Family Dentistry</v>
          </cell>
        </row>
        <row r="16">
          <cell r="A16" t="str">
            <v>06-22-107-042-0000</v>
          </cell>
          <cell r="B16" t="str">
            <v>06-22-107-042-0000</v>
          </cell>
          <cell r="C16" t="str">
            <v>06-22-107-042-0000</v>
          </cell>
          <cell r="D16" t="str">
            <v>5-17</v>
          </cell>
          <cell r="E16" t="str">
            <v>103  SUTTON STREAMWOOD</v>
          </cell>
          <cell r="F16" t="str">
            <v>18-013</v>
          </cell>
          <cell r="G16" t="str">
            <v>STREAMWOOD SMILES LLC</v>
          </cell>
          <cell r="H16" t="str">
            <v>T18</v>
          </cell>
          <cell r="I16" t="str">
            <v>Medical Office</v>
          </cell>
          <cell r="J16">
            <v>6</v>
          </cell>
          <cell r="K16">
            <v>444</v>
          </cell>
          <cell r="L16">
            <v>2</v>
          </cell>
          <cell r="M16">
            <v>30273</v>
          </cell>
          <cell r="N16">
            <v>3375</v>
          </cell>
          <cell r="O16">
            <v>3</v>
          </cell>
          <cell r="P16">
            <v>3</v>
          </cell>
          <cell r="Q16">
            <v>5</v>
          </cell>
          <cell r="R16" t="str">
            <v>C</v>
          </cell>
          <cell r="S16">
            <v>20</v>
          </cell>
          <cell r="T16">
            <v>1</v>
          </cell>
          <cell r="U16">
            <v>1</v>
          </cell>
          <cell r="V16">
            <v>1.2</v>
          </cell>
          <cell r="W16">
            <v>24</v>
          </cell>
          <cell r="X16">
            <v>81000</v>
          </cell>
          <cell r="Y16">
            <v>0.15</v>
          </cell>
          <cell r="Z16">
            <v>68850</v>
          </cell>
          <cell r="AA16">
            <v>0.55000000000000004</v>
          </cell>
          <cell r="AB16">
            <v>30982.5</v>
          </cell>
          <cell r="AC16">
            <v>0.09</v>
          </cell>
          <cell r="AD16">
            <v>344250</v>
          </cell>
          <cell r="AE16">
            <v>102</v>
          </cell>
          <cell r="AF16">
            <v>115</v>
          </cell>
          <cell r="AG16">
            <v>1</v>
          </cell>
          <cell r="AH16">
            <v>1</v>
          </cell>
          <cell r="AI16">
            <v>1.2</v>
          </cell>
          <cell r="AJ16">
            <v>138</v>
          </cell>
          <cell r="AK16">
            <v>120</v>
          </cell>
          <cell r="AL16">
            <v>16773</v>
          </cell>
          <cell r="AM16">
            <v>201276</v>
          </cell>
          <cell r="AN16">
            <v>606276</v>
          </cell>
          <cell r="AO16">
            <v>552006</v>
          </cell>
          <cell r="AP16">
            <v>9.8314148759252706E-2</v>
          </cell>
          <cell r="AQ16" t="str">
            <v>4</v>
          </cell>
          <cell r="AR16">
            <v>700000</v>
          </cell>
          <cell r="AS16">
            <v>44494</v>
          </cell>
          <cell r="AT16" t="str">
            <v>Special Warranty</v>
          </cell>
          <cell r="AW16" t="str">
            <v>Dental Clinic</v>
          </cell>
        </row>
        <row r="17">
          <cell r="A17" t="str">
            <v>06-26-404-013-0000</v>
          </cell>
          <cell r="B17" t="str">
            <v>06-26-404-013-0000</v>
          </cell>
          <cell r="C17" t="str">
            <v>06-26-404-013-0000</v>
          </cell>
          <cell r="D17" t="str">
            <v>5-17</v>
          </cell>
          <cell r="E17" t="str">
            <v>387 E IRVING PARK STREAMWOOD</v>
          </cell>
          <cell r="F17" t="str">
            <v>18-070</v>
          </cell>
          <cell r="G17" t="str">
            <v>COMMUNITY REALTY INC</v>
          </cell>
          <cell r="H17" t="str">
            <v>T18</v>
          </cell>
          <cell r="I17" t="str">
            <v>Professional Office</v>
          </cell>
          <cell r="J17">
            <v>5</v>
          </cell>
          <cell r="K17">
            <v>470</v>
          </cell>
          <cell r="L17">
            <v>24</v>
          </cell>
          <cell r="M17">
            <v>43560</v>
          </cell>
          <cell r="N17">
            <v>1120</v>
          </cell>
          <cell r="O17">
            <v>3</v>
          </cell>
          <cell r="P17">
            <v>3</v>
          </cell>
          <cell r="Q17">
            <v>4</v>
          </cell>
          <cell r="R17" t="str">
            <v>C</v>
          </cell>
          <cell r="S17">
            <v>20</v>
          </cell>
          <cell r="T17">
            <v>1</v>
          </cell>
          <cell r="U17">
            <v>1</v>
          </cell>
          <cell r="V17">
            <v>1.1000000000000001</v>
          </cell>
          <cell r="W17">
            <v>22</v>
          </cell>
          <cell r="X17">
            <v>24640</v>
          </cell>
          <cell r="Y17">
            <v>0.15</v>
          </cell>
          <cell r="Z17">
            <v>20944</v>
          </cell>
          <cell r="AA17">
            <v>0.55000000000000004</v>
          </cell>
          <cell r="AB17">
            <v>9424.7999999999993</v>
          </cell>
          <cell r="AC17">
            <v>0.09</v>
          </cell>
          <cell r="AD17">
            <v>104720</v>
          </cell>
          <cell r="AE17">
            <v>93.5</v>
          </cell>
          <cell r="AF17">
            <v>115</v>
          </cell>
          <cell r="AG17">
            <v>1</v>
          </cell>
          <cell r="AH17">
            <v>1</v>
          </cell>
          <cell r="AI17">
            <v>1.1000000000000001</v>
          </cell>
          <cell r="AJ17">
            <v>126.50000000000001</v>
          </cell>
          <cell r="AK17">
            <v>110</v>
          </cell>
          <cell r="AL17">
            <v>39080</v>
          </cell>
          <cell r="AM17">
            <v>468960</v>
          </cell>
          <cell r="AN17">
            <v>592160</v>
          </cell>
          <cell r="AO17">
            <v>532007</v>
          </cell>
          <cell r="AP17">
            <v>0.11306806113453405</v>
          </cell>
          <cell r="AQ17" t="str">
            <v>4</v>
          </cell>
          <cell r="AW17" t="str">
            <v>Comcast Office</v>
          </cell>
        </row>
        <row r="18">
          <cell r="A18" t="str">
            <v>06-36-310-027-0000</v>
          </cell>
          <cell r="B18" t="str">
            <v>06-36-310-027-0000</v>
          </cell>
          <cell r="C18" t="str">
            <v>06-36-310-027-0000</v>
          </cell>
          <cell r="D18" t="str">
            <v>5-17</v>
          </cell>
          <cell r="E18" t="str">
            <v>2020  DEVON HANOVER PARK</v>
          </cell>
          <cell r="F18" t="str">
            <v>18-070</v>
          </cell>
          <cell r="G18" t="str">
            <v>ROBERT R CHAMBERLIN</v>
          </cell>
          <cell r="H18" t="str">
            <v>T18</v>
          </cell>
          <cell r="I18" t="str">
            <v>Professional Office</v>
          </cell>
          <cell r="J18">
            <v>5</v>
          </cell>
          <cell r="K18">
            <v>353</v>
          </cell>
          <cell r="L18">
            <v>31</v>
          </cell>
          <cell r="M18">
            <v>14934</v>
          </cell>
          <cell r="N18">
            <v>746</v>
          </cell>
          <cell r="O18">
            <v>2</v>
          </cell>
          <cell r="P18">
            <v>3</v>
          </cell>
          <cell r="Q18">
            <v>3</v>
          </cell>
          <cell r="R18" t="str">
            <v>C</v>
          </cell>
          <cell r="S18">
            <v>20</v>
          </cell>
          <cell r="T18">
            <v>1.1000000000000001</v>
          </cell>
          <cell r="U18">
            <v>1</v>
          </cell>
          <cell r="V18">
            <v>1</v>
          </cell>
          <cell r="W18">
            <v>22</v>
          </cell>
          <cell r="X18">
            <v>16412</v>
          </cell>
          <cell r="Y18">
            <v>0.15</v>
          </cell>
          <cell r="Z18">
            <v>13950.2</v>
          </cell>
          <cell r="AA18">
            <v>0.55000000000000004</v>
          </cell>
          <cell r="AB18">
            <v>6277.59</v>
          </cell>
          <cell r="AC18">
            <v>0.09</v>
          </cell>
          <cell r="AD18">
            <v>69751</v>
          </cell>
          <cell r="AE18">
            <v>93.5</v>
          </cell>
          <cell r="AF18">
            <v>115</v>
          </cell>
          <cell r="AG18">
            <v>1.1000000000000001</v>
          </cell>
          <cell r="AH18">
            <v>1</v>
          </cell>
          <cell r="AI18">
            <v>1</v>
          </cell>
          <cell r="AJ18">
            <v>126.50000000000001</v>
          </cell>
          <cell r="AK18">
            <v>110</v>
          </cell>
          <cell r="AL18">
            <v>11950</v>
          </cell>
          <cell r="AM18">
            <v>71700</v>
          </cell>
          <cell r="AN18">
            <v>153760</v>
          </cell>
          <cell r="AO18">
            <v>136006</v>
          </cell>
          <cell r="AP18">
            <v>0.1305383586018265</v>
          </cell>
          <cell r="AQ18" t="str">
            <v>4</v>
          </cell>
          <cell r="AW18" t="str">
            <v>small office</v>
          </cell>
        </row>
        <row r="19">
          <cell r="A19" t="str">
            <v>06-34-405-019-0000</v>
          </cell>
          <cell r="B19" t="str">
            <v>06-34-405-019-0000</v>
          </cell>
          <cell r="C19" t="str">
            <v>06-34-405-019-0000</v>
          </cell>
          <cell r="D19" t="str">
            <v>5-17</v>
          </cell>
          <cell r="E19" t="str">
            <v>118 W BARTLETT BARTLETT</v>
          </cell>
          <cell r="F19" t="str">
            <v>18-050</v>
          </cell>
          <cell r="G19" t="str">
            <v>STATE BK OF IL TRST</v>
          </cell>
          <cell r="H19" t="str">
            <v>T18</v>
          </cell>
          <cell r="I19" t="str">
            <v>Professional Office</v>
          </cell>
          <cell r="J19">
            <v>5</v>
          </cell>
          <cell r="K19">
            <v>344</v>
          </cell>
          <cell r="L19">
            <v>142</v>
          </cell>
          <cell r="M19">
            <v>9000</v>
          </cell>
          <cell r="N19">
            <v>2700</v>
          </cell>
          <cell r="O19">
            <v>3</v>
          </cell>
          <cell r="P19">
            <v>3</v>
          </cell>
          <cell r="Q19">
            <v>2</v>
          </cell>
          <cell r="R19" t="str">
            <v>C</v>
          </cell>
          <cell r="S19">
            <v>20</v>
          </cell>
          <cell r="T19">
            <v>1</v>
          </cell>
          <cell r="U19">
            <v>1</v>
          </cell>
          <cell r="V19">
            <v>0.9</v>
          </cell>
          <cell r="W19">
            <v>18</v>
          </cell>
          <cell r="X19">
            <v>48600</v>
          </cell>
          <cell r="Y19">
            <v>0.15</v>
          </cell>
          <cell r="Z19">
            <v>41310</v>
          </cell>
          <cell r="AA19">
            <v>0.55000000000000004</v>
          </cell>
          <cell r="AB19">
            <v>18589.499999999996</v>
          </cell>
          <cell r="AC19">
            <v>0.09</v>
          </cell>
          <cell r="AD19">
            <v>206549.99999999997</v>
          </cell>
          <cell r="AE19">
            <v>76.499999999999986</v>
          </cell>
          <cell r="AF19">
            <v>115</v>
          </cell>
          <cell r="AG19">
            <v>1</v>
          </cell>
          <cell r="AH19">
            <v>1</v>
          </cell>
          <cell r="AI19">
            <v>0.9</v>
          </cell>
          <cell r="AJ19">
            <v>103.5</v>
          </cell>
          <cell r="AK19">
            <v>90</v>
          </cell>
          <cell r="AL19">
            <v>0</v>
          </cell>
          <cell r="AM19">
            <v>0</v>
          </cell>
          <cell r="AN19">
            <v>243000</v>
          </cell>
          <cell r="AO19">
            <v>212000</v>
          </cell>
          <cell r="AP19">
            <v>0.14622641509433953</v>
          </cell>
          <cell r="AQ19" t="str">
            <v>4</v>
          </cell>
          <cell r="AW19" t="str">
            <v>Law Office of Michael Kelly; Eternal Relic Games</v>
          </cell>
        </row>
        <row r="20">
          <cell r="A20" t="str">
            <v>06-19-105-005-0000</v>
          </cell>
          <cell r="B20" t="str">
            <v>06-19-105-005-0000</v>
          </cell>
          <cell r="C20" t="str">
            <v>06-19-105-005-0000</v>
          </cell>
          <cell r="D20" t="str">
            <v>5-17</v>
          </cell>
          <cell r="E20" t="str">
            <v>375  SADLER ELGIN</v>
          </cell>
          <cell r="F20" t="str">
            <v>18-040</v>
          </cell>
          <cell r="G20" t="str">
            <v>OLD OAKS ESTATES LLC</v>
          </cell>
          <cell r="H20" t="str">
            <v>T18</v>
          </cell>
          <cell r="I20" t="str">
            <v>Professional Office</v>
          </cell>
          <cell r="J20">
            <v>5</v>
          </cell>
          <cell r="K20">
            <v>353</v>
          </cell>
          <cell r="L20">
            <v>89</v>
          </cell>
          <cell r="M20">
            <v>8712</v>
          </cell>
          <cell r="N20">
            <v>672</v>
          </cell>
          <cell r="O20">
            <v>2</v>
          </cell>
          <cell r="P20">
            <v>3</v>
          </cell>
          <cell r="Q20">
            <v>3</v>
          </cell>
          <cell r="R20" t="str">
            <v>C</v>
          </cell>
          <cell r="S20">
            <v>20</v>
          </cell>
          <cell r="T20">
            <v>1.1000000000000001</v>
          </cell>
          <cell r="U20">
            <v>1</v>
          </cell>
          <cell r="V20">
            <v>1</v>
          </cell>
          <cell r="W20">
            <v>22</v>
          </cell>
          <cell r="X20">
            <v>14784</v>
          </cell>
          <cell r="Y20">
            <v>0.15</v>
          </cell>
          <cell r="Z20">
            <v>12566.4</v>
          </cell>
          <cell r="AA20">
            <v>0.55000000000000004</v>
          </cell>
          <cell r="AB20">
            <v>5654.8799999999992</v>
          </cell>
          <cell r="AC20">
            <v>0.09</v>
          </cell>
          <cell r="AD20">
            <v>62831.999999999993</v>
          </cell>
          <cell r="AE20">
            <v>93.499999999999986</v>
          </cell>
          <cell r="AF20">
            <v>115</v>
          </cell>
          <cell r="AG20">
            <v>1.1000000000000001</v>
          </cell>
          <cell r="AH20">
            <v>1</v>
          </cell>
          <cell r="AI20">
            <v>1</v>
          </cell>
          <cell r="AJ20">
            <v>126.50000000000001</v>
          </cell>
          <cell r="AK20">
            <v>110</v>
          </cell>
          <cell r="AL20">
            <v>6024</v>
          </cell>
          <cell r="AM20">
            <v>36144</v>
          </cell>
          <cell r="AN20">
            <v>110064</v>
          </cell>
          <cell r="AO20">
            <v>96003</v>
          </cell>
          <cell r="AP20">
            <v>0.14646417299459391</v>
          </cell>
          <cell r="AQ20" t="str">
            <v>4</v>
          </cell>
          <cell r="AW20" t="str">
            <v>office in truck yard</v>
          </cell>
        </row>
        <row r="21">
          <cell r="A21" t="str">
            <v>06-34-207-019-0000</v>
          </cell>
          <cell r="B21" t="str">
            <v>06-34-207-019-0000 06-34-207-020-0000</v>
          </cell>
          <cell r="C21" t="str">
            <v>06-34-207-019-0000 06-34-207-020-0000</v>
          </cell>
          <cell r="D21" t="str">
            <v>5-17</v>
          </cell>
          <cell r="E21" t="str">
            <v>112 N OAK BARTLETT</v>
          </cell>
          <cell r="F21" t="str">
            <v>18-050</v>
          </cell>
          <cell r="G21" t="str">
            <v>BARTLETT DENTAL BLD CP</v>
          </cell>
          <cell r="H21" t="str">
            <v>T18</v>
          </cell>
          <cell r="I21" t="str">
            <v>Medical Office</v>
          </cell>
          <cell r="J21">
            <v>6</v>
          </cell>
          <cell r="K21">
            <v>444</v>
          </cell>
          <cell r="L21">
            <v>58</v>
          </cell>
          <cell r="M21">
            <v>20115</v>
          </cell>
          <cell r="N21">
            <v>2464</v>
          </cell>
          <cell r="O21">
            <v>3</v>
          </cell>
          <cell r="P21">
            <v>3</v>
          </cell>
          <cell r="Q21">
            <v>3</v>
          </cell>
          <cell r="R21" t="str">
            <v>C</v>
          </cell>
          <cell r="S21">
            <v>20</v>
          </cell>
          <cell r="T21">
            <v>1</v>
          </cell>
          <cell r="U21">
            <v>1</v>
          </cell>
          <cell r="V21">
            <v>1</v>
          </cell>
          <cell r="W21">
            <v>20</v>
          </cell>
          <cell r="X21">
            <v>49280</v>
          </cell>
          <cell r="Y21">
            <v>0.15</v>
          </cell>
          <cell r="Z21">
            <v>41888</v>
          </cell>
          <cell r="AA21">
            <v>0.55000000000000004</v>
          </cell>
          <cell r="AB21">
            <v>18849.599999999999</v>
          </cell>
          <cell r="AC21">
            <v>0.09</v>
          </cell>
          <cell r="AD21">
            <v>209440</v>
          </cell>
          <cell r="AE21">
            <v>85</v>
          </cell>
          <cell r="AF21">
            <v>115</v>
          </cell>
          <cell r="AG21">
            <v>1</v>
          </cell>
          <cell r="AH21">
            <v>1</v>
          </cell>
          <cell r="AI21">
            <v>1</v>
          </cell>
          <cell r="AJ21">
            <v>115</v>
          </cell>
          <cell r="AK21">
            <v>100</v>
          </cell>
          <cell r="AL21">
            <v>10259</v>
          </cell>
          <cell r="AM21">
            <v>123108</v>
          </cell>
          <cell r="AN21">
            <v>369508</v>
          </cell>
          <cell r="AO21">
            <v>305938</v>
          </cell>
          <cell r="AP21">
            <v>0.20778719871346474</v>
          </cell>
          <cell r="AQ21" t="str">
            <v>4</v>
          </cell>
          <cell r="AW21" t="str">
            <v>Associates for Oral Surgurey</v>
          </cell>
        </row>
        <row r="22">
          <cell r="A22" t="str">
            <v>06-26-203-020-8002</v>
          </cell>
          <cell r="B22" t="str">
            <v>06-26-203-020-8002</v>
          </cell>
          <cell r="C22" t="str">
            <v>06-26-203-020-8002</v>
          </cell>
          <cell r="D22" t="str">
            <v>5-17</v>
          </cell>
          <cell r="E22" t="str">
            <v>900  PARK STREAMWOOD</v>
          </cell>
          <cell r="F22" t="str">
            <v>18-020</v>
          </cell>
          <cell r="G22" t="str">
            <v>PARKLAND PREP ACADEMY</v>
          </cell>
          <cell r="H22" t="str">
            <v>T18</v>
          </cell>
          <cell r="I22" t="str">
            <v>Professional Office</v>
          </cell>
          <cell r="J22">
            <v>5</v>
          </cell>
          <cell r="K22">
            <v>365</v>
          </cell>
          <cell r="L22">
            <v>63</v>
          </cell>
          <cell r="M22">
            <v>0</v>
          </cell>
          <cell r="N22">
            <v>23900</v>
          </cell>
          <cell r="O22">
            <v>5</v>
          </cell>
          <cell r="P22">
            <v>3</v>
          </cell>
          <cell r="Q22">
            <v>3</v>
          </cell>
          <cell r="R22" t="str">
            <v>C</v>
          </cell>
          <cell r="S22">
            <v>20</v>
          </cell>
          <cell r="T22">
            <v>0.8</v>
          </cell>
          <cell r="U22">
            <v>1</v>
          </cell>
          <cell r="V22">
            <v>1</v>
          </cell>
          <cell r="W22">
            <v>16</v>
          </cell>
          <cell r="X22">
            <v>382400</v>
          </cell>
          <cell r="Y22">
            <v>0.15</v>
          </cell>
          <cell r="Z22">
            <v>325040</v>
          </cell>
          <cell r="AA22">
            <v>0.55000000000000004</v>
          </cell>
          <cell r="AB22">
            <v>146268</v>
          </cell>
          <cell r="AC22">
            <v>0.09</v>
          </cell>
          <cell r="AD22">
            <v>1625200</v>
          </cell>
          <cell r="AE22">
            <v>68</v>
          </cell>
          <cell r="AF22">
            <v>115</v>
          </cell>
          <cell r="AG22">
            <v>0.8</v>
          </cell>
          <cell r="AH22">
            <v>1</v>
          </cell>
          <cell r="AI22">
            <v>1</v>
          </cell>
          <cell r="AJ22">
            <v>92</v>
          </cell>
          <cell r="AK22">
            <v>80</v>
          </cell>
          <cell r="AL22">
            <v>0</v>
          </cell>
          <cell r="AM22">
            <v>0</v>
          </cell>
          <cell r="AN22">
            <v>1912000</v>
          </cell>
          <cell r="AO22">
            <v>1568002</v>
          </cell>
          <cell r="AP22">
            <v>0.2193861997625004</v>
          </cell>
          <cell r="AQ22" t="str">
            <v>4</v>
          </cell>
          <cell r="AW22" t="str">
            <v>School Leasehold</v>
          </cell>
        </row>
        <row r="23">
          <cell r="A23" t="str">
            <v>06-25-300-015-0000</v>
          </cell>
          <cell r="B23" t="str">
            <v>06-25-300-015-0000 06-25-300-016-0000</v>
          </cell>
          <cell r="C23" t="str">
            <v>06-25-300-015-0000 06-25-300-016-0000</v>
          </cell>
          <cell r="D23" t="str">
            <v>5-17</v>
          </cell>
          <cell r="E23" t="str">
            <v>904 E IRVING PARK STREAMWOOD</v>
          </cell>
          <cell r="F23" t="str">
            <v>18-020</v>
          </cell>
          <cell r="G23" t="str">
            <v>CONAN LI</v>
          </cell>
          <cell r="H23" t="str">
            <v>T18</v>
          </cell>
          <cell r="I23" t="str">
            <v>Medical Office</v>
          </cell>
          <cell r="J23">
            <v>6</v>
          </cell>
          <cell r="K23">
            <v>381</v>
          </cell>
          <cell r="L23">
            <v>32</v>
          </cell>
          <cell r="M23">
            <v>26554</v>
          </cell>
          <cell r="N23">
            <v>6676</v>
          </cell>
          <cell r="O23">
            <v>4</v>
          </cell>
          <cell r="P23">
            <v>3</v>
          </cell>
          <cell r="Q23">
            <v>3</v>
          </cell>
          <cell r="R23" t="str">
            <v>C</v>
          </cell>
          <cell r="S23">
            <v>20</v>
          </cell>
          <cell r="T23">
            <v>0.9</v>
          </cell>
          <cell r="U23">
            <v>1</v>
          </cell>
          <cell r="V23">
            <v>1</v>
          </cell>
          <cell r="W23">
            <v>18</v>
          </cell>
          <cell r="X23">
            <v>120168</v>
          </cell>
          <cell r="Y23">
            <v>0.15</v>
          </cell>
          <cell r="Z23">
            <v>102142.8</v>
          </cell>
          <cell r="AA23">
            <v>0.55000000000000004</v>
          </cell>
          <cell r="AB23">
            <v>45964.259999999995</v>
          </cell>
          <cell r="AC23">
            <v>0.09</v>
          </cell>
          <cell r="AD23">
            <v>510713.99999999994</v>
          </cell>
          <cell r="AE23">
            <v>76.499999999999986</v>
          </cell>
          <cell r="AF23">
            <v>115</v>
          </cell>
          <cell r="AG23">
            <v>0.9</v>
          </cell>
          <cell r="AH23">
            <v>1</v>
          </cell>
          <cell r="AI23">
            <v>1</v>
          </cell>
          <cell r="AJ23">
            <v>103.5</v>
          </cell>
          <cell r="AK23">
            <v>90</v>
          </cell>
          <cell r="AL23">
            <v>0</v>
          </cell>
          <cell r="AM23">
            <v>0</v>
          </cell>
          <cell r="AN23">
            <v>600840</v>
          </cell>
          <cell r="AO23">
            <v>437748</v>
          </cell>
          <cell r="AP23">
            <v>0.37257052002522006</v>
          </cell>
          <cell r="AQ23" t="str">
            <v>4</v>
          </cell>
          <cell r="AR23">
            <v>1000000</v>
          </cell>
          <cell r="AS23">
            <v>43755</v>
          </cell>
          <cell r="AT23" t="str">
            <v>Special Warranty</v>
          </cell>
          <cell r="AW23" t="e">
            <v>#N/A</v>
          </cell>
        </row>
        <row r="24">
          <cell r="A24" t="str">
            <v>06-27-200-015-0000</v>
          </cell>
          <cell r="B24" t="str">
            <v>06-27-200-015-0000</v>
          </cell>
          <cell r="C24" t="str">
            <v>06-27-200-015-0000</v>
          </cell>
          <cell r="D24" t="str">
            <v>5-17</v>
          </cell>
          <cell r="E24" t="str">
            <v>403 W IRVING PARK STREAMWOOD</v>
          </cell>
          <cell r="F24" t="str">
            <v>18-013</v>
          </cell>
          <cell r="G24" t="str">
            <v>GREGORY BRYNICZKA</v>
          </cell>
          <cell r="H24" t="str">
            <v>T18</v>
          </cell>
          <cell r="I24" t="str">
            <v>Medical Office</v>
          </cell>
          <cell r="J24">
            <v>6</v>
          </cell>
          <cell r="K24">
            <v>341</v>
          </cell>
          <cell r="L24">
            <v>43</v>
          </cell>
          <cell r="M24">
            <v>87124</v>
          </cell>
          <cell r="N24">
            <v>11132</v>
          </cell>
          <cell r="O24">
            <v>5</v>
          </cell>
          <cell r="P24">
            <v>3</v>
          </cell>
          <cell r="Q24">
            <v>3</v>
          </cell>
          <cell r="R24" t="str">
            <v>C</v>
          </cell>
          <cell r="S24">
            <v>20</v>
          </cell>
          <cell r="T24">
            <v>0.8</v>
          </cell>
          <cell r="U24">
            <v>1</v>
          </cell>
          <cell r="V24">
            <v>1</v>
          </cell>
          <cell r="W24">
            <v>16</v>
          </cell>
          <cell r="X24">
            <v>178112</v>
          </cell>
          <cell r="Y24">
            <v>0.15</v>
          </cell>
          <cell r="Z24">
            <v>151395.20000000001</v>
          </cell>
          <cell r="AA24">
            <v>0.55000000000000004</v>
          </cell>
          <cell r="AB24">
            <v>68127.839999999997</v>
          </cell>
          <cell r="AC24">
            <v>0.09</v>
          </cell>
          <cell r="AD24">
            <v>756976</v>
          </cell>
          <cell r="AE24">
            <v>68</v>
          </cell>
          <cell r="AF24">
            <v>115</v>
          </cell>
          <cell r="AG24">
            <v>0.8</v>
          </cell>
          <cell r="AH24">
            <v>1</v>
          </cell>
          <cell r="AI24">
            <v>1</v>
          </cell>
          <cell r="AJ24">
            <v>92</v>
          </cell>
          <cell r="AK24">
            <v>80</v>
          </cell>
          <cell r="AL24">
            <v>42596</v>
          </cell>
          <cell r="AM24">
            <v>511152</v>
          </cell>
          <cell r="AN24">
            <v>1401712</v>
          </cell>
          <cell r="AO24">
            <v>650970</v>
          </cell>
          <cell r="AP24">
            <v>1.1532666635943283</v>
          </cell>
          <cell r="AQ24" t="str">
            <v>5</v>
          </cell>
          <cell r="AW24" t="str">
            <v>Streamwood Family Medical Center; For Sale @ $1,395,000</v>
          </cell>
        </row>
        <row r="25">
          <cell r="A25" t="str">
            <v>06-01-200-026-0000</v>
          </cell>
          <cell r="B25" t="str">
            <v>06-01-200-026-0000 06-01-200-027-0000</v>
          </cell>
          <cell r="C25" t="str">
            <v>06-01-200-026-0000 06-01-200-027-0000</v>
          </cell>
          <cell r="D25" t="str">
            <v>5-17</v>
          </cell>
          <cell r="E25" t="str">
            <v>3100  HIGGINS HOFFMAN ESTATES</v>
          </cell>
          <cell r="F25" t="str">
            <v>18-030</v>
          </cell>
          <cell r="G25" t="str">
            <v>3100 &amp;3451 HIGGINS LLC</v>
          </cell>
          <cell r="H25" t="str">
            <v>T18</v>
          </cell>
          <cell r="I25" t="str">
            <v>Professional Office</v>
          </cell>
          <cell r="J25">
            <v>5</v>
          </cell>
          <cell r="K25">
            <v>344</v>
          </cell>
          <cell r="L25">
            <v>30</v>
          </cell>
          <cell r="M25">
            <v>249506</v>
          </cell>
          <cell r="N25">
            <v>56757</v>
          </cell>
          <cell r="O25">
            <v>5</v>
          </cell>
          <cell r="P25">
            <v>3</v>
          </cell>
          <cell r="Q25">
            <v>4</v>
          </cell>
          <cell r="R25" t="str">
            <v>C</v>
          </cell>
          <cell r="S25">
            <v>20</v>
          </cell>
          <cell r="T25">
            <v>0.8</v>
          </cell>
          <cell r="U25">
            <v>1</v>
          </cell>
          <cell r="V25">
            <v>1.1000000000000001</v>
          </cell>
          <cell r="W25">
            <v>17.600000000000001</v>
          </cell>
          <cell r="X25">
            <v>998923.20000000007</v>
          </cell>
          <cell r="Y25">
            <v>0.15</v>
          </cell>
          <cell r="Z25">
            <v>849084.72000000009</v>
          </cell>
          <cell r="AA25">
            <v>0.55000000000000004</v>
          </cell>
          <cell r="AB25">
            <v>382088.12400000001</v>
          </cell>
          <cell r="AC25">
            <v>0.09</v>
          </cell>
          <cell r="AD25">
            <v>4245423.6000000006</v>
          </cell>
          <cell r="AE25">
            <v>74.800000000000011</v>
          </cell>
          <cell r="AF25">
            <v>115</v>
          </cell>
          <cell r="AG25">
            <v>0.8</v>
          </cell>
          <cell r="AH25">
            <v>1</v>
          </cell>
          <cell r="AI25">
            <v>1.1000000000000001</v>
          </cell>
          <cell r="AJ25">
            <v>101.2</v>
          </cell>
          <cell r="AK25">
            <v>88</v>
          </cell>
          <cell r="AL25">
            <v>22478</v>
          </cell>
          <cell r="AM25">
            <v>269736</v>
          </cell>
          <cell r="AN25">
            <v>5264352</v>
          </cell>
          <cell r="AO25">
            <v>3708005</v>
          </cell>
          <cell r="AP25">
            <v>0.41972624093009592</v>
          </cell>
          <cell r="AQ25" t="str">
            <v>4</v>
          </cell>
          <cell r="AW25" t="str">
            <v>Greenspoint II - 8558sf vacant asing rent is between $8.00-$10.00/sf NNN</v>
          </cell>
        </row>
        <row r="26">
          <cell r="A26" t="str">
            <v>06-07-302-078-0000</v>
          </cell>
          <cell r="B26" t="str">
            <v>06-07-302-078-0000</v>
          </cell>
          <cell r="C26" t="str">
            <v>06-07-302-078-0000</v>
          </cell>
          <cell r="D26" t="str">
            <v>5-17</v>
          </cell>
          <cell r="E26" t="str">
            <v>860 E SUMMIT ELGIN</v>
          </cell>
          <cell r="F26" t="str">
            <v>18-011</v>
          </cell>
          <cell r="G26" t="str">
            <v>THREE STEP HOLDINGS</v>
          </cell>
          <cell r="H26" t="str">
            <v>T18</v>
          </cell>
          <cell r="I26" t="str">
            <v>Medical Office</v>
          </cell>
          <cell r="J26">
            <v>6</v>
          </cell>
          <cell r="K26">
            <v>341</v>
          </cell>
          <cell r="L26">
            <v>51</v>
          </cell>
          <cell r="M26">
            <v>132934</v>
          </cell>
          <cell r="N26">
            <v>41595</v>
          </cell>
          <cell r="O26">
            <v>5</v>
          </cell>
          <cell r="P26">
            <v>2</v>
          </cell>
          <cell r="Q26">
            <v>3</v>
          </cell>
          <cell r="R26" t="str">
            <v>C</v>
          </cell>
          <cell r="S26">
            <v>20</v>
          </cell>
          <cell r="T26">
            <v>0.8</v>
          </cell>
          <cell r="U26">
            <v>0.8</v>
          </cell>
          <cell r="V26">
            <v>1</v>
          </cell>
          <cell r="W26">
            <v>12.8</v>
          </cell>
          <cell r="X26">
            <v>532416</v>
          </cell>
          <cell r="Y26">
            <v>0.15</v>
          </cell>
          <cell r="Z26">
            <v>452553.6</v>
          </cell>
          <cell r="AA26">
            <v>0.55000000000000004</v>
          </cell>
          <cell r="AB26">
            <v>203649.11999999997</v>
          </cell>
          <cell r="AC26">
            <v>0.09</v>
          </cell>
          <cell r="AD26">
            <v>2262767.9999999995</v>
          </cell>
          <cell r="AE26">
            <v>54.399999999999991</v>
          </cell>
          <cell r="AF26">
            <v>115</v>
          </cell>
          <cell r="AG26">
            <v>0.8</v>
          </cell>
          <cell r="AH26">
            <v>0.8</v>
          </cell>
          <cell r="AI26">
            <v>1</v>
          </cell>
          <cell r="AJ26">
            <v>73.600000000000009</v>
          </cell>
          <cell r="AK26">
            <v>64</v>
          </cell>
          <cell r="AL26">
            <v>0</v>
          </cell>
          <cell r="AM26">
            <v>0</v>
          </cell>
          <cell r="AN26">
            <v>2662080</v>
          </cell>
          <cell r="AO26">
            <v>1543101</v>
          </cell>
          <cell r="AP26">
            <v>0.72514955275124571</v>
          </cell>
          <cell r="AQ26" t="str">
            <v>5</v>
          </cell>
          <cell r="AW26" t="str">
            <v xml:space="preserve">Fox Valley Medical Center; asking rent is $15.00/sf modified gross; </v>
          </cell>
        </row>
        <row r="27">
          <cell r="A27" t="str">
            <v>06-07-402-070-0000</v>
          </cell>
          <cell r="B27" t="str">
            <v>06-07-402-070-0000</v>
          </cell>
          <cell r="C27" t="str">
            <v>06-07-402-070-0000</v>
          </cell>
          <cell r="D27" t="str">
            <v>5-17</v>
          </cell>
          <cell r="E27" t="str">
            <v>1210  HUNTER ELGIN</v>
          </cell>
          <cell r="F27" t="str">
            <v>18-011</v>
          </cell>
          <cell r="G27" t="str">
            <v>HUNTERS CROSSINGLLC</v>
          </cell>
          <cell r="H27" t="str">
            <v>T18</v>
          </cell>
          <cell r="I27" t="str">
            <v>Professional Office</v>
          </cell>
          <cell r="J27">
            <v>5</v>
          </cell>
          <cell r="K27">
            <v>344</v>
          </cell>
          <cell r="L27">
            <v>19</v>
          </cell>
          <cell r="M27">
            <v>96833</v>
          </cell>
          <cell r="N27">
            <v>4489</v>
          </cell>
          <cell r="O27">
            <v>4</v>
          </cell>
          <cell r="P27">
            <v>3</v>
          </cell>
          <cell r="Q27">
            <v>3</v>
          </cell>
          <cell r="R27" t="str">
            <v>C</v>
          </cell>
          <cell r="S27">
            <v>20</v>
          </cell>
          <cell r="T27">
            <v>0.9</v>
          </cell>
          <cell r="U27">
            <v>1</v>
          </cell>
          <cell r="V27">
            <v>1</v>
          </cell>
          <cell r="W27">
            <v>18</v>
          </cell>
          <cell r="X27">
            <v>80802</v>
          </cell>
          <cell r="Y27">
            <v>0.15</v>
          </cell>
          <cell r="Z27">
            <v>68681.7</v>
          </cell>
          <cell r="AA27">
            <v>0.55000000000000004</v>
          </cell>
          <cell r="AB27">
            <v>30906.764999999992</v>
          </cell>
          <cell r="AC27">
            <v>0.09</v>
          </cell>
          <cell r="AD27">
            <v>343408.49999999994</v>
          </cell>
          <cell r="AE27">
            <v>76.499999999999986</v>
          </cell>
          <cell r="AF27">
            <v>115</v>
          </cell>
          <cell r="AG27">
            <v>0.9</v>
          </cell>
          <cell r="AH27">
            <v>1</v>
          </cell>
          <cell r="AI27">
            <v>1</v>
          </cell>
          <cell r="AJ27">
            <v>103.5</v>
          </cell>
          <cell r="AK27">
            <v>90</v>
          </cell>
          <cell r="AL27">
            <v>78877</v>
          </cell>
          <cell r="AM27">
            <v>512700.5</v>
          </cell>
          <cell r="AN27">
            <v>916710.5</v>
          </cell>
          <cell r="AO27">
            <v>325005</v>
          </cell>
          <cell r="AP27">
            <v>1.8206042983954092</v>
          </cell>
          <cell r="AQ27" t="str">
            <v>4</v>
          </cell>
          <cell r="AR27">
            <v>325000</v>
          </cell>
          <cell r="AS27">
            <v>44186</v>
          </cell>
          <cell r="AT27" t="str">
            <v>Warranty</v>
          </cell>
          <cell r="AU27" t="str">
            <v>Property sold when it was 20.1% leased; on the market for 773 days</v>
          </cell>
          <cell r="AW27" t="str">
            <v xml:space="preserve"> asking rent is $12.00/sf NNN</v>
          </cell>
        </row>
        <row r="28">
          <cell r="A28" t="str">
            <v>06-34-403-015-0000</v>
          </cell>
          <cell r="B28" t="str">
            <v>06-34-403-014-0000 06-34-403-015-0000</v>
          </cell>
          <cell r="C28" t="str">
            <v>06-34-403-014-0000 06-34-403-015-0000</v>
          </cell>
          <cell r="D28" t="str">
            <v>5-17</v>
          </cell>
          <cell r="E28" t="str">
            <v>300 S HICKORY BARTLETT</v>
          </cell>
          <cell r="F28" t="str">
            <v>18-050</v>
          </cell>
          <cell r="G28" t="str">
            <v>304 BARTLETT PARTNERS</v>
          </cell>
          <cell r="H28" t="str">
            <v>T18</v>
          </cell>
          <cell r="I28" t="str">
            <v>Medical Office</v>
          </cell>
          <cell r="J28">
            <v>6</v>
          </cell>
          <cell r="K28" t="str">
            <v>353/344</v>
          </cell>
          <cell r="L28">
            <v>54</v>
          </cell>
          <cell r="M28">
            <v>25646</v>
          </cell>
          <cell r="N28">
            <v>8034</v>
          </cell>
          <cell r="O28">
            <v>4</v>
          </cell>
          <cell r="P28">
            <v>3</v>
          </cell>
          <cell r="Q28">
            <v>2</v>
          </cell>
          <cell r="R28" t="str">
            <v>C</v>
          </cell>
          <cell r="S28">
            <v>20</v>
          </cell>
          <cell r="T28">
            <v>0.9</v>
          </cell>
          <cell r="U28">
            <v>1</v>
          </cell>
          <cell r="V28">
            <v>0.9</v>
          </cell>
          <cell r="W28">
            <v>16.2</v>
          </cell>
          <cell r="X28">
            <v>130150.79999999999</v>
          </cell>
          <cell r="Y28">
            <v>0.15</v>
          </cell>
          <cell r="Z28">
            <v>110628.18</v>
          </cell>
          <cell r="AA28">
            <v>0.55000000000000004</v>
          </cell>
          <cell r="AB28">
            <v>49782.68099999999</v>
          </cell>
          <cell r="AC28">
            <v>0.09</v>
          </cell>
          <cell r="AD28">
            <v>553140.89999999991</v>
          </cell>
          <cell r="AE28">
            <v>68.849999999999994</v>
          </cell>
          <cell r="AF28">
            <v>115</v>
          </cell>
          <cell r="AG28">
            <v>0.9</v>
          </cell>
          <cell r="AH28">
            <v>1</v>
          </cell>
          <cell r="AI28">
            <v>0.9</v>
          </cell>
          <cell r="AJ28">
            <v>93.15</v>
          </cell>
          <cell r="AK28">
            <v>81</v>
          </cell>
          <cell r="AL28">
            <v>0</v>
          </cell>
          <cell r="AM28">
            <v>0</v>
          </cell>
          <cell r="AN28">
            <v>650754</v>
          </cell>
          <cell r="AO28">
            <v>478621</v>
          </cell>
          <cell r="AP28">
            <v>0.35964364288236417</v>
          </cell>
          <cell r="AQ28" t="str">
            <v>4</v>
          </cell>
          <cell r="AR28">
            <v>0</v>
          </cell>
          <cell r="AS28">
            <v>43705</v>
          </cell>
          <cell r="AT28" t="str">
            <v>Trustees</v>
          </cell>
          <cell r="AW28" t="str">
            <v>Alexian Brothers Medical Group and Bartlett Pharmacy</v>
          </cell>
        </row>
        <row r="29">
          <cell r="A29" t="str">
            <v>06-28-203-060-0000</v>
          </cell>
          <cell r="B29" t="str">
            <v>06-28-203-060-0000</v>
          </cell>
          <cell r="C29" t="str">
            <v>06-28-203-060-0000</v>
          </cell>
          <cell r="D29" t="str">
            <v>5-17</v>
          </cell>
          <cell r="E29" t="str">
            <v>10  SOUTHWICKE STREAMWOOD</v>
          </cell>
          <cell r="F29" t="str">
            <v>18-019</v>
          </cell>
          <cell r="G29" t="str">
            <v>SUTTON RD. ANIMAL HOSP</v>
          </cell>
          <cell r="H29" t="str">
            <v>T18</v>
          </cell>
          <cell r="I29" t="str">
            <v>Medical Office</v>
          </cell>
          <cell r="J29">
            <v>6</v>
          </cell>
          <cell r="K29">
            <v>381</v>
          </cell>
          <cell r="L29">
            <v>51</v>
          </cell>
          <cell r="M29">
            <v>22795</v>
          </cell>
          <cell r="N29">
            <v>3431</v>
          </cell>
          <cell r="O29">
            <v>3</v>
          </cell>
          <cell r="P29">
            <v>4</v>
          </cell>
          <cell r="Q29">
            <v>4</v>
          </cell>
          <cell r="R29" t="str">
            <v>C</v>
          </cell>
          <cell r="S29">
            <v>20</v>
          </cell>
          <cell r="T29">
            <v>1</v>
          </cell>
          <cell r="U29">
            <v>1.2</v>
          </cell>
          <cell r="V29">
            <v>1.1000000000000001</v>
          </cell>
          <cell r="W29">
            <v>26.400000000000002</v>
          </cell>
          <cell r="X29">
            <v>90578.400000000009</v>
          </cell>
          <cell r="Y29">
            <v>0.15</v>
          </cell>
          <cell r="Z29">
            <v>76991.640000000014</v>
          </cell>
          <cell r="AA29">
            <v>0.55000000000000004</v>
          </cell>
          <cell r="AB29">
            <v>34646.238000000005</v>
          </cell>
          <cell r="AC29">
            <v>0.09</v>
          </cell>
          <cell r="AD29">
            <v>384958.20000000007</v>
          </cell>
          <cell r="AE29">
            <v>112.20000000000002</v>
          </cell>
          <cell r="AF29">
            <v>115</v>
          </cell>
          <cell r="AG29">
            <v>1</v>
          </cell>
          <cell r="AH29">
            <v>1.2</v>
          </cell>
          <cell r="AI29">
            <v>1.1000000000000001</v>
          </cell>
          <cell r="AJ29">
            <v>151.80000000000001</v>
          </cell>
          <cell r="AK29">
            <v>132</v>
          </cell>
          <cell r="AL29">
            <v>9071</v>
          </cell>
          <cell r="AM29">
            <v>81639</v>
          </cell>
          <cell r="AN29">
            <v>534531</v>
          </cell>
          <cell r="AO29">
            <v>324010</v>
          </cell>
          <cell r="AP29">
            <v>0.64973611925557861</v>
          </cell>
          <cell r="AQ29" t="str">
            <v>4</v>
          </cell>
          <cell r="AR29">
            <v>900000</v>
          </cell>
          <cell r="AS29">
            <v>44132</v>
          </cell>
          <cell r="AT29" t="str">
            <v>Trustees</v>
          </cell>
          <cell r="AW29" t="str">
            <v>Sutton Road Animal Hospital</v>
          </cell>
        </row>
        <row r="30">
          <cell r="A30" t="str">
            <v>06-15-402-008-0000</v>
          </cell>
          <cell r="B30" t="str">
            <v>06-15-402-008-0000</v>
          </cell>
          <cell r="C30" t="str">
            <v>06-15-402-008-0000</v>
          </cell>
          <cell r="D30" t="str">
            <v>5-17</v>
          </cell>
          <cell r="E30" t="str">
            <v>360  SCHAUMBURG STREAMWOOD</v>
          </cell>
          <cell r="F30" t="str">
            <v>18-010</v>
          </cell>
          <cell r="G30" t="str">
            <v>GLADYS STEVENSON</v>
          </cell>
          <cell r="H30" t="str">
            <v>T18</v>
          </cell>
          <cell r="I30" t="str">
            <v>Professional Office</v>
          </cell>
          <cell r="J30">
            <v>5</v>
          </cell>
          <cell r="K30">
            <v>344</v>
          </cell>
          <cell r="L30">
            <v>62</v>
          </cell>
          <cell r="M30">
            <v>467391</v>
          </cell>
          <cell r="N30">
            <v>23457</v>
          </cell>
          <cell r="O30">
            <v>5</v>
          </cell>
          <cell r="P30">
            <v>2</v>
          </cell>
          <cell r="Q30">
            <v>1</v>
          </cell>
          <cell r="R30" t="str">
            <v>D</v>
          </cell>
          <cell r="S30">
            <v>20</v>
          </cell>
          <cell r="T30">
            <v>0.8</v>
          </cell>
          <cell r="U30">
            <v>0.8</v>
          </cell>
          <cell r="V30">
            <v>0.8</v>
          </cell>
          <cell r="W30">
            <v>10.240000000000002</v>
          </cell>
          <cell r="X30">
            <v>240199.68000000005</v>
          </cell>
          <cell r="Y30">
            <v>0.15</v>
          </cell>
          <cell r="Z30">
            <v>204169.72800000006</v>
          </cell>
          <cell r="AA30">
            <v>0.55000000000000004</v>
          </cell>
          <cell r="AB30">
            <v>91876.377600000022</v>
          </cell>
          <cell r="AC30">
            <v>0.105</v>
          </cell>
          <cell r="AD30">
            <v>875013.12000000023</v>
          </cell>
          <cell r="AE30">
            <v>37.30285714285715</v>
          </cell>
          <cell r="AF30">
            <v>115</v>
          </cell>
          <cell r="AG30">
            <v>0.8</v>
          </cell>
          <cell r="AH30">
            <v>0.8</v>
          </cell>
          <cell r="AI30">
            <v>0.8</v>
          </cell>
          <cell r="AJ30">
            <v>58.88000000000001</v>
          </cell>
          <cell r="AK30">
            <v>48.09142857142858</v>
          </cell>
          <cell r="AL30">
            <v>193563</v>
          </cell>
          <cell r="AM30">
            <v>1161378</v>
          </cell>
          <cell r="AN30">
            <v>2289458.64</v>
          </cell>
          <cell r="AO30">
            <v>1230249</v>
          </cell>
          <cell r="AP30">
            <v>0.86097175449847962</v>
          </cell>
          <cell r="AQ30" t="str">
            <v>5</v>
          </cell>
          <cell r="AR30">
            <v>0</v>
          </cell>
          <cell r="AS30">
            <v>44589</v>
          </cell>
          <cell r="AT30" t="str">
            <v>Trustees</v>
          </cell>
          <cell r="AW30" t="str">
            <v>Claus Brothers Inc, Landscape Designers &amp; Consultants</v>
          </cell>
        </row>
        <row r="31">
          <cell r="A31" t="str">
            <v>06-17-312-002-0000</v>
          </cell>
          <cell r="B31" t="str">
            <v>06-17-312-002-0000</v>
          </cell>
          <cell r="C31" t="str">
            <v>06-17-312-002-0000</v>
          </cell>
          <cell r="D31" t="str">
            <v>5-17</v>
          </cell>
          <cell r="E31" t="str">
            <v>1350 E Chicago Street</v>
          </cell>
          <cell r="F31" t="str">
            <v>18-080</v>
          </cell>
          <cell r="G31" t="str">
            <v>DEARBORN CONSTRUCTION</v>
          </cell>
          <cell r="H31" t="str">
            <v>T18</v>
          </cell>
          <cell r="I31" t="str">
            <v>Medical Office</v>
          </cell>
          <cell r="J31">
            <v>6</v>
          </cell>
          <cell r="K31">
            <v>381</v>
          </cell>
          <cell r="L31">
            <v>1</v>
          </cell>
          <cell r="M31">
            <v>36040</v>
          </cell>
          <cell r="N31">
            <v>2771</v>
          </cell>
          <cell r="O31">
            <v>3</v>
          </cell>
          <cell r="P31">
            <v>4</v>
          </cell>
          <cell r="Q31">
            <v>5</v>
          </cell>
          <cell r="R31" t="str">
            <v>C</v>
          </cell>
          <cell r="S31">
            <v>20</v>
          </cell>
          <cell r="T31">
            <v>1</v>
          </cell>
          <cell r="U31">
            <v>1.2</v>
          </cell>
          <cell r="V31">
            <v>1.2</v>
          </cell>
          <cell r="W31">
            <v>28.799999999999997</v>
          </cell>
          <cell r="X31">
            <v>79804.799999999988</v>
          </cell>
          <cell r="Y31">
            <v>0.15</v>
          </cell>
          <cell r="Z31">
            <v>67834.079999999987</v>
          </cell>
          <cell r="AA31">
            <v>0.55000000000000004</v>
          </cell>
          <cell r="AB31">
            <v>30525.335999999988</v>
          </cell>
          <cell r="AC31">
            <v>0.09</v>
          </cell>
          <cell r="AD31">
            <v>339170.39999999991</v>
          </cell>
          <cell r="AE31">
            <v>122.39999999999996</v>
          </cell>
          <cell r="AF31">
            <v>115</v>
          </cell>
          <cell r="AG31">
            <v>1</v>
          </cell>
          <cell r="AH31">
            <v>1.2</v>
          </cell>
          <cell r="AI31">
            <v>1.2</v>
          </cell>
          <cell r="AJ31">
            <v>165.6</v>
          </cell>
          <cell r="AK31">
            <v>143.99999999999997</v>
          </cell>
          <cell r="AL31">
            <v>24956</v>
          </cell>
          <cell r="AM31">
            <v>149736</v>
          </cell>
          <cell r="AN31">
            <v>548760</v>
          </cell>
          <cell r="AO31">
            <v>0</v>
          </cell>
          <cell r="AP31" t="e">
            <v>#DIV/0!</v>
          </cell>
          <cell r="AQ31" t="e">
            <v>#N/A</v>
          </cell>
          <cell r="AV31" t="str">
            <v>Y</v>
          </cell>
          <cell r="AW31" t="str">
            <v>New Construction</v>
          </cell>
        </row>
        <row r="32">
          <cell r="A32" t="str">
            <v>06-34-410-014-0000</v>
          </cell>
          <cell r="B32" t="str">
            <v>06-34-410-014-0000</v>
          </cell>
          <cell r="C32" t="str">
            <v>06-34-410-014-0000</v>
          </cell>
          <cell r="D32" t="str">
            <v>5-17</v>
          </cell>
          <cell r="E32" t="str">
            <v>201 S MAIN BARTLETT</v>
          </cell>
          <cell r="F32" t="str">
            <v>18-050</v>
          </cell>
          <cell r="G32" t="str">
            <v>BARTLETT TOWN CENTER</v>
          </cell>
          <cell r="H32" t="str">
            <v>T18</v>
          </cell>
          <cell r="I32" t="str">
            <v>Retail-Storefront</v>
          </cell>
          <cell r="J32">
            <v>9</v>
          </cell>
          <cell r="K32">
            <v>353</v>
          </cell>
          <cell r="L32">
            <v>16</v>
          </cell>
          <cell r="M32">
            <v>33884</v>
          </cell>
          <cell r="N32">
            <v>29650</v>
          </cell>
          <cell r="O32">
            <v>5</v>
          </cell>
          <cell r="P32">
            <v>3</v>
          </cell>
          <cell r="Q32">
            <v>4</v>
          </cell>
          <cell r="R32" t="str">
            <v>C</v>
          </cell>
          <cell r="S32">
            <v>18</v>
          </cell>
          <cell r="T32">
            <v>0.8</v>
          </cell>
          <cell r="U32">
            <v>1</v>
          </cell>
          <cell r="V32">
            <v>1.1000000000000001</v>
          </cell>
          <cell r="W32">
            <v>15.840000000000002</v>
          </cell>
          <cell r="X32">
            <v>469656.00000000006</v>
          </cell>
          <cell r="Y32">
            <v>0.15</v>
          </cell>
          <cell r="Z32">
            <v>399207.60000000003</v>
          </cell>
          <cell r="AA32">
            <v>0.55000000000000004</v>
          </cell>
          <cell r="AB32">
            <v>179643.41999999998</v>
          </cell>
          <cell r="AC32">
            <v>8.4999999999999992E-2</v>
          </cell>
          <cell r="AD32">
            <v>2113452</v>
          </cell>
          <cell r="AE32">
            <v>71.28</v>
          </cell>
          <cell r="AF32">
            <v>120</v>
          </cell>
          <cell r="AG32">
            <v>0.8</v>
          </cell>
          <cell r="AH32">
            <v>1</v>
          </cell>
          <cell r="AI32">
            <v>1.1000000000000001</v>
          </cell>
          <cell r="AJ32">
            <v>105.60000000000001</v>
          </cell>
          <cell r="AK32">
            <v>88.44</v>
          </cell>
          <cell r="AL32">
            <v>0</v>
          </cell>
          <cell r="AM32">
            <v>0</v>
          </cell>
          <cell r="AN32">
            <v>2622246</v>
          </cell>
          <cell r="AO32">
            <v>2156412</v>
          </cell>
          <cell r="AP32">
            <v>0.21602272664036382</v>
          </cell>
          <cell r="AQ32" t="str">
            <v>5</v>
          </cell>
          <cell r="AW32" t="str">
            <v>Bartlett Town Center; asking rent for 7448sf is $16.00/sf NNN; 85.8% of the commercial is leased</v>
          </cell>
        </row>
        <row r="33">
          <cell r="A33" t="str">
            <v>06-09-200-029-8002</v>
          </cell>
          <cell r="B33" t="str">
            <v>06-09-200-029-8002</v>
          </cell>
          <cell r="C33" t="str">
            <v>06-09-200-029-8002</v>
          </cell>
          <cell r="D33" t="str">
            <v>5-17</v>
          </cell>
          <cell r="E33" t="str">
            <v>1675  NICHOLSON HOFFMAN ESTATES</v>
          </cell>
          <cell r="F33" t="str">
            <v>18-035</v>
          </cell>
          <cell r="G33" t="str">
            <v>DENALI SPECTRUM OPS</v>
          </cell>
          <cell r="H33" t="str">
            <v>T18</v>
          </cell>
          <cell r="I33" t="str">
            <v>Retail-Storefront</v>
          </cell>
          <cell r="J33">
            <v>9</v>
          </cell>
          <cell r="K33">
            <v>353</v>
          </cell>
          <cell r="L33">
            <v>12</v>
          </cell>
          <cell r="M33">
            <v>0</v>
          </cell>
          <cell r="N33">
            <v>1024</v>
          </cell>
          <cell r="O33">
            <v>3</v>
          </cell>
          <cell r="P33">
            <v>3</v>
          </cell>
          <cell r="Q33">
            <v>3</v>
          </cell>
          <cell r="R33" t="str">
            <v>C</v>
          </cell>
          <cell r="S33">
            <v>18</v>
          </cell>
          <cell r="T33">
            <v>1</v>
          </cell>
          <cell r="U33">
            <v>1</v>
          </cell>
          <cell r="V33">
            <v>1</v>
          </cell>
          <cell r="W33">
            <v>18</v>
          </cell>
          <cell r="X33">
            <v>18432</v>
          </cell>
          <cell r="Y33">
            <v>0.15</v>
          </cell>
          <cell r="Z33">
            <v>15667.2</v>
          </cell>
          <cell r="AA33">
            <v>0.55000000000000004</v>
          </cell>
          <cell r="AB33">
            <v>7050.24</v>
          </cell>
          <cell r="AC33">
            <v>8.4999999999999992E-2</v>
          </cell>
          <cell r="AD33">
            <v>82944</v>
          </cell>
          <cell r="AE33">
            <v>81</v>
          </cell>
          <cell r="AF33">
            <v>120</v>
          </cell>
          <cell r="AG33">
            <v>1</v>
          </cell>
          <cell r="AH33">
            <v>1</v>
          </cell>
          <cell r="AI33">
            <v>1</v>
          </cell>
          <cell r="AJ33">
            <v>120</v>
          </cell>
          <cell r="AK33">
            <v>100.5</v>
          </cell>
          <cell r="AL33">
            <v>0</v>
          </cell>
          <cell r="AM33">
            <v>0</v>
          </cell>
          <cell r="AN33">
            <v>102912</v>
          </cell>
          <cell r="AO33">
            <v>120009</v>
          </cell>
          <cell r="AP33">
            <v>-0.14246431517636182</v>
          </cell>
          <cell r="AQ33" t="str">
            <v>4</v>
          </cell>
          <cell r="AW33" t="str">
            <v>leasehold - concession stand; fmr exempt</v>
          </cell>
        </row>
        <row r="34">
          <cell r="A34" t="str">
            <v>06-25-302-057-0000</v>
          </cell>
          <cell r="B34" t="str">
            <v>06-25-302-057-0000</v>
          </cell>
          <cell r="C34" t="str">
            <v>06-25-302-057-0000</v>
          </cell>
          <cell r="D34" t="str">
            <v>5-17</v>
          </cell>
          <cell r="E34" t="str">
            <v>2260 W IRVING PARK HANOVER PARK</v>
          </cell>
          <cell r="F34" t="str">
            <v>18-070</v>
          </cell>
          <cell r="G34" t="str">
            <v>JAMES E MCCARTY</v>
          </cell>
          <cell r="H34" t="str">
            <v>T18</v>
          </cell>
          <cell r="I34" t="str">
            <v>Retail-Storefront</v>
          </cell>
          <cell r="J34">
            <v>9</v>
          </cell>
          <cell r="K34">
            <v>353</v>
          </cell>
          <cell r="L34">
            <v>43</v>
          </cell>
          <cell r="M34">
            <v>17483</v>
          </cell>
          <cell r="N34">
            <v>3155</v>
          </cell>
          <cell r="O34">
            <v>3</v>
          </cell>
          <cell r="P34">
            <v>2</v>
          </cell>
          <cell r="Q34">
            <v>2</v>
          </cell>
          <cell r="R34" t="str">
            <v>C</v>
          </cell>
          <cell r="S34">
            <v>18</v>
          </cell>
          <cell r="T34">
            <v>1</v>
          </cell>
          <cell r="U34">
            <v>0.8</v>
          </cell>
          <cell r="V34">
            <v>0.9</v>
          </cell>
          <cell r="W34">
            <v>12.96</v>
          </cell>
          <cell r="X34">
            <v>40888.800000000003</v>
          </cell>
          <cell r="Y34">
            <v>0.15</v>
          </cell>
          <cell r="Z34">
            <v>34755.480000000003</v>
          </cell>
          <cell r="AA34">
            <v>0.55000000000000004</v>
          </cell>
          <cell r="AB34">
            <v>15639.966</v>
          </cell>
          <cell r="AC34">
            <v>8.4999999999999992E-2</v>
          </cell>
          <cell r="AD34">
            <v>183999.60000000003</v>
          </cell>
          <cell r="AE34">
            <v>58.320000000000014</v>
          </cell>
          <cell r="AF34">
            <v>120</v>
          </cell>
          <cell r="AG34">
            <v>1</v>
          </cell>
          <cell r="AH34">
            <v>0.8</v>
          </cell>
          <cell r="AI34">
            <v>0.9</v>
          </cell>
          <cell r="AJ34">
            <v>86.4</v>
          </cell>
          <cell r="AK34">
            <v>72.360000000000014</v>
          </cell>
          <cell r="AL34">
            <v>4863</v>
          </cell>
          <cell r="AM34">
            <v>58356</v>
          </cell>
          <cell r="AN34">
            <v>286651.80000000005</v>
          </cell>
          <cell r="AO34">
            <v>240003</v>
          </cell>
          <cell r="AP34">
            <v>0.19436757040537023</v>
          </cell>
          <cell r="AQ34" t="str">
            <v>4</v>
          </cell>
          <cell r="AW34" t="str">
            <v>Bit n Bridle Saddlery; Dentist</v>
          </cell>
        </row>
        <row r="35">
          <cell r="A35" t="str">
            <v>06-25-408-001-0000</v>
          </cell>
          <cell r="B35" t="str">
            <v>06-25-408-001-0000</v>
          </cell>
          <cell r="C35" t="str">
            <v>06-25-408-001-0000</v>
          </cell>
          <cell r="D35" t="str">
            <v>5-17</v>
          </cell>
          <cell r="E35" t="str">
            <v>1601  TANGLEWOOD HANOVER PARK</v>
          </cell>
          <cell r="F35" t="str">
            <v>18-070</v>
          </cell>
          <cell r="G35" t="str">
            <v>CHHIBBER &amp; JAIN</v>
          </cell>
          <cell r="H35" t="str">
            <v>T18</v>
          </cell>
          <cell r="I35" t="str">
            <v>Retail-Storefront</v>
          </cell>
          <cell r="J35">
            <v>9</v>
          </cell>
          <cell r="K35">
            <v>353</v>
          </cell>
          <cell r="L35">
            <v>52</v>
          </cell>
          <cell r="M35">
            <v>9800</v>
          </cell>
          <cell r="N35">
            <v>5811</v>
          </cell>
          <cell r="O35">
            <v>4</v>
          </cell>
          <cell r="P35">
            <v>3</v>
          </cell>
          <cell r="Q35">
            <v>3</v>
          </cell>
          <cell r="R35" t="str">
            <v>C</v>
          </cell>
          <cell r="S35">
            <v>18</v>
          </cell>
          <cell r="T35">
            <v>0.9</v>
          </cell>
          <cell r="U35">
            <v>1</v>
          </cell>
          <cell r="V35">
            <v>1</v>
          </cell>
          <cell r="W35">
            <v>16.2</v>
          </cell>
          <cell r="X35">
            <v>94138.2</v>
          </cell>
          <cell r="Y35">
            <v>0.15</v>
          </cell>
          <cell r="Z35">
            <v>80017.47</v>
          </cell>
          <cell r="AA35">
            <v>0.55000000000000004</v>
          </cell>
          <cell r="AB35">
            <v>36007.861499999999</v>
          </cell>
          <cell r="AC35">
            <v>8.4999999999999992E-2</v>
          </cell>
          <cell r="AD35">
            <v>423621.9</v>
          </cell>
          <cell r="AE35">
            <v>72.900000000000006</v>
          </cell>
          <cell r="AF35">
            <v>120</v>
          </cell>
          <cell r="AG35">
            <v>0.9</v>
          </cell>
          <cell r="AH35">
            <v>1</v>
          </cell>
          <cell r="AI35">
            <v>1</v>
          </cell>
          <cell r="AJ35">
            <v>108</v>
          </cell>
          <cell r="AK35">
            <v>90.45</v>
          </cell>
          <cell r="AL35">
            <v>0</v>
          </cell>
          <cell r="AM35">
            <v>0</v>
          </cell>
          <cell r="AN35">
            <v>525604.95000000007</v>
          </cell>
          <cell r="AO35">
            <v>398306</v>
          </cell>
          <cell r="AP35">
            <v>0.3196008847469034</v>
          </cell>
          <cell r="AQ35" t="str">
            <v>5</v>
          </cell>
          <cell r="AW35" t="str">
            <v>David Beldon, Dr. VNS Roa Gerneral Denistry; Most Valuable Personnel, Chicago Rehabilitation</v>
          </cell>
        </row>
        <row r="36">
          <cell r="A36" t="str">
            <v>06-27-201-014-0000</v>
          </cell>
          <cell r="B36" t="str">
            <v>06-27-201-013-0000 06-27-201-014-0000 06-27-203-021-0000 06-27-203-022-0000</v>
          </cell>
          <cell r="C36" t="str">
            <v>06-27-201-013-0000 06-27-201-014-0000 06-27-203-021-0000 06-27-203-022-0000</v>
          </cell>
          <cell r="D36" t="str">
            <v>5-17</v>
          </cell>
          <cell r="E36" t="str">
            <v>85 W IRVING PARK STREAMWOOD</v>
          </cell>
          <cell r="F36" t="str">
            <v>18-013</v>
          </cell>
          <cell r="G36" t="str">
            <v>ANCHOR PROPERTIES</v>
          </cell>
          <cell r="H36" t="str">
            <v>T18</v>
          </cell>
          <cell r="I36" t="str">
            <v>Retail-Storefront</v>
          </cell>
          <cell r="J36">
            <v>9</v>
          </cell>
          <cell r="K36">
            <v>341</v>
          </cell>
          <cell r="L36">
            <v>40</v>
          </cell>
          <cell r="M36">
            <v>68679</v>
          </cell>
          <cell r="N36">
            <v>6134</v>
          </cell>
          <cell r="O36">
            <v>4</v>
          </cell>
          <cell r="P36">
            <v>3</v>
          </cell>
          <cell r="Q36">
            <v>3</v>
          </cell>
          <cell r="R36" t="str">
            <v>C</v>
          </cell>
          <cell r="S36">
            <v>18</v>
          </cell>
          <cell r="T36">
            <v>0.9</v>
          </cell>
          <cell r="U36">
            <v>1</v>
          </cell>
          <cell r="V36">
            <v>1</v>
          </cell>
          <cell r="W36">
            <v>16.2</v>
          </cell>
          <cell r="X36">
            <v>99370.8</v>
          </cell>
          <cell r="Y36">
            <v>0.15</v>
          </cell>
          <cell r="Z36">
            <v>84465.180000000008</v>
          </cell>
          <cell r="AA36">
            <v>0.55000000000000004</v>
          </cell>
          <cell r="AB36">
            <v>38009.330999999998</v>
          </cell>
          <cell r="AC36">
            <v>8.4999999999999992E-2</v>
          </cell>
          <cell r="AD36">
            <v>447168.60000000003</v>
          </cell>
          <cell r="AE36">
            <v>72.900000000000006</v>
          </cell>
          <cell r="AF36">
            <v>120</v>
          </cell>
          <cell r="AG36">
            <v>0.9</v>
          </cell>
          <cell r="AH36">
            <v>1</v>
          </cell>
          <cell r="AI36">
            <v>1</v>
          </cell>
          <cell r="AJ36">
            <v>108</v>
          </cell>
          <cell r="AK36">
            <v>90.45</v>
          </cell>
          <cell r="AL36">
            <v>44143</v>
          </cell>
          <cell r="AM36">
            <v>529716</v>
          </cell>
          <cell r="AN36">
            <v>1084536.3</v>
          </cell>
          <cell r="AO36">
            <v>792578</v>
          </cell>
          <cell r="AP36">
            <v>0.36836538485802039</v>
          </cell>
          <cell r="AQ36" t="str">
            <v>4</v>
          </cell>
          <cell r="AR36">
            <v>0</v>
          </cell>
          <cell r="AS36">
            <v>43886</v>
          </cell>
          <cell r="AT36" t="str">
            <v>Warranty</v>
          </cell>
          <cell r="AW36" t="e">
            <v>#N/A</v>
          </cell>
        </row>
        <row r="37">
          <cell r="A37" t="str">
            <v>06-23-106-137-0000</v>
          </cell>
          <cell r="B37" t="str">
            <v>06-23-106-137-0000</v>
          </cell>
          <cell r="C37" t="str">
            <v>06-23-106-137-0000</v>
          </cell>
          <cell r="D37" t="str">
            <v>5-17</v>
          </cell>
          <cell r="E37" t="str">
            <v>521  BARTLETT STREAMWOOD</v>
          </cell>
          <cell r="F37" t="str">
            <v>18-020</v>
          </cell>
          <cell r="G37" t="str">
            <v>OHALE FAMILY TRUST</v>
          </cell>
          <cell r="H37" t="str">
            <v>T18</v>
          </cell>
          <cell r="I37" t="str">
            <v>Strip Center</v>
          </cell>
          <cell r="J37">
            <v>10</v>
          </cell>
          <cell r="K37">
            <v>353</v>
          </cell>
          <cell r="L37">
            <v>40</v>
          </cell>
          <cell r="M37">
            <v>44587</v>
          </cell>
          <cell r="N37">
            <v>9130</v>
          </cell>
          <cell r="O37">
            <v>4</v>
          </cell>
          <cell r="P37">
            <v>2</v>
          </cell>
          <cell r="Q37">
            <v>1</v>
          </cell>
          <cell r="R37" t="str">
            <v>C</v>
          </cell>
          <cell r="S37">
            <v>18</v>
          </cell>
          <cell r="T37">
            <v>0.9</v>
          </cell>
          <cell r="U37">
            <v>0.8</v>
          </cell>
          <cell r="V37">
            <v>0.8</v>
          </cell>
          <cell r="W37">
            <v>10.368000000000002</v>
          </cell>
          <cell r="X37">
            <v>94659.840000000026</v>
          </cell>
          <cell r="Y37">
            <v>0.15</v>
          </cell>
          <cell r="Z37">
            <v>80460.864000000016</v>
          </cell>
          <cell r="AA37">
            <v>0.55000000000000004</v>
          </cell>
          <cell r="AB37">
            <v>36207.388800000001</v>
          </cell>
          <cell r="AC37">
            <v>8.4999999999999992E-2</v>
          </cell>
          <cell r="AD37">
            <v>425969.28</v>
          </cell>
          <cell r="AE37">
            <v>46.656000000000006</v>
          </cell>
          <cell r="AF37">
            <v>120</v>
          </cell>
          <cell r="AG37">
            <v>0.9</v>
          </cell>
          <cell r="AH37">
            <v>0.8</v>
          </cell>
          <cell r="AI37">
            <v>0.8</v>
          </cell>
          <cell r="AJ37">
            <v>69.12</v>
          </cell>
          <cell r="AK37">
            <v>57.888000000000005</v>
          </cell>
          <cell r="AL37">
            <v>8067</v>
          </cell>
          <cell r="AM37">
            <v>40335</v>
          </cell>
          <cell r="AN37">
            <v>568852.44000000006</v>
          </cell>
          <cell r="AO37">
            <v>416004</v>
          </cell>
          <cell r="AP37">
            <v>0.36742060172498348</v>
          </cell>
          <cell r="AQ37" t="str">
            <v>4</v>
          </cell>
          <cell r="AR37">
            <v>475000</v>
          </cell>
          <cell r="AS37">
            <v>44545</v>
          </cell>
          <cell r="AT37" t="str">
            <v>Warranty</v>
          </cell>
          <cell r="AU37" t="str">
            <v>sale type owner user; hold period 200 months</v>
          </cell>
          <cell r="AW37" t="str">
            <v>Parkview Plaza; For Sale @ $585k.  81.8% leased per CoStar; leasing activity is at $18.00/modified gross</v>
          </cell>
        </row>
        <row r="38">
          <cell r="A38" t="str">
            <v>06-14-302-008-0000</v>
          </cell>
          <cell r="B38" t="str">
            <v>06-14-302-008-0000</v>
          </cell>
          <cell r="C38" t="str">
            <v>06-14-302-008-0000</v>
          </cell>
          <cell r="D38" t="str">
            <v>5-17</v>
          </cell>
          <cell r="E38" t="str">
            <v>12 N BARTLETT STREAMWOOD</v>
          </cell>
          <cell r="F38" t="str">
            <v>18-010</v>
          </cell>
          <cell r="G38" t="str">
            <v>PRANAV PATEL</v>
          </cell>
          <cell r="H38" t="str">
            <v>T18</v>
          </cell>
          <cell r="I38" t="str">
            <v>Strip Center</v>
          </cell>
          <cell r="J38">
            <v>10</v>
          </cell>
          <cell r="K38">
            <v>412</v>
          </cell>
          <cell r="L38">
            <v>34</v>
          </cell>
          <cell r="M38">
            <v>20104</v>
          </cell>
          <cell r="N38">
            <v>4740</v>
          </cell>
          <cell r="O38">
            <v>4</v>
          </cell>
          <cell r="P38">
            <v>3</v>
          </cell>
          <cell r="Q38">
            <v>1</v>
          </cell>
          <cell r="R38" t="str">
            <v>C</v>
          </cell>
          <cell r="S38">
            <v>18</v>
          </cell>
          <cell r="T38">
            <v>0.9</v>
          </cell>
          <cell r="U38">
            <v>1</v>
          </cell>
          <cell r="V38">
            <v>0.8</v>
          </cell>
          <cell r="W38">
            <v>12.96</v>
          </cell>
          <cell r="X38">
            <v>61430.400000000001</v>
          </cell>
          <cell r="Y38">
            <v>0.15</v>
          </cell>
          <cell r="Z38">
            <v>52215.840000000004</v>
          </cell>
          <cell r="AA38">
            <v>0.55000000000000004</v>
          </cell>
          <cell r="AB38">
            <v>23497.128000000001</v>
          </cell>
          <cell r="AC38">
            <v>8.4999999999999992E-2</v>
          </cell>
          <cell r="AD38">
            <v>276436.80000000005</v>
          </cell>
          <cell r="AE38">
            <v>58.320000000000007</v>
          </cell>
          <cell r="AF38">
            <v>120</v>
          </cell>
          <cell r="AG38">
            <v>0.9</v>
          </cell>
          <cell r="AH38">
            <v>1</v>
          </cell>
          <cell r="AI38">
            <v>0.8</v>
          </cell>
          <cell r="AJ38">
            <v>86.4</v>
          </cell>
          <cell r="AK38">
            <v>72.360000000000014</v>
          </cell>
          <cell r="AL38">
            <v>1144</v>
          </cell>
          <cell r="AM38">
            <v>13728</v>
          </cell>
          <cell r="AN38">
            <v>356714.40000000008</v>
          </cell>
          <cell r="AO38">
            <v>286224</v>
          </cell>
          <cell r="AP38">
            <v>0.24627704175750487</v>
          </cell>
          <cell r="AQ38" t="str">
            <v>4</v>
          </cell>
          <cell r="AR38">
            <v>404000</v>
          </cell>
          <cell r="AS38">
            <v>43875</v>
          </cell>
          <cell r="AT38" t="str">
            <v>Special Warranty</v>
          </cell>
          <cell r="AW38" t="str">
            <v>Hilltop Plaza, Currently for sale @ $419,000k; 1200sf rented for $11.89/sf modified gross</v>
          </cell>
        </row>
        <row r="39">
          <cell r="A39" t="str">
            <v>06-25-301-034-0000</v>
          </cell>
          <cell r="B39" t="str">
            <v>06-25-301-034-0000</v>
          </cell>
          <cell r="C39" t="str">
            <v>06-25-301-034-0000</v>
          </cell>
          <cell r="D39" t="str">
            <v>5-17</v>
          </cell>
          <cell r="E39" t="str">
            <v>2017 W IRVING PARK HANOVER PARK</v>
          </cell>
          <cell r="F39" t="str">
            <v>18-010</v>
          </cell>
          <cell r="G39" t="str">
            <v>K3 CHILDRENS TRUST</v>
          </cell>
          <cell r="H39" t="str">
            <v>T18</v>
          </cell>
          <cell r="I39" t="str">
            <v>Strip Center</v>
          </cell>
          <cell r="J39">
            <v>10</v>
          </cell>
          <cell r="K39">
            <v>412</v>
          </cell>
          <cell r="L39">
            <v>40</v>
          </cell>
          <cell r="M39">
            <v>13500</v>
          </cell>
          <cell r="N39">
            <v>5626</v>
          </cell>
          <cell r="O39">
            <v>4</v>
          </cell>
          <cell r="P39">
            <v>2</v>
          </cell>
          <cell r="Q39">
            <v>3</v>
          </cell>
          <cell r="R39" t="str">
            <v>C</v>
          </cell>
          <cell r="S39">
            <v>18</v>
          </cell>
          <cell r="T39">
            <v>0.9</v>
          </cell>
          <cell r="U39">
            <v>0.8</v>
          </cell>
          <cell r="V39">
            <v>1</v>
          </cell>
          <cell r="W39">
            <v>12.96</v>
          </cell>
          <cell r="X39">
            <v>72912.960000000006</v>
          </cell>
          <cell r="Y39">
            <v>0.15</v>
          </cell>
          <cell r="Z39">
            <v>61976.016000000003</v>
          </cell>
          <cell r="AA39">
            <v>0.55000000000000004</v>
          </cell>
          <cell r="AB39">
            <v>27889.207199999997</v>
          </cell>
          <cell r="AC39">
            <v>8.4999999999999992E-2</v>
          </cell>
          <cell r="AD39">
            <v>328108.32</v>
          </cell>
          <cell r="AE39">
            <v>58.32</v>
          </cell>
          <cell r="AF39">
            <v>120</v>
          </cell>
          <cell r="AG39">
            <v>0.9</v>
          </cell>
          <cell r="AH39">
            <v>0.8</v>
          </cell>
          <cell r="AI39">
            <v>1</v>
          </cell>
          <cell r="AJ39">
            <v>86.4</v>
          </cell>
          <cell r="AK39">
            <v>72.36</v>
          </cell>
          <cell r="AL39">
            <v>0</v>
          </cell>
          <cell r="AM39">
            <v>0</v>
          </cell>
          <cell r="AN39">
            <v>407097.36</v>
          </cell>
          <cell r="AO39">
            <v>272012</v>
          </cell>
          <cell r="AP39">
            <v>0.49661544343631903</v>
          </cell>
          <cell r="AQ39" t="str">
            <v>4</v>
          </cell>
          <cell r="AW39" t="str">
            <v>Boast Mobile, Auto Insurance, La Monarca, Almas Pizza, Aliana Hispana Income Tax</v>
          </cell>
        </row>
        <row r="40">
          <cell r="A40" t="str">
            <v>06-24-406-003-0000</v>
          </cell>
          <cell r="B40" t="str">
            <v>06-24-406-003-0000</v>
          </cell>
          <cell r="C40" t="str">
            <v>06-24-406-003-0000</v>
          </cell>
          <cell r="D40" t="str">
            <v>5-17</v>
          </cell>
          <cell r="E40" t="str">
            <v>694  BARRINGTON STREAMWOOD</v>
          </cell>
          <cell r="F40" t="str">
            <v>18-010</v>
          </cell>
          <cell r="G40" t="str">
            <v>HEIDNER PROPERTY MGMT</v>
          </cell>
          <cell r="H40" t="str">
            <v>T18</v>
          </cell>
          <cell r="I40" t="str">
            <v>Strip Center</v>
          </cell>
          <cell r="J40">
            <v>10</v>
          </cell>
          <cell r="K40">
            <v>412</v>
          </cell>
          <cell r="L40">
            <v>34</v>
          </cell>
          <cell r="M40">
            <v>84071</v>
          </cell>
          <cell r="N40">
            <v>19200</v>
          </cell>
          <cell r="O40">
            <v>5</v>
          </cell>
          <cell r="P40">
            <v>3</v>
          </cell>
          <cell r="Q40">
            <v>3</v>
          </cell>
          <cell r="R40" t="str">
            <v>C</v>
          </cell>
          <cell r="S40">
            <v>18</v>
          </cell>
          <cell r="T40">
            <v>0.8</v>
          </cell>
          <cell r="U40">
            <v>1</v>
          </cell>
          <cell r="V40">
            <v>1</v>
          </cell>
          <cell r="W40">
            <v>14.4</v>
          </cell>
          <cell r="X40">
            <v>276480</v>
          </cell>
          <cell r="Y40">
            <v>0.15</v>
          </cell>
          <cell r="Z40">
            <v>235008</v>
          </cell>
          <cell r="AA40">
            <v>0.55000000000000004</v>
          </cell>
          <cell r="AB40">
            <v>105753.59999999999</v>
          </cell>
          <cell r="AC40">
            <v>8.4999999999999992E-2</v>
          </cell>
          <cell r="AD40">
            <v>1244160</v>
          </cell>
          <cell r="AE40">
            <v>64.8</v>
          </cell>
          <cell r="AF40">
            <v>120</v>
          </cell>
          <cell r="AG40">
            <v>0.8</v>
          </cell>
          <cell r="AH40">
            <v>1</v>
          </cell>
          <cell r="AI40">
            <v>1</v>
          </cell>
          <cell r="AJ40">
            <v>96</v>
          </cell>
          <cell r="AK40">
            <v>80.400000000000006</v>
          </cell>
          <cell r="AL40">
            <v>7271</v>
          </cell>
          <cell r="AM40">
            <v>87252</v>
          </cell>
          <cell r="AN40">
            <v>1630932</v>
          </cell>
          <cell r="AO40">
            <v>1396005</v>
          </cell>
          <cell r="AP40">
            <v>0.16828521387817386</v>
          </cell>
          <cell r="AQ40" t="str">
            <v>4</v>
          </cell>
          <cell r="AW40" t="str">
            <v>4-B Paza; 27 tenants total; 2400sf rented for $26.00/sf modified gross; 1200sf currently vacant asking $24.00/sf modified gross</v>
          </cell>
        </row>
        <row r="41">
          <cell r="A41" t="str">
            <v>06-24-408-003-0000</v>
          </cell>
          <cell r="B41" t="str">
            <v>06-24-408-003-0000</v>
          </cell>
          <cell r="C41" t="str">
            <v>06-24-408-003-0000</v>
          </cell>
          <cell r="D41" t="str">
            <v>5-17</v>
          </cell>
          <cell r="E41" t="str">
            <v>716 S BARRINGTON STREAMWOOD</v>
          </cell>
          <cell r="F41" t="str">
            <v>18-010</v>
          </cell>
          <cell r="G41" t="str">
            <v>KG &amp; WFT REAL ESTATE</v>
          </cell>
          <cell r="H41" t="str">
            <v>T18</v>
          </cell>
          <cell r="I41" t="str">
            <v>Strip Center</v>
          </cell>
          <cell r="J41">
            <v>10</v>
          </cell>
          <cell r="K41">
            <v>412</v>
          </cell>
          <cell r="L41">
            <v>46</v>
          </cell>
          <cell r="M41">
            <v>41357</v>
          </cell>
          <cell r="N41">
            <v>15000</v>
          </cell>
          <cell r="O41">
            <v>5</v>
          </cell>
          <cell r="P41">
            <v>3</v>
          </cell>
          <cell r="Q41">
            <v>3</v>
          </cell>
          <cell r="R41" t="str">
            <v>C</v>
          </cell>
          <cell r="S41">
            <v>18</v>
          </cell>
          <cell r="T41">
            <v>0.8</v>
          </cell>
          <cell r="U41">
            <v>1</v>
          </cell>
          <cell r="V41">
            <v>1</v>
          </cell>
          <cell r="W41">
            <v>14.4</v>
          </cell>
          <cell r="X41">
            <v>216000</v>
          </cell>
          <cell r="Y41">
            <v>0.15</v>
          </cell>
          <cell r="Z41">
            <v>183600</v>
          </cell>
          <cell r="AA41">
            <v>0.55000000000000004</v>
          </cell>
          <cell r="AB41">
            <v>82619.999999999985</v>
          </cell>
          <cell r="AC41">
            <v>8.4999999999999992E-2</v>
          </cell>
          <cell r="AD41">
            <v>971999.99999999988</v>
          </cell>
          <cell r="AE41">
            <v>64.8</v>
          </cell>
          <cell r="AF41">
            <v>120</v>
          </cell>
          <cell r="AG41">
            <v>0.8</v>
          </cell>
          <cell r="AH41">
            <v>1</v>
          </cell>
          <cell r="AI41">
            <v>1</v>
          </cell>
          <cell r="AJ41">
            <v>96</v>
          </cell>
          <cell r="AK41">
            <v>80.400000000000006</v>
          </cell>
          <cell r="AL41">
            <v>0</v>
          </cell>
          <cell r="AM41">
            <v>0</v>
          </cell>
          <cell r="AN41">
            <v>1206000</v>
          </cell>
          <cell r="AO41">
            <v>840008</v>
          </cell>
          <cell r="AP41">
            <v>0.43570061237512014</v>
          </cell>
          <cell r="AQ41" t="str">
            <v>4</v>
          </cell>
          <cell r="AR41">
            <v>1450000</v>
          </cell>
          <cell r="AS41">
            <v>44553</v>
          </cell>
          <cell r="AT41" t="str">
            <v>Trustees</v>
          </cell>
          <cell r="AW41" t="str">
            <v>Avis; Aaron's - 3000sf currently for rent $15.00/sf NNN</v>
          </cell>
        </row>
        <row r="42">
          <cell r="A42" t="str">
            <v>06-26-302-015-0000</v>
          </cell>
          <cell r="B42" t="str">
            <v>06-26-302-015-0000</v>
          </cell>
          <cell r="C42" t="str">
            <v>06-26-302-015-0000 06-26-302-016-0000</v>
          </cell>
          <cell r="D42" t="str">
            <v>5-17</v>
          </cell>
          <cell r="E42" t="str">
            <v>5030  VALLEY STREAMWOOD</v>
          </cell>
          <cell r="F42" t="str">
            <v>18-060</v>
          </cell>
          <cell r="G42" t="str">
            <v>PETER GEORGIOU</v>
          </cell>
          <cell r="H42" t="str">
            <v>T18</v>
          </cell>
          <cell r="I42" t="str">
            <v>Strip Center</v>
          </cell>
          <cell r="J42">
            <v>10</v>
          </cell>
          <cell r="K42">
            <v>412</v>
          </cell>
          <cell r="L42">
            <v>45</v>
          </cell>
          <cell r="M42">
            <v>55367</v>
          </cell>
          <cell r="N42">
            <v>13770</v>
          </cell>
          <cell r="O42">
            <v>5</v>
          </cell>
          <cell r="P42">
            <v>3</v>
          </cell>
          <cell r="Q42">
            <v>3</v>
          </cell>
          <cell r="R42" t="str">
            <v>C</v>
          </cell>
          <cell r="S42">
            <v>18</v>
          </cell>
          <cell r="T42">
            <v>0.8</v>
          </cell>
          <cell r="U42">
            <v>1</v>
          </cell>
          <cell r="V42">
            <v>1</v>
          </cell>
          <cell r="W42">
            <v>14.4</v>
          </cell>
          <cell r="X42">
            <v>198288</v>
          </cell>
          <cell r="Y42">
            <v>0.15</v>
          </cell>
          <cell r="Z42">
            <v>168544.8</v>
          </cell>
          <cell r="AA42">
            <v>0.55000000000000004</v>
          </cell>
          <cell r="AB42">
            <v>75845.159999999989</v>
          </cell>
          <cell r="AC42">
            <v>8.4999999999999992E-2</v>
          </cell>
          <cell r="AD42">
            <v>892296</v>
          </cell>
          <cell r="AE42">
            <v>64.8</v>
          </cell>
          <cell r="AF42">
            <v>120</v>
          </cell>
          <cell r="AG42">
            <v>0.8</v>
          </cell>
          <cell r="AH42">
            <v>1</v>
          </cell>
          <cell r="AI42">
            <v>1</v>
          </cell>
          <cell r="AJ42">
            <v>96</v>
          </cell>
          <cell r="AK42">
            <v>80.400000000000006</v>
          </cell>
          <cell r="AL42">
            <v>287</v>
          </cell>
          <cell r="AM42">
            <v>2583</v>
          </cell>
          <cell r="AN42">
            <v>1109691</v>
          </cell>
          <cell r="AO42">
            <v>632015</v>
          </cell>
          <cell r="AP42">
            <v>0.75579851744025062</v>
          </cell>
          <cell r="AQ42" t="str">
            <v>4</v>
          </cell>
          <cell r="AW42" t="str">
            <v>Lake Plaza; El Gordo Liquor; Los Tarascos, Michoacana, Mireya Beauty Salon New Hong Kong, West Pier Laundry</v>
          </cell>
        </row>
        <row r="43">
          <cell r="A43" t="str">
            <v>06-23-309-007-0000</v>
          </cell>
          <cell r="B43" t="str">
            <v>06-23-309-006-0000 06-23-309-007-0000</v>
          </cell>
          <cell r="C43" t="str">
            <v>06-23-309-006-0000 06-23-309-007-0000</v>
          </cell>
          <cell r="D43" t="str">
            <v>5-17</v>
          </cell>
          <cell r="E43" t="str">
            <v>12 W STREAMWOOD STREAMWOOD</v>
          </cell>
          <cell r="F43" t="str">
            <v>18-013</v>
          </cell>
          <cell r="G43" t="str">
            <v>SARGON MANDO</v>
          </cell>
          <cell r="H43" t="str">
            <v>T18</v>
          </cell>
          <cell r="I43" t="str">
            <v>Strip Center</v>
          </cell>
          <cell r="J43">
            <v>10</v>
          </cell>
          <cell r="K43">
            <v>412</v>
          </cell>
          <cell r="L43">
            <v>52</v>
          </cell>
          <cell r="M43">
            <v>72376</v>
          </cell>
          <cell r="N43">
            <v>12600</v>
          </cell>
          <cell r="O43">
            <v>5</v>
          </cell>
          <cell r="P43">
            <v>3</v>
          </cell>
          <cell r="Q43">
            <v>3</v>
          </cell>
          <cell r="R43" t="str">
            <v>C</v>
          </cell>
          <cell r="S43">
            <v>18</v>
          </cell>
          <cell r="T43">
            <v>0.8</v>
          </cell>
          <cell r="U43">
            <v>1</v>
          </cell>
          <cell r="V43">
            <v>1</v>
          </cell>
          <cell r="W43">
            <v>14.4</v>
          </cell>
          <cell r="X43">
            <v>181440</v>
          </cell>
          <cell r="Y43">
            <v>0.15</v>
          </cell>
          <cell r="Z43">
            <v>154224</v>
          </cell>
          <cell r="AA43">
            <v>0.55000000000000004</v>
          </cell>
          <cell r="AB43">
            <v>69400.799999999988</v>
          </cell>
          <cell r="AC43">
            <v>8.4999999999999992E-2</v>
          </cell>
          <cell r="AD43">
            <v>816479.99999999988</v>
          </cell>
          <cell r="AE43">
            <v>64.8</v>
          </cell>
          <cell r="AF43">
            <v>120</v>
          </cell>
          <cell r="AG43">
            <v>0.8</v>
          </cell>
          <cell r="AH43">
            <v>1</v>
          </cell>
          <cell r="AI43">
            <v>1</v>
          </cell>
          <cell r="AJ43">
            <v>96</v>
          </cell>
          <cell r="AK43">
            <v>80.400000000000006</v>
          </cell>
          <cell r="AL43">
            <v>21976</v>
          </cell>
          <cell r="AM43">
            <v>197784</v>
          </cell>
          <cell r="AN43">
            <v>1210824</v>
          </cell>
          <cell r="AO43">
            <v>680098</v>
          </cell>
          <cell r="AP43">
            <v>0.78036694711644494</v>
          </cell>
          <cell r="AQ43" t="str">
            <v>4</v>
          </cell>
          <cell r="AW43" t="str">
            <v>Hillbrook Square; 1000sf rented for $15.00/sf FS June 2018</v>
          </cell>
        </row>
        <row r="44">
          <cell r="A44" t="str">
            <v>06-07-302-076-0000</v>
          </cell>
          <cell r="B44" t="str">
            <v>06-07-302-076-0000</v>
          </cell>
          <cell r="C44" t="str">
            <v>06-07-302-076-0000</v>
          </cell>
          <cell r="D44" t="str">
            <v>5-17</v>
          </cell>
          <cell r="E44" t="str">
            <v>844 E SUMMIT ELGIN</v>
          </cell>
          <cell r="F44" t="str">
            <v>18-011</v>
          </cell>
          <cell r="G44" t="str">
            <v>DAVID BLOOM PRES SIMM</v>
          </cell>
          <cell r="H44" t="str">
            <v>T18</v>
          </cell>
          <cell r="I44" t="str">
            <v>Strip Center</v>
          </cell>
          <cell r="J44">
            <v>10</v>
          </cell>
          <cell r="K44">
            <v>413</v>
          </cell>
          <cell r="L44">
            <v>35</v>
          </cell>
          <cell r="M44">
            <v>122673</v>
          </cell>
          <cell r="N44">
            <v>49608</v>
          </cell>
          <cell r="O44">
            <v>5</v>
          </cell>
          <cell r="P44">
            <v>1</v>
          </cell>
          <cell r="Q44">
            <v>1</v>
          </cell>
          <cell r="R44" t="str">
            <v>C</v>
          </cell>
          <cell r="S44">
            <v>18</v>
          </cell>
          <cell r="T44">
            <v>0.8</v>
          </cell>
          <cell r="U44">
            <v>0.6</v>
          </cell>
          <cell r="V44">
            <v>0.8</v>
          </cell>
          <cell r="W44">
            <v>6.9120000000000008</v>
          </cell>
          <cell r="X44">
            <v>342890.49600000004</v>
          </cell>
          <cell r="Y44">
            <v>0.15</v>
          </cell>
          <cell r="Z44">
            <v>291456.92160000006</v>
          </cell>
          <cell r="AA44">
            <v>0.55000000000000004</v>
          </cell>
          <cell r="AB44">
            <v>131155.61472000001</v>
          </cell>
          <cell r="AC44">
            <v>8.4999999999999992E-2</v>
          </cell>
          <cell r="AD44">
            <v>1543007.2320000003</v>
          </cell>
          <cell r="AE44">
            <v>31.104000000000006</v>
          </cell>
          <cell r="AF44">
            <v>120</v>
          </cell>
          <cell r="AG44">
            <v>0.8</v>
          </cell>
          <cell r="AH44">
            <v>0.6</v>
          </cell>
          <cell r="AI44">
            <v>0.8</v>
          </cell>
          <cell r="AJ44">
            <v>46.08</v>
          </cell>
          <cell r="AK44">
            <v>38.591999999999999</v>
          </cell>
          <cell r="AL44">
            <v>0</v>
          </cell>
          <cell r="AM44">
            <v>0</v>
          </cell>
          <cell r="AN44">
            <v>1914471.936</v>
          </cell>
          <cell r="AO44">
            <v>1764549</v>
          </cell>
          <cell r="AP44">
            <v>8.4963883689259889E-2</v>
          </cell>
          <cell r="AQ44" t="str">
            <v>4</v>
          </cell>
          <cell r="AR44">
            <v>2220000</v>
          </cell>
          <cell r="AS44">
            <v>44429</v>
          </cell>
          <cell r="AT44" t="str">
            <v>Special Warranty</v>
          </cell>
          <cell r="AU44" t="str">
            <v xml:space="preserve">Investement triple net, purchased by the tenant; </v>
          </cell>
          <cell r="AW44" t="str">
            <v>Save and Tell Outlet; leasing activity 22,800 rented for $6.50/sf NNN</v>
          </cell>
        </row>
        <row r="45">
          <cell r="A45" t="str">
            <v>06-25-403-021-0000</v>
          </cell>
          <cell r="B45" t="str">
            <v>06-25-403-021-0000</v>
          </cell>
          <cell r="C45" t="str">
            <v>06-25-403-021-0000</v>
          </cell>
          <cell r="D45" t="str">
            <v>5-17</v>
          </cell>
          <cell r="E45" t="str">
            <v>1639 W IRVING PARK HANOVER PARK</v>
          </cell>
          <cell r="F45" t="str">
            <v>18-070</v>
          </cell>
          <cell r="G45" t="str">
            <v>CHOON MO</v>
          </cell>
          <cell r="H45" t="str">
            <v>T18</v>
          </cell>
          <cell r="I45" t="str">
            <v>Strip Center</v>
          </cell>
          <cell r="J45">
            <v>10</v>
          </cell>
          <cell r="K45">
            <v>412</v>
          </cell>
          <cell r="L45">
            <v>47</v>
          </cell>
          <cell r="M45">
            <v>18300</v>
          </cell>
          <cell r="N45">
            <v>3441</v>
          </cell>
          <cell r="O45">
            <v>3</v>
          </cell>
          <cell r="P45">
            <v>2</v>
          </cell>
          <cell r="Q45">
            <v>3</v>
          </cell>
          <cell r="R45" t="str">
            <v>C</v>
          </cell>
          <cell r="S45">
            <v>18</v>
          </cell>
          <cell r="T45">
            <v>1</v>
          </cell>
          <cell r="U45">
            <v>0.8</v>
          </cell>
          <cell r="V45">
            <v>1</v>
          </cell>
          <cell r="W45">
            <v>14.4</v>
          </cell>
          <cell r="X45">
            <v>49550.400000000001</v>
          </cell>
          <cell r="Y45">
            <v>0.15</v>
          </cell>
          <cell r="Z45">
            <v>42117.840000000004</v>
          </cell>
          <cell r="AA45">
            <v>0.55000000000000004</v>
          </cell>
          <cell r="AB45">
            <v>18953.027999999998</v>
          </cell>
          <cell r="AC45">
            <v>8.4999999999999992E-2</v>
          </cell>
          <cell r="AD45">
            <v>222976.8</v>
          </cell>
          <cell r="AE45">
            <v>64.8</v>
          </cell>
          <cell r="AF45">
            <v>120</v>
          </cell>
          <cell r="AG45">
            <v>1</v>
          </cell>
          <cell r="AH45">
            <v>0.8</v>
          </cell>
          <cell r="AI45">
            <v>1</v>
          </cell>
          <cell r="AJ45">
            <v>96</v>
          </cell>
          <cell r="AK45">
            <v>80.400000000000006</v>
          </cell>
          <cell r="AL45">
            <v>4536</v>
          </cell>
          <cell r="AM45">
            <v>54432</v>
          </cell>
          <cell r="AN45">
            <v>331088.40000000002</v>
          </cell>
          <cell r="AO45">
            <v>317462</v>
          </cell>
          <cell r="AP45">
            <v>4.292293250845769E-2</v>
          </cell>
          <cell r="AQ45" t="str">
            <v>4</v>
          </cell>
          <cell r="AW45" t="str">
            <v>Mili's Salon, US America Realty, Envious Elparaisso, Insure One; sold on May 2016 for $440k</v>
          </cell>
        </row>
        <row r="46">
          <cell r="A46" t="str">
            <v>06-22-107-043-0000</v>
          </cell>
          <cell r="B46" t="str">
            <v>06-22-107-043-0000</v>
          </cell>
          <cell r="C46" t="str">
            <v>06-22-107-043-0000</v>
          </cell>
          <cell r="D46" t="str">
            <v>5-17</v>
          </cell>
          <cell r="E46" t="str">
            <v>75  SUTTON STREAMWOOD</v>
          </cell>
          <cell r="F46" t="str">
            <v>18-013</v>
          </cell>
          <cell r="G46" t="str">
            <v>SUTTON PARTNERS LLC</v>
          </cell>
          <cell r="H46" t="str">
            <v>T18</v>
          </cell>
          <cell r="I46" t="str">
            <v>Strip Center</v>
          </cell>
          <cell r="J46">
            <v>10</v>
          </cell>
          <cell r="K46">
            <v>412</v>
          </cell>
          <cell r="L46">
            <v>22</v>
          </cell>
          <cell r="M46">
            <v>101722</v>
          </cell>
          <cell r="N46">
            <v>20770</v>
          </cell>
          <cell r="O46">
            <v>5</v>
          </cell>
          <cell r="P46">
            <v>3</v>
          </cell>
          <cell r="Q46">
            <v>4</v>
          </cell>
          <cell r="R46" t="str">
            <v>C</v>
          </cell>
          <cell r="S46">
            <v>18</v>
          </cell>
          <cell r="T46">
            <v>0.8</v>
          </cell>
          <cell r="U46">
            <v>1</v>
          </cell>
          <cell r="V46">
            <v>1.1000000000000001</v>
          </cell>
          <cell r="W46">
            <v>15.840000000000002</v>
          </cell>
          <cell r="X46">
            <v>328996.80000000005</v>
          </cell>
          <cell r="Y46">
            <v>0.15</v>
          </cell>
          <cell r="Z46">
            <v>279647.28000000003</v>
          </cell>
          <cell r="AA46">
            <v>0.55000000000000004</v>
          </cell>
          <cell r="AB46">
            <v>125841.27600000001</v>
          </cell>
          <cell r="AC46">
            <v>8.4999999999999992E-2</v>
          </cell>
          <cell r="AD46">
            <v>1480485.6000000003</v>
          </cell>
          <cell r="AE46">
            <v>71.280000000000015</v>
          </cell>
          <cell r="AF46">
            <v>120</v>
          </cell>
          <cell r="AG46">
            <v>0.8</v>
          </cell>
          <cell r="AH46">
            <v>1</v>
          </cell>
          <cell r="AI46">
            <v>1.1000000000000001</v>
          </cell>
          <cell r="AJ46">
            <v>105.60000000000001</v>
          </cell>
          <cell r="AK46">
            <v>88.440000000000012</v>
          </cell>
          <cell r="AL46">
            <v>18642</v>
          </cell>
          <cell r="AM46">
            <v>223704</v>
          </cell>
          <cell r="AN46">
            <v>2060602.8000000003</v>
          </cell>
          <cell r="AO46">
            <v>1992003</v>
          </cell>
          <cell r="AP46">
            <v>3.4437598738556341E-2</v>
          </cell>
          <cell r="AQ46" t="str">
            <v>4</v>
          </cell>
          <cell r="AW46" t="str">
            <v>10 units; Emerald Hills Shopping Ctr; 2054 sf vacant @ $15.00/sf NNN, 1596sf rented for $22.00/sf NNN Jan 2019</v>
          </cell>
        </row>
        <row r="47">
          <cell r="A47" t="str">
            <v>06-07-302-031-0000</v>
          </cell>
          <cell r="B47" t="str">
            <v>06-07-302-031-0000 06-07-309-019-0000 06-07-309-026-0000</v>
          </cell>
          <cell r="C47" t="str">
            <v>06-07-302-031-0000 06-07-309-019-0000 06-07-309-026-0000</v>
          </cell>
          <cell r="D47" t="str">
            <v>5-17</v>
          </cell>
          <cell r="E47" t="str">
            <v>502  WAVERLY ELGIN</v>
          </cell>
          <cell r="F47" t="str">
            <v>18-011</v>
          </cell>
          <cell r="G47" t="str">
            <v>ABBOUL HOLDINGS</v>
          </cell>
          <cell r="H47" t="str">
            <v>T18</v>
          </cell>
          <cell r="I47" t="str">
            <v>Strip Center</v>
          </cell>
          <cell r="J47">
            <v>10</v>
          </cell>
          <cell r="K47">
            <v>412</v>
          </cell>
          <cell r="L47">
            <v>21</v>
          </cell>
          <cell r="M47">
            <v>68969</v>
          </cell>
          <cell r="N47">
            <v>12900</v>
          </cell>
          <cell r="O47">
            <v>5</v>
          </cell>
          <cell r="P47">
            <v>3</v>
          </cell>
          <cell r="Q47">
            <v>4</v>
          </cell>
          <cell r="R47" t="str">
            <v>C</v>
          </cell>
          <cell r="S47">
            <v>18</v>
          </cell>
          <cell r="T47">
            <v>0.8</v>
          </cell>
          <cell r="U47">
            <v>1</v>
          </cell>
          <cell r="V47">
            <v>1.1000000000000001</v>
          </cell>
          <cell r="W47">
            <v>15.840000000000002</v>
          </cell>
          <cell r="X47">
            <v>204336.00000000003</v>
          </cell>
          <cell r="Y47">
            <v>0.15</v>
          </cell>
          <cell r="Z47">
            <v>173685.60000000003</v>
          </cell>
          <cell r="AA47">
            <v>0.55000000000000004</v>
          </cell>
          <cell r="AB47">
            <v>78158.52</v>
          </cell>
          <cell r="AC47">
            <v>8.4999999999999992E-2</v>
          </cell>
          <cell r="AD47">
            <v>919512.00000000012</v>
          </cell>
          <cell r="AE47">
            <v>71.280000000000015</v>
          </cell>
          <cell r="AF47">
            <v>120</v>
          </cell>
          <cell r="AG47">
            <v>0.8</v>
          </cell>
          <cell r="AH47">
            <v>1</v>
          </cell>
          <cell r="AI47">
            <v>1.1000000000000001</v>
          </cell>
          <cell r="AJ47">
            <v>105.60000000000001</v>
          </cell>
          <cell r="AK47">
            <v>88.440000000000012</v>
          </cell>
          <cell r="AL47">
            <v>17369</v>
          </cell>
          <cell r="AM47">
            <v>208428</v>
          </cell>
          <cell r="AN47">
            <v>1349304.0000000002</v>
          </cell>
          <cell r="AO47">
            <v>1390242</v>
          </cell>
          <cell r="AP47">
            <v>-2.9446671874392871E-2</v>
          </cell>
          <cell r="AQ47" t="str">
            <v>4</v>
          </cell>
          <cell r="AW47" t="e">
            <v>#N/A</v>
          </cell>
        </row>
        <row r="48">
          <cell r="A48" t="str">
            <v>06-26-117-012-0000</v>
          </cell>
          <cell r="B48" t="str">
            <v>06-26-117-012-0000</v>
          </cell>
          <cell r="C48" t="str">
            <v>06-26-117-012-0000</v>
          </cell>
          <cell r="D48" t="str">
            <v>5-17</v>
          </cell>
          <cell r="E48" t="str">
            <v>21 E IRVING PARK STREAMWOOD</v>
          </cell>
          <cell r="F48" t="str">
            <v>18-060</v>
          </cell>
          <cell r="G48" t="str">
            <v>NATL SHOPPING PLAZAS</v>
          </cell>
          <cell r="H48" t="str">
            <v>T18</v>
          </cell>
          <cell r="I48" t="str">
            <v>Strip Center</v>
          </cell>
          <cell r="J48">
            <v>10</v>
          </cell>
          <cell r="K48">
            <v>412</v>
          </cell>
          <cell r="L48">
            <v>20</v>
          </cell>
          <cell r="M48">
            <v>95265</v>
          </cell>
          <cell r="N48">
            <v>27780</v>
          </cell>
          <cell r="O48">
            <v>5</v>
          </cell>
          <cell r="P48">
            <v>3</v>
          </cell>
          <cell r="Q48">
            <v>4</v>
          </cell>
          <cell r="R48" t="str">
            <v>C</v>
          </cell>
          <cell r="S48">
            <v>18</v>
          </cell>
          <cell r="T48">
            <v>0.8</v>
          </cell>
          <cell r="U48">
            <v>1</v>
          </cell>
          <cell r="V48">
            <v>1.1000000000000001</v>
          </cell>
          <cell r="W48">
            <v>15.840000000000002</v>
          </cell>
          <cell r="X48">
            <v>440035.20000000007</v>
          </cell>
          <cell r="Y48">
            <v>0.15</v>
          </cell>
          <cell r="Z48">
            <v>374029.92000000004</v>
          </cell>
          <cell r="AA48">
            <v>0.55000000000000004</v>
          </cell>
          <cell r="AB48">
            <v>168313.46400000001</v>
          </cell>
          <cell r="AC48">
            <v>8.4999999999999992E-2</v>
          </cell>
          <cell r="AD48">
            <v>1980158.4000000004</v>
          </cell>
          <cell r="AE48">
            <v>71.280000000000015</v>
          </cell>
          <cell r="AF48">
            <v>120</v>
          </cell>
          <cell r="AG48">
            <v>0.8</v>
          </cell>
          <cell r="AH48">
            <v>1</v>
          </cell>
          <cell r="AI48">
            <v>1.1000000000000001</v>
          </cell>
          <cell r="AJ48">
            <v>105.60000000000001</v>
          </cell>
          <cell r="AK48">
            <v>88.440000000000012</v>
          </cell>
          <cell r="AL48">
            <v>0</v>
          </cell>
          <cell r="AM48">
            <v>0</v>
          </cell>
          <cell r="AN48">
            <v>2456863.2000000002</v>
          </cell>
          <cell r="AO48">
            <v>2528009</v>
          </cell>
          <cell r="AP48">
            <v>-2.8143016895904926E-2</v>
          </cell>
          <cell r="AQ48" t="str">
            <v>4</v>
          </cell>
          <cell r="AR48">
            <v>0</v>
          </cell>
          <cell r="AS48">
            <v>43858</v>
          </cell>
          <cell r="AT48" t="str">
            <v>Trustees</v>
          </cell>
          <cell r="AW48" t="str">
            <v>Oreilly Auto Parts, Medical &amp; Dental Center, Pet Supplies Plus Leslie's Lo Frogata Mexican</v>
          </cell>
        </row>
        <row r="49">
          <cell r="A49" t="str">
            <v>06-25-301-036-0000</v>
          </cell>
          <cell r="B49" t="str">
            <v>06-25-301-036-0000</v>
          </cell>
          <cell r="C49" t="str">
            <v>06-25-301-036-0000</v>
          </cell>
          <cell r="D49" t="str">
            <v>5-17</v>
          </cell>
          <cell r="E49" t="str">
            <v>2091 W IRVING PARK HANOVER PARK</v>
          </cell>
          <cell r="F49" t="str">
            <v>18-010</v>
          </cell>
          <cell r="G49" t="str">
            <v>CHONGSUK YUM</v>
          </cell>
          <cell r="H49" t="str">
            <v>T18</v>
          </cell>
          <cell r="I49" t="str">
            <v>Strip Center</v>
          </cell>
          <cell r="J49">
            <v>10</v>
          </cell>
          <cell r="K49" t="str">
            <v>499/349</v>
          </cell>
          <cell r="L49">
            <v>41</v>
          </cell>
          <cell r="M49">
            <v>29000</v>
          </cell>
          <cell r="N49">
            <v>9065</v>
          </cell>
          <cell r="O49">
            <v>4</v>
          </cell>
          <cell r="P49">
            <v>3</v>
          </cell>
          <cell r="Q49">
            <v>3</v>
          </cell>
          <cell r="R49" t="str">
            <v>C</v>
          </cell>
          <cell r="S49">
            <v>18</v>
          </cell>
          <cell r="T49">
            <v>0.9</v>
          </cell>
          <cell r="U49">
            <v>1</v>
          </cell>
          <cell r="V49">
            <v>1</v>
          </cell>
          <cell r="W49">
            <v>16.2</v>
          </cell>
          <cell r="X49">
            <v>146853</v>
          </cell>
          <cell r="Y49">
            <v>0.15</v>
          </cell>
          <cell r="Z49">
            <v>124825.05</v>
          </cell>
          <cell r="AA49">
            <v>0.55000000000000004</v>
          </cell>
          <cell r="AB49">
            <v>56171.272499999992</v>
          </cell>
          <cell r="AC49">
            <v>8.4999999999999992E-2</v>
          </cell>
          <cell r="AD49">
            <v>660838.5</v>
          </cell>
          <cell r="AE49">
            <v>72.900000000000006</v>
          </cell>
          <cell r="AF49">
            <v>120</v>
          </cell>
          <cell r="AG49">
            <v>0.9</v>
          </cell>
          <cell r="AH49">
            <v>1</v>
          </cell>
          <cell r="AI49">
            <v>1</v>
          </cell>
          <cell r="AJ49">
            <v>108</v>
          </cell>
          <cell r="AK49">
            <v>90.45</v>
          </cell>
          <cell r="AL49">
            <v>0</v>
          </cell>
          <cell r="AM49">
            <v>0</v>
          </cell>
          <cell r="AN49">
            <v>819929.25</v>
          </cell>
          <cell r="AO49">
            <v>888732</v>
          </cell>
          <cell r="AP49">
            <v>-7.7416757807753034E-2</v>
          </cell>
          <cell r="AQ49" t="str">
            <v>4</v>
          </cell>
          <cell r="AW49" t="str">
            <v>laundromat &amp; Reposteria 7 Mieles (tacos &amp; candy)</v>
          </cell>
        </row>
        <row r="50">
          <cell r="A50" t="str">
            <v>06-23-310-005-0000</v>
          </cell>
          <cell r="B50" t="str">
            <v>06-23-310-005-0000</v>
          </cell>
          <cell r="C50" t="str">
            <v>06-23-310-005-0000</v>
          </cell>
          <cell r="D50" t="str">
            <v>5-17</v>
          </cell>
          <cell r="E50" t="str">
            <v>3 W STREAMWOOD STREAMWOOD</v>
          </cell>
          <cell r="F50" t="str">
            <v>18-013</v>
          </cell>
          <cell r="G50" t="str">
            <v>HEIDNER PROPERTY MGMT</v>
          </cell>
          <cell r="H50" t="str">
            <v>T18</v>
          </cell>
          <cell r="I50" t="str">
            <v>Strip Center</v>
          </cell>
          <cell r="J50">
            <v>10</v>
          </cell>
          <cell r="K50">
            <v>412</v>
          </cell>
          <cell r="L50">
            <v>47</v>
          </cell>
          <cell r="M50">
            <v>25249</v>
          </cell>
          <cell r="N50">
            <v>7770</v>
          </cell>
          <cell r="O50">
            <v>4</v>
          </cell>
          <cell r="P50">
            <v>3</v>
          </cell>
          <cell r="Q50">
            <v>3</v>
          </cell>
          <cell r="R50" t="str">
            <v>C</v>
          </cell>
          <cell r="S50">
            <v>18</v>
          </cell>
          <cell r="T50">
            <v>0.9</v>
          </cell>
          <cell r="U50">
            <v>1</v>
          </cell>
          <cell r="V50">
            <v>1</v>
          </cell>
          <cell r="W50">
            <v>16.2</v>
          </cell>
          <cell r="X50">
            <v>125874</v>
          </cell>
          <cell r="Y50">
            <v>0.15</v>
          </cell>
          <cell r="Z50">
            <v>106992.9</v>
          </cell>
          <cell r="AA50">
            <v>0.55000000000000004</v>
          </cell>
          <cell r="AB50">
            <v>48146.804999999993</v>
          </cell>
          <cell r="AC50">
            <v>8.4999999999999992E-2</v>
          </cell>
          <cell r="AD50">
            <v>566433</v>
          </cell>
          <cell r="AE50">
            <v>72.900000000000006</v>
          </cell>
          <cell r="AF50">
            <v>120</v>
          </cell>
          <cell r="AG50">
            <v>0.9</v>
          </cell>
          <cell r="AH50">
            <v>1</v>
          </cell>
          <cell r="AI50">
            <v>1</v>
          </cell>
          <cell r="AJ50">
            <v>108</v>
          </cell>
          <cell r="AK50">
            <v>90.45</v>
          </cell>
          <cell r="AL50">
            <v>0</v>
          </cell>
          <cell r="AM50">
            <v>0</v>
          </cell>
          <cell r="AN50">
            <v>702796.5</v>
          </cell>
          <cell r="AO50">
            <v>488228</v>
          </cell>
          <cell r="AP50">
            <v>0.43948421639070268</v>
          </cell>
          <cell r="AQ50" t="str">
            <v>4</v>
          </cell>
          <cell r="AW50" t="str">
            <v>Goodtime Music, Chicago Loop Sports Bar and Grill</v>
          </cell>
        </row>
        <row r="51">
          <cell r="A51" t="str">
            <v>06-13-401-038-0000</v>
          </cell>
          <cell r="B51" t="str">
            <v>06-13-401-038-0000</v>
          </cell>
          <cell r="C51" t="str">
            <v>06-13-401-038-0000</v>
          </cell>
          <cell r="D51" t="str">
            <v>5-17</v>
          </cell>
          <cell r="E51" t="str">
            <v>180 N BARRINGTON STREAMWOOD</v>
          </cell>
          <cell r="F51" t="str">
            <v>18-020</v>
          </cell>
          <cell r="G51" t="str">
            <v>HELEN T KOUFIS</v>
          </cell>
          <cell r="H51" t="str">
            <v>T18</v>
          </cell>
          <cell r="I51" t="str">
            <v>Strip Center</v>
          </cell>
          <cell r="J51">
            <v>10</v>
          </cell>
          <cell r="K51">
            <v>412</v>
          </cell>
          <cell r="L51">
            <v>32</v>
          </cell>
          <cell r="M51">
            <v>33710</v>
          </cell>
          <cell r="N51">
            <v>7359</v>
          </cell>
          <cell r="O51">
            <v>4</v>
          </cell>
          <cell r="P51">
            <v>3</v>
          </cell>
          <cell r="Q51">
            <v>3</v>
          </cell>
          <cell r="R51" t="str">
            <v>C</v>
          </cell>
          <cell r="S51">
            <v>18</v>
          </cell>
          <cell r="T51">
            <v>0.9</v>
          </cell>
          <cell r="U51">
            <v>1</v>
          </cell>
          <cell r="V51">
            <v>1</v>
          </cell>
          <cell r="W51">
            <v>16.2</v>
          </cell>
          <cell r="X51">
            <v>119215.79999999999</v>
          </cell>
          <cell r="Y51">
            <v>0.15</v>
          </cell>
          <cell r="Z51">
            <v>101333.43</v>
          </cell>
          <cell r="AA51">
            <v>0.55000000000000004</v>
          </cell>
          <cell r="AB51">
            <v>45600.043499999992</v>
          </cell>
          <cell r="AC51">
            <v>8.4999999999999992E-2</v>
          </cell>
          <cell r="AD51">
            <v>536471.1</v>
          </cell>
          <cell r="AE51">
            <v>72.899999999999991</v>
          </cell>
          <cell r="AF51">
            <v>120</v>
          </cell>
          <cell r="AG51">
            <v>0.9</v>
          </cell>
          <cell r="AH51">
            <v>1</v>
          </cell>
          <cell r="AI51">
            <v>1</v>
          </cell>
          <cell r="AJ51">
            <v>108</v>
          </cell>
          <cell r="AK51">
            <v>90.449999999999989</v>
          </cell>
          <cell r="AL51">
            <v>4274</v>
          </cell>
          <cell r="AM51">
            <v>51288</v>
          </cell>
          <cell r="AN51">
            <v>716909.54999999993</v>
          </cell>
          <cell r="AO51">
            <v>668003</v>
          </cell>
          <cell r="AP51">
            <v>7.3213069402382924E-2</v>
          </cell>
          <cell r="AQ51" t="str">
            <v>4</v>
          </cell>
          <cell r="AW51" t="str">
            <v>Healthcore Clinic, Fiesta del Mar, Cocina Mexicana; no leasing activity</v>
          </cell>
        </row>
        <row r="52">
          <cell r="A52" t="str">
            <v>06-25-301-033-0000</v>
          </cell>
          <cell r="B52" t="str">
            <v>06-25-301-033-0000</v>
          </cell>
          <cell r="C52" t="str">
            <v>06-25-301-033-0000</v>
          </cell>
          <cell r="D52" t="str">
            <v>5-17</v>
          </cell>
          <cell r="E52" t="str">
            <v>2011 W IRVING PARK HANOVER PARK</v>
          </cell>
          <cell r="F52" t="str">
            <v>18-010</v>
          </cell>
          <cell r="G52" t="str">
            <v>GOUNARIS INC</v>
          </cell>
          <cell r="H52" t="str">
            <v>T18</v>
          </cell>
          <cell r="I52" t="str">
            <v>Strip Center</v>
          </cell>
          <cell r="J52">
            <v>10</v>
          </cell>
          <cell r="K52">
            <v>412</v>
          </cell>
          <cell r="L52">
            <v>40</v>
          </cell>
          <cell r="M52">
            <v>17415</v>
          </cell>
          <cell r="N52">
            <v>5626</v>
          </cell>
          <cell r="O52">
            <v>4</v>
          </cell>
          <cell r="P52">
            <v>3</v>
          </cell>
          <cell r="Q52">
            <v>3</v>
          </cell>
          <cell r="R52" t="str">
            <v>C</v>
          </cell>
          <cell r="S52">
            <v>18</v>
          </cell>
          <cell r="T52">
            <v>0.9</v>
          </cell>
          <cell r="U52">
            <v>1</v>
          </cell>
          <cell r="V52">
            <v>1</v>
          </cell>
          <cell r="W52">
            <v>16.2</v>
          </cell>
          <cell r="X52">
            <v>91141.2</v>
          </cell>
          <cell r="Y52">
            <v>0.15</v>
          </cell>
          <cell r="Z52">
            <v>77470.02</v>
          </cell>
          <cell r="AA52">
            <v>0.55000000000000004</v>
          </cell>
          <cell r="AB52">
            <v>34861.508999999998</v>
          </cell>
          <cell r="AC52">
            <v>8.4999999999999992E-2</v>
          </cell>
          <cell r="AD52">
            <v>410135.4</v>
          </cell>
          <cell r="AE52">
            <v>72.900000000000006</v>
          </cell>
          <cell r="AF52">
            <v>120</v>
          </cell>
          <cell r="AG52">
            <v>0.9</v>
          </cell>
          <cell r="AH52">
            <v>1</v>
          </cell>
          <cell r="AI52">
            <v>1</v>
          </cell>
          <cell r="AJ52">
            <v>108</v>
          </cell>
          <cell r="AK52">
            <v>90.45</v>
          </cell>
          <cell r="AL52">
            <v>0</v>
          </cell>
          <cell r="AM52">
            <v>0</v>
          </cell>
          <cell r="AN52">
            <v>508871.7</v>
          </cell>
          <cell r="AO52">
            <v>464009</v>
          </cell>
          <cell r="AP52">
            <v>9.6684978093097396E-2</v>
          </cell>
          <cell r="AQ52" t="str">
            <v>4</v>
          </cell>
          <cell r="AW52" t="str">
            <v>Hanover Shopping Center; Los Gomez Restaurant, Mary Shay Hair Salon, Angels Beauty Supply; 1300sf availble for rent at $14.77/sf FS; For Sale @ 950k(171/sf)</v>
          </cell>
        </row>
        <row r="53">
          <cell r="A53" t="str">
            <v>06-25-301-029-0000</v>
          </cell>
          <cell r="B53" t="str">
            <v>06-25-301-029-0000</v>
          </cell>
          <cell r="C53" t="str">
            <v>06-25-301-029-0000</v>
          </cell>
          <cell r="D53" t="str">
            <v>5-17</v>
          </cell>
          <cell r="E53" t="str">
            <v>2000 W IRVING PARK HANOVER PARK</v>
          </cell>
          <cell r="F53" t="str">
            <v>18-010</v>
          </cell>
          <cell r="G53" t="str">
            <v>PANARCADIAN FED AMER</v>
          </cell>
          <cell r="H53" t="str">
            <v>T18</v>
          </cell>
          <cell r="I53" t="str">
            <v>Strip Center</v>
          </cell>
          <cell r="J53">
            <v>10</v>
          </cell>
          <cell r="K53">
            <v>412</v>
          </cell>
          <cell r="L53">
            <v>42</v>
          </cell>
          <cell r="M53">
            <v>30800</v>
          </cell>
          <cell r="N53">
            <v>8704</v>
          </cell>
          <cell r="O53">
            <v>4</v>
          </cell>
          <cell r="P53">
            <v>3</v>
          </cell>
          <cell r="Q53">
            <v>3</v>
          </cell>
          <cell r="R53" t="str">
            <v>C</v>
          </cell>
          <cell r="S53">
            <v>18</v>
          </cell>
          <cell r="T53">
            <v>0.9</v>
          </cell>
          <cell r="U53">
            <v>1</v>
          </cell>
          <cell r="V53">
            <v>1</v>
          </cell>
          <cell r="W53">
            <v>16.2</v>
          </cell>
          <cell r="X53">
            <v>141004.79999999999</v>
          </cell>
          <cell r="Y53">
            <v>0.15</v>
          </cell>
          <cell r="Z53">
            <v>119854.07999999999</v>
          </cell>
          <cell r="AA53">
            <v>0.55000000000000004</v>
          </cell>
          <cell r="AB53">
            <v>53934.335999999996</v>
          </cell>
          <cell r="AC53">
            <v>8.4999999999999992E-2</v>
          </cell>
          <cell r="AD53">
            <v>634521.59999999998</v>
          </cell>
          <cell r="AE53">
            <v>72.899999999999991</v>
          </cell>
          <cell r="AF53">
            <v>120</v>
          </cell>
          <cell r="AG53">
            <v>0.9</v>
          </cell>
          <cell r="AH53">
            <v>1</v>
          </cell>
          <cell r="AI53">
            <v>1</v>
          </cell>
          <cell r="AJ53">
            <v>108</v>
          </cell>
          <cell r="AK53">
            <v>90.449999999999989</v>
          </cell>
          <cell r="AL53">
            <v>0</v>
          </cell>
          <cell r="AM53">
            <v>0</v>
          </cell>
          <cell r="AN53">
            <v>787276.79999999993</v>
          </cell>
          <cell r="AO53">
            <v>560003</v>
          </cell>
          <cell r="AP53">
            <v>0.40584389726483594</v>
          </cell>
          <cell r="AQ53" t="str">
            <v>4</v>
          </cell>
          <cell r="AW53" t="str">
            <v>PPG Paints, Magnum Insurance, Dulce Vida Juice Bar LLC; leasing activity 1556sf rented for $16.80/FS</v>
          </cell>
        </row>
        <row r="54">
          <cell r="A54" t="str">
            <v>06-18-301-012-0000</v>
          </cell>
          <cell r="B54" t="str">
            <v>06-18-301-012-0000</v>
          </cell>
          <cell r="C54" t="str">
            <v>06-18-301-012-0000</v>
          </cell>
          <cell r="D54" t="str">
            <v>5-17</v>
          </cell>
          <cell r="E54" t="str">
            <v>745 E CHICAGO ELGIN</v>
          </cell>
          <cell r="F54" t="str">
            <v>18-040</v>
          </cell>
          <cell r="G54" t="str">
            <v>HEIDNER PROPERTY MGMNT</v>
          </cell>
          <cell r="H54" t="str">
            <v>T18</v>
          </cell>
          <cell r="I54" t="str">
            <v>Strip Center</v>
          </cell>
          <cell r="J54">
            <v>10</v>
          </cell>
          <cell r="K54">
            <v>412</v>
          </cell>
          <cell r="L54">
            <v>19</v>
          </cell>
          <cell r="M54">
            <v>179122</v>
          </cell>
          <cell r="N54">
            <v>7920</v>
          </cell>
          <cell r="O54">
            <v>4</v>
          </cell>
          <cell r="P54">
            <v>3</v>
          </cell>
          <cell r="Q54">
            <v>3</v>
          </cell>
          <cell r="R54" t="str">
            <v>C</v>
          </cell>
          <cell r="S54">
            <v>18</v>
          </cell>
          <cell r="T54">
            <v>0.9</v>
          </cell>
          <cell r="U54">
            <v>1</v>
          </cell>
          <cell r="V54">
            <v>1</v>
          </cell>
          <cell r="W54">
            <v>16.2</v>
          </cell>
          <cell r="X54">
            <v>128304</v>
          </cell>
          <cell r="Y54">
            <v>0.15</v>
          </cell>
          <cell r="Z54">
            <v>109058.4</v>
          </cell>
          <cell r="AA54">
            <v>0.55000000000000004</v>
          </cell>
          <cell r="AB54">
            <v>49076.279999999992</v>
          </cell>
          <cell r="AC54">
            <v>8.4999999999999992E-2</v>
          </cell>
          <cell r="AD54">
            <v>577368</v>
          </cell>
          <cell r="AE54">
            <v>72.900000000000006</v>
          </cell>
          <cell r="AF54">
            <v>120</v>
          </cell>
          <cell r="AG54">
            <v>0.9</v>
          </cell>
          <cell r="AH54">
            <v>1</v>
          </cell>
          <cell r="AI54">
            <v>1</v>
          </cell>
          <cell r="AJ54">
            <v>108</v>
          </cell>
          <cell r="AK54">
            <v>90.45</v>
          </cell>
          <cell r="AL54">
            <v>147442</v>
          </cell>
          <cell r="AM54">
            <v>884652</v>
          </cell>
          <cell r="AN54">
            <v>1601016</v>
          </cell>
          <cell r="AO54">
            <v>659247</v>
          </cell>
          <cell r="AP54">
            <v>1.4285525758934057</v>
          </cell>
          <cell r="AQ54" t="str">
            <v>4</v>
          </cell>
          <cell r="AW54" t="str">
            <v>Taylor Street Pizza, Elgin Beauty Salon, Metro PS, Laundromat; 1430sf rented for $25.00/sf NNN 4/1/2015</v>
          </cell>
        </row>
        <row r="55">
          <cell r="A55" t="str">
            <v>06-25-400-013-0000</v>
          </cell>
          <cell r="B55" t="str">
            <v>06-25-400-013-0000</v>
          </cell>
          <cell r="C55" t="str">
            <v>06-25-400-013-0000</v>
          </cell>
          <cell r="D55" t="str">
            <v>5-17</v>
          </cell>
          <cell r="E55" t="str">
            <v>1101  EAST STREAMWOOD</v>
          </cell>
          <cell r="F55" t="str">
            <v>18-010</v>
          </cell>
          <cell r="G55" t="str">
            <v>1101 E AVENUE PLAZA IN</v>
          </cell>
          <cell r="H55" t="str">
            <v>T18</v>
          </cell>
          <cell r="I55" t="str">
            <v>Strip Center</v>
          </cell>
          <cell r="J55">
            <v>10</v>
          </cell>
          <cell r="K55">
            <v>412</v>
          </cell>
          <cell r="L55">
            <v>15</v>
          </cell>
          <cell r="M55">
            <v>95915</v>
          </cell>
          <cell r="N55">
            <v>12600</v>
          </cell>
          <cell r="O55">
            <v>5</v>
          </cell>
          <cell r="P55">
            <v>3</v>
          </cell>
          <cell r="Q55">
            <v>5</v>
          </cell>
          <cell r="R55" t="str">
            <v>C</v>
          </cell>
          <cell r="S55">
            <v>18</v>
          </cell>
          <cell r="T55">
            <v>0.8</v>
          </cell>
          <cell r="U55">
            <v>1</v>
          </cell>
          <cell r="V55">
            <v>1.2</v>
          </cell>
          <cell r="W55">
            <v>17.28</v>
          </cell>
          <cell r="X55">
            <v>217728</v>
          </cell>
          <cell r="Y55">
            <v>0.15</v>
          </cell>
          <cell r="Z55">
            <v>185068.79999999999</v>
          </cell>
          <cell r="AA55">
            <v>0.55000000000000004</v>
          </cell>
          <cell r="AB55">
            <v>83280.959999999992</v>
          </cell>
          <cell r="AC55">
            <v>8.4999999999999992E-2</v>
          </cell>
          <cell r="AD55">
            <v>979776</v>
          </cell>
          <cell r="AE55">
            <v>77.760000000000005</v>
          </cell>
          <cell r="AF55">
            <v>120</v>
          </cell>
          <cell r="AG55">
            <v>0.8</v>
          </cell>
          <cell r="AH55">
            <v>1</v>
          </cell>
          <cell r="AI55">
            <v>1.2</v>
          </cell>
          <cell r="AJ55">
            <v>115.19999999999999</v>
          </cell>
          <cell r="AK55">
            <v>96.47999999999999</v>
          </cell>
          <cell r="AL55">
            <v>45515</v>
          </cell>
          <cell r="AM55">
            <v>409635</v>
          </cell>
          <cell r="AN55">
            <v>1625282.9999999998</v>
          </cell>
          <cell r="AO55">
            <v>1618014</v>
          </cell>
          <cell r="AP55">
            <v>4.4925445638912542E-3</v>
          </cell>
          <cell r="AQ55" t="str">
            <v>4</v>
          </cell>
          <cell r="AR55">
            <v>1700000</v>
          </cell>
          <cell r="AS55">
            <v>44423</v>
          </cell>
          <cell r="AT55" t="str">
            <v>Special Warranty</v>
          </cell>
          <cell r="AW55" t="e">
            <v>#N/A</v>
          </cell>
        </row>
        <row r="56">
          <cell r="A56" t="str">
            <v>06-23-106-140-0000</v>
          </cell>
          <cell r="B56" t="str">
            <v>06-23-106-140-0000 06-23-106-141-0000</v>
          </cell>
          <cell r="C56" t="str">
            <v>06-23-106-140-0000 06-23-106-141-0000</v>
          </cell>
          <cell r="D56" t="str">
            <v>5-17</v>
          </cell>
          <cell r="E56" t="str">
            <v>423 S BARTLETT STREAMWOOD</v>
          </cell>
          <cell r="F56" t="str">
            <v>18-020</v>
          </cell>
          <cell r="G56" t="str">
            <v>ISLAMIC MISSION &amp; MOSQ</v>
          </cell>
          <cell r="H56" t="str">
            <v>T18</v>
          </cell>
          <cell r="I56" t="str">
            <v>Strip Center</v>
          </cell>
          <cell r="J56">
            <v>10</v>
          </cell>
          <cell r="K56">
            <v>412</v>
          </cell>
          <cell r="L56">
            <v>59</v>
          </cell>
          <cell r="M56">
            <v>117818</v>
          </cell>
          <cell r="N56">
            <v>30000</v>
          </cell>
          <cell r="O56">
            <v>5</v>
          </cell>
          <cell r="P56">
            <v>4</v>
          </cell>
          <cell r="Q56">
            <v>3</v>
          </cell>
          <cell r="R56" t="str">
            <v>C</v>
          </cell>
          <cell r="S56">
            <v>18</v>
          </cell>
          <cell r="T56">
            <v>0.8</v>
          </cell>
          <cell r="U56">
            <v>1.2</v>
          </cell>
          <cell r="V56">
            <v>1</v>
          </cell>
          <cell r="W56">
            <v>17.28</v>
          </cell>
          <cell r="X56">
            <v>518400.00000000006</v>
          </cell>
          <cell r="Y56">
            <v>0.15</v>
          </cell>
          <cell r="Z56">
            <v>440640.00000000006</v>
          </cell>
          <cell r="AA56">
            <v>0.55000000000000004</v>
          </cell>
          <cell r="AB56">
            <v>198288</v>
          </cell>
          <cell r="AC56">
            <v>8.4999999999999992E-2</v>
          </cell>
          <cell r="AD56">
            <v>2332800</v>
          </cell>
          <cell r="AE56">
            <v>77.760000000000005</v>
          </cell>
          <cell r="AF56">
            <v>120</v>
          </cell>
          <cell r="AG56">
            <v>0.8</v>
          </cell>
          <cell r="AH56">
            <v>1.2</v>
          </cell>
          <cell r="AI56">
            <v>1</v>
          </cell>
          <cell r="AJ56">
            <v>115.19999999999999</v>
          </cell>
          <cell r="AK56">
            <v>96.47999999999999</v>
          </cell>
          <cell r="AL56">
            <v>0</v>
          </cell>
          <cell r="AM56">
            <v>0</v>
          </cell>
          <cell r="AN56">
            <v>2894399.9999999995</v>
          </cell>
          <cell r="AO56">
            <v>2642241</v>
          </cell>
          <cell r="AP56">
            <v>9.5433762476624828E-2</v>
          </cell>
          <cell r="AQ56" t="str">
            <v>4</v>
          </cell>
          <cell r="AR56">
            <v>0</v>
          </cell>
          <cell r="AS56">
            <v>44113</v>
          </cell>
          <cell r="AT56" t="str">
            <v>Quit Claim</v>
          </cell>
          <cell r="AW56" t="e">
            <v>#N/A</v>
          </cell>
        </row>
        <row r="57">
          <cell r="A57" t="str">
            <v>06-28-201-182-0000</v>
          </cell>
          <cell r="B57" t="str">
            <v>06-28-201-182-0000 06-28-201-183-0000</v>
          </cell>
          <cell r="C57" t="str">
            <v>06-28-201-182-0000 06-28-201-183-0000</v>
          </cell>
          <cell r="D57" t="str">
            <v>5-17</v>
          </cell>
          <cell r="E57" t="str">
            <v>1199  SUTTON STREAMWOOD</v>
          </cell>
          <cell r="F57" t="str">
            <v>18-019</v>
          </cell>
          <cell r="G57" t="str">
            <v>JB STREAMWOOD INVESTOR</v>
          </cell>
          <cell r="H57" t="str">
            <v>T18</v>
          </cell>
          <cell r="I57" t="str">
            <v>Strip Center</v>
          </cell>
          <cell r="J57">
            <v>10</v>
          </cell>
          <cell r="K57">
            <v>412</v>
          </cell>
          <cell r="L57">
            <v>12</v>
          </cell>
          <cell r="M57">
            <v>126079</v>
          </cell>
          <cell r="N57">
            <v>18288</v>
          </cell>
          <cell r="O57">
            <v>5</v>
          </cell>
          <cell r="P57">
            <v>3</v>
          </cell>
          <cell r="Q57">
            <v>5</v>
          </cell>
          <cell r="R57" t="str">
            <v>C</v>
          </cell>
          <cell r="S57">
            <v>18</v>
          </cell>
          <cell r="T57">
            <v>0.8</v>
          </cell>
          <cell r="U57">
            <v>1</v>
          </cell>
          <cell r="V57">
            <v>1.2</v>
          </cell>
          <cell r="W57">
            <v>17.28</v>
          </cell>
          <cell r="X57">
            <v>316016.64000000001</v>
          </cell>
          <cell r="Y57">
            <v>0.15</v>
          </cell>
          <cell r="Z57">
            <v>268614.14400000003</v>
          </cell>
          <cell r="AA57">
            <v>0.55000000000000004</v>
          </cell>
          <cell r="AB57">
            <v>120876.36480000001</v>
          </cell>
          <cell r="AC57">
            <v>8.4999999999999992E-2</v>
          </cell>
          <cell r="AD57">
            <v>1422074.8800000004</v>
          </cell>
          <cell r="AE57">
            <v>77.760000000000019</v>
          </cell>
          <cell r="AF57">
            <v>120</v>
          </cell>
          <cell r="AG57">
            <v>0.8</v>
          </cell>
          <cell r="AH57">
            <v>1</v>
          </cell>
          <cell r="AI57">
            <v>1.2</v>
          </cell>
          <cell r="AJ57">
            <v>115.19999999999999</v>
          </cell>
          <cell r="AK57">
            <v>96.48</v>
          </cell>
          <cell r="AL57">
            <v>52927</v>
          </cell>
          <cell r="AM57">
            <v>476343</v>
          </cell>
          <cell r="AN57">
            <v>2240769.2400000002</v>
          </cell>
          <cell r="AO57">
            <v>1966208</v>
          </cell>
          <cell r="AP57">
            <v>0.13963997705227538</v>
          </cell>
          <cell r="AQ57" t="str">
            <v>4</v>
          </cell>
          <cell r="AW57" t="str">
            <v>Jimmy Johns, Sport Clips, Game Stop, Surabhi, Indian Supermark; Pins 182 and 183 sold for $4,150,000(236.31/sf) Apr 2016</v>
          </cell>
        </row>
        <row r="58">
          <cell r="A58" t="str">
            <v>06-17-312-001-0000</v>
          </cell>
          <cell r="B58" t="str">
            <v>06-17-312-001-0000</v>
          </cell>
          <cell r="C58" t="str">
            <v>06-17-312-001-0000</v>
          </cell>
          <cell r="D58" t="str">
            <v>5-17</v>
          </cell>
          <cell r="E58" t="str">
            <v>1400 E CHICAGO ELGIN</v>
          </cell>
          <cell r="F58" t="str">
            <v>18-090</v>
          </cell>
          <cell r="G58" t="str">
            <v>DEARBORN CONSTRUCTION</v>
          </cell>
          <cell r="H58" t="str">
            <v>T18</v>
          </cell>
          <cell r="I58" t="str">
            <v>Strip Center</v>
          </cell>
          <cell r="J58">
            <v>10</v>
          </cell>
          <cell r="K58">
            <v>412</v>
          </cell>
          <cell r="L58">
            <v>11</v>
          </cell>
          <cell r="M58">
            <v>168944</v>
          </cell>
          <cell r="N58">
            <v>33016</v>
          </cell>
          <cell r="O58">
            <v>5</v>
          </cell>
          <cell r="P58">
            <v>3</v>
          </cell>
          <cell r="Q58">
            <v>5</v>
          </cell>
          <cell r="R58" t="str">
            <v>C</v>
          </cell>
          <cell r="S58">
            <v>18</v>
          </cell>
          <cell r="T58">
            <v>0.8</v>
          </cell>
          <cell r="U58">
            <v>1</v>
          </cell>
          <cell r="V58">
            <v>1.2</v>
          </cell>
          <cell r="W58">
            <v>17.28</v>
          </cell>
          <cell r="X58">
            <v>570516.47999999998</v>
          </cell>
          <cell r="Y58">
            <v>0.15</v>
          </cell>
          <cell r="Z58">
            <v>484939.00799999997</v>
          </cell>
          <cell r="AA58">
            <v>0.55000000000000004</v>
          </cell>
          <cell r="AB58">
            <v>218222.55359999998</v>
          </cell>
          <cell r="AC58">
            <v>8.4999999999999992E-2</v>
          </cell>
          <cell r="AD58">
            <v>2567324.16</v>
          </cell>
          <cell r="AE58">
            <v>77.760000000000005</v>
          </cell>
          <cell r="AF58">
            <v>120</v>
          </cell>
          <cell r="AG58">
            <v>0.8</v>
          </cell>
          <cell r="AH58">
            <v>1</v>
          </cell>
          <cell r="AI58">
            <v>1.2</v>
          </cell>
          <cell r="AJ58">
            <v>115.19999999999999</v>
          </cell>
          <cell r="AK58">
            <v>96.47999999999999</v>
          </cell>
          <cell r="AL58">
            <v>36880</v>
          </cell>
          <cell r="AM58">
            <v>221280</v>
          </cell>
          <cell r="AN58">
            <v>3406663.6799999997</v>
          </cell>
          <cell r="AO58">
            <v>0</v>
          </cell>
          <cell r="AP58" t="e">
            <v>#DIV/0!</v>
          </cell>
          <cell r="AQ58" t="e">
            <v>#N/A</v>
          </cell>
          <cell r="AU58" t="str">
            <v>Division, building no longer prorated</v>
          </cell>
          <cell r="AW58" t="e">
            <v>#N/A</v>
          </cell>
        </row>
        <row r="59">
          <cell r="A59" t="str">
            <v>06-36-308-011-0000</v>
          </cell>
          <cell r="B59" t="str">
            <v>06-36-308-011-0000 06-36-308-012-0000 06-36-308-013-0000 06-36-308-014-0000 06-36-308-015-0000</v>
          </cell>
          <cell r="C59" t="str">
            <v>06-36-308-011-0000 06-36-308-012-0000 06-36-308-013-0000 06-36-308-014-0000 06-36-308-015-0000</v>
          </cell>
          <cell r="D59" t="str">
            <v>5-17</v>
          </cell>
          <cell r="E59" t="str">
            <v>2160 W LAKE HANOVER PARK</v>
          </cell>
          <cell r="F59" t="str">
            <v>18-070</v>
          </cell>
          <cell r="G59" t="str">
            <v>PAMIN BROTHERS</v>
          </cell>
          <cell r="H59" t="str">
            <v>T18</v>
          </cell>
          <cell r="I59" t="str">
            <v>Strip Center</v>
          </cell>
          <cell r="J59">
            <v>10</v>
          </cell>
          <cell r="K59">
            <v>412</v>
          </cell>
          <cell r="L59">
            <v>24</v>
          </cell>
          <cell r="M59">
            <v>41582</v>
          </cell>
          <cell r="N59">
            <v>9892</v>
          </cell>
          <cell r="O59">
            <v>4</v>
          </cell>
          <cell r="P59">
            <v>3</v>
          </cell>
          <cell r="Q59">
            <v>4</v>
          </cell>
          <cell r="R59" t="str">
            <v>C</v>
          </cell>
          <cell r="S59">
            <v>18</v>
          </cell>
          <cell r="T59">
            <v>0.9</v>
          </cell>
          <cell r="U59">
            <v>1</v>
          </cell>
          <cell r="V59">
            <v>1.1000000000000001</v>
          </cell>
          <cell r="W59">
            <v>17.82</v>
          </cell>
          <cell r="X59">
            <v>176275.44</v>
          </cell>
          <cell r="Y59">
            <v>0.15</v>
          </cell>
          <cell r="Z59">
            <v>149834.12400000001</v>
          </cell>
          <cell r="AA59">
            <v>0.55000000000000004</v>
          </cell>
          <cell r="AB59">
            <v>67425.355800000005</v>
          </cell>
          <cell r="AC59">
            <v>8.4999999999999992E-2</v>
          </cell>
          <cell r="AD59">
            <v>793239.4800000001</v>
          </cell>
          <cell r="AE59">
            <v>80.190000000000012</v>
          </cell>
          <cell r="AF59">
            <v>120</v>
          </cell>
          <cell r="AG59">
            <v>0.9</v>
          </cell>
          <cell r="AH59">
            <v>1</v>
          </cell>
          <cell r="AI59">
            <v>1.1000000000000001</v>
          </cell>
          <cell r="AJ59">
            <v>118.80000000000001</v>
          </cell>
          <cell r="AK59">
            <v>99.495000000000005</v>
          </cell>
          <cell r="AL59">
            <v>2014</v>
          </cell>
          <cell r="AM59">
            <v>24168</v>
          </cell>
          <cell r="AN59">
            <v>1008372.54</v>
          </cell>
          <cell r="AO59">
            <v>636846</v>
          </cell>
          <cell r="AP59">
            <v>0.5833852140077822</v>
          </cell>
          <cell r="AQ59" t="str">
            <v>4</v>
          </cell>
          <cell r="AW59" t="e">
            <v>#N/A</v>
          </cell>
        </row>
        <row r="60">
          <cell r="A60" t="str">
            <v>06-34-414-068-0000</v>
          </cell>
          <cell r="B60" t="str">
            <v>06-34-414-068-0000</v>
          </cell>
          <cell r="C60" t="str">
            <v>06-34-414-068-0000</v>
          </cell>
          <cell r="D60" t="str">
            <v>5-17</v>
          </cell>
          <cell r="E60" t="str">
            <v>314 S MAIN BARTLETT</v>
          </cell>
          <cell r="F60" t="str">
            <v>18-082</v>
          </cell>
          <cell r="G60" t="str">
            <v>SADDLEBAG HOLDINGS LLC</v>
          </cell>
          <cell r="H60" t="str">
            <v>T18</v>
          </cell>
          <cell r="I60" t="str">
            <v>Strip Center</v>
          </cell>
          <cell r="J60">
            <v>10</v>
          </cell>
          <cell r="K60">
            <v>412</v>
          </cell>
          <cell r="L60">
            <v>46</v>
          </cell>
          <cell r="M60">
            <v>18238</v>
          </cell>
          <cell r="N60">
            <v>3545</v>
          </cell>
          <cell r="O60">
            <v>3</v>
          </cell>
          <cell r="P60">
            <v>3</v>
          </cell>
          <cell r="Q60">
            <v>3</v>
          </cell>
          <cell r="R60" t="str">
            <v>C</v>
          </cell>
          <cell r="S60">
            <v>18</v>
          </cell>
          <cell r="T60">
            <v>1</v>
          </cell>
          <cell r="U60">
            <v>1</v>
          </cell>
          <cell r="V60">
            <v>1</v>
          </cell>
          <cell r="W60">
            <v>18</v>
          </cell>
          <cell r="X60">
            <v>63810</v>
          </cell>
          <cell r="Y60">
            <v>0.15</v>
          </cell>
          <cell r="Z60">
            <v>54238.5</v>
          </cell>
          <cell r="AA60">
            <v>0.55000000000000004</v>
          </cell>
          <cell r="AB60">
            <v>24407.324999999997</v>
          </cell>
          <cell r="AC60">
            <v>8.4999999999999992E-2</v>
          </cell>
          <cell r="AD60">
            <v>287145</v>
          </cell>
          <cell r="AE60">
            <v>81</v>
          </cell>
          <cell r="AF60">
            <v>120</v>
          </cell>
          <cell r="AG60">
            <v>1</v>
          </cell>
          <cell r="AH60">
            <v>1</v>
          </cell>
          <cell r="AI60">
            <v>1</v>
          </cell>
          <cell r="AJ60">
            <v>120</v>
          </cell>
          <cell r="AK60">
            <v>100.5</v>
          </cell>
          <cell r="AL60">
            <v>4058</v>
          </cell>
          <cell r="AM60">
            <v>48696</v>
          </cell>
          <cell r="AN60">
            <v>404968.5</v>
          </cell>
          <cell r="AO60">
            <v>444006</v>
          </cell>
          <cell r="AP60">
            <v>-8.7921109174200374E-2</v>
          </cell>
          <cell r="AQ60" t="str">
            <v>4</v>
          </cell>
          <cell r="AW60" t="str">
            <v>Strip Center; For Sale for $540k; sold with pins 066, 069and 071</v>
          </cell>
        </row>
        <row r="61">
          <cell r="A61" t="str">
            <v>06-25-301-031-0000</v>
          </cell>
          <cell r="B61" t="str">
            <v>06-25-301-031-0000</v>
          </cell>
          <cell r="C61" t="str">
            <v>06-25-301-031-0000</v>
          </cell>
          <cell r="D61" t="str">
            <v>5-17</v>
          </cell>
          <cell r="E61" t="str">
            <v>2105 W IRVING PARK HANOVER PARK</v>
          </cell>
          <cell r="F61" t="str">
            <v>18-010</v>
          </cell>
          <cell r="G61" t="str">
            <v>ALVAREZ</v>
          </cell>
          <cell r="H61" t="str">
            <v>T18</v>
          </cell>
          <cell r="I61" t="str">
            <v>Strip Center</v>
          </cell>
          <cell r="J61">
            <v>10</v>
          </cell>
          <cell r="K61">
            <v>412</v>
          </cell>
          <cell r="L61">
            <v>40</v>
          </cell>
          <cell r="M61">
            <v>14444</v>
          </cell>
          <cell r="N61">
            <v>3366</v>
          </cell>
          <cell r="O61">
            <v>3</v>
          </cell>
          <cell r="P61">
            <v>3</v>
          </cell>
          <cell r="Q61">
            <v>3</v>
          </cell>
          <cell r="R61" t="str">
            <v>C</v>
          </cell>
          <cell r="S61">
            <v>18</v>
          </cell>
          <cell r="T61">
            <v>1</v>
          </cell>
          <cell r="U61">
            <v>1</v>
          </cell>
          <cell r="V61">
            <v>1</v>
          </cell>
          <cell r="W61">
            <v>18</v>
          </cell>
          <cell r="X61">
            <v>60588</v>
          </cell>
          <cell r="Y61">
            <v>0.15</v>
          </cell>
          <cell r="Z61">
            <v>51499.8</v>
          </cell>
          <cell r="AA61">
            <v>0.55000000000000004</v>
          </cell>
          <cell r="AB61">
            <v>23174.91</v>
          </cell>
          <cell r="AC61">
            <v>8.4999999999999992E-2</v>
          </cell>
          <cell r="AD61">
            <v>272646</v>
          </cell>
          <cell r="AE61">
            <v>81</v>
          </cell>
          <cell r="AF61">
            <v>120</v>
          </cell>
          <cell r="AG61">
            <v>1</v>
          </cell>
          <cell r="AH61">
            <v>1</v>
          </cell>
          <cell r="AI61">
            <v>1</v>
          </cell>
          <cell r="AJ61">
            <v>120</v>
          </cell>
          <cell r="AK61">
            <v>100.5</v>
          </cell>
          <cell r="AL61">
            <v>980</v>
          </cell>
          <cell r="AM61">
            <v>11760</v>
          </cell>
          <cell r="AN61">
            <v>350043</v>
          </cell>
          <cell r="AO61">
            <v>340005</v>
          </cell>
          <cell r="AP61">
            <v>2.9523095248599196E-2</v>
          </cell>
          <cell r="AQ61" t="str">
            <v>4</v>
          </cell>
          <cell r="AW61" t="str">
            <v>Air Paradise Inc, Skyview Technology, Totorice's Pizza</v>
          </cell>
        </row>
        <row r="62">
          <cell r="A62" t="str">
            <v>06-23-310-008-0000</v>
          </cell>
          <cell r="B62" t="str">
            <v>06-23-310-008-0000</v>
          </cell>
          <cell r="C62" t="str">
            <v>06-23-310-008-0000</v>
          </cell>
          <cell r="D62" t="str">
            <v>5-17</v>
          </cell>
          <cell r="E62" t="str">
            <v>568 S BARTLETT STREAMWOOD</v>
          </cell>
          <cell r="F62" t="str">
            <v>18-013</v>
          </cell>
          <cell r="G62" t="str">
            <v>ALEXIS HEALTHCARE</v>
          </cell>
          <cell r="H62" t="str">
            <v>T18</v>
          </cell>
          <cell r="I62" t="str">
            <v>Strip Center</v>
          </cell>
          <cell r="J62">
            <v>10</v>
          </cell>
          <cell r="K62">
            <v>412</v>
          </cell>
          <cell r="L62">
            <v>40</v>
          </cell>
          <cell r="M62">
            <v>14266</v>
          </cell>
          <cell r="N62">
            <v>4000</v>
          </cell>
          <cell r="O62">
            <v>3</v>
          </cell>
          <cell r="P62">
            <v>3</v>
          </cell>
          <cell r="Q62">
            <v>3</v>
          </cell>
          <cell r="R62" t="str">
            <v>C</v>
          </cell>
          <cell r="S62">
            <v>18</v>
          </cell>
          <cell r="T62">
            <v>1</v>
          </cell>
          <cell r="U62">
            <v>1</v>
          </cell>
          <cell r="V62">
            <v>1</v>
          </cell>
          <cell r="W62">
            <v>18</v>
          </cell>
          <cell r="X62">
            <v>72000</v>
          </cell>
          <cell r="Y62">
            <v>0.15</v>
          </cell>
          <cell r="Z62">
            <v>61200</v>
          </cell>
          <cell r="AA62">
            <v>0.55000000000000004</v>
          </cell>
          <cell r="AB62">
            <v>27540</v>
          </cell>
          <cell r="AC62">
            <v>8.4999999999999992E-2</v>
          </cell>
          <cell r="AD62">
            <v>324000.00000000006</v>
          </cell>
          <cell r="AE62">
            <v>81.000000000000014</v>
          </cell>
          <cell r="AF62">
            <v>120</v>
          </cell>
          <cell r="AG62">
            <v>1</v>
          </cell>
          <cell r="AH62">
            <v>1</v>
          </cell>
          <cell r="AI62">
            <v>1</v>
          </cell>
          <cell r="AJ62">
            <v>120</v>
          </cell>
          <cell r="AK62">
            <v>100.5</v>
          </cell>
          <cell r="AL62">
            <v>0</v>
          </cell>
          <cell r="AM62">
            <v>0</v>
          </cell>
          <cell r="AN62">
            <v>402000</v>
          </cell>
          <cell r="AO62">
            <v>504002</v>
          </cell>
          <cell r="AP62">
            <v>-0.20238411752334318</v>
          </cell>
          <cell r="AQ62" t="str">
            <v>4</v>
          </cell>
          <cell r="AW62" t="str">
            <v>3 unit strip center</v>
          </cell>
        </row>
        <row r="63">
          <cell r="A63" t="str">
            <v>06-19-106-019-0000</v>
          </cell>
          <cell r="B63" t="str">
            <v>06-19-106-019-0000</v>
          </cell>
          <cell r="C63" t="str">
            <v>06-19-106-019-0000</v>
          </cell>
          <cell r="D63" t="str">
            <v>5-17</v>
          </cell>
          <cell r="E63" t="str">
            <v>920  VILLA ELGIN</v>
          </cell>
          <cell r="F63" t="str">
            <v>18-040</v>
          </cell>
          <cell r="G63" t="str">
            <v>RAA PROPERTIES LLC</v>
          </cell>
          <cell r="H63" t="str">
            <v>T18</v>
          </cell>
          <cell r="I63" t="str">
            <v>Strip Center</v>
          </cell>
          <cell r="J63">
            <v>10</v>
          </cell>
          <cell r="K63">
            <v>412</v>
          </cell>
          <cell r="L63">
            <v>68</v>
          </cell>
          <cell r="M63">
            <v>48264</v>
          </cell>
          <cell r="N63">
            <v>2876</v>
          </cell>
          <cell r="O63">
            <v>3</v>
          </cell>
          <cell r="P63">
            <v>3</v>
          </cell>
          <cell r="Q63">
            <v>3</v>
          </cell>
          <cell r="R63" t="str">
            <v>C</v>
          </cell>
          <cell r="S63">
            <v>18</v>
          </cell>
          <cell r="T63">
            <v>1</v>
          </cell>
          <cell r="U63">
            <v>1</v>
          </cell>
          <cell r="V63">
            <v>1</v>
          </cell>
          <cell r="W63">
            <v>18</v>
          </cell>
          <cell r="X63">
            <v>51768</v>
          </cell>
          <cell r="Y63">
            <v>0.15</v>
          </cell>
          <cell r="Z63">
            <v>44002.8</v>
          </cell>
          <cell r="AA63">
            <v>0.55000000000000004</v>
          </cell>
          <cell r="AB63">
            <v>19801.259999999998</v>
          </cell>
          <cell r="AC63">
            <v>8.4999999999999992E-2</v>
          </cell>
          <cell r="AD63">
            <v>232956</v>
          </cell>
          <cell r="AE63">
            <v>81</v>
          </cell>
          <cell r="AF63">
            <v>120</v>
          </cell>
          <cell r="AG63">
            <v>1</v>
          </cell>
          <cell r="AH63">
            <v>1</v>
          </cell>
          <cell r="AI63">
            <v>1</v>
          </cell>
          <cell r="AJ63">
            <v>120</v>
          </cell>
          <cell r="AK63">
            <v>100.5</v>
          </cell>
          <cell r="AL63">
            <v>36760</v>
          </cell>
          <cell r="AM63">
            <v>220560</v>
          </cell>
          <cell r="AN63">
            <v>509598</v>
          </cell>
          <cell r="AO63">
            <v>324873</v>
          </cell>
          <cell r="AP63">
            <v>0.56860680943014663</v>
          </cell>
          <cell r="AQ63" t="str">
            <v>4</v>
          </cell>
          <cell r="AW63" t="str">
            <v>5 unit strip center</v>
          </cell>
        </row>
        <row r="64">
          <cell r="A64" t="str">
            <v>06-36-311-035-0000</v>
          </cell>
          <cell r="B64" t="str">
            <v>06-36-311-035-0000</v>
          </cell>
          <cell r="C64" t="str">
            <v>06-36-311-035-0000</v>
          </cell>
          <cell r="D64" t="str">
            <v>5-17</v>
          </cell>
          <cell r="E64" t="str">
            <v>2360  WALNUT HANOVER PARK</v>
          </cell>
          <cell r="F64" t="str">
            <v>18-070</v>
          </cell>
          <cell r="G64" t="str">
            <v>CM WALNUT LLC</v>
          </cell>
          <cell r="H64" t="str">
            <v>T18</v>
          </cell>
          <cell r="I64" t="str">
            <v>Strip Center</v>
          </cell>
          <cell r="J64">
            <v>10</v>
          </cell>
          <cell r="K64">
            <v>412</v>
          </cell>
          <cell r="L64">
            <v>48</v>
          </cell>
          <cell r="M64">
            <v>24584</v>
          </cell>
          <cell r="N64">
            <v>8678</v>
          </cell>
          <cell r="O64">
            <v>4</v>
          </cell>
          <cell r="P64">
            <v>4</v>
          </cell>
          <cell r="Q64">
            <v>3</v>
          </cell>
          <cell r="R64" t="str">
            <v>C</v>
          </cell>
          <cell r="S64">
            <v>18</v>
          </cell>
          <cell r="T64">
            <v>0.9</v>
          </cell>
          <cell r="U64">
            <v>1.2</v>
          </cell>
          <cell r="V64">
            <v>1</v>
          </cell>
          <cell r="W64">
            <v>19.439999999999998</v>
          </cell>
          <cell r="X64">
            <v>168700.31999999998</v>
          </cell>
          <cell r="Y64">
            <v>0.15</v>
          </cell>
          <cell r="Z64">
            <v>143395.272</v>
          </cell>
          <cell r="AA64">
            <v>0.55000000000000004</v>
          </cell>
          <cell r="AB64">
            <v>64527.872399999993</v>
          </cell>
          <cell r="AC64">
            <v>8.4999999999999992E-2</v>
          </cell>
          <cell r="AD64">
            <v>759151.44</v>
          </cell>
          <cell r="AE64">
            <v>87.47999999999999</v>
          </cell>
          <cell r="AF64">
            <v>120</v>
          </cell>
          <cell r="AG64">
            <v>0.9</v>
          </cell>
          <cell r="AH64">
            <v>1.2</v>
          </cell>
          <cell r="AI64">
            <v>1</v>
          </cell>
          <cell r="AJ64">
            <v>129.6</v>
          </cell>
          <cell r="AK64">
            <v>108.53999999999999</v>
          </cell>
          <cell r="AL64">
            <v>0</v>
          </cell>
          <cell r="AM64">
            <v>0</v>
          </cell>
          <cell r="AN64">
            <v>941910.11999999988</v>
          </cell>
          <cell r="AO64">
            <v>852164</v>
          </cell>
          <cell r="AP64">
            <v>0.1053155495890461</v>
          </cell>
          <cell r="AQ64" t="str">
            <v>4</v>
          </cell>
          <cell r="AR64">
            <v>0</v>
          </cell>
          <cell r="AS64">
            <v>43570</v>
          </cell>
          <cell r="AT64" t="str">
            <v>Quit Claim</v>
          </cell>
          <cell r="AW64" t="str">
            <v>Convenient Food Mart, La Michoacana Meat Market, Arcoiriws Barkery, Ely Hair Salon; sold for $691,000 Apr 2019</v>
          </cell>
        </row>
        <row r="65">
          <cell r="A65" t="str">
            <v>06-36-411-007-0000</v>
          </cell>
          <cell r="B65" t="str">
            <v>06-36-411-007-0000</v>
          </cell>
          <cell r="C65" t="str">
            <v>06-36-411-007-0000</v>
          </cell>
          <cell r="D65" t="str">
            <v>5-17</v>
          </cell>
          <cell r="E65" t="str">
            <v>1780 W LAKE HANOVER PARK</v>
          </cell>
          <cell r="F65" t="str">
            <v>18-070</v>
          </cell>
          <cell r="G65" t="str">
            <v>POLSTAR HOLDING LLC</v>
          </cell>
          <cell r="H65" t="str">
            <v>T18</v>
          </cell>
          <cell r="I65" t="str">
            <v>Strip Center</v>
          </cell>
          <cell r="J65">
            <v>10</v>
          </cell>
          <cell r="K65">
            <v>412</v>
          </cell>
          <cell r="L65">
            <v>13</v>
          </cell>
          <cell r="M65">
            <v>34717</v>
          </cell>
          <cell r="N65">
            <v>4236</v>
          </cell>
          <cell r="O65">
            <v>4</v>
          </cell>
          <cell r="P65">
            <v>3</v>
          </cell>
          <cell r="Q65">
            <v>5</v>
          </cell>
          <cell r="R65" t="str">
            <v>C</v>
          </cell>
          <cell r="S65">
            <v>18</v>
          </cell>
          <cell r="T65">
            <v>0.9</v>
          </cell>
          <cell r="U65">
            <v>1</v>
          </cell>
          <cell r="V65">
            <v>1.2</v>
          </cell>
          <cell r="W65">
            <v>19.439999999999998</v>
          </cell>
          <cell r="X65">
            <v>82347.839999999997</v>
          </cell>
          <cell r="Y65">
            <v>0.15</v>
          </cell>
          <cell r="Z65">
            <v>69995.66399999999</v>
          </cell>
          <cell r="AA65">
            <v>0.55000000000000004</v>
          </cell>
          <cell r="AB65">
            <v>31498.04879999999</v>
          </cell>
          <cell r="AC65">
            <v>8.4999999999999992E-2</v>
          </cell>
          <cell r="AD65">
            <v>370565.27999999991</v>
          </cell>
          <cell r="AE65">
            <v>87.479999999999976</v>
          </cell>
          <cell r="AF65">
            <v>120</v>
          </cell>
          <cell r="AG65">
            <v>0.9</v>
          </cell>
          <cell r="AH65">
            <v>1</v>
          </cell>
          <cell r="AI65">
            <v>1.2</v>
          </cell>
          <cell r="AJ65">
            <v>129.6</v>
          </cell>
          <cell r="AK65">
            <v>108.53999999999999</v>
          </cell>
          <cell r="AL65">
            <v>17773</v>
          </cell>
          <cell r="AM65">
            <v>159957</v>
          </cell>
          <cell r="AN65">
            <v>619732.43999999994</v>
          </cell>
          <cell r="AO65">
            <v>648003</v>
          </cell>
          <cell r="AP65">
            <v>-4.3627205429604632E-2</v>
          </cell>
          <cell r="AQ65" t="str">
            <v>4</v>
          </cell>
          <cell r="AW65" t="str">
            <v>Starbucks, Jackson Hewitt, Studio 7</v>
          </cell>
        </row>
        <row r="66">
          <cell r="A66" t="str">
            <v>06-21-409-014-0000</v>
          </cell>
          <cell r="B66" t="str">
            <v>06-21-409-014-0000</v>
          </cell>
          <cell r="C66" t="str">
            <v>06-21-409-014-0000</v>
          </cell>
          <cell r="D66" t="str">
            <v>5-17</v>
          </cell>
          <cell r="E66" t="str">
            <v>640  SUTTON STREAMWOOD</v>
          </cell>
          <cell r="F66" t="str">
            <v>18-013</v>
          </cell>
          <cell r="G66" t="str">
            <v>DEARBORN STATION MGNT</v>
          </cell>
          <cell r="H66" t="str">
            <v>T18</v>
          </cell>
          <cell r="I66" t="str">
            <v>Strip Center</v>
          </cell>
          <cell r="J66">
            <v>10</v>
          </cell>
          <cell r="K66">
            <v>353</v>
          </cell>
          <cell r="L66">
            <v>13</v>
          </cell>
          <cell r="M66">
            <v>62288</v>
          </cell>
          <cell r="N66">
            <v>10450</v>
          </cell>
          <cell r="O66">
            <v>5</v>
          </cell>
          <cell r="P66">
            <v>4</v>
          </cell>
          <cell r="Q66">
            <v>5</v>
          </cell>
          <cell r="R66" t="str">
            <v>C</v>
          </cell>
          <cell r="S66">
            <v>18</v>
          </cell>
          <cell r="T66">
            <v>0.8</v>
          </cell>
          <cell r="U66">
            <v>1.2</v>
          </cell>
          <cell r="V66">
            <v>1.2</v>
          </cell>
          <cell r="W66">
            <v>20.736000000000001</v>
          </cell>
          <cell r="X66">
            <v>216691.20000000001</v>
          </cell>
          <cell r="Y66">
            <v>0.15</v>
          </cell>
          <cell r="Z66">
            <v>184187.52000000002</v>
          </cell>
          <cell r="AA66">
            <v>0.55000000000000004</v>
          </cell>
          <cell r="AB66">
            <v>82884.384000000005</v>
          </cell>
          <cell r="AC66">
            <v>8.4999999999999992E-2</v>
          </cell>
          <cell r="AD66">
            <v>975110.40000000014</v>
          </cell>
          <cell r="AE66">
            <v>93.312000000000012</v>
          </cell>
          <cell r="AF66">
            <v>120</v>
          </cell>
          <cell r="AG66">
            <v>0.8</v>
          </cell>
          <cell r="AH66">
            <v>1.2</v>
          </cell>
          <cell r="AI66">
            <v>1.2</v>
          </cell>
          <cell r="AJ66">
            <v>138.23999999999998</v>
          </cell>
          <cell r="AK66">
            <v>115.776</v>
          </cell>
          <cell r="AL66">
            <v>20488</v>
          </cell>
          <cell r="AM66">
            <v>122928</v>
          </cell>
          <cell r="AN66">
            <v>1332787.2</v>
          </cell>
          <cell r="AO66">
            <v>1219128</v>
          </cell>
          <cell r="AP66">
            <v>9.3229915152469589E-2</v>
          </cell>
          <cell r="AQ66" t="str">
            <v>5</v>
          </cell>
          <cell r="AW66" t="str">
            <v>Streamwood Crossings</v>
          </cell>
        </row>
        <row r="67">
          <cell r="A67" t="str">
            <v>06-34-414-066-0000</v>
          </cell>
          <cell r="B67" t="str">
            <v>06-34-414-066-0000 06-34-414-069-0000 06-34-414-071-0000</v>
          </cell>
          <cell r="C67" t="str">
            <v>06-34-414-066-0000 06-34-414-069-0000 06-34-414-071-0000</v>
          </cell>
          <cell r="D67" t="str">
            <v>5-17</v>
          </cell>
          <cell r="E67" t="str">
            <v>314 S MAIN BARTLETT</v>
          </cell>
          <cell r="F67" t="str">
            <v>18-082</v>
          </cell>
          <cell r="G67" t="str">
            <v>EDWARD KRUEGER</v>
          </cell>
          <cell r="H67" t="str">
            <v>T18</v>
          </cell>
          <cell r="I67" t="str">
            <v>Strip Center</v>
          </cell>
          <cell r="J67">
            <v>10</v>
          </cell>
          <cell r="K67">
            <v>412</v>
          </cell>
          <cell r="L67">
            <v>34</v>
          </cell>
          <cell r="M67">
            <v>30285</v>
          </cell>
          <cell r="N67">
            <v>4680</v>
          </cell>
          <cell r="O67">
            <v>4</v>
          </cell>
          <cell r="P67">
            <v>4</v>
          </cell>
          <cell r="Q67">
            <v>4</v>
          </cell>
          <cell r="R67" t="str">
            <v>C</v>
          </cell>
          <cell r="S67">
            <v>18</v>
          </cell>
          <cell r="T67">
            <v>0.9</v>
          </cell>
          <cell r="U67">
            <v>1.2</v>
          </cell>
          <cell r="V67">
            <v>1.1000000000000001</v>
          </cell>
          <cell r="W67">
            <v>21.384</v>
          </cell>
          <cell r="X67">
            <v>100077.12</v>
          </cell>
          <cell r="Y67">
            <v>0.15</v>
          </cell>
          <cell r="Z67">
            <v>85065.551999999996</v>
          </cell>
          <cell r="AA67">
            <v>0.55000000000000004</v>
          </cell>
          <cell r="AB67">
            <v>38279.498399999997</v>
          </cell>
          <cell r="AC67">
            <v>8.4999999999999992E-2</v>
          </cell>
          <cell r="AD67">
            <v>450347.04</v>
          </cell>
          <cell r="AE67">
            <v>96.227999999999994</v>
          </cell>
          <cell r="AF67">
            <v>120</v>
          </cell>
          <cell r="AG67">
            <v>0.9</v>
          </cell>
          <cell r="AH67">
            <v>1.2</v>
          </cell>
          <cell r="AI67">
            <v>1.1000000000000001</v>
          </cell>
          <cell r="AJ67">
            <v>142.56</v>
          </cell>
          <cell r="AK67">
            <v>119.39400000000001</v>
          </cell>
          <cell r="AL67">
            <v>11565</v>
          </cell>
          <cell r="AM67">
            <v>138780</v>
          </cell>
          <cell r="AN67">
            <v>697543.92</v>
          </cell>
          <cell r="AO67">
            <v>620027</v>
          </cell>
          <cell r="AP67">
            <v>0.12502184582284337</v>
          </cell>
          <cell r="AQ67" t="str">
            <v>4</v>
          </cell>
          <cell r="AW67" t="e">
            <v>#N/A</v>
          </cell>
        </row>
        <row r="68">
          <cell r="A68" t="str">
            <v>06-25-403-017-0000</v>
          </cell>
          <cell r="B68" t="str">
            <v>06-25-403-016-0000 06-25-403-017-0000</v>
          </cell>
          <cell r="C68" t="str">
            <v>06-25-403-016-0000 06-25-403-017-0000</v>
          </cell>
          <cell r="D68" t="str">
            <v>5-17</v>
          </cell>
          <cell r="E68" t="str">
            <v>7300  BARRINGTON HANOVER PARK</v>
          </cell>
          <cell r="F68" t="str">
            <v>18-070</v>
          </cell>
          <cell r="G68" t="str">
            <v>NATL SHOPPING PLAZAS</v>
          </cell>
          <cell r="H68" t="str">
            <v>T18</v>
          </cell>
          <cell r="I68" t="str">
            <v>Strip Center</v>
          </cell>
          <cell r="J68">
            <v>10</v>
          </cell>
          <cell r="K68">
            <v>412</v>
          </cell>
          <cell r="L68">
            <v>52</v>
          </cell>
          <cell r="M68">
            <v>33167</v>
          </cell>
          <cell r="N68">
            <v>6269</v>
          </cell>
          <cell r="O68">
            <v>4</v>
          </cell>
          <cell r="P68">
            <v>4</v>
          </cell>
          <cell r="Q68">
            <v>4</v>
          </cell>
          <cell r="R68" t="str">
            <v>C</v>
          </cell>
          <cell r="S68">
            <v>18</v>
          </cell>
          <cell r="T68">
            <v>0.9</v>
          </cell>
          <cell r="U68">
            <v>1.2</v>
          </cell>
          <cell r="V68">
            <v>1.1000000000000001</v>
          </cell>
          <cell r="W68">
            <v>21.384</v>
          </cell>
          <cell r="X68">
            <v>134056.296</v>
          </cell>
          <cell r="Y68">
            <v>0.15</v>
          </cell>
          <cell r="Z68">
            <v>113947.85159999999</v>
          </cell>
          <cell r="AA68">
            <v>0.55000000000000004</v>
          </cell>
          <cell r="AB68">
            <v>51276.53321999999</v>
          </cell>
          <cell r="AC68">
            <v>8.4999999999999992E-2</v>
          </cell>
          <cell r="AD68">
            <v>603253.33199999994</v>
          </cell>
          <cell r="AE68">
            <v>96.227999999999994</v>
          </cell>
          <cell r="AF68">
            <v>120</v>
          </cell>
          <cell r="AG68">
            <v>0.9</v>
          </cell>
          <cell r="AH68">
            <v>1.2</v>
          </cell>
          <cell r="AI68">
            <v>1.1000000000000001</v>
          </cell>
          <cell r="AJ68">
            <v>142.56</v>
          </cell>
          <cell r="AK68">
            <v>119.39400000000001</v>
          </cell>
          <cell r="AL68">
            <v>8091</v>
          </cell>
          <cell r="AM68">
            <v>97092</v>
          </cell>
          <cell r="AN68">
            <v>845572.98600000003</v>
          </cell>
          <cell r="AO68">
            <v>909190</v>
          </cell>
          <cell r="AP68">
            <v>-6.9971088551347815E-2</v>
          </cell>
          <cell r="AQ68" t="str">
            <v>4</v>
          </cell>
          <cell r="AW68" t="str">
            <v>CD One Cleaners; PLS, Insure One</v>
          </cell>
        </row>
        <row r="69">
          <cell r="A69" t="str">
            <v>06-36-411-008-0000</v>
          </cell>
          <cell r="B69" t="str">
            <v>06-36-411-008-0000 06-36-411-009-0000</v>
          </cell>
          <cell r="C69" t="str">
            <v>06-36-411-008-0000 06-36-411-009-0000</v>
          </cell>
          <cell r="D69" t="str">
            <v>5-17</v>
          </cell>
          <cell r="E69" t="str">
            <v>1738 W LAKE HANOVER PARK</v>
          </cell>
          <cell r="F69" t="str">
            <v>18-070</v>
          </cell>
          <cell r="G69" t="str">
            <v>CHURCH STREET STATION</v>
          </cell>
          <cell r="H69" t="str">
            <v>T18</v>
          </cell>
          <cell r="I69" t="str">
            <v>Strip Center</v>
          </cell>
          <cell r="J69">
            <v>10</v>
          </cell>
          <cell r="K69">
            <v>412</v>
          </cell>
          <cell r="L69">
            <v>13</v>
          </cell>
          <cell r="M69">
            <v>60407</v>
          </cell>
          <cell r="N69">
            <v>6000</v>
          </cell>
          <cell r="O69">
            <v>4</v>
          </cell>
          <cell r="P69">
            <v>4</v>
          </cell>
          <cell r="Q69">
            <v>5</v>
          </cell>
          <cell r="R69" t="str">
            <v>C</v>
          </cell>
          <cell r="S69">
            <v>18</v>
          </cell>
          <cell r="T69">
            <v>0.9</v>
          </cell>
          <cell r="U69">
            <v>1.2</v>
          </cell>
          <cell r="V69">
            <v>1.2</v>
          </cell>
          <cell r="W69">
            <v>23.327999999999996</v>
          </cell>
          <cell r="X69">
            <v>139967.99999999997</v>
          </cell>
          <cell r="Y69">
            <v>0.15</v>
          </cell>
          <cell r="Z69">
            <v>118972.79999999997</v>
          </cell>
          <cell r="AA69">
            <v>0.55000000000000004</v>
          </cell>
          <cell r="AB69">
            <v>53537.75999999998</v>
          </cell>
          <cell r="AC69">
            <v>8.4999999999999992E-2</v>
          </cell>
          <cell r="AD69">
            <v>629855.99999999977</v>
          </cell>
          <cell r="AE69">
            <v>104.97599999999996</v>
          </cell>
          <cell r="AF69">
            <v>120</v>
          </cell>
          <cell r="AG69">
            <v>0.9</v>
          </cell>
          <cell r="AH69">
            <v>1.2</v>
          </cell>
          <cell r="AI69">
            <v>1.2</v>
          </cell>
          <cell r="AJ69">
            <v>155.51999999999998</v>
          </cell>
          <cell r="AK69">
            <v>130.24799999999996</v>
          </cell>
          <cell r="AL69">
            <v>36407</v>
          </cell>
          <cell r="AM69">
            <v>327663</v>
          </cell>
          <cell r="AN69">
            <v>1109150.9999999998</v>
          </cell>
          <cell r="AO69">
            <v>1274154</v>
          </cell>
          <cell r="AP69">
            <v>-0.12950004473556587</v>
          </cell>
          <cell r="AQ69" t="str">
            <v>4</v>
          </cell>
          <cell r="AW69" t="str">
            <v>Subway, Athletico, Lily Nails</v>
          </cell>
        </row>
        <row r="70">
          <cell r="A70" t="str">
            <v>06-22-302-021-0000</v>
          </cell>
          <cell r="B70" t="str">
            <v>06-22-302-021-0000</v>
          </cell>
          <cell r="C70" t="str">
            <v>06-22-302-021-0000</v>
          </cell>
          <cell r="D70" t="str">
            <v>5-17</v>
          </cell>
          <cell r="E70" t="str">
            <v>647  SUTTON STREAMWOOD</v>
          </cell>
          <cell r="F70" t="str">
            <v>18-013</v>
          </cell>
          <cell r="G70" t="str">
            <v>CLR INVESTMENT LLC</v>
          </cell>
          <cell r="H70" t="str">
            <v>T18</v>
          </cell>
          <cell r="I70" t="str">
            <v>Strip Center</v>
          </cell>
          <cell r="J70">
            <v>10</v>
          </cell>
          <cell r="K70">
            <v>412</v>
          </cell>
          <cell r="L70">
            <v>14</v>
          </cell>
          <cell r="M70">
            <v>57163</v>
          </cell>
          <cell r="N70">
            <v>7112</v>
          </cell>
          <cell r="O70">
            <v>4</v>
          </cell>
          <cell r="P70">
            <v>4</v>
          </cell>
          <cell r="Q70">
            <v>5</v>
          </cell>
          <cell r="R70" t="str">
            <v>C</v>
          </cell>
          <cell r="S70">
            <v>18</v>
          </cell>
          <cell r="T70">
            <v>0.9</v>
          </cell>
          <cell r="U70">
            <v>1.2</v>
          </cell>
          <cell r="V70">
            <v>1.2</v>
          </cell>
          <cell r="W70">
            <v>23.327999999999996</v>
          </cell>
          <cell r="X70">
            <v>165908.73599999998</v>
          </cell>
          <cell r="Y70">
            <v>0.15</v>
          </cell>
          <cell r="Z70">
            <v>141022.42559999999</v>
          </cell>
          <cell r="AA70">
            <v>0.55000000000000004</v>
          </cell>
          <cell r="AB70">
            <v>63460.091519999987</v>
          </cell>
          <cell r="AC70">
            <v>8.4999999999999992E-2</v>
          </cell>
          <cell r="AD70">
            <v>746589.31199999992</v>
          </cell>
          <cell r="AE70">
            <v>104.97599999999998</v>
          </cell>
          <cell r="AF70">
            <v>120</v>
          </cell>
          <cell r="AG70">
            <v>0.9</v>
          </cell>
          <cell r="AH70">
            <v>1.2</v>
          </cell>
          <cell r="AI70">
            <v>1.2</v>
          </cell>
          <cell r="AJ70">
            <v>155.51999999999998</v>
          </cell>
          <cell r="AK70">
            <v>130.24799999999999</v>
          </cell>
          <cell r="AL70">
            <v>28715</v>
          </cell>
          <cell r="AM70">
            <v>344580</v>
          </cell>
          <cell r="AN70">
            <v>1270903.7760000001</v>
          </cell>
          <cell r="AO70">
            <v>1276003</v>
          </cell>
          <cell r="AP70">
            <v>-3.9962476577248829E-3</v>
          </cell>
          <cell r="AQ70" t="str">
            <v>4</v>
          </cell>
          <cell r="AW70" t="str">
            <v>4 retail units &amp; 1 drive up window Starbucks; UPS Store, and AT&amp;T</v>
          </cell>
        </row>
        <row r="71">
          <cell r="A71" t="str">
            <v>06-25-207-005-0000</v>
          </cell>
          <cell r="B71" t="str">
            <v>06-25-207-005-0000 06-25-207-006-0000</v>
          </cell>
          <cell r="C71" t="str">
            <v>06-25-207-005-0000 06-25-207-006-0000</v>
          </cell>
          <cell r="D71" t="str">
            <v>5-17</v>
          </cell>
          <cell r="E71" t="str">
            <v>900 S BARRINGTON STREAMWOOD</v>
          </cell>
          <cell r="F71" t="str">
            <v>18-010</v>
          </cell>
          <cell r="G71" t="str">
            <v>WALMART STORES 1420</v>
          </cell>
          <cell r="H71" t="str">
            <v>T18</v>
          </cell>
          <cell r="I71" t="str">
            <v>Retail-Freestanding</v>
          </cell>
          <cell r="J71">
            <v>11</v>
          </cell>
          <cell r="K71">
            <v>353</v>
          </cell>
          <cell r="L71">
            <v>30</v>
          </cell>
          <cell r="M71">
            <v>1011806</v>
          </cell>
          <cell r="N71">
            <v>293632</v>
          </cell>
          <cell r="O71">
            <v>5</v>
          </cell>
          <cell r="P71">
            <v>4</v>
          </cell>
          <cell r="Q71">
            <v>5</v>
          </cell>
          <cell r="R71" t="str">
            <v>C</v>
          </cell>
          <cell r="S71">
            <v>18</v>
          </cell>
          <cell r="T71">
            <v>0.8</v>
          </cell>
          <cell r="U71">
            <v>1.2</v>
          </cell>
          <cell r="V71">
            <v>1.2</v>
          </cell>
          <cell r="W71">
            <v>20.736000000000001</v>
          </cell>
          <cell r="X71">
            <v>6088753.1519999998</v>
          </cell>
          <cell r="Y71">
            <v>0.15</v>
          </cell>
          <cell r="Z71">
            <v>5175440.1792000001</v>
          </cell>
          <cell r="AA71">
            <v>0.55000000000000004</v>
          </cell>
          <cell r="AB71">
            <v>2328948.0806399998</v>
          </cell>
          <cell r="AC71">
            <v>8.4999999999999992E-2</v>
          </cell>
          <cell r="AD71">
            <v>27399389.184</v>
          </cell>
          <cell r="AE71">
            <v>93.311999999999998</v>
          </cell>
          <cell r="AF71">
            <v>120</v>
          </cell>
          <cell r="AG71">
            <v>0.8</v>
          </cell>
          <cell r="AH71">
            <v>1.2</v>
          </cell>
          <cell r="AI71">
            <v>1.2</v>
          </cell>
          <cell r="AJ71">
            <v>138.23999999999998</v>
          </cell>
          <cell r="AK71">
            <v>115.77599999999998</v>
          </cell>
          <cell r="AL71">
            <v>0</v>
          </cell>
          <cell r="AM71">
            <v>0</v>
          </cell>
          <cell r="AN71">
            <v>33995538.431999996</v>
          </cell>
          <cell r="AO71">
            <v>14799759</v>
          </cell>
          <cell r="AP71">
            <v>1.2970332443926957</v>
          </cell>
          <cell r="AQ71" t="e">
            <v>#N/A</v>
          </cell>
          <cell r="AW71" t="str">
            <v>Walmart</v>
          </cell>
        </row>
        <row r="72">
          <cell r="A72" t="str">
            <v>06-34-407-021-0000</v>
          </cell>
          <cell r="B72" t="str">
            <v>06-34-407-021-0000 06-34-407-032-0000</v>
          </cell>
          <cell r="C72" t="str">
            <v>06-34-407-021-0000 06-34-407-032-0000</v>
          </cell>
          <cell r="D72" t="str">
            <v>5-17</v>
          </cell>
          <cell r="E72" t="str">
            <v>301  RAILROAD BARTLETT</v>
          </cell>
          <cell r="F72" t="str">
            <v>18-050</v>
          </cell>
          <cell r="G72" t="str">
            <v>LAKE RISK MANAGEMENT</v>
          </cell>
          <cell r="H72" t="str">
            <v>T18</v>
          </cell>
          <cell r="I72" t="str">
            <v>Retail-Freestanding</v>
          </cell>
          <cell r="J72">
            <v>11</v>
          </cell>
          <cell r="K72">
            <v>353</v>
          </cell>
          <cell r="L72">
            <v>31</v>
          </cell>
          <cell r="M72">
            <v>19049</v>
          </cell>
          <cell r="N72">
            <v>6353</v>
          </cell>
          <cell r="O72">
            <v>4</v>
          </cell>
          <cell r="P72">
            <v>3</v>
          </cell>
          <cell r="Q72">
            <v>3</v>
          </cell>
          <cell r="R72" t="str">
            <v>C</v>
          </cell>
          <cell r="S72">
            <v>18</v>
          </cell>
          <cell r="T72">
            <v>0.9</v>
          </cell>
          <cell r="U72">
            <v>1</v>
          </cell>
          <cell r="V72">
            <v>1</v>
          </cell>
          <cell r="W72">
            <v>16.2</v>
          </cell>
          <cell r="X72">
            <v>102918.59999999999</v>
          </cell>
          <cell r="Y72">
            <v>0.15</v>
          </cell>
          <cell r="Z72">
            <v>87480.81</v>
          </cell>
          <cell r="AA72">
            <v>0.55000000000000004</v>
          </cell>
          <cell r="AB72">
            <v>39366.364499999996</v>
          </cell>
          <cell r="AC72">
            <v>8.4999999999999992E-2</v>
          </cell>
          <cell r="AD72">
            <v>463133.7</v>
          </cell>
          <cell r="AE72">
            <v>72.900000000000006</v>
          </cell>
          <cell r="AF72">
            <v>120</v>
          </cell>
          <cell r="AG72">
            <v>0.9</v>
          </cell>
          <cell r="AH72">
            <v>1</v>
          </cell>
          <cell r="AI72">
            <v>1</v>
          </cell>
          <cell r="AJ72">
            <v>108</v>
          </cell>
          <cell r="AK72">
            <v>90.45</v>
          </cell>
          <cell r="AL72">
            <v>0</v>
          </cell>
          <cell r="AM72">
            <v>0</v>
          </cell>
          <cell r="AN72">
            <v>574628.85</v>
          </cell>
          <cell r="AO72">
            <v>760005</v>
          </cell>
          <cell r="AP72">
            <v>-0.24391438214222283</v>
          </cell>
          <cell r="AQ72" t="str">
            <v>4</v>
          </cell>
          <cell r="AW72" t="e">
            <v>#N/A</v>
          </cell>
        </row>
        <row r="73">
          <cell r="A73" t="str">
            <v>06-19-404-011-0000</v>
          </cell>
          <cell r="B73" t="str">
            <v>06-19-404-011-0000</v>
          </cell>
          <cell r="C73" t="str">
            <v>06-19-404-011-0000</v>
          </cell>
          <cell r="D73" t="str">
            <v>5-17</v>
          </cell>
          <cell r="E73" t="str">
            <v>1157  BLUFF CITY ELGIN</v>
          </cell>
          <cell r="F73" t="str">
            <v>18-040</v>
          </cell>
          <cell r="G73" t="str">
            <v>TAXPAYER OF</v>
          </cell>
          <cell r="H73" t="str">
            <v>T18</v>
          </cell>
          <cell r="I73" t="str">
            <v>Retail-Freestanding</v>
          </cell>
          <cell r="J73">
            <v>11</v>
          </cell>
          <cell r="K73">
            <v>442</v>
          </cell>
          <cell r="L73">
            <v>96</v>
          </cell>
          <cell r="M73">
            <v>15145</v>
          </cell>
          <cell r="N73">
            <v>2478</v>
          </cell>
          <cell r="O73">
            <v>3</v>
          </cell>
          <cell r="P73">
            <v>3</v>
          </cell>
          <cell r="Q73">
            <v>2</v>
          </cell>
          <cell r="R73" t="str">
            <v>C</v>
          </cell>
          <cell r="S73">
            <v>18</v>
          </cell>
          <cell r="T73">
            <v>1</v>
          </cell>
          <cell r="U73">
            <v>1</v>
          </cell>
          <cell r="V73">
            <v>0.9</v>
          </cell>
          <cell r="W73">
            <v>16.2</v>
          </cell>
          <cell r="X73">
            <v>40143.599999999999</v>
          </cell>
          <cell r="Y73">
            <v>0.15</v>
          </cell>
          <cell r="Z73">
            <v>34122.06</v>
          </cell>
          <cell r="AA73">
            <v>0.55000000000000004</v>
          </cell>
          <cell r="AB73">
            <v>15354.926999999996</v>
          </cell>
          <cell r="AC73">
            <v>8.4999999999999992E-2</v>
          </cell>
          <cell r="AD73">
            <v>180646.19999999998</v>
          </cell>
          <cell r="AE73">
            <v>72.899999999999991</v>
          </cell>
          <cell r="AF73">
            <v>120</v>
          </cell>
          <cell r="AG73">
            <v>1</v>
          </cell>
          <cell r="AH73">
            <v>1</v>
          </cell>
          <cell r="AI73">
            <v>0.9</v>
          </cell>
          <cell r="AJ73">
            <v>108</v>
          </cell>
          <cell r="AK73">
            <v>90.449999999999989</v>
          </cell>
          <cell r="AL73">
            <v>5233</v>
          </cell>
          <cell r="AM73">
            <v>31398</v>
          </cell>
          <cell r="AN73">
            <v>255533.09999999998</v>
          </cell>
          <cell r="AO73">
            <v>344007</v>
          </cell>
          <cell r="AP73">
            <v>-0.25718633632455157</v>
          </cell>
          <cell r="AQ73" t="str">
            <v>4</v>
          </cell>
          <cell r="AW73" t="str">
            <v>Bubba McDuffy's Food &amp; Spirit</v>
          </cell>
        </row>
        <row r="74">
          <cell r="A74" t="str">
            <v>06-19-401-002-0000</v>
          </cell>
          <cell r="B74" t="str">
            <v>06-19-401-001-0000 06-19-401-002-0000</v>
          </cell>
          <cell r="C74" t="str">
            <v>06-19-401-001-0000 06-19-401-002-0000</v>
          </cell>
          <cell r="D74" t="str">
            <v>5-17</v>
          </cell>
          <cell r="E74" t="str">
            <v>1061  VILLA ELGIN</v>
          </cell>
          <cell r="F74" t="str">
            <v>18-040</v>
          </cell>
          <cell r="G74" t="str">
            <v>LUIS R SANTIBANEZ</v>
          </cell>
          <cell r="H74" t="str">
            <v>T18</v>
          </cell>
          <cell r="I74" t="str">
            <v>Retail-Freestanding</v>
          </cell>
          <cell r="J74">
            <v>11</v>
          </cell>
          <cell r="K74">
            <v>353</v>
          </cell>
          <cell r="L74">
            <v>47</v>
          </cell>
          <cell r="M74">
            <v>11388</v>
          </cell>
          <cell r="N74">
            <v>1275</v>
          </cell>
          <cell r="O74">
            <v>3</v>
          </cell>
          <cell r="P74">
            <v>3</v>
          </cell>
          <cell r="Q74">
            <v>3</v>
          </cell>
          <cell r="R74" t="str">
            <v>C</v>
          </cell>
          <cell r="S74">
            <v>18</v>
          </cell>
          <cell r="T74">
            <v>1</v>
          </cell>
          <cell r="U74">
            <v>1</v>
          </cell>
          <cell r="V74">
            <v>1</v>
          </cell>
          <cell r="W74">
            <v>18</v>
          </cell>
          <cell r="X74">
            <v>22950</v>
          </cell>
          <cell r="Y74">
            <v>0.15</v>
          </cell>
          <cell r="Z74">
            <v>19507.5</v>
          </cell>
          <cell r="AA74">
            <v>0.55000000000000004</v>
          </cell>
          <cell r="AB74">
            <v>8778.375</v>
          </cell>
          <cell r="AC74">
            <v>8.4999999999999992E-2</v>
          </cell>
          <cell r="AD74">
            <v>103275.00000000001</v>
          </cell>
          <cell r="AE74">
            <v>81.000000000000014</v>
          </cell>
          <cell r="AF74">
            <v>120</v>
          </cell>
          <cell r="AG74">
            <v>1</v>
          </cell>
          <cell r="AH74">
            <v>1</v>
          </cell>
          <cell r="AI74">
            <v>1</v>
          </cell>
          <cell r="AJ74">
            <v>120</v>
          </cell>
          <cell r="AK74">
            <v>100.5</v>
          </cell>
          <cell r="AL74">
            <v>6288</v>
          </cell>
          <cell r="AM74">
            <v>37728</v>
          </cell>
          <cell r="AN74">
            <v>165865.5</v>
          </cell>
          <cell r="AO74">
            <v>209391</v>
          </cell>
          <cell r="AP74">
            <v>-0.20786710030517075</v>
          </cell>
          <cell r="AQ74" t="str">
            <v>4</v>
          </cell>
          <cell r="AW74" t="str">
            <v>Commercial property; currently for sale @ $209,000k</v>
          </cell>
        </row>
        <row r="75">
          <cell r="A75" t="str">
            <v>06-07-302-075-0000</v>
          </cell>
          <cell r="B75" t="str">
            <v>06-07-302-075-0000</v>
          </cell>
          <cell r="C75" t="str">
            <v>06-07-302-075-0000</v>
          </cell>
          <cell r="D75" t="str">
            <v>5-17</v>
          </cell>
          <cell r="E75" t="str">
            <v>795  SUMMIT ELGIN</v>
          </cell>
          <cell r="F75" t="str">
            <v>18-011</v>
          </cell>
          <cell r="G75" t="str">
            <v>805 SUMMIT LLC</v>
          </cell>
          <cell r="H75" t="str">
            <v>T18</v>
          </cell>
          <cell r="I75" t="str">
            <v>Retail-Freestanding</v>
          </cell>
          <cell r="J75">
            <v>11</v>
          </cell>
          <cell r="K75">
            <v>353</v>
          </cell>
          <cell r="L75">
            <v>25</v>
          </cell>
          <cell r="M75">
            <v>83382</v>
          </cell>
          <cell r="N75">
            <v>23018</v>
          </cell>
          <cell r="O75">
            <v>5</v>
          </cell>
          <cell r="P75">
            <v>3</v>
          </cell>
          <cell r="Q75">
            <v>4</v>
          </cell>
          <cell r="R75" t="str">
            <v>C</v>
          </cell>
          <cell r="S75">
            <v>18</v>
          </cell>
          <cell r="T75">
            <v>0.8</v>
          </cell>
          <cell r="U75">
            <v>1</v>
          </cell>
          <cell r="V75">
            <v>1.1000000000000001</v>
          </cell>
          <cell r="W75">
            <v>15.840000000000002</v>
          </cell>
          <cell r="X75">
            <v>364605.12000000005</v>
          </cell>
          <cell r="Y75">
            <v>0.15</v>
          </cell>
          <cell r="Z75">
            <v>309914.35200000007</v>
          </cell>
          <cell r="AA75">
            <v>0.55000000000000004</v>
          </cell>
          <cell r="AB75">
            <v>139461.45840000003</v>
          </cell>
          <cell r="AC75">
            <v>8.4999999999999992E-2</v>
          </cell>
          <cell r="AD75">
            <v>1640723.0400000005</v>
          </cell>
          <cell r="AE75">
            <v>71.280000000000015</v>
          </cell>
          <cell r="AF75">
            <v>120</v>
          </cell>
          <cell r="AG75">
            <v>0.8</v>
          </cell>
          <cell r="AH75">
            <v>1</v>
          </cell>
          <cell r="AI75">
            <v>1.1000000000000001</v>
          </cell>
          <cell r="AJ75">
            <v>105.60000000000001</v>
          </cell>
          <cell r="AK75">
            <v>88.440000000000012</v>
          </cell>
          <cell r="AL75">
            <v>0</v>
          </cell>
          <cell r="AM75">
            <v>0</v>
          </cell>
          <cell r="AN75">
            <v>2035711.9200000004</v>
          </cell>
          <cell r="AO75">
            <v>2256010</v>
          </cell>
          <cell r="AP75">
            <v>-9.764942531283094E-2</v>
          </cell>
          <cell r="AQ75" t="str">
            <v>4</v>
          </cell>
          <cell r="AW75" t="str">
            <v>Athletico (fmr Blockbuster)</v>
          </cell>
        </row>
        <row r="76">
          <cell r="A76" t="str">
            <v>06-18-300-093-0000</v>
          </cell>
          <cell r="B76" t="str">
            <v>06-18-300-093-0000</v>
          </cell>
          <cell r="C76" t="str">
            <v>06-18-300-093-0000</v>
          </cell>
          <cell r="D76" t="str">
            <v>5-17</v>
          </cell>
          <cell r="E76" t="str">
            <v>950 E CHICAGO ELGIN</v>
          </cell>
          <cell r="F76" t="str">
            <v>18-080</v>
          </cell>
          <cell r="G76" t="str">
            <v>936 EAST CHICAGO STREE</v>
          </cell>
          <cell r="H76" t="str">
            <v>T18</v>
          </cell>
          <cell r="I76" t="str">
            <v>Retail-Freestanding</v>
          </cell>
          <cell r="J76">
            <v>11</v>
          </cell>
          <cell r="K76">
            <v>353</v>
          </cell>
          <cell r="L76">
            <v>22</v>
          </cell>
          <cell r="M76">
            <v>8697</v>
          </cell>
          <cell r="N76">
            <v>3365</v>
          </cell>
          <cell r="O76">
            <v>3</v>
          </cell>
          <cell r="P76">
            <v>3</v>
          </cell>
          <cell r="Q76">
            <v>4</v>
          </cell>
          <cell r="R76" t="str">
            <v>C</v>
          </cell>
          <cell r="S76">
            <v>18</v>
          </cell>
          <cell r="T76">
            <v>1</v>
          </cell>
          <cell r="U76">
            <v>1</v>
          </cell>
          <cell r="V76">
            <v>1.1000000000000001</v>
          </cell>
          <cell r="W76">
            <v>19.8</v>
          </cell>
          <cell r="X76">
            <v>66627</v>
          </cell>
          <cell r="Y76">
            <v>0.15</v>
          </cell>
          <cell r="Z76">
            <v>56632.95</v>
          </cell>
          <cell r="AA76">
            <v>0.55000000000000004</v>
          </cell>
          <cell r="AB76">
            <v>25484.827499999996</v>
          </cell>
          <cell r="AC76">
            <v>8.4999999999999992E-2</v>
          </cell>
          <cell r="AD76">
            <v>299821.5</v>
          </cell>
          <cell r="AE76">
            <v>89.1</v>
          </cell>
          <cell r="AF76">
            <v>120</v>
          </cell>
          <cell r="AG76">
            <v>1</v>
          </cell>
          <cell r="AH76">
            <v>1</v>
          </cell>
          <cell r="AI76">
            <v>1.1000000000000001</v>
          </cell>
          <cell r="AJ76">
            <v>132</v>
          </cell>
          <cell r="AK76">
            <v>110.55</v>
          </cell>
          <cell r="AL76">
            <v>0</v>
          </cell>
          <cell r="AM76">
            <v>0</v>
          </cell>
          <cell r="AN76">
            <v>372000.75</v>
          </cell>
          <cell r="AO76">
            <v>468008</v>
          </cell>
          <cell r="AP76">
            <v>-0.20514018991128358</v>
          </cell>
          <cell r="AQ76" t="str">
            <v>4</v>
          </cell>
          <cell r="AW76" t="str">
            <v>liquor store</v>
          </cell>
        </row>
        <row r="77">
          <cell r="A77" t="str">
            <v>06-25-403-018-0000</v>
          </cell>
          <cell r="B77" t="str">
            <v>06-25-403-018-0000 06-25-403-019-0000 06-25-403-020-0000</v>
          </cell>
          <cell r="C77" t="str">
            <v>06-25-403-018-0000 06-25-403-019-0000  06-25-403-020-0000</v>
          </cell>
          <cell r="D77" t="str">
            <v>5-17</v>
          </cell>
          <cell r="E77" t="str">
            <v>7350  BARRINGTON HANOVER PARK</v>
          </cell>
          <cell r="F77" t="str">
            <v>18-070</v>
          </cell>
          <cell r="G77" t="str">
            <v>NATL SHOPPING PLAZAS</v>
          </cell>
          <cell r="H77" t="str">
            <v>T18</v>
          </cell>
          <cell r="I77" t="str">
            <v>Retail-Freestanding</v>
          </cell>
          <cell r="J77">
            <v>11</v>
          </cell>
          <cell r="K77">
            <v>353</v>
          </cell>
          <cell r="L77">
            <v>24</v>
          </cell>
          <cell r="M77">
            <v>88831</v>
          </cell>
          <cell r="N77">
            <v>19768</v>
          </cell>
          <cell r="O77">
            <v>5</v>
          </cell>
          <cell r="P77">
            <v>5</v>
          </cell>
          <cell r="Q77">
            <v>4</v>
          </cell>
          <cell r="R77" t="str">
            <v>C</v>
          </cell>
          <cell r="S77">
            <v>18</v>
          </cell>
          <cell r="T77">
            <v>0.8</v>
          </cell>
          <cell r="U77">
            <v>1.4</v>
          </cell>
          <cell r="V77">
            <v>1.1000000000000001</v>
          </cell>
          <cell r="W77">
            <v>22.176000000000002</v>
          </cell>
          <cell r="X77">
            <v>438375.16800000006</v>
          </cell>
          <cell r="Y77">
            <v>0.15</v>
          </cell>
          <cell r="Z77">
            <v>372618.89280000003</v>
          </cell>
          <cell r="AA77">
            <v>0.55000000000000004</v>
          </cell>
          <cell r="AB77">
            <v>167678.50175999998</v>
          </cell>
          <cell r="AC77">
            <v>8.4999999999999992E-2</v>
          </cell>
          <cell r="AD77">
            <v>1972688.2560000001</v>
          </cell>
          <cell r="AE77">
            <v>99.792000000000002</v>
          </cell>
          <cell r="AF77">
            <v>120</v>
          </cell>
          <cell r="AG77">
            <v>0.8</v>
          </cell>
          <cell r="AH77">
            <v>1.4</v>
          </cell>
          <cell r="AI77">
            <v>1.1000000000000001</v>
          </cell>
          <cell r="AJ77">
            <v>147.83999999999997</v>
          </cell>
          <cell r="AK77">
            <v>123.81599999999999</v>
          </cell>
          <cell r="AL77">
            <v>9759</v>
          </cell>
          <cell r="AM77">
            <v>117108</v>
          </cell>
          <cell r="AN77">
            <v>2564702.6879999996</v>
          </cell>
          <cell r="AO77">
            <v>2688031</v>
          </cell>
          <cell r="AP77">
            <v>-4.5880539324137382E-2</v>
          </cell>
          <cell r="AQ77" t="str">
            <v>4</v>
          </cell>
          <cell r="AW77" t="e">
            <v>#N/A</v>
          </cell>
        </row>
        <row r="78">
          <cell r="A78" t="str">
            <v>06-34-405-018-0000</v>
          </cell>
          <cell r="B78" t="str">
            <v>06-34-405-018-0000</v>
          </cell>
          <cell r="C78" t="str">
            <v>06-34-405-018-0000</v>
          </cell>
          <cell r="D78" t="str">
            <v>5-17</v>
          </cell>
          <cell r="E78" t="str">
            <v>120 W BARTLETT BARTLETT</v>
          </cell>
          <cell r="F78" t="str">
            <v>18-050</v>
          </cell>
          <cell r="G78" t="str">
            <v>MARY ANN BOLLMAN LLC</v>
          </cell>
          <cell r="H78" t="str">
            <v>T18</v>
          </cell>
          <cell r="I78" t="str">
            <v>Retail-Freestanding</v>
          </cell>
          <cell r="J78">
            <v>11</v>
          </cell>
          <cell r="K78">
            <v>344</v>
          </cell>
          <cell r="L78">
            <v>108</v>
          </cell>
          <cell r="M78">
            <v>9000</v>
          </cell>
          <cell r="N78">
            <v>3307</v>
          </cell>
          <cell r="O78">
            <v>3</v>
          </cell>
          <cell r="P78">
            <v>2</v>
          </cell>
          <cell r="Q78">
            <v>2</v>
          </cell>
          <cell r="R78" t="str">
            <v>C</v>
          </cell>
          <cell r="S78">
            <v>18</v>
          </cell>
          <cell r="T78">
            <v>1</v>
          </cell>
          <cell r="U78">
            <v>0.8</v>
          </cell>
          <cell r="V78">
            <v>0.9</v>
          </cell>
          <cell r="W78">
            <v>12.96</v>
          </cell>
          <cell r="X78">
            <v>42858.720000000001</v>
          </cell>
          <cell r="Y78">
            <v>0.15</v>
          </cell>
          <cell r="Z78">
            <v>36429.912000000004</v>
          </cell>
          <cell r="AA78">
            <v>0.55000000000000004</v>
          </cell>
          <cell r="AB78">
            <v>16393.4604</v>
          </cell>
          <cell r="AC78">
            <v>8.4999999999999992E-2</v>
          </cell>
          <cell r="AD78">
            <v>192864.24000000002</v>
          </cell>
          <cell r="AE78">
            <v>58.320000000000007</v>
          </cell>
          <cell r="AF78">
            <v>120</v>
          </cell>
          <cell r="AG78">
            <v>1</v>
          </cell>
          <cell r="AH78">
            <v>0.8</v>
          </cell>
          <cell r="AI78">
            <v>0.9</v>
          </cell>
          <cell r="AJ78">
            <v>86.4</v>
          </cell>
          <cell r="AK78">
            <v>72.360000000000014</v>
          </cell>
          <cell r="AL78">
            <v>0</v>
          </cell>
          <cell r="AM78">
            <v>0</v>
          </cell>
          <cell r="AN78">
            <v>239294.52000000005</v>
          </cell>
          <cell r="AO78">
            <v>292002</v>
          </cell>
          <cell r="AP78">
            <v>-0.1805038321655329</v>
          </cell>
          <cell r="AQ78" t="str">
            <v>4</v>
          </cell>
          <cell r="AR78">
            <v>275000</v>
          </cell>
          <cell r="AS78">
            <v>43705</v>
          </cell>
          <cell r="AT78" t="str">
            <v>Trustees</v>
          </cell>
          <cell r="AW78" t="str">
            <v>for sale @ 299,900, 3200sf rented for $8.00/sf NNN</v>
          </cell>
        </row>
        <row r="79">
          <cell r="A79" t="str">
            <v>06-19-108-001-0000</v>
          </cell>
          <cell r="B79" t="str">
            <v>06-19-108-001-0000 06-19-108-002-0000 06-19-108-003-0000</v>
          </cell>
          <cell r="C79" t="str">
            <v>06-19-108-001-0000 06-19-108-002-0000 06-19-108-003-0000</v>
          </cell>
          <cell r="D79" t="str">
            <v>5-17</v>
          </cell>
          <cell r="E79" t="str">
            <v>755  VILLA ELGIN</v>
          </cell>
          <cell r="F79" t="str">
            <v>18-040</v>
          </cell>
          <cell r="G79" t="str">
            <v>LAKEVILLE REALTY CO</v>
          </cell>
          <cell r="H79" t="str">
            <v>T18</v>
          </cell>
          <cell r="I79" t="str">
            <v>Retail-Freestanding</v>
          </cell>
          <cell r="J79">
            <v>11</v>
          </cell>
          <cell r="K79">
            <v>353</v>
          </cell>
          <cell r="L79">
            <v>54</v>
          </cell>
          <cell r="M79">
            <v>23230</v>
          </cell>
          <cell r="N79">
            <v>9557</v>
          </cell>
          <cell r="O79">
            <v>4</v>
          </cell>
          <cell r="P79">
            <v>3</v>
          </cell>
          <cell r="Q79">
            <v>3</v>
          </cell>
          <cell r="R79" t="str">
            <v>C</v>
          </cell>
          <cell r="S79">
            <v>18</v>
          </cell>
          <cell r="T79">
            <v>0.9</v>
          </cell>
          <cell r="U79">
            <v>1</v>
          </cell>
          <cell r="V79">
            <v>1</v>
          </cell>
          <cell r="W79">
            <v>16.2</v>
          </cell>
          <cell r="X79">
            <v>154823.4</v>
          </cell>
          <cell r="Y79">
            <v>0.15</v>
          </cell>
          <cell r="Z79">
            <v>131599.88999999998</v>
          </cell>
          <cell r="AA79">
            <v>0.55000000000000004</v>
          </cell>
          <cell r="AB79">
            <v>59219.950499999992</v>
          </cell>
          <cell r="AC79">
            <v>8.4999999999999992E-2</v>
          </cell>
          <cell r="AD79">
            <v>696705.29999999993</v>
          </cell>
          <cell r="AE79">
            <v>72.899999999999991</v>
          </cell>
          <cell r="AF79">
            <v>120</v>
          </cell>
          <cell r="AG79">
            <v>0.9</v>
          </cell>
          <cell r="AH79">
            <v>1</v>
          </cell>
          <cell r="AI79">
            <v>1</v>
          </cell>
          <cell r="AJ79">
            <v>108</v>
          </cell>
          <cell r="AK79">
            <v>90.449999999999989</v>
          </cell>
          <cell r="AL79">
            <v>0</v>
          </cell>
          <cell r="AM79">
            <v>0</v>
          </cell>
          <cell r="AN79">
            <v>864430.64999999991</v>
          </cell>
          <cell r="AO79">
            <v>954201</v>
          </cell>
          <cell r="AP79">
            <v>-9.4079077678602352E-2</v>
          </cell>
          <cell r="AQ79" t="str">
            <v>4</v>
          </cell>
          <cell r="AW79" t="e">
            <v>#N/A</v>
          </cell>
        </row>
        <row r="80">
          <cell r="A80" t="str">
            <v>06-07-302-079-0000</v>
          </cell>
          <cell r="B80" t="str">
            <v>06-07-302-079-0000</v>
          </cell>
          <cell r="C80" t="str">
            <v>06-07-302-079-0000</v>
          </cell>
          <cell r="D80" t="str">
            <v>5-17</v>
          </cell>
          <cell r="E80" t="str">
            <v>854 E SUMMIT ELGIN</v>
          </cell>
          <cell r="F80" t="str">
            <v>18-011</v>
          </cell>
          <cell r="G80" t="str">
            <v>ROBERT DAVID KRAMER</v>
          </cell>
          <cell r="H80" t="str">
            <v>T18</v>
          </cell>
          <cell r="I80" t="str">
            <v>Retail-Freestanding</v>
          </cell>
          <cell r="J80">
            <v>11</v>
          </cell>
          <cell r="K80">
            <v>353</v>
          </cell>
          <cell r="L80">
            <v>12</v>
          </cell>
          <cell r="M80">
            <v>31408</v>
          </cell>
          <cell r="N80">
            <v>7840</v>
          </cell>
          <cell r="O80">
            <v>4</v>
          </cell>
          <cell r="P80">
            <v>5</v>
          </cell>
          <cell r="Q80">
            <v>5</v>
          </cell>
          <cell r="R80" t="str">
            <v>C</v>
          </cell>
          <cell r="S80">
            <v>18</v>
          </cell>
          <cell r="T80">
            <v>0.9</v>
          </cell>
          <cell r="U80">
            <v>1.4</v>
          </cell>
          <cell r="V80">
            <v>1.2</v>
          </cell>
          <cell r="W80">
            <v>27.215999999999994</v>
          </cell>
          <cell r="X80">
            <v>213373.43999999994</v>
          </cell>
          <cell r="Y80">
            <v>0.15</v>
          </cell>
          <cell r="Z80">
            <v>181367.42399999994</v>
          </cell>
          <cell r="AA80">
            <v>0.55000000000000004</v>
          </cell>
          <cell r="AB80">
            <v>81615.340799999962</v>
          </cell>
          <cell r="AC80">
            <v>8.4999999999999992E-2</v>
          </cell>
          <cell r="AD80">
            <v>960180.47999999963</v>
          </cell>
          <cell r="AE80">
            <v>122.47199999999995</v>
          </cell>
          <cell r="AF80">
            <v>120</v>
          </cell>
          <cell r="AG80">
            <v>0.9</v>
          </cell>
          <cell r="AH80">
            <v>1.4</v>
          </cell>
          <cell r="AI80">
            <v>1.2</v>
          </cell>
          <cell r="AJ80">
            <v>181.43999999999997</v>
          </cell>
          <cell r="AK80">
            <v>151.95599999999996</v>
          </cell>
          <cell r="AL80">
            <v>48</v>
          </cell>
          <cell r="AM80">
            <v>432</v>
          </cell>
          <cell r="AN80">
            <v>1191767.0399999998</v>
          </cell>
          <cell r="AO80">
            <v>840004</v>
          </cell>
          <cell r="AP80">
            <v>0.41876352969747743</v>
          </cell>
          <cell r="AQ80" t="str">
            <v>4</v>
          </cell>
          <cell r="AR80">
            <v>2520000</v>
          </cell>
          <cell r="AS80">
            <v>44404</v>
          </cell>
          <cell r="AT80" t="str">
            <v>Special Warranty</v>
          </cell>
          <cell r="AW80" t="str">
            <v>O'Reilly Auto Parts</v>
          </cell>
        </row>
        <row r="81">
          <cell r="A81" t="str">
            <v>06-21-409-006-0000</v>
          </cell>
          <cell r="B81" t="str">
            <v>06-21-409-006-0000</v>
          </cell>
          <cell r="C81" t="str">
            <v>06-21-409-006-0000</v>
          </cell>
          <cell r="D81" t="str">
            <v>5-17</v>
          </cell>
          <cell r="E81" t="str">
            <v>680  SUTTON STREAMWOOD</v>
          </cell>
          <cell r="F81" t="str">
            <v>18-013</v>
          </cell>
          <cell r="G81" t="str">
            <v>HIGHLAND PK CVS LLC</v>
          </cell>
          <cell r="H81" t="str">
            <v>T18</v>
          </cell>
          <cell r="I81" t="str">
            <v>Retail-Freestanding</v>
          </cell>
          <cell r="J81">
            <v>11</v>
          </cell>
          <cell r="K81">
            <v>353</v>
          </cell>
          <cell r="L81">
            <v>14</v>
          </cell>
          <cell r="M81">
            <v>69372</v>
          </cell>
          <cell r="N81">
            <v>13217</v>
          </cell>
          <cell r="O81">
            <v>5</v>
          </cell>
          <cell r="P81">
            <v>3</v>
          </cell>
          <cell r="Q81">
            <v>5</v>
          </cell>
          <cell r="R81" t="str">
            <v>C</v>
          </cell>
          <cell r="S81">
            <v>18</v>
          </cell>
          <cell r="T81">
            <v>0.8</v>
          </cell>
          <cell r="U81">
            <v>1</v>
          </cell>
          <cell r="V81">
            <v>1.2</v>
          </cell>
          <cell r="W81">
            <v>17.28</v>
          </cell>
          <cell r="X81">
            <v>228389.76000000001</v>
          </cell>
          <cell r="Y81">
            <v>0.15</v>
          </cell>
          <cell r="Z81">
            <v>194131.296</v>
          </cell>
          <cell r="AA81">
            <v>0.55000000000000004</v>
          </cell>
          <cell r="AB81">
            <v>87359.083199999994</v>
          </cell>
          <cell r="AC81">
            <v>8.4999999999999992E-2</v>
          </cell>
          <cell r="AD81">
            <v>1027753.92</v>
          </cell>
          <cell r="AE81">
            <v>77.760000000000005</v>
          </cell>
          <cell r="AF81">
            <v>120</v>
          </cell>
          <cell r="AG81">
            <v>0.8</v>
          </cell>
          <cell r="AH81">
            <v>1</v>
          </cell>
          <cell r="AI81">
            <v>1.2</v>
          </cell>
          <cell r="AJ81">
            <v>115.19999999999999</v>
          </cell>
          <cell r="AK81">
            <v>96.47999999999999</v>
          </cell>
          <cell r="AL81">
            <v>16504</v>
          </cell>
          <cell r="AM81">
            <v>99024</v>
          </cell>
          <cell r="AN81">
            <v>1374200.16</v>
          </cell>
          <cell r="AO81">
            <v>1284006</v>
          </cell>
          <cell r="AP81">
            <v>7.0244344652595103E-2</v>
          </cell>
          <cell r="AQ81" t="str">
            <v>4</v>
          </cell>
          <cell r="AW81" t="str">
            <v>CVS</v>
          </cell>
        </row>
        <row r="82">
          <cell r="A82" t="str">
            <v>06-25-309-006-0000</v>
          </cell>
          <cell r="B82" t="str">
            <v>06-25-309-006-0000</v>
          </cell>
          <cell r="C82" t="str">
            <v>06-25-309-006-0000</v>
          </cell>
          <cell r="D82" t="str">
            <v>5-17</v>
          </cell>
          <cell r="E82" t="str">
            <v>901 E IRVING PARK STREAMWOOD</v>
          </cell>
          <cell r="F82" t="str">
            <v>18-020</v>
          </cell>
          <cell r="G82" t="str">
            <v>ALBER PROP GRP CO NSPI</v>
          </cell>
          <cell r="H82" t="str">
            <v>T18</v>
          </cell>
          <cell r="I82" t="str">
            <v>Retail-Freestanding</v>
          </cell>
          <cell r="J82">
            <v>11</v>
          </cell>
          <cell r="K82">
            <v>353</v>
          </cell>
          <cell r="L82">
            <v>7</v>
          </cell>
          <cell r="M82">
            <v>37314</v>
          </cell>
          <cell r="N82">
            <v>6200</v>
          </cell>
          <cell r="O82">
            <v>4</v>
          </cell>
          <cell r="P82">
            <v>3</v>
          </cell>
          <cell r="Q82">
            <v>5</v>
          </cell>
          <cell r="R82" t="str">
            <v>C</v>
          </cell>
          <cell r="S82">
            <v>18</v>
          </cell>
          <cell r="T82">
            <v>0.9</v>
          </cell>
          <cell r="U82">
            <v>1</v>
          </cell>
          <cell r="V82">
            <v>1.2</v>
          </cell>
          <cell r="W82">
            <v>19.439999999999998</v>
          </cell>
          <cell r="X82">
            <v>120527.99999999999</v>
          </cell>
          <cell r="Y82">
            <v>0.15</v>
          </cell>
          <cell r="Z82">
            <v>102448.79999999999</v>
          </cell>
          <cell r="AA82">
            <v>0.55000000000000004</v>
          </cell>
          <cell r="AB82">
            <v>46101.959999999992</v>
          </cell>
          <cell r="AC82">
            <v>8.4999999999999992E-2</v>
          </cell>
          <cell r="AD82">
            <v>542376</v>
          </cell>
          <cell r="AE82">
            <v>87.48</v>
          </cell>
          <cell r="AF82">
            <v>120</v>
          </cell>
          <cell r="AG82">
            <v>0.9</v>
          </cell>
          <cell r="AH82">
            <v>1</v>
          </cell>
          <cell r="AI82">
            <v>1.2</v>
          </cell>
          <cell r="AJ82">
            <v>129.6</v>
          </cell>
          <cell r="AK82">
            <v>108.53999999999999</v>
          </cell>
          <cell r="AL82">
            <v>12514</v>
          </cell>
          <cell r="AM82">
            <v>112626</v>
          </cell>
          <cell r="AN82">
            <v>785574</v>
          </cell>
          <cell r="AO82">
            <v>732010</v>
          </cell>
          <cell r="AP82">
            <v>7.3173863745030765E-2</v>
          </cell>
          <cell r="AQ82" t="str">
            <v>4</v>
          </cell>
          <cell r="AW82" t="str">
            <v>EZPAWN</v>
          </cell>
        </row>
        <row r="83">
          <cell r="A83" t="str">
            <v>06-36-222-012-0000</v>
          </cell>
          <cell r="B83" t="str">
            <v>06-36-222-012-0000</v>
          </cell>
          <cell r="C83" t="str">
            <v>06-36-222-012-0000</v>
          </cell>
          <cell r="D83" t="str">
            <v>5-17</v>
          </cell>
          <cell r="E83" t="str">
            <v>1610  WALNUT HANOVER PARK</v>
          </cell>
          <cell r="F83" t="str">
            <v>18-070</v>
          </cell>
          <cell r="G83" t="str">
            <v>THE SOUTHLND CRP 13392</v>
          </cell>
          <cell r="H83" t="str">
            <v>T18</v>
          </cell>
          <cell r="I83" t="str">
            <v>Retail-Freestanding</v>
          </cell>
          <cell r="J83">
            <v>11</v>
          </cell>
          <cell r="K83">
            <v>419</v>
          </cell>
          <cell r="L83">
            <v>51</v>
          </cell>
          <cell r="M83">
            <v>11875</v>
          </cell>
          <cell r="N83">
            <v>2562</v>
          </cell>
          <cell r="O83">
            <v>3</v>
          </cell>
          <cell r="P83">
            <v>3</v>
          </cell>
          <cell r="Q83">
            <v>3</v>
          </cell>
          <cell r="R83" t="str">
            <v>C</v>
          </cell>
          <cell r="S83">
            <v>18</v>
          </cell>
          <cell r="T83">
            <v>1</v>
          </cell>
          <cell r="U83">
            <v>1</v>
          </cell>
          <cell r="V83">
            <v>1</v>
          </cell>
          <cell r="W83">
            <v>18</v>
          </cell>
          <cell r="X83">
            <v>46116</v>
          </cell>
          <cell r="Y83">
            <v>0.15</v>
          </cell>
          <cell r="Z83">
            <v>39198.6</v>
          </cell>
          <cell r="AA83">
            <v>0.55000000000000004</v>
          </cell>
          <cell r="AB83">
            <v>17639.37</v>
          </cell>
          <cell r="AC83">
            <v>8.4999999999999992E-2</v>
          </cell>
          <cell r="AD83">
            <v>207522</v>
          </cell>
          <cell r="AE83">
            <v>81</v>
          </cell>
          <cell r="AF83">
            <v>120</v>
          </cell>
          <cell r="AG83">
            <v>1</v>
          </cell>
          <cell r="AH83">
            <v>1</v>
          </cell>
          <cell r="AI83">
            <v>1</v>
          </cell>
          <cell r="AJ83">
            <v>120</v>
          </cell>
          <cell r="AK83">
            <v>100.5</v>
          </cell>
          <cell r="AL83">
            <v>1627</v>
          </cell>
          <cell r="AM83">
            <v>14643</v>
          </cell>
          <cell r="AN83">
            <v>272124</v>
          </cell>
          <cell r="AO83">
            <v>276010</v>
          </cell>
          <cell r="AP83">
            <v>-1.407920002898444E-2</v>
          </cell>
          <cell r="AQ83" t="str">
            <v>4</v>
          </cell>
          <cell r="AW83" t="str">
            <v>7-Eleven</v>
          </cell>
        </row>
        <row r="84">
          <cell r="A84" t="str">
            <v>06-14-302-007-0000</v>
          </cell>
          <cell r="B84" t="str">
            <v>06-14-302-007-0000</v>
          </cell>
          <cell r="C84" t="str">
            <v>06-14-302-007-0000</v>
          </cell>
          <cell r="D84" t="str">
            <v>5-17</v>
          </cell>
          <cell r="E84" t="str">
            <v>4 N BARTLETT STREAMWOOD</v>
          </cell>
          <cell r="F84" t="str">
            <v>18-010</v>
          </cell>
          <cell r="G84" t="str">
            <v>SALINAS &amp; ASSOCIATES I</v>
          </cell>
          <cell r="H84" t="str">
            <v>T18</v>
          </cell>
          <cell r="I84" t="str">
            <v>Retail-Freestanding</v>
          </cell>
          <cell r="J84">
            <v>11</v>
          </cell>
          <cell r="K84">
            <v>419</v>
          </cell>
          <cell r="L84">
            <v>34</v>
          </cell>
          <cell r="M84">
            <v>18300</v>
          </cell>
          <cell r="N84">
            <v>2400</v>
          </cell>
          <cell r="O84">
            <v>3</v>
          </cell>
          <cell r="P84">
            <v>3</v>
          </cell>
          <cell r="Q84">
            <v>3</v>
          </cell>
          <cell r="R84" t="str">
            <v>C</v>
          </cell>
          <cell r="S84">
            <v>18</v>
          </cell>
          <cell r="T84">
            <v>1</v>
          </cell>
          <cell r="U84">
            <v>1</v>
          </cell>
          <cell r="V84">
            <v>1</v>
          </cell>
          <cell r="W84">
            <v>18</v>
          </cell>
          <cell r="X84">
            <v>43200</v>
          </cell>
          <cell r="Y84">
            <v>0.15</v>
          </cell>
          <cell r="Z84">
            <v>36720</v>
          </cell>
          <cell r="AA84">
            <v>0.55000000000000004</v>
          </cell>
          <cell r="AB84">
            <v>16524</v>
          </cell>
          <cell r="AC84">
            <v>8.4999999999999992E-2</v>
          </cell>
          <cell r="AD84">
            <v>194400.00000000003</v>
          </cell>
          <cell r="AE84">
            <v>81.000000000000014</v>
          </cell>
          <cell r="AF84">
            <v>120</v>
          </cell>
          <cell r="AG84">
            <v>1</v>
          </cell>
          <cell r="AH84">
            <v>1</v>
          </cell>
          <cell r="AI84">
            <v>1</v>
          </cell>
          <cell r="AJ84">
            <v>120</v>
          </cell>
          <cell r="AK84">
            <v>100.5</v>
          </cell>
          <cell r="AL84">
            <v>8700</v>
          </cell>
          <cell r="AM84">
            <v>104400</v>
          </cell>
          <cell r="AN84">
            <v>345600</v>
          </cell>
          <cell r="AO84">
            <v>332008</v>
          </cell>
          <cell r="AP84">
            <v>4.0938772559697467E-2</v>
          </cell>
          <cell r="AQ84" t="str">
            <v>4</v>
          </cell>
          <cell r="AW84" t="str">
            <v>appears to be a vacant office building; sold in 2014 for $143k</v>
          </cell>
        </row>
        <row r="85">
          <cell r="A85" t="str">
            <v>06-07-302-057-0000</v>
          </cell>
          <cell r="B85" t="str">
            <v>06-07-302-057-0000</v>
          </cell>
          <cell r="C85" t="str">
            <v>06-07-302-057-0000</v>
          </cell>
          <cell r="D85" t="str">
            <v>5-17</v>
          </cell>
          <cell r="E85" t="str">
            <v>835  SUMMIT ELGIN</v>
          </cell>
          <cell r="F85" t="str">
            <v>18-011</v>
          </cell>
          <cell r="G85" t="str">
            <v>AUTOZONE 2580</v>
          </cell>
          <cell r="H85" t="str">
            <v>T18</v>
          </cell>
          <cell r="I85" t="str">
            <v>Retail-Freestanding</v>
          </cell>
          <cell r="J85">
            <v>11</v>
          </cell>
          <cell r="K85">
            <v>528</v>
          </cell>
          <cell r="L85">
            <v>19</v>
          </cell>
          <cell r="M85">
            <v>42686</v>
          </cell>
          <cell r="N85">
            <v>7797</v>
          </cell>
          <cell r="O85">
            <v>4</v>
          </cell>
          <cell r="P85">
            <v>3</v>
          </cell>
          <cell r="Q85">
            <v>4</v>
          </cell>
          <cell r="R85" t="str">
            <v>C</v>
          </cell>
          <cell r="S85">
            <v>18</v>
          </cell>
          <cell r="T85">
            <v>0.9</v>
          </cell>
          <cell r="U85">
            <v>1</v>
          </cell>
          <cell r="V85">
            <v>1.1000000000000001</v>
          </cell>
          <cell r="W85">
            <v>17.82</v>
          </cell>
          <cell r="X85">
            <v>138942.54</v>
          </cell>
          <cell r="Y85">
            <v>0.15</v>
          </cell>
          <cell r="Z85">
            <v>118101.15900000001</v>
          </cell>
          <cell r="AA85">
            <v>0.55000000000000004</v>
          </cell>
          <cell r="AB85">
            <v>53145.521549999998</v>
          </cell>
          <cell r="AC85">
            <v>8.4999999999999992E-2</v>
          </cell>
          <cell r="AD85">
            <v>625241.43000000005</v>
          </cell>
          <cell r="AE85">
            <v>80.190000000000012</v>
          </cell>
          <cell r="AF85">
            <v>120</v>
          </cell>
          <cell r="AG85">
            <v>0.9</v>
          </cell>
          <cell r="AH85">
            <v>1</v>
          </cell>
          <cell r="AI85">
            <v>1.1000000000000001</v>
          </cell>
          <cell r="AJ85">
            <v>118.80000000000001</v>
          </cell>
          <cell r="AK85">
            <v>99.495000000000005</v>
          </cell>
          <cell r="AL85">
            <v>11498</v>
          </cell>
          <cell r="AM85">
            <v>137976</v>
          </cell>
          <cell r="AN85">
            <v>913738.51500000001</v>
          </cell>
          <cell r="AO85">
            <v>828001</v>
          </cell>
          <cell r="AP85">
            <v>0.10354759837246585</v>
          </cell>
          <cell r="AQ85" t="str">
            <v>4</v>
          </cell>
          <cell r="AW85" t="str">
            <v>AutoZone</v>
          </cell>
        </row>
        <row r="86">
          <cell r="A86" t="str">
            <v>06-19-115-024-0000</v>
          </cell>
          <cell r="B86" t="str">
            <v>06-19-115-024-0000</v>
          </cell>
          <cell r="C86" t="str">
            <v>06-19-115-024-0000</v>
          </cell>
          <cell r="D86" t="str">
            <v>5-17</v>
          </cell>
          <cell r="E86" t="str">
            <v>877  VILLA ELGIN</v>
          </cell>
          <cell r="F86" t="str">
            <v>18-040</v>
          </cell>
          <cell r="G86" t="str">
            <v>VEGA PROPERTIES LTD</v>
          </cell>
          <cell r="H86" t="str">
            <v>T18</v>
          </cell>
          <cell r="I86" t="str">
            <v>Retail-Freestanding</v>
          </cell>
          <cell r="J86">
            <v>11</v>
          </cell>
          <cell r="K86">
            <v>353</v>
          </cell>
          <cell r="L86">
            <v>63</v>
          </cell>
          <cell r="M86">
            <v>17800</v>
          </cell>
          <cell r="N86">
            <v>11167</v>
          </cell>
          <cell r="O86">
            <v>5</v>
          </cell>
          <cell r="P86">
            <v>3</v>
          </cell>
          <cell r="Q86">
            <v>3</v>
          </cell>
          <cell r="R86" t="str">
            <v>C</v>
          </cell>
          <cell r="S86">
            <v>18</v>
          </cell>
          <cell r="T86">
            <v>0.8</v>
          </cell>
          <cell r="U86">
            <v>1</v>
          </cell>
          <cell r="V86">
            <v>1</v>
          </cell>
          <cell r="W86">
            <v>14.4</v>
          </cell>
          <cell r="X86">
            <v>160804.80000000002</v>
          </cell>
          <cell r="Y86">
            <v>0.15</v>
          </cell>
          <cell r="Z86">
            <v>136684.08000000002</v>
          </cell>
          <cell r="AA86">
            <v>0.55000000000000004</v>
          </cell>
          <cell r="AB86">
            <v>61507.835999999996</v>
          </cell>
          <cell r="AC86">
            <v>8.4999999999999992E-2</v>
          </cell>
          <cell r="AD86">
            <v>723621.6</v>
          </cell>
          <cell r="AE86">
            <v>64.8</v>
          </cell>
          <cell r="AF86">
            <v>120</v>
          </cell>
          <cell r="AG86">
            <v>0.8</v>
          </cell>
          <cell r="AH86">
            <v>1</v>
          </cell>
          <cell r="AI86">
            <v>1</v>
          </cell>
          <cell r="AJ86">
            <v>96</v>
          </cell>
          <cell r="AK86">
            <v>80.400000000000006</v>
          </cell>
          <cell r="AL86">
            <v>0</v>
          </cell>
          <cell r="AM86">
            <v>0</v>
          </cell>
          <cell r="AN86">
            <v>897826.8</v>
          </cell>
          <cell r="AO86">
            <v>752000</v>
          </cell>
          <cell r="AP86">
            <v>0.19391861702127655</v>
          </cell>
          <cell r="AQ86" t="str">
            <v>4</v>
          </cell>
          <cell r="AW86" t="str">
            <v>4 units strip center</v>
          </cell>
        </row>
        <row r="87">
          <cell r="A87" t="str">
            <v>06-24-201-003-0000</v>
          </cell>
          <cell r="B87" t="str">
            <v>06-24-201-003-0000</v>
          </cell>
          <cell r="C87" t="str">
            <v>06-24-201-003-0000</v>
          </cell>
          <cell r="D87" t="str">
            <v>5-17</v>
          </cell>
          <cell r="E87" t="str">
            <v>1599 E OLD CHURCH STREAMWOOD</v>
          </cell>
          <cell r="F87" t="str">
            <v>18-010</v>
          </cell>
          <cell r="G87" t="str">
            <v>ANDYS FROZEN CUSTARD</v>
          </cell>
          <cell r="H87" t="str">
            <v>T18</v>
          </cell>
          <cell r="I87" t="str">
            <v>Retail-Freestanding</v>
          </cell>
          <cell r="J87">
            <v>11</v>
          </cell>
          <cell r="K87">
            <v>533</v>
          </cell>
          <cell r="L87">
            <v>39</v>
          </cell>
          <cell r="M87">
            <v>43212</v>
          </cell>
          <cell r="N87">
            <v>2238</v>
          </cell>
          <cell r="O87">
            <v>3</v>
          </cell>
          <cell r="P87">
            <v>5</v>
          </cell>
          <cell r="Q87">
            <v>4</v>
          </cell>
          <cell r="R87" t="str">
            <v>C</v>
          </cell>
          <cell r="S87">
            <v>18</v>
          </cell>
          <cell r="T87">
            <v>1</v>
          </cell>
          <cell r="U87">
            <v>1.4</v>
          </cell>
          <cell r="V87">
            <v>1.1000000000000001</v>
          </cell>
          <cell r="W87">
            <v>27.720000000000002</v>
          </cell>
          <cell r="X87">
            <v>62037.360000000008</v>
          </cell>
          <cell r="Y87">
            <v>0.15</v>
          </cell>
          <cell r="Z87">
            <v>52731.756000000008</v>
          </cell>
          <cell r="AA87">
            <v>0.55000000000000004</v>
          </cell>
          <cell r="AB87">
            <v>23729.290200000003</v>
          </cell>
          <cell r="AC87">
            <v>8.4999999999999992E-2</v>
          </cell>
          <cell r="AD87">
            <v>279168.12000000005</v>
          </cell>
          <cell r="AE87">
            <v>124.74000000000002</v>
          </cell>
          <cell r="AF87">
            <v>120</v>
          </cell>
          <cell r="AG87">
            <v>1</v>
          </cell>
          <cell r="AH87">
            <v>1.4</v>
          </cell>
          <cell r="AI87">
            <v>1.1000000000000001</v>
          </cell>
          <cell r="AJ87">
            <v>184.8</v>
          </cell>
          <cell r="AK87">
            <v>154.77000000000001</v>
          </cell>
          <cell r="AL87">
            <v>34260</v>
          </cell>
          <cell r="AM87">
            <v>411120</v>
          </cell>
          <cell r="AN87">
            <v>757495.26</v>
          </cell>
          <cell r="AO87">
            <v>640005</v>
          </cell>
          <cell r="AP87">
            <v>0.18357709705392922</v>
          </cell>
          <cell r="AQ87" t="str">
            <v>4</v>
          </cell>
          <cell r="AR87">
            <v>800000</v>
          </cell>
          <cell r="AS87">
            <v>43126</v>
          </cell>
          <cell r="AT87" t="str">
            <v>Special Warranty</v>
          </cell>
          <cell r="AW87" t="str">
            <v>Peapod Pick Up</v>
          </cell>
        </row>
        <row r="88">
          <cell r="A88" t="str">
            <v>06-22-302-013-0000</v>
          </cell>
          <cell r="B88" t="str">
            <v>06-22-302-013-0000</v>
          </cell>
          <cell r="C88" t="str">
            <v>06-22-302-013-0000</v>
          </cell>
          <cell r="D88" t="str">
            <v>5-17</v>
          </cell>
          <cell r="E88" t="str">
            <v>1001  SUTTON STREAMWOOD</v>
          </cell>
          <cell r="F88" t="str">
            <v>18-013</v>
          </cell>
          <cell r="G88" t="str">
            <v>TARGET CORP T1950</v>
          </cell>
          <cell r="H88" t="str">
            <v>T18</v>
          </cell>
          <cell r="I88" t="str">
            <v>Retail-Freestanding</v>
          </cell>
          <cell r="J88">
            <v>11</v>
          </cell>
          <cell r="K88">
            <v>353</v>
          </cell>
          <cell r="L88">
            <v>16</v>
          </cell>
          <cell r="M88">
            <v>559947</v>
          </cell>
          <cell r="N88">
            <v>167166</v>
          </cell>
          <cell r="O88">
            <v>5</v>
          </cell>
          <cell r="P88">
            <v>3</v>
          </cell>
          <cell r="Q88">
            <v>4</v>
          </cell>
          <cell r="R88" t="str">
            <v>C</v>
          </cell>
          <cell r="S88">
            <v>18</v>
          </cell>
          <cell r="T88">
            <v>0.8</v>
          </cell>
          <cell r="U88">
            <v>1</v>
          </cell>
          <cell r="V88">
            <v>1.1000000000000001</v>
          </cell>
          <cell r="W88">
            <v>15.840000000000002</v>
          </cell>
          <cell r="X88">
            <v>2647909.4400000004</v>
          </cell>
          <cell r="Y88">
            <v>0.15</v>
          </cell>
          <cell r="Z88">
            <v>2250723.0240000002</v>
          </cell>
          <cell r="AA88">
            <v>0.55000000000000004</v>
          </cell>
          <cell r="AB88">
            <v>1012825.3607999999</v>
          </cell>
          <cell r="AC88">
            <v>8.4999999999999992E-2</v>
          </cell>
          <cell r="AD88">
            <v>11915592.48</v>
          </cell>
          <cell r="AE88">
            <v>71.28</v>
          </cell>
          <cell r="AF88">
            <v>120</v>
          </cell>
          <cell r="AG88">
            <v>0.8</v>
          </cell>
          <cell r="AH88">
            <v>1</v>
          </cell>
          <cell r="AI88">
            <v>1.1000000000000001</v>
          </cell>
          <cell r="AJ88">
            <v>105.60000000000001</v>
          </cell>
          <cell r="AK88">
            <v>88.44</v>
          </cell>
          <cell r="AL88">
            <v>0</v>
          </cell>
          <cell r="AM88">
            <v>0</v>
          </cell>
          <cell r="AN88">
            <v>14784161.039999999</v>
          </cell>
          <cell r="AO88">
            <v>12016006</v>
          </cell>
          <cell r="AP88">
            <v>0.23037230840264211</v>
          </cell>
          <cell r="AQ88" t="str">
            <v>4</v>
          </cell>
          <cell r="AW88" t="str">
            <v>Super Target</v>
          </cell>
        </row>
        <row r="89">
          <cell r="A89" t="str">
            <v>06-19-119-018-0000</v>
          </cell>
          <cell r="B89" t="str">
            <v>06-19-119-018-0000</v>
          </cell>
          <cell r="C89" t="str">
            <v>06-19-119-018-0000</v>
          </cell>
          <cell r="D89" t="str">
            <v>5-17</v>
          </cell>
          <cell r="E89" t="str">
            <v>959  VILLA ELGIN</v>
          </cell>
          <cell r="F89" t="str">
            <v>18-040</v>
          </cell>
          <cell r="G89" t="str">
            <v>RICHARD R LANGE</v>
          </cell>
          <cell r="H89" t="str">
            <v>T18</v>
          </cell>
          <cell r="I89" t="str">
            <v>Retail-Freestanding</v>
          </cell>
          <cell r="J89">
            <v>11</v>
          </cell>
          <cell r="K89">
            <v>442</v>
          </cell>
          <cell r="L89">
            <v>69</v>
          </cell>
          <cell r="M89">
            <v>11503</v>
          </cell>
          <cell r="N89">
            <v>1314</v>
          </cell>
          <cell r="O89">
            <v>3</v>
          </cell>
          <cell r="P89">
            <v>3</v>
          </cell>
          <cell r="Q89">
            <v>3</v>
          </cell>
          <cell r="R89" t="str">
            <v>C</v>
          </cell>
          <cell r="S89">
            <v>18</v>
          </cell>
          <cell r="T89">
            <v>1</v>
          </cell>
          <cell r="U89">
            <v>1</v>
          </cell>
          <cell r="V89">
            <v>1</v>
          </cell>
          <cell r="W89">
            <v>18</v>
          </cell>
          <cell r="X89">
            <v>23652</v>
          </cell>
          <cell r="Y89">
            <v>0.15</v>
          </cell>
          <cell r="Z89">
            <v>20104.2</v>
          </cell>
          <cell r="AA89">
            <v>0.55000000000000004</v>
          </cell>
          <cell r="AB89">
            <v>9046.89</v>
          </cell>
          <cell r="AC89">
            <v>8.4999999999999992E-2</v>
          </cell>
          <cell r="AD89">
            <v>106434</v>
          </cell>
          <cell r="AE89">
            <v>81</v>
          </cell>
          <cell r="AF89">
            <v>120</v>
          </cell>
          <cell r="AG89">
            <v>1</v>
          </cell>
          <cell r="AH89">
            <v>1</v>
          </cell>
          <cell r="AI89">
            <v>1</v>
          </cell>
          <cell r="AJ89">
            <v>120</v>
          </cell>
          <cell r="AK89">
            <v>100.5</v>
          </cell>
          <cell r="AL89">
            <v>6247</v>
          </cell>
          <cell r="AM89">
            <v>37482</v>
          </cell>
          <cell r="AN89">
            <v>169539</v>
          </cell>
          <cell r="AO89">
            <v>152008</v>
          </cell>
          <cell r="AP89">
            <v>0.11532945634440295</v>
          </cell>
          <cell r="AQ89" t="str">
            <v>4</v>
          </cell>
          <cell r="AW89" t="str">
            <v>Fatsoz Bar</v>
          </cell>
        </row>
        <row r="90">
          <cell r="A90" t="str">
            <v>06-13-401-048-0000</v>
          </cell>
          <cell r="B90" t="str">
            <v>06-13-401-048-0000</v>
          </cell>
          <cell r="C90" t="str">
            <v>06-13-401-048-0000</v>
          </cell>
          <cell r="D90" t="str">
            <v>5-17</v>
          </cell>
          <cell r="E90" t="str">
            <v>160 N BARRINGTON STREAMWOOD</v>
          </cell>
          <cell r="F90" t="str">
            <v>18-020</v>
          </cell>
          <cell r="G90" t="str">
            <v>PEP BOYS AUTO PLUS</v>
          </cell>
          <cell r="H90" t="str">
            <v>T18</v>
          </cell>
          <cell r="I90" t="str">
            <v>Retail-Freestanding</v>
          </cell>
          <cell r="J90">
            <v>11</v>
          </cell>
          <cell r="K90">
            <v>353</v>
          </cell>
          <cell r="L90">
            <v>22</v>
          </cell>
          <cell r="M90">
            <v>82110</v>
          </cell>
          <cell r="N90">
            <v>22413</v>
          </cell>
          <cell r="O90">
            <v>5</v>
          </cell>
          <cell r="P90">
            <v>3</v>
          </cell>
          <cell r="Q90">
            <v>4</v>
          </cell>
          <cell r="R90" t="str">
            <v>C</v>
          </cell>
          <cell r="S90">
            <v>18</v>
          </cell>
          <cell r="T90">
            <v>0.8</v>
          </cell>
          <cell r="U90">
            <v>1</v>
          </cell>
          <cell r="V90">
            <v>1.1000000000000001</v>
          </cell>
          <cell r="W90">
            <v>15.840000000000002</v>
          </cell>
          <cell r="X90">
            <v>355021.92000000004</v>
          </cell>
          <cell r="Y90">
            <v>0.15</v>
          </cell>
          <cell r="Z90">
            <v>301768.63200000004</v>
          </cell>
          <cell r="AA90">
            <v>0.55000000000000004</v>
          </cell>
          <cell r="AB90">
            <v>135795.88440000001</v>
          </cell>
          <cell r="AC90">
            <v>8.4999999999999992E-2</v>
          </cell>
          <cell r="AD90">
            <v>1597598.6400000004</v>
          </cell>
          <cell r="AE90">
            <v>71.280000000000015</v>
          </cell>
          <cell r="AF90">
            <v>120</v>
          </cell>
          <cell r="AG90">
            <v>0.8</v>
          </cell>
          <cell r="AH90">
            <v>1</v>
          </cell>
          <cell r="AI90">
            <v>1.1000000000000001</v>
          </cell>
          <cell r="AJ90">
            <v>105.60000000000001</v>
          </cell>
          <cell r="AK90">
            <v>88.440000000000012</v>
          </cell>
          <cell r="AL90">
            <v>0</v>
          </cell>
          <cell r="AM90">
            <v>0</v>
          </cell>
          <cell r="AN90">
            <v>1982205.7200000002</v>
          </cell>
          <cell r="AO90">
            <v>1584012</v>
          </cell>
          <cell r="AP90">
            <v>0.25138301982560751</v>
          </cell>
          <cell r="AQ90" t="str">
            <v>4</v>
          </cell>
          <cell r="AR90">
            <v>0</v>
          </cell>
          <cell r="AS90">
            <v>43468</v>
          </cell>
          <cell r="AT90" t="str">
            <v>Trustees</v>
          </cell>
          <cell r="AW90" t="str">
            <v>Pep Boys Auto</v>
          </cell>
        </row>
        <row r="91">
          <cell r="A91" t="str">
            <v>06-07-302-036-0000</v>
          </cell>
          <cell r="B91" t="str">
            <v>06-07-302-036-0000</v>
          </cell>
          <cell r="C91" t="str">
            <v>06-07-302-036-0000</v>
          </cell>
          <cell r="D91" t="str">
            <v>5-17</v>
          </cell>
          <cell r="E91" t="str">
            <v>957  SUMMIT ELGIN</v>
          </cell>
          <cell r="F91" t="str">
            <v>18-011</v>
          </cell>
          <cell r="G91" t="str">
            <v>7 ELEVEN INC</v>
          </cell>
          <cell r="H91" t="str">
            <v>T18</v>
          </cell>
          <cell r="I91" t="str">
            <v>Retail-Freestanding</v>
          </cell>
          <cell r="J91">
            <v>11</v>
          </cell>
          <cell r="K91">
            <v>351</v>
          </cell>
          <cell r="L91">
            <v>32</v>
          </cell>
          <cell r="M91">
            <v>19907</v>
          </cell>
          <cell r="N91">
            <v>3203</v>
          </cell>
          <cell r="O91">
            <v>3</v>
          </cell>
          <cell r="P91">
            <v>3</v>
          </cell>
          <cell r="Q91">
            <v>3</v>
          </cell>
          <cell r="R91" t="str">
            <v>C</v>
          </cell>
          <cell r="S91">
            <v>18</v>
          </cell>
          <cell r="T91">
            <v>1</v>
          </cell>
          <cell r="U91">
            <v>1</v>
          </cell>
          <cell r="V91">
            <v>1</v>
          </cell>
          <cell r="W91">
            <v>18</v>
          </cell>
          <cell r="X91">
            <v>57654</v>
          </cell>
          <cell r="Y91">
            <v>0.15</v>
          </cell>
          <cell r="Z91">
            <v>49005.9</v>
          </cell>
          <cell r="AA91">
            <v>0.55000000000000004</v>
          </cell>
          <cell r="AB91">
            <v>22052.654999999999</v>
          </cell>
          <cell r="AC91">
            <v>8.4999999999999992E-2</v>
          </cell>
          <cell r="AD91">
            <v>259443</v>
          </cell>
          <cell r="AE91">
            <v>81</v>
          </cell>
          <cell r="AF91">
            <v>120</v>
          </cell>
          <cell r="AG91">
            <v>1</v>
          </cell>
          <cell r="AH91">
            <v>1</v>
          </cell>
          <cell r="AI91">
            <v>1</v>
          </cell>
          <cell r="AJ91">
            <v>120</v>
          </cell>
          <cell r="AK91">
            <v>100.5</v>
          </cell>
          <cell r="AL91">
            <v>7095</v>
          </cell>
          <cell r="AM91">
            <v>85140</v>
          </cell>
          <cell r="AN91">
            <v>407041.5</v>
          </cell>
          <cell r="AO91">
            <v>360004</v>
          </cell>
          <cell r="AP91">
            <v>0.13065827046366141</v>
          </cell>
          <cell r="AQ91" t="str">
            <v>4</v>
          </cell>
          <cell r="AW91" t="str">
            <v>7 Eleven</v>
          </cell>
        </row>
        <row r="92">
          <cell r="A92" t="str">
            <v>06-35-316-044-0000</v>
          </cell>
          <cell r="B92" t="str">
            <v>06-35-316-044-0000</v>
          </cell>
          <cell r="C92" t="str">
            <v>06-35-316-044-0000</v>
          </cell>
          <cell r="D92" t="str">
            <v>5-17</v>
          </cell>
          <cell r="E92" t="str">
            <v>399 S MAIN BARTLETT</v>
          </cell>
          <cell r="F92" t="str">
            <v>18-050</v>
          </cell>
          <cell r="G92" t="str">
            <v>CVS STORE 06701 01</v>
          </cell>
          <cell r="H92" t="str">
            <v>T18</v>
          </cell>
          <cell r="I92" t="str">
            <v>Retail-Freestanding</v>
          </cell>
          <cell r="J92">
            <v>11</v>
          </cell>
          <cell r="K92">
            <v>353</v>
          </cell>
          <cell r="L92">
            <v>15</v>
          </cell>
          <cell r="M92">
            <v>72658</v>
          </cell>
          <cell r="N92">
            <v>13044</v>
          </cell>
          <cell r="O92">
            <v>5</v>
          </cell>
          <cell r="P92">
            <v>3</v>
          </cell>
          <cell r="Q92">
            <v>5</v>
          </cell>
          <cell r="R92" t="str">
            <v>C</v>
          </cell>
          <cell r="S92">
            <v>18</v>
          </cell>
          <cell r="T92">
            <v>0.8</v>
          </cell>
          <cell r="U92">
            <v>1</v>
          </cell>
          <cell r="V92">
            <v>1.2</v>
          </cell>
          <cell r="W92">
            <v>17.28</v>
          </cell>
          <cell r="X92">
            <v>225400.32000000001</v>
          </cell>
          <cell r="Y92">
            <v>0.15</v>
          </cell>
          <cell r="Z92">
            <v>191590.272</v>
          </cell>
          <cell r="AA92">
            <v>0.55000000000000004</v>
          </cell>
          <cell r="AB92">
            <v>86215.622399999993</v>
          </cell>
          <cell r="AC92">
            <v>8.4999999999999992E-2</v>
          </cell>
          <cell r="AD92">
            <v>1014301.4400000001</v>
          </cell>
          <cell r="AE92">
            <v>77.760000000000005</v>
          </cell>
          <cell r="AF92">
            <v>120</v>
          </cell>
          <cell r="AG92">
            <v>0.8</v>
          </cell>
          <cell r="AH92">
            <v>1</v>
          </cell>
          <cell r="AI92">
            <v>1.2</v>
          </cell>
          <cell r="AJ92">
            <v>115.19999999999999</v>
          </cell>
          <cell r="AK92">
            <v>96.47999999999999</v>
          </cell>
          <cell r="AL92">
            <v>20482</v>
          </cell>
          <cell r="AM92">
            <v>245784</v>
          </cell>
          <cell r="AN92">
            <v>1504269.1199999999</v>
          </cell>
          <cell r="AO92">
            <v>1376007</v>
          </cell>
          <cell r="AP92">
            <v>9.3213275804556073E-2</v>
          </cell>
          <cell r="AQ92" t="str">
            <v>4</v>
          </cell>
          <cell r="AW92" t="str">
            <v>CVS</v>
          </cell>
        </row>
        <row r="93">
          <cell r="A93" t="str">
            <v>06-24-401-005-0000</v>
          </cell>
          <cell r="B93" t="str">
            <v>06-24-401-005-0000</v>
          </cell>
          <cell r="C93" t="str">
            <v>06-24-401-005-0000</v>
          </cell>
          <cell r="D93" t="str">
            <v>5-17</v>
          </cell>
          <cell r="E93" t="str">
            <v>2621 W SCHAUMBURG SCHAUMBURG</v>
          </cell>
          <cell r="F93" t="str">
            <v>18-010</v>
          </cell>
          <cell r="G93" t="str">
            <v>TARGET PROPTAX T 835</v>
          </cell>
          <cell r="H93" t="str">
            <v>T18</v>
          </cell>
          <cell r="I93" t="str">
            <v>Retail-Freestanding</v>
          </cell>
          <cell r="J93">
            <v>11</v>
          </cell>
          <cell r="K93">
            <v>319</v>
          </cell>
          <cell r="L93">
            <v>24</v>
          </cell>
          <cell r="M93">
            <v>537221</v>
          </cell>
          <cell r="N93">
            <v>179497</v>
          </cell>
          <cell r="O93">
            <v>5</v>
          </cell>
          <cell r="P93">
            <v>3</v>
          </cell>
          <cell r="Q93">
            <v>4</v>
          </cell>
          <cell r="R93" t="str">
            <v>C</v>
          </cell>
          <cell r="S93">
            <v>18</v>
          </cell>
          <cell r="T93">
            <v>0.8</v>
          </cell>
          <cell r="U93">
            <v>1</v>
          </cell>
          <cell r="V93">
            <v>1.1000000000000001</v>
          </cell>
          <cell r="W93">
            <v>15.840000000000002</v>
          </cell>
          <cell r="X93">
            <v>2843232.4800000004</v>
          </cell>
          <cell r="Y93">
            <v>0.15</v>
          </cell>
          <cell r="Z93">
            <v>2416747.6080000005</v>
          </cell>
          <cell r="AA93">
            <v>0.55000000000000004</v>
          </cell>
          <cell r="AB93">
            <v>1087536.4236000001</v>
          </cell>
          <cell r="AC93">
            <v>8.4999999999999992E-2</v>
          </cell>
          <cell r="AD93">
            <v>12794546.160000002</v>
          </cell>
          <cell r="AE93">
            <v>71.280000000000015</v>
          </cell>
          <cell r="AF93">
            <v>120</v>
          </cell>
          <cell r="AG93">
            <v>0.8</v>
          </cell>
          <cell r="AH93">
            <v>1</v>
          </cell>
          <cell r="AI93">
            <v>1.1000000000000001</v>
          </cell>
          <cell r="AJ93">
            <v>105.60000000000001</v>
          </cell>
          <cell r="AK93">
            <v>88.440000000000012</v>
          </cell>
          <cell r="AL93">
            <v>0</v>
          </cell>
          <cell r="AM93">
            <v>0</v>
          </cell>
          <cell r="AN93">
            <v>15874714.680000002</v>
          </cell>
          <cell r="AO93">
            <v>12420006</v>
          </cell>
          <cell r="AP93">
            <v>0.2781567641754763</v>
          </cell>
          <cell r="AQ93" t="str">
            <v>4</v>
          </cell>
          <cell r="AW93" t="str">
            <v>Target</v>
          </cell>
        </row>
        <row r="94">
          <cell r="A94" t="str">
            <v>06-25-300-012-0000</v>
          </cell>
          <cell r="B94" t="str">
            <v>06-25-300-012-0000</v>
          </cell>
          <cell r="C94" t="str">
            <v>06-25-300-012-0000</v>
          </cell>
          <cell r="D94" t="str">
            <v>5-17</v>
          </cell>
          <cell r="E94" t="str">
            <v>900 E IRVING PARK STREAMWOOD</v>
          </cell>
          <cell r="F94" t="str">
            <v>18-020</v>
          </cell>
          <cell r="G94" t="str">
            <v>STREAMWOOD CENTER LLC</v>
          </cell>
          <cell r="H94" t="str">
            <v>T18</v>
          </cell>
          <cell r="I94" t="str">
            <v>Retail-Freestanding</v>
          </cell>
          <cell r="J94">
            <v>11</v>
          </cell>
          <cell r="K94">
            <v>353</v>
          </cell>
          <cell r="L94">
            <v>50</v>
          </cell>
          <cell r="M94">
            <v>14849</v>
          </cell>
          <cell r="N94">
            <v>1922</v>
          </cell>
          <cell r="O94">
            <v>3</v>
          </cell>
          <cell r="P94">
            <v>3</v>
          </cell>
          <cell r="Q94">
            <v>3</v>
          </cell>
          <cell r="R94" t="str">
            <v>C</v>
          </cell>
          <cell r="S94">
            <v>18</v>
          </cell>
          <cell r="T94">
            <v>1</v>
          </cell>
          <cell r="U94">
            <v>1</v>
          </cell>
          <cell r="V94">
            <v>1</v>
          </cell>
          <cell r="W94">
            <v>18</v>
          </cell>
          <cell r="X94">
            <v>34596</v>
          </cell>
          <cell r="Y94">
            <v>0.15</v>
          </cell>
          <cell r="Z94">
            <v>29406.6</v>
          </cell>
          <cell r="AA94">
            <v>0.55000000000000004</v>
          </cell>
          <cell r="AB94">
            <v>13232.969999999998</v>
          </cell>
          <cell r="AC94">
            <v>8.4999999999999992E-2</v>
          </cell>
          <cell r="AD94">
            <v>155681.99999999997</v>
          </cell>
          <cell r="AE94">
            <v>80.999999999999986</v>
          </cell>
          <cell r="AF94">
            <v>120</v>
          </cell>
          <cell r="AG94">
            <v>1</v>
          </cell>
          <cell r="AH94">
            <v>1</v>
          </cell>
          <cell r="AI94">
            <v>1</v>
          </cell>
          <cell r="AJ94">
            <v>120</v>
          </cell>
          <cell r="AK94">
            <v>100.5</v>
          </cell>
          <cell r="AL94">
            <v>7161</v>
          </cell>
          <cell r="AM94">
            <v>85932</v>
          </cell>
          <cell r="AN94">
            <v>279093</v>
          </cell>
          <cell r="AO94">
            <v>216003</v>
          </cell>
          <cell r="AP94">
            <v>0.29207927667671285</v>
          </cell>
          <cell r="AQ94" t="str">
            <v>4</v>
          </cell>
          <cell r="AW94" t="str">
            <v>Expresiones Salon</v>
          </cell>
        </row>
        <row r="95">
          <cell r="A95" t="str">
            <v>06-24-205-001-0000</v>
          </cell>
          <cell r="B95" t="str">
            <v>06-24-205-001-0000</v>
          </cell>
          <cell r="C95" t="str">
            <v>06-24-205-001-0000</v>
          </cell>
          <cell r="D95" t="str">
            <v>5-17</v>
          </cell>
          <cell r="E95" t="str">
            <v>100  BARRINGTON SCHAUMBURG</v>
          </cell>
          <cell r="F95" t="str">
            <v>18-010</v>
          </cell>
          <cell r="G95" t="str">
            <v>HOME DEPOT STORE 1904</v>
          </cell>
          <cell r="H95" t="str">
            <v>T18</v>
          </cell>
          <cell r="I95" t="str">
            <v>Retail-Freestanding</v>
          </cell>
          <cell r="J95">
            <v>11</v>
          </cell>
          <cell r="K95">
            <v>458</v>
          </cell>
          <cell r="L95">
            <v>24</v>
          </cell>
          <cell r="M95">
            <v>669140</v>
          </cell>
          <cell r="N95">
            <v>133320</v>
          </cell>
          <cell r="O95">
            <v>5</v>
          </cell>
          <cell r="P95">
            <v>3</v>
          </cell>
          <cell r="Q95">
            <v>3</v>
          </cell>
          <cell r="R95" t="str">
            <v>C</v>
          </cell>
          <cell r="S95">
            <v>18</v>
          </cell>
          <cell r="T95">
            <v>0.8</v>
          </cell>
          <cell r="U95">
            <v>1</v>
          </cell>
          <cell r="V95">
            <v>1</v>
          </cell>
          <cell r="W95">
            <v>14.4</v>
          </cell>
          <cell r="X95">
            <v>1919808</v>
          </cell>
          <cell r="Y95">
            <v>0.15</v>
          </cell>
          <cell r="Z95">
            <v>1631836.8</v>
          </cell>
          <cell r="AA95">
            <v>0.55000000000000004</v>
          </cell>
          <cell r="AB95">
            <v>734326.55999999994</v>
          </cell>
          <cell r="AC95">
            <v>8.4999999999999992E-2</v>
          </cell>
          <cell r="AD95">
            <v>8639136</v>
          </cell>
          <cell r="AE95">
            <v>64.8</v>
          </cell>
          <cell r="AF95">
            <v>120</v>
          </cell>
          <cell r="AG95">
            <v>0.8</v>
          </cell>
          <cell r="AH95">
            <v>1</v>
          </cell>
          <cell r="AI95">
            <v>1</v>
          </cell>
          <cell r="AJ95">
            <v>96</v>
          </cell>
          <cell r="AK95">
            <v>80.400000000000006</v>
          </cell>
          <cell r="AL95">
            <v>135860</v>
          </cell>
          <cell r="AM95">
            <v>815160</v>
          </cell>
          <cell r="AN95">
            <v>11534088</v>
          </cell>
          <cell r="AO95">
            <v>7220005</v>
          </cell>
          <cell r="AP95">
            <v>0.59751800725899784</v>
          </cell>
          <cell r="AQ95" t="str">
            <v>4</v>
          </cell>
          <cell r="AW95" t="str">
            <v>Home Depot</v>
          </cell>
        </row>
        <row r="96">
          <cell r="A96" t="str">
            <v>06-25-302-059-0000</v>
          </cell>
          <cell r="B96" t="str">
            <v>06-25-302-059-0000</v>
          </cell>
          <cell r="C96" t="str">
            <v>06-25-302-059-0000</v>
          </cell>
          <cell r="D96" t="str">
            <v>5-17</v>
          </cell>
          <cell r="E96" t="str">
            <v>7421  ASTOR HANOVER PARK</v>
          </cell>
          <cell r="F96" t="str">
            <v>18-070</v>
          </cell>
          <cell r="G96" t="str">
            <v>MATHEW ODIGIE</v>
          </cell>
          <cell r="H96" t="str">
            <v>T18</v>
          </cell>
          <cell r="I96" t="str">
            <v>Retail-Freestanding</v>
          </cell>
          <cell r="J96">
            <v>11</v>
          </cell>
          <cell r="K96">
            <v>426</v>
          </cell>
          <cell r="L96">
            <v>43</v>
          </cell>
          <cell r="M96">
            <v>8400</v>
          </cell>
          <cell r="N96">
            <v>2400</v>
          </cell>
          <cell r="O96">
            <v>3</v>
          </cell>
          <cell r="P96">
            <v>3</v>
          </cell>
          <cell r="Q96">
            <v>3</v>
          </cell>
          <cell r="R96" t="str">
            <v>C</v>
          </cell>
          <cell r="S96">
            <v>18</v>
          </cell>
          <cell r="T96">
            <v>1</v>
          </cell>
          <cell r="U96">
            <v>1</v>
          </cell>
          <cell r="V96">
            <v>1</v>
          </cell>
          <cell r="W96">
            <v>18</v>
          </cell>
          <cell r="X96">
            <v>43200</v>
          </cell>
          <cell r="Y96">
            <v>0.15</v>
          </cell>
          <cell r="Z96">
            <v>36720</v>
          </cell>
          <cell r="AA96">
            <v>0.55000000000000004</v>
          </cell>
          <cell r="AB96">
            <v>16524</v>
          </cell>
          <cell r="AC96">
            <v>8.4999999999999992E-2</v>
          </cell>
          <cell r="AD96">
            <v>194400.00000000003</v>
          </cell>
          <cell r="AE96">
            <v>81.000000000000014</v>
          </cell>
          <cell r="AF96">
            <v>120</v>
          </cell>
          <cell r="AG96">
            <v>1</v>
          </cell>
          <cell r="AH96">
            <v>1</v>
          </cell>
          <cell r="AI96">
            <v>1</v>
          </cell>
          <cell r="AJ96">
            <v>120</v>
          </cell>
          <cell r="AK96">
            <v>100.5</v>
          </cell>
          <cell r="AL96">
            <v>0</v>
          </cell>
          <cell r="AM96">
            <v>0</v>
          </cell>
          <cell r="AN96">
            <v>241200</v>
          </cell>
          <cell r="AO96">
            <v>192003</v>
          </cell>
          <cell r="AP96">
            <v>0.2562303714004468</v>
          </cell>
          <cell r="AQ96" t="str">
            <v>4</v>
          </cell>
          <cell r="AW96" t="str">
            <v>Jennifer's Kids Learning Center; currently for sale @ $199,000</v>
          </cell>
        </row>
        <row r="97">
          <cell r="A97" t="str">
            <v>06-34-414-072-0000</v>
          </cell>
          <cell r="B97" t="str">
            <v>06-34-414-072-0000 06-34-414-075-0000</v>
          </cell>
          <cell r="C97" t="str">
            <v>06-34-414-072-0000 06-34-414-075-0000</v>
          </cell>
          <cell r="D97" t="str">
            <v>5-17</v>
          </cell>
          <cell r="E97" t="str">
            <v>374 S MAIN BARTLETT</v>
          </cell>
          <cell r="F97" t="str">
            <v>18-082</v>
          </cell>
          <cell r="G97" t="str">
            <v>VINCE &amp; NANCY BUCARO</v>
          </cell>
          <cell r="H97" t="str">
            <v>T18</v>
          </cell>
          <cell r="I97" t="str">
            <v>Retail-Freestanding</v>
          </cell>
          <cell r="J97">
            <v>11</v>
          </cell>
          <cell r="K97">
            <v>353</v>
          </cell>
          <cell r="L97">
            <v>29</v>
          </cell>
          <cell r="M97">
            <v>15662</v>
          </cell>
          <cell r="N97">
            <v>3540</v>
          </cell>
          <cell r="O97">
            <v>3</v>
          </cell>
          <cell r="P97">
            <v>3</v>
          </cell>
          <cell r="Q97">
            <v>3</v>
          </cell>
          <cell r="R97" t="str">
            <v>C</v>
          </cell>
          <cell r="S97">
            <v>18</v>
          </cell>
          <cell r="T97">
            <v>1</v>
          </cell>
          <cell r="U97">
            <v>1</v>
          </cell>
          <cell r="V97">
            <v>1</v>
          </cell>
          <cell r="W97">
            <v>18</v>
          </cell>
          <cell r="X97">
            <v>63720</v>
          </cell>
          <cell r="Y97">
            <v>0.15</v>
          </cell>
          <cell r="Z97">
            <v>54162</v>
          </cell>
          <cell r="AA97">
            <v>0.55000000000000004</v>
          </cell>
          <cell r="AB97">
            <v>24372.899999999998</v>
          </cell>
          <cell r="AC97">
            <v>8.4999999999999992E-2</v>
          </cell>
          <cell r="AD97">
            <v>286740</v>
          </cell>
          <cell r="AE97">
            <v>81</v>
          </cell>
          <cell r="AF97">
            <v>120</v>
          </cell>
          <cell r="AG97">
            <v>1</v>
          </cell>
          <cell r="AH97">
            <v>1</v>
          </cell>
          <cell r="AI97">
            <v>1</v>
          </cell>
          <cell r="AJ97">
            <v>120</v>
          </cell>
          <cell r="AK97">
            <v>100.5</v>
          </cell>
          <cell r="AL97">
            <v>1502</v>
          </cell>
          <cell r="AM97">
            <v>18024</v>
          </cell>
          <cell r="AN97">
            <v>373794</v>
          </cell>
          <cell r="AO97">
            <v>260010</v>
          </cell>
          <cell r="AP97">
            <v>0.43761393792546444</v>
          </cell>
          <cell r="AQ97" t="str">
            <v>4</v>
          </cell>
          <cell r="AW97" t="e">
            <v>#N/A</v>
          </cell>
        </row>
        <row r="98">
          <cell r="A98" t="str">
            <v>06-22-302-018-0000</v>
          </cell>
          <cell r="B98" t="str">
            <v>06-22-302-018-0000</v>
          </cell>
          <cell r="C98" t="str">
            <v>06-22-302-018-0000</v>
          </cell>
          <cell r="D98" t="str">
            <v>5-17</v>
          </cell>
          <cell r="E98" t="str">
            <v>921 W IRVING PARK STREAMWOOD</v>
          </cell>
          <cell r="F98" t="str">
            <v>18-013</v>
          </cell>
          <cell r="G98" t="str">
            <v>AUTOZONE</v>
          </cell>
          <cell r="H98" t="str">
            <v>T18</v>
          </cell>
          <cell r="I98" t="str">
            <v>Retail-Freestanding</v>
          </cell>
          <cell r="J98">
            <v>11</v>
          </cell>
          <cell r="K98">
            <v>353</v>
          </cell>
          <cell r="L98">
            <v>7</v>
          </cell>
          <cell r="M98">
            <v>82437</v>
          </cell>
          <cell r="N98">
            <v>7008</v>
          </cell>
          <cell r="O98">
            <v>4</v>
          </cell>
          <cell r="P98">
            <v>3</v>
          </cell>
          <cell r="Q98">
            <v>5</v>
          </cell>
          <cell r="R98" t="str">
            <v>C</v>
          </cell>
          <cell r="S98">
            <v>18</v>
          </cell>
          <cell r="T98">
            <v>0.9</v>
          </cell>
          <cell r="U98">
            <v>1</v>
          </cell>
          <cell r="V98">
            <v>1.2</v>
          </cell>
          <cell r="W98">
            <v>19.439999999999998</v>
          </cell>
          <cell r="X98">
            <v>136235.51999999999</v>
          </cell>
          <cell r="Y98">
            <v>0.15</v>
          </cell>
          <cell r="Z98">
            <v>115800.192</v>
          </cell>
          <cell r="AA98">
            <v>0.55000000000000004</v>
          </cell>
          <cell r="AB98">
            <v>52110.086399999993</v>
          </cell>
          <cell r="AC98">
            <v>8.4999999999999992E-2</v>
          </cell>
          <cell r="AD98">
            <v>613059.83999999997</v>
          </cell>
          <cell r="AE98">
            <v>87.47999999999999</v>
          </cell>
          <cell r="AF98">
            <v>120</v>
          </cell>
          <cell r="AG98">
            <v>0.9</v>
          </cell>
          <cell r="AH98">
            <v>1</v>
          </cell>
          <cell r="AI98">
            <v>1.2</v>
          </cell>
          <cell r="AJ98">
            <v>129.6</v>
          </cell>
          <cell r="AK98">
            <v>108.53999999999999</v>
          </cell>
          <cell r="AL98">
            <v>54405</v>
          </cell>
          <cell r="AM98">
            <v>652860</v>
          </cell>
          <cell r="AN98">
            <v>1413508.3199999998</v>
          </cell>
          <cell r="AO98">
            <v>992011</v>
          </cell>
          <cell r="AP98">
            <v>0.42489178043388609</v>
          </cell>
          <cell r="AQ98" t="str">
            <v>4</v>
          </cell>
          <cell r="AW98" t="str">
            <v>AutoZone</v>
          </cell>
        </row>
        <row r="99">
          <cell r="A99" t="str">
            <v>06-22-411-026-0000</v>
          </cell>
          <cell r="B99" t="str">
            <v>06-22-411-026-0000 06-23-310-001-0000</v>
          </cell>
          <cell r="C99" t="str">
            <v>06-22-411-026-0000 06-23-310-001-0000</v>
          </cell>
          <cell r="D99" t="str">
            <v>5-17</v>
          </cell>
          <cell r="E99" t="str">
            <v>25 W STREAMWOOD STREAMWOOD</v>
          </cell>
          <cell r="F99" t="str">
            <v>18-013</v>
          </cell>
          <cell r="G99" t="str">
            <v>HOFFMAN FAMILY INV LLC</v>
          </cell>
          <cell r="H99" t="str">
            <v>T18</v>
          </cell>
          <cell r="I99" t="str">
            <v>Retail-Freestanding</v>
          </cell>
          <cell r="J99">
            <v>11</v>
          </cell>
          <cell r="K99">
            <v>426</v>
          </cell>
          <cell r="L99">
            <v>39</v>
          </cell>
          <cell r="M99">
            <v>63977</v>
          </cell>
          <cell r="N99">
            <v>4900</v>
          </cell>
          <cell r="O99">
            <v>4</v>
          </cell>
          <cell r="P99">
            <v>3</v>
          </cell>
          <cell r="Q99">
            <v>3</v>
          </cell>
          <cell r="R99" t="str">
            <v>C</v>
          </cell>
          <cell r="S99">
            <v>18</v>
          </cell>
          <cell r="T99">
            <v>0.9</v>
          </cell>
          <cell r="U99">
            <v>1</v>
          </cell>
          <cell r="V99">
            <v>1</v>
          </cell>
          <cell r="W99">
            <v>16.2</v>
          </cell>
          <cell r="X99">
            <v>79380</v>
          </cell>
          <cell r="Y99">
            <v>0.15</v>
          </cell>
          <cell r="Z99">
            <v>67473</v>
          </cell>
          <cell r="AA99">
            <v>0.55000000000000004</v>
          </cell>
          <cell r="AB99">
            <v>30362.85</v>
          </cell>
          <cell r="AC99">
            <v>8.4999999999999992E-2</v>
          </cell>
          <cell r="AD99">
            <v>357210</v>
          </cell>
          <cell r="AE99">
            <v>72.900000000000006</v>
          </cell>
          <cell r="AF99">
            <v>120</v>
          </cell>
          <cell r="AG99">
            <v>0.9</v>
          </cell>
          <cell r="AH99">
            <v>1</v>
          </cell>
          <cell r="AI99">
            <v>1</v>
          </cell>
          <cell r="AJ99">
            <v>108</v>
          </cell>
          <cell r="AK99">
            <v>90.45</v>
          </cell>
          <cell r="AL99">
            <v>44377</v>
          </cell>
          <cell r="AM99">
            <v>399393</v>
          </cell>
          <cell r="AN99">
            <v>842598</v>
          </cell>
          <cell r="AO99">
            <v>585036</v>
          </cell>
          <cell r="AP99">
            <v>0.4402498307796443</v>
          </cell>
          <cell r="AQ99" t="str">
            <v>4</v>
          </cell>
          <cell r="AW99" t="e">
            <v>#N/A</v>
          </cell>
        </row>
        <row r="100">
          <cell r="A100" t="str">
            <v>06-25-301-015-0000</v>
          </cell>
          <cell r="B100" t="str">
            <v>06-25-301-015-0000</v>
          </cell>
          <cell r="C100" t="str">
            <v>06-25-301-015-0000</v>
          </cell>
          <cell r="D100" t="str">
            <v>5-17</v>
          </cell>
          <cell r="E100" t="str">
            <v>1004 E IRVING PARK STREAMWOOD</v>
          </cell>
          <cell r="F100" t="str">
            <v>18-010</v>
          </cell>
          <cell r="G100" t="str">
            <v>MICHAEL PARSONS</v>
          </cell>
          <cell r="H100" t="str">
            <v>T18</v>
          </cell>
          <cell r="I100" t="str">
            <v>Retail-Freestanding</v>
          </cell>
          <cell r="J100">
            <v>11</v>
          </cell>
          <cell r="K100">
            <v>353</v>
          </cell>
          <cell r="L100">
            <v>52</v>
          </cell>
          <cell r="M100">
            <v>19100</v>
          </cell>
          <cell r="N100">
            <v>2550</v>
          </cell>
          <cell r="O100">
            <v>3</v>
          </cell>
          <cell r="P100">
            <v>3</v>
          </cell>
          <cell r="Q100">
            <v>2</v>
          </cell>
          <cell r="R100" t="str">
            <v>C</v>
          </cell>
          <cell r="S100">
            <v>18</v>
          </cell>
          <cell r="T100">
            <v>1</v>
          </cell>
          <cell r="U100">
            <v>1</v>
          </cell>
          <cell r="V100">
            <v>0.9</v>
          </cell>
          <cell r="W100">
            <v>16.2</v>
          </cell>
          <cell r="X100">
            <v>41310</v>
          </cell>
          <cell r="Y100">
            <v>0.15</v>
          </cell>
          <cell r="Z100">
            <v>35113.5</v>
          </cell>
          <cell r="AA100">
            <v>0.55000000000000004</v>
          </cell>
          <cell r="AB100">
            <v>15801.074999999997</v>
          </cell>
          <cell r="AC100">
            <v>8.4999999999999992E-2</v>
          </cell>
          <cell r="AD100">
            <v>185894.99999999997</v>
          </cell>
          <cell r="AE100">
            <v>72.899999999999991</v>
          </cell>
          <cell r="AF100">
            <v>120</v>
          </cell>
          <cell r="AG100">
            <v>1</v>
          </cell>
          <cell r="AH100">
            <v>1</v>
          </cell>
          <cell r="AI100">
            <v>0.9</v>
          </cell>
          <cell r="AJ100">
            <v>108</v>
          </cell>
          <cell r="AK100">
            <v>90.449999999999989</v>
          </cell>
          <cell r="AL100">
            <v>8900</v>
          </cell>
          <cell r="AM100">
            <v>106800</v>
          </cell>
          <cell r="AN100">
            <v>337447.5</v>
          </cell>
          <cell r="AO100">
            <v>260004</v>
          </cell>
          <cell r="AP100">
            <v>0.29785503299949223</v>
          </cell>
          <cell r="AQ100" t="str">
            <v>4</v>
          </cell>
          <cell r="AR100">
            <v>350000</v>
          </cell>
          <cell r="AS100">
            <v>43871</v>
          </cell>
          <cell r="AT100" t="str">
            <v>Warranty</v>
          </cell>
          <cell r="AW100" t="str">
            <v>4-T Liquors</v>
          </cell>
        </row>
        <row r="101">
          <cell r="A101" t="str">
            <v>06-26-117-011-0000</v>
          </cell>
          <cell r="B101" t="str">
            <v>06-26-117-011-0000</v>
          </cell>
          <cell r="C101" t="str">
            <v>06-26-117-011-0000</v>
          </cell>
          <cell r="D101" t="str">
            <v>5-17</v>
          </cell>
          <cell r="E101" t="str">
            <v>13 E IRVING PARK STREAMWOOD</v>
          </cell>
          <cell r="F101" t="str">
            <v>18-060</v>
          </cell>
          <cell r="G101" t="str">
            <v>IRVING PARK STRMWD</v>
          </cell>
          <cell r="H101" t="str">
            <v>T18</v>
          </cell>
          <cell r="I101" t="str">
            <v>Retail-Freestanding</v>
          </cell>
          <cell r="J101">
            <v>11</v>
          </cell>
          <cell r="K101">
            <v>353</v>
          </cell>
          <cell r="L101">
            <v>20</v>
          </cell>
          <cell r="M101">
            <v>140283</v>
          </cell>
          <cell r="N101">
            <v>20096</v>
          </cell>
          <cell r="O101">
            <v>5</v>
          </cell>
          <cell r="P101">
            <v>3</v>
          </cell>
          <cell r="Q101">
            <v>4</v>
          </cell>
          <cell r="R101" t="str">
            <v>C</v>
          </cell>
          <cell r="S101">
            <v>18</v>
          </cell>
          <cell r="T101">
            <v>0.8</v>
          </cell>
          <cell r="U101">
            <v>1</v>
          </cell>
          <cell r="V101">
            <v>1.1000000000000001</v>
          </cell>
          <cell r="W101">
            <v>15.840000000000002</v>
          </cell>
          <cell r="X101">
            <v>318320.64000000001</v>
          </cell>
          <cell r="Y101">
            <v>0.15</v>
          </cell>
          <cell r="Z101">
            <v>270572.54399999999</v>
          </cell>
          <cell r="AA101">
            <v>0.55000000000000004</v>
          </cell>
          <cell r="AB101">
            <v>121757.64479999998</v>
          </cell>
          <cell r="AC101">
            <v>8.4999999999999992E-2</v>
          </cell>
          <cell r="AD101">
            <v>1432442.8799999999</v>
          </cell>
          <cell r="AE101">
            <v>71.28</v>
          </cell>
          <cell r="AF101">
            <v>120</v>
          </cell>
          <cell r="AG101">
            <v>0.8</v>
          </cell>
          <cell r="AH101">
            <v>1</v>
          </cell>
          <cell r="AI101">
            <v>1.1000000000000001</v>
          </cell>
          <cell r="AJ101">
            <v>105.60000000000001</v>
          </cell>
          <cell r="AK101">
            <v>88.44</v>
          </cell>
          <cell r="AL101">
            <v>59899</v>
          </cell>
          <cell r="AM101">
            <v>539091</v>
          </cell>
          <cell r="AN101">
            <v>2316381.2400000002</v>
          </cell>
          <cell r="AO101">
            <v>1864009</v>
          </cell>
          <cell r="AP101">
            <v>0.2426877981812321</v>
          </cell>
          <cell r="AQ101" t="str">
            <v>4</v>
          </cell>
          <cell r="AW101" t="str">
            <v>Walgreens &amp; O'Reilly Auto part</v>
          </cell>
        </row>
        <row r="102">
          <cell r="A102" t="str">
            <v>06-25-401-031-0000</v>
          </cell>
          <cell r="B102" t="str">
            <v>06-25-401-031-0000</v>
          </cell>
          <cell r="C102" t="str">
            <v>06-25-401-031-0000</v>
          </cell>
          <cell r="D102" t="str">
            <v>5-17</v>
          </cell>
          <cell r="E102" t="str">
            <v>7420  BARRINGTON HANOVER PARK</v>
          </cell>
          <cell r="F102" t="str">
            <v>18-010</v>
          </cell>
          <cell r="G102" t="str">
            <v>DEEMA PROPERTIES LLC</v>
          </cell>
          <cell r="H102" t="str">
            <v>T18</v>
          </cell>
          <cell r="I102" t="str">
            <v>Retail-Freestanding</v>
          </cell>
          <cell r="J102">
            <v>11</v>
          </cell>
          <cell r="K102">
            <v>353</v>
          </cell>
          <cell r="L102">
            <v>36</v>
          </cell>
          <cell r="M102">
            <v>14560</v>
          </cell>
          <cell r="N102">
            <v>1680</v>
          </cell>
          <cell r="O102">
            <v>3</v>
          </cell>
          <cell r="P102">
            <v>3</v>
          </cell>
          <cell r="Q102">
            <v>3</v>
          </cell>
          <cell r="R102" t="str">
            <v>C</v>
          </cell>
          <cell r="S102">
            <v>18</v>
          </cell>
          <cell r="T102">
            <v>1</v>
          </cell>
          <cell r="U102">
            <v>1</v>
          </cell>
          <cell r="V102">
            <v>1</v>
          </cell>
          <cell r="W102">
            <v>18</v>
          </cell>
          <cell r="X102">
            <v>30240</v>
          </cell>
          <cell r="Y102">
            <v>0.15</v>
          </cell>
          <cell r="Z102">
            <v>25704</v>
          </cell>
          <cell r="AA102">
            <v>0.55000000000000004</v>
          </cell>
          <cell r="AB102">
            <v>11566.8</v>
          </cell>
          <cell r="AC102">
            <v>8.4999999999999992E-2</v>
          </cell>
          <cell r="AD102">
            <v>136080</v>
          </cell>
          <cell r="AE102">
            <v>81</v>
          </cell>
          <cell r="AF102">
            <v>120</v>
          </cell>
          <cell r="AG102">
            <v>1</v>
          </cell>
          <cell r="AH102">
            <v>1</v>
          </cell>
          <cell r="AI102">
            <v>1</v>
          </cell>
          <cell r="AJ102">
            <v>120</v>
          </cell>
          <cell r="AK102">
            <v>100.5</v>
          </cell>
          <cell r="AL102">
            <v>7840</v>
          </cell>
          <cell r="AM102">
            <v>94080</v>
          </cell>
          <cell r="AN102">
            <v>262920</v>
          </cell>
          <cell r="AO102">
            <v>217500</v>
          </cell>
          <cell r="AP102">
            <v>0.20882758620689645</v>
          </cell>
          <cell r="AQ102" t="e">
            <v>#N/A</v>
          </cell>
          <cell r="AR102">
            <v>217500</v>
          </cell>
          <cell r="AS102">
            <v>43451</v>
          </cell>
          <cell r="AT102" t="str">
            <v>Warranty</v>
          </cell>
          <cell r="AW102" t="str">
            <v>Chase; Gold Max Cash for Gold</v>
          </cell>
        </row>
        <row r="103">
          <cell r="A103" t="str">
            <v>06-07-302-049-0000</v>
          </cell>
          <cell r="B103" t="str">
            <v>06-07-302-049-0000</v>
          </cell>
          <cell r="C103" t="str">
            <v>06-07-302-049-0000</v>
          </cell>
          <cell r="D103" t="str">
            <v>5-17</v>
          </cell>
          <cell r="E103" t="str">
            <v>823  SUMMIT ELGIN</v>
          </cell>
          <cell r="F103" t="str">
            <v>18-011</v>
          </cell>
          <cell r="G103" t="str">
            <v>823 SUMMIT LLC</v>
          </cell>
          <cell r="H103" t="str">
            <v>T18</v>
          </cell>
          <cell r="I103" t="str">
            <v>Retail-Freestanding</v>
          </cell>
          <cell r="J103">
            <v>11</v>
          </cell>
          <cell r="K103">
            <v>499</v>
          </cell>
          <cell r="L103">
            <v>43</v>
          </cell>
          <cell r="M103">
            <v>13504</v>
          </cell>
          <cell r="N103">
            <v>2400</v>
          </cell>
          <cell r="O103">
            <v>3</v>
          </cell>
          <cell r="P103">
            <v>3</v>
          </cell>
          <cell r="Q103">
            <v>3</v>
          </cell>
          <cell r="R103" t="str">
            <v>C</v>
          </cell>
          <cell r="S103">
            <v>18</v>
          </cell>
          <cell r="T103">
            <v>1</v>
          </cell>
          <cell r="U103">
            <v>1</v>
          </cell>
          <cell r="V103">
            <v>1</v>
          </cell>
          <cell r="W103">
            <v>18</v>
          </cell>
          <cell r="X103">
            <v>43200</v>
          </cell>
          <cell r="Y103">
            <v>0.15</v>
          </cell>
          <cell r="Z103">
            <v>36720</v>
          </cell>
          <cell r="AA103">
            <v>0.55000000000000004</v>
          </cell>
          <cell r="AB103">
            <v>16524</v>
          </cell>
          <cell r="AC103">
            <v>8.4999999999999992E-2</v>
          </cell>
          <cell r="AD103">
            <v>194400.00000000003</v>
          </cell>
          <cell r="AE103">
            <v>81.000000000000014</v>
          </cell>
          <cell r="AF103">
            <v>120</v>
          </cell>
          <cell r="AG103">
            <v>1</v>
          </cell>
          <cell r="AH103">
            <v>1</v>
          </cell>
          <cell r="AI103">
            <v>1</v>
          </cell>
          <cell r="AJ103">
            <v>120</v>
          </cell>
          <cell r="AK103">
            <v>100.5</v>
          </cell>
          <cell r="AL103">
            <v>3904</v>
          </cell>
          <cell r="AM103">
            <v>46848</v>
          </cell>
          <cell r="AN103">
            <v>288048</v>
          </cell>
          <cell r="AO103">
            <v>191577</v>
          </cell>
          <cell r="AP103">
            <v>0.50356253621259328</v>
          </cell>
          <cell r="AQ103" t="str">
            <v>4</v>
          </cell>
          <cell r="AW103" t="str">
            <v>Total Liquors</v>
          </cell>
        </row>
        <row r="104">
          <cell r="A104" t="str">
            <v>06-25-202-005-0000</v>
          </cell>
          <cell r="B104" t="str">
            <v>06-25-202-005-0000</v>
          </cell>
          <cell r="C104" t="str">
            <v>06-25-202-005-0000</v>
          </cell>
          <cell r="D104" t="str">
            <v>5-17</v>
          </cell>
          <cell r="E104" t="str">
            <v>960 S BARRINGTON STREAMWOOD</v>
          </cell>
          <cell r="F104" t="str">
            <v>18-010</v>
          </cell>
          <cell r="G104" t="str">
            <v>KAMIN REALTY COMPANY</v>
          </cell>
          <cell r="H104" t="str">
            <v>T18</v>
          </cell>
          <cell r="I104" t="str">
            <v>Retail-Freestanding</v>
          </cell>
          <cell r="J104">
            <v>11</v>
          </cell>
          <cell r="K104">
            <v>353</v>
          </cell>
          <cell r="L104">
            <v>30</v>
          </cell>
          <cell r="M104">
            <v>244372</v>
          </cell>
          <cell r="N104">
            <v>76806</v>
          </cell>
          <cell r="O104">
            <v>5</v>
          </cell>
          <cell r="P104">
            <v>1</v>
          </cell>
          <cell r="Q104">
            <v>1</v>
          </cell>
          <cell r="R104" t="str">
            <v>C</v>
          </cell>
          <cell r="S104">
            <v>18</v>
          </cell>
          <cell r="T104">
            <v>0.8</v>
          </cell>
          <cell r="U104">
            <v>0.6</v>
          </cell>
          <cell r="V104">
            <v>0.8</v>
          </cell>
          <cell r="W104">
            <v>6.9120000000000008</v>
          </cell>
          <cell r="X104">
            <v>530883.07200000004</v>
          </cell>
          <cell r="Y104">
            <v>0.15</v>
          </cell>
          <cell r="Z104">
            <v>451250.61120000004</v>
          </cell>
          <cell r="AA104">
            <v>0.55000000000000004</v>
          </cell>
          <cell r="AB104">
            <v>203062.77504000001</v>
          </cell>
          <cell r="AC104">
            <v>8.4999999999999992E-2</v>
          </cell>
          <cell r="AD104">
            <v>2388973.8240000005</v>
          </cell>
          <cell r="AE104">
            <v>31.104000000000006</v>
          </cell>
          <cell r="AF104">
            <v>120</v>
          </cell>
          <cell r="AG104">
            <v>0.8</v>
          </cell>
          <cell r="AH104">
            <v>0.6</v>
          </cell>
          <cell r="AI104">
            <v>0.8</v>
          </cell>
          <cell r="AJ104">
            <v>46.08</v>
          </cell>
          <cell r="AK104">
            <v>38.591999999999999</v>
          </cell>
          <cell r="AL104">
            <v>0</v>
          </cell>
          <cell r="AM104">
            <v>0</v>
          </cell>
          <cell r="AN104">
            <v>2964097.1519999998</v>
          </cell>
          <cell r="AO104">
            <v>3192706</v>
          </cell>
          <cell r="AP104">
            <v>-7.1603476173503044E-2</v>
          </cell>
          <cell r="AQ104" t="str">
            <v>5</v>
          </cell>
          <cell r="AR104">
            <v>1225000</v>
          </cell>
          <cell r="AS104">
            <v>44372</v>
          </cell>
          <cell r="AT104" t="str">
            <v>Special Warranty</v>
          </cell>
          <cell r="AU104" t="str">
            <v>auction sale; high vacancy property</v>
          </cell>
          <cell r="AW104" t="str">
            <v>Value City Furniture; currently for sale @ $4,050,000</v>
          </cell>
        </row>
        <row r="105">
          <cell r="A105" t="str">
            <v>06-25-301-041-0000</v>
          </cell>
          <cell r="B105" t="str">
            <v>06-25-301-041-0000</v>
          </cell>
          <cell r="C105" t="str">
            <v>06-25-301-041-0000</v>
          </cell>
          <cell r="D105" t="str">
            <v>5-17</v>
          </cell>
          <cell r="E105" t="str">
            <v>2151 W IRVING PARK HANOVER PARK</v>
          </cell>
          <cell r="F105" t="str">
            <v>18-010</v>
          </cell>
          <cell r="G105" t="str">
            <v>VERONICA HARO</v>
          </cell>
          <cell r="H105" t="str">
            <v>T18</v>
          </cell>
          <cell r="I105" t="str">
            <v>Retail-Freestanding</v>
          </cell>
          <cell r="J105">
            <v>11</v>
          </cell>
          <cell r="K105">
            <v>353</v>
          </cell>
          <cell r="L105">
            <v>39</v>
          </cell>
          <cell r="M105">
            <v>22195</v>
          </cell>
          <cell r="N105">
            <v>3054</v>
          </cell>
          <cell r="O105">
            <v>3</v>
          </cell>
          <cell r="P105">
            <v>3</v>
          </cell>
          <cell r="Q105">
            <v>3</v>
          </cell>
          <cell r="R105" t="str">
            <v>C</v>
          </cell>
          <cell r="S105">
            <v>18</v>
          </cell>
          <cell r="T105">
            <v>1</v>
          </cell>
          <cell r="U105">
            <v>1</v>
          </cell>
          <cell r="V105">
            <v>1</v>
          </cell>
          <cell r="W105">
            <v>18</v>
          </cell>
          <cell r="X105">
            <v>54972</v>
          </cell>
          <cell r="Y105">
            <v>0.15</v>
          </cell>
          <cell r="Z105">
            <v>46726.2</v>
          </cell>
          <cell r="AA105">
            <v>0.55000000000000004</v>
          </cell>
          <cell r="AB105">
            <v>21026.789999999997</v>
          </cell>
          <cell r="AC105">
            <v>8.4999999999999992E-2</v>
          </cell>
          <cell r="AD105">
            <v>247374</v>
          </cell>
          <cell r="AE105">
            <v>81</v>
          </cell>
          <cell r="AF105">
            <v>120</v>
          </cell>
          <cell r="AG105">
            <v>1</v>
          </cell>
          <cell r="AH105">
            <v>1</v>
          </cell>
          <cell r="AI105">
            <v>1</v>
          </cell>
          <cell r="AJ105">
            <v>120</v>
          </cell>
          <cell r="AK105">
            <v>100.5</v>
          </cell>
          <cell r="AL105">
            <v>9979</v>
          </cell>
          <cell r="AM105">
            <v>119748</v>
          </cell>
          <cell r="AN105">
            <v>426675</v>
          </cell>
          <cell r="AO105">
            <v>270515</v>
          </cell>
          <cell r="AP105">
            <v>0.57726928266454736</v>
          </cell>
          <cell r="AQ105" t="str">
            <v>4</v>
          </cell>
          <cell r="AW105" t="str">
            <v>Famous Fadez, Multiviajes Gutierrez</v>
          </cell>
        </row>
        <row r="106">
          <cell r="A106" t="str">
            <v>06-18-300-091-0000</v>
          </cell>
          <cell r="B106" t="str">
            <v>06-18-300-091-0000 06-18-300-094-0000</v>
          </cell>
          <cell r="C106" t="str">
            <v>06-18-300-091-0000 06-18-300-094-0000</v>
          </cell>
          <cell r="D106" t="str">
            <v>5-17</v>
          </cell>
          <cell r="E106" t="str">
            <v>932 E CHICAGO ELGIN</v>
          </cell>
          <cell r="F106" t="str">
            <v>18-080</v>
          </cell>
          <cell r="G106" t="str">
            <v>936 EAST CHICAGO ST</v>
          </cell>
          <cell r="H106" t="str">
            <v>T18</v>
          </cell>
          <cell r="I106" t="str">
            <v>Retail-Freestanding</v>
          </cell>
          <cell r="J106">
            <v>11</v>
          </cell>
          <cell r="K106">
            <v>353</v>
          </cell>
          <cell r="L106" t="str">
            <v>25/31</v>
          </cell>
          <cell r="M106">
            <v>119940</v>
          </cell>
          <cell r="N106">
            <v>30047</v>
          </cell>
          <cell r="O106">
            <v>5</v>
          </cell>
          <cell r="P106">
            <v>3</v>
          </cell>
          <cell r="Q106">
            <v>3</v>
          </cell>
          <cell r="R106" t="str">
            <v>C</v>
          </cell>
          <cell r="S106">
            <v>18</v>
          </cell>
          <cell r="T106">
            <v>0.8</v>
          </cell>
          <cell r="U106">
            <v>1</v>
          </cell>
          <cell r="V106">
            <v>1</v>
          </cell>
          <cell r="W106">
            <v>14.4</v>
          </cell>
          <cell r="X106">
            <v>432676.8</v>
          </cell>
          <cell r="Y106">
            <v>0.15</v>
          </cell>
          <cell r="Z106">
            <v>367775.27999999997</v>
          </cell>
          <cell r="AA106">
            <v>0.55000000000000004</v>
          </cell>
          <cell r="AB106">
            <v>165498.87599999996</v>
          </cell>
          <cell r="AC106">
            <v>8.4999999999999992E-2</v>
          </cell>
          <cell r="AD106">
            <v>1947045.5999999996</v>
          </cell>
          <cell r="AE106">
            <v>64.799999999999983</v>
          </cell>
          <cell r="AF106">
            <v>120</v>
          </cell>
          <cell r="AG106">
            <v>0.8</v>
          </cell>
          <cell r="AH106">
            <v>1</v>
          </cell>
          <cell r="AI106">
            <v>1</v>
          </cell>
          <cell r="AJ106">
            <v>96</v>
          </cell>
          <cell r="AK106">
            <v>80.399999999999991</v>
          </cell>
          <cell r="AL106">
            <v>0</v>
          </cell>
          <cell r="AM106">
            <v>0</v>
          </cell>
          <cell r="AN106">
            <v>2415778.7999999998</v>
          </cell>
          <cell r="AO106">
            <v>1344012</v>
          </cell>
          <cell r="AP106">
            <v>0.79743841572843088</v>
          </cell>
          <cell r="AQ106" t="str">
            <v>4</v>
          </cell>
          <cell r="AW106" t="str">
            <v>service garage / florist /restaurant</v>
          </cell>
        </row>
        <row r="107">
          <cell r="A107" t="str">
            <v>06-18-302-011-0000</v>
          </cell>
          <cell r="B107" t="str">
            <v>06-18-302-011-0000</v>
          </cell>
          <cell r="C107" t="str">
            <v>06-18-302-011-0000</v>
          </cell>
          <cell r="D107" t="str">
            <v>5-17</v>
          </cell>
          <cell r="E107" t="str">
            <v>225  WILLARD ELGIN</v>
          </cell>
          <cell r="F107" t="str">
            <v>18-040</v>
          </cell>
          <cell r="G107" t="str">
            <v>SHELDON S HOFFMAN</v>
          </cell>
          <cell r="H107" t="str">
            <v>T18</v>
          </cell>
          <cell r="I107" t="str">
            <v>Retail-Freestanding</v>
          </cell>
          <cell r="J107">
            <v>11</v>
          </cell>
          <cell r="K107" t="str">
            <v>353/406</v>
          </cell>
          <cell r="L107">
            <v>62</v>
          </cell>
          <cell r="M107">
            <v>159430</v>
          </cell>
          <cell r="N107">
            <v>15660</v>
          </cell>
          <cell r="O107">
            <v>5</v>
          </cell>
          <cell r="P107">
            <v>3</v>
          </cell>
          <cell r="Q107">
            <v>3</v>
          </cell>
          <cell r="R107" t="str">
            <v>C</v>
          </cell>
          <cell r="S107">
            <v>18</v>
          </cell>
          <cell r="T107">
            <v>0.8</v>
          </cell>
          <cell r="U107">
            <v>1</v>
          </cell>
          <cell r="V107">
            <v>1</v>
          </cell>
          <cell r="W107">
            <v>14.4</v>
          </cell>
          <cell r="X107">
            <v>225504</v>
          </cell>
          <cell r="Y107">
            <v>0.15</v>
          </cell>
          <cell r="Z107">
            <v>191678.4</v>
          </cell>
          <cell r="AA107">
            <v>0.55000000000000004</v>
          </cell>
          <cell r="AB107">
            <v>86255.279999999984</v>
          </cell>
          <cell r="AC107">
            <v>8.4999999999999992E-2</v>
          </cell>
          <cell r="AD107">
            <v>1014767.9999999999</v>
          </cell>
          <cell r="AE107">
            <v>64.8</v>
          </cell>
          <cell r="AF107">
            <v>120</v>
          </cell>
          <cell r="AG107">
            <v>0.8</v>
          </cell>
          <cell r="AH107">
            <v>1</v>
          </cell>
          <cell r="AI107">
            <v>1</v>
          </cell>
          <cell r="AJ107">
            <v>96</v>
          </cell>
          <cell r="AK107">
            <v>80.400000000000006</v>
          </cell>
          <cell r="AL107">
            <v>96790</v>
          </cell>
          <cell r="AM107">
            <v>580740</v>
          </cell>
          <cell r="AN107">
            <v>1839804</v>
          </cell>
          <cell r="AO107">
            <v>1000273</v>
          </cell>
          <cell r="AP107">
            <v>0.83930187058932915</v>
          </cell>
          <cell r="AQ107" t="str">
            <v>4</v>
          </cell>
          <cell r="AW107" t="str">
            <v>Elgin Juarez Auto Parts; 5 storage units (5-33)</v>
          </cell>
        </row>
        <row r="108">
          <cell r="A108" t="str">
            <v>06-07-302-054-0000</v>
          </cell>
          <cell r="B108" t="str">
            <v>06-07-302-054-0000</v>
          </cell>
          <cell r="C108" t="str">
            <v>06-07-302-054-0000</v>
          </cell>
          <cell r="D108" t="str">
            <v>5-17</v>
          </cell>
          <cell r="E108" t="str">
            <v>846  SUMMIT ELGIN</v>
          </cell>
          <cell r="F108" t="str">
            <v>18-011</v>
          </cell>
          <cell r="G108" t="str">
            <v>SHREE KAIRA LLC</v>
          </cell>
          <cell r="H108" t="str">
            <v>T18</v>
          </cell>
          <cell r="I108" t="str">
            <v>Fast Food</v>
          </cell>
          <cell r="J108">
            <v>12</v>
          </cell>
          <cell r="K108">
            <v>349</v>
          </cell>
          <cell r="L108">
            <v>1</v>
          </cell>
          <cell r="M108">
            <v>29664</v>
          </cell>
          <cell r="N108">
            <v>3276</v>
          </cell>
          <cell r="O108">
            <v>3</v>
          </cell>
          <cell r="P108">
            <v>3</v>
          </cell>
          <cell r="Q108">
            <v>3</v>
          </cell>
          <cell r="R108" t="str">
            <v>C</v>
          </cell>
          <cell r="S108">
            <v>23</v>
          </cell>
          <cell r="T108">
            <v>1</v>
          </cell>
          <cell r="U108">
            <v>1</v>
          </cell>
          <cell r="V108">
            <v>1</v>
          </cell>
          <cell r="W108">
            <v>23</v>
          </cell>
          <cell r="X108">
            <v>75348</v>
          </cell>
          <cell r="Y108">
            <v>0.05</v>
          </cell>
          <cell r="Z108">
            <v>71580.600000000006</v>
          </cell>
          <cell r="AA108">
            <v>0.15</v>
          </cell>
          <cell r="AB108">
            <v>60843.510000000009</v>
          </cell>
          <cell r="AC108">
            <v>0.08</v>
          </cell>
          <cell r="AD108">
            <v>760543.87500000012</v>
          </cell>
          <cell r="AE108">
            <v>232.15625000000003</v>
          </cell>
          <cell r="AF108">
            <v>420</v>
          </cell>
          <cell r="AG108">
            <v>1</v>
          </cell>
          <cell r="AH108">
            <v>1</v>
          </cell>
          <cell r="AI108">
            <v>1</v>
          </cell>
          <cell r="AJ108">
            <v>420</v>
          </cell>
          <cell r="AK108">
            <v>326.078125</v>
          </cell>
          <cell r="AL108">
            <v>16560</v>
          </cell>
          <cell r="AM108">
            <v>198720</v>
          </cell>
          <cell r="AN108">
            <v>1266951.9375</v>
          </cell>
          <cell r="AO108">
            <v>863370</v>
          </cell>
          <cell r="AP108">
            <v>0.46744957260502451</v>
          </cell>
          <cell r="AQ108" t="e">
            <v>#N/A</v>
          </cell>
          <cell r="AR108">
            <v>355000</v>
          </cell>
          <cell r="AS108">
            <v>43376</v>
          </cell>
          <cell r="AT108" t="str">
            <v>Special Warranty</v>
          </cell>
          <cell r="AW108" t="e">
            <v>#N/A</v>
          </cell>
        </row>
        <row r="109">
          <cell r="A109" t="str">
            <v>06-22-302-020-0000</v>
          </cell>
          <cell r="B109" t="str">
            <v>06-22-302-020-0000</v>
          </cell>
          <cell r="C109" t="str">
            <v>06-22-302-020-0000</v>
          </cell>
          <cell r="D109" t="str">
            <v>5-17</v>
          </cell>
          <cell r="E109" t="str">
            <v>665  SUTTON STREAMWOOD</v>
          </cell>
          <cell r="F109" t="str">
            <v>18-013</v>
          </cell>
          <cell r="G109" t="str">
            <v>SUNDANCE INC</v>
          </cell>
          <cell r="H109" t="str">
            <v>T18</v>
          </cell>
          <cell r="I109" t="str">
            <v>Fast Food</v>
          </cell>
          <cell r="J109">
            <v>12</v>
          </cell>
          <cell r="K109">
            <v>349</v>
          </cell>
          <cell r="L109">
            <v>13</v>
          </cell>
          <cell r="M109">
            <v>38672</v>
          </cell>
          <cell r="N109">
            <v>3160</v>
          </cell>
          <cell r="O109">
            <v>3</v>
          </cell>
          <cell r="P109">
            <v>3</v>
          </cell>
          <cell r="Q109">
            <v>3</v>
          </cell>
          <cell r="R109" t="str">
            <v>C</v>
          </cell>
          <cell r="S109">
            <v>23</v>
          </cell>
          <cell r="T109">
            <v>1</v>
          </cell>
          <cell r="U109">
            <v>1</v>
          </cell>
          <cell r="V109">
            <v>1</v>
          </cell>
          <cell r="W109">
            <v>23</v>
          </cell>
          <cell r="X109">
            <v>72680</v>
          </cell>
          <cell r="Y109">
            <v>0.05</v>
          </cell>
          <cell r="Z109">
            <v>69046</v>
          </cell>
          <cell r="AA109">
            <v>0.15</v>
          </cell>
          <cell r="AB109">
            <v>58689.1</v>
          </cell>
          <cell r="AC109">
            <v>0.08</v>
          </cell>
          <cell r="AD109">
            <v>733613.75</v>
          </cell>
          <cell r="AE109">
            <v>232.15625</v>
          </cell>
          <cell r="AF109">
            <v>420</v>
          </cell>
          <cell r="AG109">
            <v>1</v>
          </cell>
          <cell r="AH109">
            <v>1</v>
          </cell>
          <cell r="AI109">
            <v>1</v>
          </cell>
          <cell r="AJ109">
            <v>420</v>
          </cell>
          <cell r="AK109">
            <v>326.078125</v>
          </cell>
          <cell r="AL109">
            <v>26032</v>
          </cell>
          <cell r="AM109">
            <v>234288</v>
          </cell>
          <cell r="AN109">
            <v>1264694.875</v>
          </cell>
          <cell r="AO109">
            <v>944006</v>
          </cell>
          <cell r="AP109">
            <v>0.33971063213581276</v>
          </cell>
          <cell r="AQ109" t="str">
            <v>4</v>
          </cell>
          <cell r="AW109" t="str">
            <v xml:space="preserve">Taco Bell </v>
          </cell>
        </row>
        <row r="110">
          <cell r="A110" t="str">
            <v>06-07-314-024-0000</v>
          </cell>
          <cell r="B110" t="str">
            <v>06-07-314-024-0000</v>
          </cell>
          <cell r="C110" t="str">
            <v>06-07-314-024-0000</v>
          </cell>
          <cell r="D110" t="str">
            <v>5-17</v>
          </cell>
          <cell r="E110" t="str">
            <v>1050  SUMMIT ELGIN</v>
          </cell>
          <cell r="F110" t="str">
            <v>18-011</v>
          </cell>
          <cell r="G110" t="str">
            <v>SUNDANCE INC</v>
          </cell>
          <cell r="H110" t="str">
            <v>T18</v>
          </cell>
          <cell r="I110" t="str">
            <v>Fast Food</v>
          </cell>
          <cell r="J110">
            <v>12</v>
          </cell>
          <cell r="K110">
            <v>349</v>
          </cell>
          <cell r="L110">
            <v>25</v>
          </cell>
          <cell r="M110">
            <v>35793</v>
          </cell>
          <cell r="N110">
            <v>2460</v>
          </cell>
          <cell r="O110">
            <v>3</v>
          </cell>
          <cell r="P110">
            <v>3</v>
          </cell>
          <cell r="Q110">
            <v>3</v>
          </cell>
          <cell r="R110" t="str">
            <v>C</v>
          </cell>
          <cell r="S110">
            <v>23</v>
          </cell>
          <cell r="T110">
            <v>1</v>
          </cell>
          <cell r="U110">
            <v>1</v>
          </cell>
          <cell r="V110">
            <v>1</v>
          </cell>
          <cell r="W110">
            <v>23</v>
          </cell>
          <cell r="X110">
            <v>56580</v>
          </cell>
          <cell r="Y110">
            <v>0.05</v>
          </cell>
          <cell r="Z110">
            <v>53751</v>
          </cell>
          <cell r="AA110">
            <v>0.15</v>
          </cell>
          <cell r="AB110">
            <v>45688.35</v>
          </cell>
          <cell r="AC110">
            <v>0.08</v>
          </cell>
          <cell r="AD110">
            <v>571104.375</v>
          </cell>
          <cell r="AE110">
            <v>232.15625</v>
          </cell>
          <cell r="AF110">
            <v>420</v>
          </cell>
          <cell r="AG110">
            <v>1</v>
          </cell>
          <cell r="AH110">
            <v>1</v>
          </cell>
          <cell r="AI110">
            <v>1</v>
          </cell>
          <cell r="AJ110">
            <v>420</v>
          </cell>
          <cell r="AK110">
            <v>326.078125</v>
          </cell>
          <cell r="AL110">
            <v>25953</v>
          </cell>
          <cell r="AM110">
            <v>311436</v>
          </cell>
          <cell r="AN110">
            <v>1113588.1875</v>
          </cell>
          <cell r="AO110">
            <v>732012</v>
          </cell>
          <cell r="AP110">
            <v>0.52127039925574992</v>
          </cell>
          <cell r="AQ110" t="str">
            <v>4</v>
          </cell>
          <cell r="AW110" t="str">
            <v>Taco Bell or Long John Silver's</v>
          </cell>
        </row>
        <row r="111">
          <cell r="A111" t="str">
            <v>06-24-404-001-0000</v>
          </cell>
          <cell r="B111" t="str">
            <v>06-24-404-001-0000</v>
          </cell>
          <cell r="C111" t="str">
            <v>06-24-404-001-0000</v>
          </cell>
          <cell r="D111" t="str">
            <v>5-17</v>
          </cell>
          <cell r="E111" t="str">
            <v>666 S BARRINGTON STREAMWOOD</v>
          </cell>
          <cell r="F111" t="str">
            <v>18-010</v>
          </cell>
          <cell r="G111" t="str">
            <v>BOOM REAL ESTATE HOLD</v>
          </cell>
          <cell r="H111" t="str">
            <v>T18</v>
          </cell>
          <cell r="I111" t="str">
            <v>Fast Food</v>
          </cell>
          <cell r="J111">
            <v>12</v>
          </cell>
          <cell r="K111">
            <v>349</v>
          </cell>
          <cell r="L111">
            <v>10</v>
          </cell>
          <cell r="M111">
            <v>43299</v>
          </cell>
          <cell r="N111">
            <v>1662</v>
          </cell>
          <cell r="O111">
            <v>3</v>
          </cell>
          <cell r="P111">
            <v>3</v>
          </cell>
          <cell r="Q111">
            <v>3</v>
          </cell>
          <cell r="R111" t="str">
            <v>C</v>
          </cell>
          <cell r="S111">
            <v>23</v>
          </cell>
          <cell r="T111">
            <v>1</v>
          </cell>
          <cell r="U111">
            <v>1</v>
          </cell>
          <cell r="V111">
            <v>1</v>
          </cell>
          <cell r="W111">
            <v>23</v>
          </cell>
          <cell r="X111">
            <v>38226</v>
          </cell>
          <cell r="Y111">
            <v>0.05</v>
          </cell>
          <cell r="Z111">
            <v>36314.699999999997</v>
          </cell>
          <cell r="AA111">
            <v>0.15</v>
          </cell>
          <cell r="AB111">
            <v>30867.494999999999</v>
          </cell>
          <cell r="AC111">
            <v>0.08</v>
          </cell>
          <cell r="AD111">
            <v>385843.6875</v>
          </cell>
          <cell r="AE111">
            <v>232.15625</v>
          </cell>
          <cell r="AF111">
            <v>420</v>
          </cell>
          <cell r="AG111">
            <v>1</v>
          </cell>
          <cell r="AH111">
            <v>1</v>
          </cell>
          <cell r="AI111">
            <v>1</v>
          </cell>
          <cell r="AJ111">
            <v>420</v>
          </cell>
          <cell r="AK111">
            <v>326.078125</v>
          </cell>
          <cell r="AL111">
            <v>36651</v>
          </cell>
          <cell r="AM111">
            <v>439812</v>
          </cell>
          <cell r="AN111">
            <v>981753.84375</v>
          </cell>
          <cell r="AO111">
            <v>602363</v>
          </cell>
          <cell r="AP111">
            <v>0.6298375626491004</v>
          </cell>
          <cell r="AQ111" t="str">
            <v>4</v>
          </cell>
          <cell r="AW111" t="str">
            <v>Sonic</v>
          </cell>
        </row>
        <row r="112">
          <cell r="A112" t="str">
            <v>06-26-111-013-0000</v>
          </cell>
          <cell r="B112" t="str">
            <v>06-26-111-013-0000</v>
          </cell>
          <cell r="C112" t="str">
            <v>06-26-111-013-0000</v>
          </cell>
          <cell r="D112" t="str">
            <v>5-17</v>
          </cell>
          <cell r="E112" t="str">
            <v>111 E IRVING PARK STREAMWOOD</v>
          </cell>
          <cell r="F112" t="str">
            <v>18-070</v>
          </cell>
          <cell r="G112" t="str">
            <v>JHGV LLC</v>
          </cell>
          <cell r="H112" t="str">
            <v>T18</v>
          </cell>
          <cell r="I112" t="str">
            <v>Fast Food</v>
          </cell>
          <cell r="J112">
            <v>12</v>
          </cell>
          <cell r="K112">
            <v>349</v>
          </cell>
          <cell r="L112">
            <v>19</v>
          </cell>
          <cell r="M112">
            <v>21830</v>
          </cell>
          <cell r="N112">
            <v>3798</v>
          </cell>
          <cell r="O112">
            <v>3</v>
          </cell>
          <cell r="P112">
            <v>3</v>
          </cell>
          <cell r="Q112">
            <v>3</v>
          </cell>
          <cell r="R112" t="str">
            <v>C</v>
          </cell>
          <cell r="S112">
            <v>23</v>
          </cell>
          <cell r="T112">
            <v>1</v>
          </cell>
          <cell r="U112">
            <v>1</v>
          </cell>
          <cell r="V112">
            <v>1</v>
          </cell>
          <cell r="W112">
            <v>23</v>
          </cell>
          <cell r="X112">
            <v>87354</v>
          </cell>
          <cell r="Y112">
            <v>0.05</v>
          </cell>
          <cell r="Z112">
            <v>82986.3</v>
          </cell>
          <cell r="AA112">
            <v>0.15</v>
          </cell>
          <cell r="AB112">
            <v>70538.35500000001</v>
          </cell>
          <cell r="AC112">
            <v>0.08</v>
          </cell>
          <cell r="AD112">
            <v>881729.43750000012</v>
          </cell>
          <cell r="AE112">
            <v>232.15625000000003</v>
          </cell>
          <cell r="AF112">
            <v>420</v>
          </cell>
          <cell r="AG112">
            <v>1</v>
          </cell>
          <cell r="AH112">
            <v>1</v>
          </cell>
          <cell r="AI112">
            <v>1</v>
          </cell>
          <cell r="AJ112">
            <v>420</v>
          </cell>
          <cell r="AK112">
            <v>326.078125</v>
          </cell>
          <cell r="AL112">
            <v>6638</v>
          </cell>
          <cell r="AM112">
            <v>79656</v>
          </cell>
          <cell r="AN112">
            <v>1318100.71875</v>
          </cell>
          <cell r="AO112">
            <v>797582</v>
          </cell>
          <cell r="AP112">
            <v>0.65262094524450154</v>
          </cell>
          <cell r="AQ112" t="str">
            <v>4</v>
          </cell>
          <cell r="AR112">
            <v>1956000</v>
          </cell>
          <cell r="AS112">
            <v>43671</v>
          </cell>
          <cell r="AT112" t="str">
            <v>Special Warranty</v>
          </cell>
          <cell r="AW112" t="str">
            <v>Burger King</v>
          </cell>
        </row>
        <row r="113">
          <cell r="A113" t="str">
            <v>06-21-409-008-0000</v>
          </cell>
          <cell r="B113" t="str">
            <v>06-21-409-008-0000</v>
          </cell>
          <cell r="C113" t="str">
            <v>06-21-409-008-0000</v>
          </cell>
          <cell r="D113" t="str">
            <v>5-17</v>
          </cell>
          <cell r="E113" t="str">
            <v>520  SUTTON STREAMWOOD</v>
          </cell>
          <cell r="F113" t="str">
            <v>18-013</v>
          </cell>
          <cell r="G113" t="str">
            <v>LUNAN CORPORATION</v>
          </cell>
          <cell r="H113" t="str">
            <v>T18</v>
          </cell>
          <cell r="I113" t="str">
            <v>Fast Food</v>
          </cell>
          <cell r="J113">
            <v>12</v>
          </cell>
          <cell r="K113">
            <v>349</v>
          </cell>
          <cell r="L113">
            <v>14</v>
          </cell>
          <cell r="M113">
            <v>46146</v>
          </cell>
          <cell r="N113">
            <v>2976</v>
          </cell>
          <cell r="O113">
            <v>3</v>
          </cell>
          <cell r="P113">
            <v>3</v>
          </cell>
          <cell r="Q113">
            <v>3</v>
          </cell>
          <cell r="R113" t="str">
            <v>C</v>
          </cell>
          <cell r="S113">
            <v>23</v>
          </cell>
          <cell r="T113">
            <v>1</v>
          </cell>
          <cell r="U113">
            <v>1</v>
          </cell>
          <cell r="V113">
            <v>1</v>
          </cell>
          <cell r="W113">
            <v>23</v>
          </cell>
          <cell r="X113">
            <v>68448</v>
          </cell>
          <cell r="Y113">
            <v>0.05</v>
          </cell>
          <cell r="Z113">
            <v>65025.599999999999</v>
          </cell>
          <cell r="AA113">
            <v>0.15</v>
          </cell>
          <cell r="AB113">
            <v>55271.759999999995</v>
          </cell>
          <cell r="AC113">
            <v>0.08</v>
          </cell>
          <cell r="AD113">
            <v>690896.99999999988</v>
          </cell>
          <cell r="AE113">
            <v>232.15624999999997</v>
          </cell>
          <cell r="AF113">
            <v>420</v>
          </cell>
          <cell r="AG113">
            <v>1</v>
          </cell>
          <cell r="AH113">
            <v>1</v>
          </cell>
          <cell r="AI113">
            <v>1</v>
          </cell>
          <cell r="AJ113">
            <v>420</v>
          </cell>
          <cell r="AK113">
            <v>326.078125</v>
          </cell>
          <cell r="AL113">
            <v>34242</v>
          </cell>
          <cell r="AM113">
            <v>205452</v>
          </cell>
          <cell r="AN113">
            <v>1175860.5</v>
          </cell>
          <cell r="AO113">
            <v>696006</v>
          </cell>
          <cell r="AP113">
            <v>0.68944017723985129</v>
          </cell>
          <cell r="AQ113" t="str">
            <v>4</v>
          </cell>
          <cell r="AR113">
            <v>1512000</v>
          </cell>
          <cell r="AS113">
            <v>43007</v>
          </cell>
          <cell r="AT113" t="str">
            <v>Special Warranty</v>
          </cell>
          <cell r="AW113" t="str">
            <v xml:space="preserve">Arby's </v>
          </cell>
        </row>
        <row r="114">
          <cell r="A114" t="str">
            <v>06-22-302-015-0000</v>
          </cell>
          <cell r="B114" t="str">
            <v>06-22-302-015-0000</v>
          </cell>
          <cell r="C114" t="str">
            <v>06-22-302-015-0000</v>
          </cell>
          <cell r="D114" t="str">
            <v>5-17</v>
          </cell>
          <cell r="E114" t="str">
            <v>881 S SUTTON STREAMWOOD</v>
          </cell>
          <cell r="F114" t="str">
            <v>18-013</v>
          </cell>
          <cell r="G114" t="str">
            <v>WENDYS INT TAX DEPT</v>
          </cell>
          <cell r="H114" t="str">
            <v>T18</v>
          </cell>
          <cell r="I114" t="str">
            <v>Fast Food</v>
          </cell>
          <cell r="J114">
            <v>12</v>
          </cell>
          <cell r="K114">
            <v>349</v>
          </cell>
          <cell r="L114" t="str">
            <v>7&amp;16</v>
          </cell>
          <cell r="M114">
            <v>29399</v>
          </cell>
          <cell r="N114">
            <v>3361</v>
          </cell>
          <cell r="O114">
            <v>3</v>
          </cell>
          <cell r="P114">
            <v>3</v>
          </cell>
          <cell r="Q114">
            <v>3</v>
          </cell>
          <cell r="R114" t="str">
            <v>C</v>
          </cell>
          <cell r="S114">
            <v>23</v>
          </cell>
          <cell r="T114">
            <v>1</v>
          </cell>
          <cell r="U114">
            <v>1</v>
          </cell>
          <cell r="V114">
            <v>1</v>
          </cell>
          <cell r="W114">
            <v>23</v>
          </cell>
          <cell r="X114">
            <v>77303</v>
          </cell>
          <cell r="Y114">
            <v>0.05</v>
          </cell>
          <cell r="Z114">
            <v>73437.850000000006</v>
          </cell>
          <cell r="AA114">
            <v>0.15</v>
          </cell>
          <cell r="AB114">
            <v>62422.172500000008</v>
          </cell>
          <cell r="AC114">
            <v>0.08</v>
          </cell>
          <cell r="AD114">
            <v>780277.15625000012</v>
          </cell>
          <cell r="AE114">
            <v>232.15625000000003</v>
          </cell>
          <cell r="AF114">
            <v>420</v>
          </cell>
          <cell r="AG114">
            <v>1</v>
          </cell>
          <cell r="AH114">
            <v>1</v>
          </cell>
          <cell r="AI114">
            <v>1</v>
          </cell>
          <cell r="AJ114">
            <v>420</v>
          </cell>
          <cell r="AK114">
            <v>326.078125</v>
          </cell>
          <cell r="AL114">
            <v>15955</v>
          </cell>
          <cell r="AM114">
            <v>191460</v>
          </cell>
          <cell r="AN114">
            <v>1287408.578125</v>
          </cell>
          <cell r="AO114">
            <v>748003</v>
          </cell>
          <cell r="AP114">
            <v>0.72112755981593657</v>
          </cell>
          <cell r="AQ114" t="str">
            <v>4</v>
          </cell>
          <cell r="AW114" t="str">
            <v>Wendy's</v>
          </cell>
        </row>
        <row r="115">
          <cell r="A115" t="str">
            <v>06-25-401-011-0000</v>
          </cell>
          <cell r="B115" t="str">
            <v>06-25-401-011-0000 06-25-401-065-0000</v>
          </cell>
          <cell r="C115" t="str">
            <v>06-25-401-011-0000 06-25-401-065-0000</v>
          </cell>
          <cell r="D115" t="str">
            <v>5-17</v>
          </cell>
          <cell r="E115" t="str">
            <v>1660 W IRVING PARK HANOVER PARK</v>
          </cell>
          <cell r="F115" t="str">
            <v>18-010</v>
          </cell>
          <cell r="G115" t="str">
            <v>JHGV LLC</v>
          </cell>
          <cell r="H115" t="str">
            <v>T18</v>
          </cell>
          <cell r="I115" t="str">
            <v>Fast Food</v>
          </cell>
          <cell r="J115">
            <v>12</v>
          </cell>
          <cell r="K115">
            <v>349</v>
          </cell>
          <cell r="L115">
            <v>46</v>
          </cell>
          <cell r="M115">
            <v>57782</v>
          </cell>
          <cell r="N115">
            <v>3705</v>
          </cell>
          <cell r="O115">
            <v>3</v>
          </cell>
          <cell r="P115">
            <v>3</v>
          </cell>
          <cell r="Q115">
            <v>3</v>
          </cell>
          <cell r="R115" t="str">
            <v>C</v>
          </cell>
          <cell r="S115">
            <v>23</v>
          </cell>
          <cell r="T115">
            <v>1</v>
          </cell>
          <cell r="U115">
            <v>1</v>
          </cell>
          <cell r="V115">
            <v>1</v>
          </cell>
          <cell r="W115">
            <v>23</v>
          </cell>
          <cell r="X115">
            <v>85215</v>
          </cell>
          <cell r="Y115">
            <v>0.05</v>
          </cell>
          <cell r="Z115">
            <v>80954.25</v>
          </cell>
          <cell r="AA115">
            <v>0.15</v>
          </cell>
          <cell r="AB115">
            <v>68811.112500000003</v>
          </cell>
          <cell r="AC115">
            <v>0.08</v>
          </cell>
          <cell r="AD115">
            <v>860138.90625</v>
          </cell>
          <cell r="AE115">
            <v>232.15625</v>
          </cell>
          <cell r="AF115">
            <v>420</v>
          </cell>
          <cell r="AG115">
            <v>1</v>
          </cell>
          <cell r="AH115">
            <v>1</v>
          </cell>
          <cell r="AI115">
            <v>1</v>
          </cell>
          <cell r="AJ115">
            <v>420</v>
          </cell>
          <cell r="AK115">
            <v>326.078125</v>
          </cell>
          <cell r="AL115">
            <v>42962</v>
          </cell>
          <cell r="AM115">
            <v>515544</v>
          </cell>
          <cell r="AN115">
            <v>1723663.453125</v>
          </cell>
          <cell r="AO115">
            <v>920011</v>
          </cell>
          <cell r="AP115">
            <v>0.87352483081724031</v>
          </cell>
          <cell r="AQ115" t="str">
            <v>4</v>
          </cell>
          <cell r="AR115">
            <v>2665500</v>
          </cell>
          <cell r="AS115">
            <v>43658</v>
          </cell>
          <cell r="AT115" t="str">
            <v>Special Warranty</v>
          </cell>
          <cell r="AW115" t="e">
            <v>#N/A</v>
          </cell>
        </row>
        <row r="116">
          <cell r="A116" t="str">
            <v>06-18-300-057-0000</v>
          </cell>
          <cell r="B116" t="str">
            <v>06-18-300-057-0000</v>
          </cell>
          <cell r="C116" t="str">
            <v>06-18-300-057-0000</v>
          </cell>
          <cell r="D116" t="str">
            <v>5-17</v>
          </cell>
          <cell r="E116" t="str">
            <v>812 E CHICAGO ELGIN</v>
          </cell>
          <cell r="F116" t="str">
            <v>18-080</v>
          </cell>
          <cell r="G116" t="str">
            <v>SHREE ELGIN LLC</v>
          </cell>
          <cell r="H116" t="str">
            <v>T18</v>
          </cell>
          <cell r="I116" t="str">
            <v>Fast Food</v>
          </cell>
          <cell r="J116">
            <v>12</v>
          </cell>
          <cell r="K116">
            <v>349</v>
          </cell>
          <cell r="L116">
            <v>19</v>
          </cell>
          <cell r="M116">
            <v>27000</v>
          </cell>
          <cell r="N116">
            <v>4745</v>
          </cell>
          <cell r="O116">
            <v>4</v>
          </cell>
          <cell r="P116">
            <v>3</v>
          </cell>
          <cell r="Q116">
            <v>3</v>
          </cell>
          <cell r="R116" t="str">
            <v>C</v>
          </cell>
          <cell r="S116">
            <v>23</v>
          </cell>
          <cell r="T116">
            <v>0.9</v>
          </cell>
          <cell r="U116">
            <v>1</v>
          </cell>
          <cell r="V116">
            <v>1</v>
          </cell>
          <cell r="W116">
            <v>20.7</v>
          </cell>
          <cell r="X116">
            <v>98221.5</v>
          </cell>
          <cell r="Y116">
            <v>0.05</v>
          </cell>
          <cell r="Z116">
            <v>93310.425000000003</v>
          </cell>
          <cell r="AA116">
            <v>0.15</v>
          </cell>
          <cell r="AB116">
            <v>79313.861250000002</v>
          </cell>
          <cell r="AC116">
            <v>0.08</v>
          </cell>
          <cell r="AD116">
            <v>991423.265625</v>
          </cell>
          <cell r="AE116">
            <v>208.94062500000001</v>
          </cell>
          <cell r="AF116">
            <v>420</v>
          </cell>
          <cell r="AG116">
            <v>0.9</v>
          </cell>
          <cell r="AH116">
            <v>1</v>
          </cell>
          <cell r="AI116">
            <v>1</v>
          </cell>
          <cell r="AJ116">
            <v>378</v>
          </cell>
          <cell r="AK116">
            <v>293.47031249999998</v>
          </cell>
          <cell r="AL116">
            <v>8020</v>
          </cell>
          <cell r="AM116">
            <v>48120</v>
          </cell>
          <cell r="AN116">
            <v>1440636.6328125</v>
          </cell>
          <cell r="AO116">
            <v>377205</v>
          </cell>
          <cell r="AP116">
            <v>2.8192405530480773</v>
          </cell>
          <cell r="AQ116" t="str">
            <v>4</v>
          </cell>
          <cell r="AW116" t="str">
            <v>Dunkin Donuts; $605,000 purchase 7/1/13</v>
          </cell>
        </row>
        <row r="117">
          <cell r="A117" t="str">
            <v>06-19-107-001-0000</v>
          </cell>
          <cell r="B117" t="str">
            <v>06-19-107-001-0000 06-19-107-002-0000</v>
          </cell>
          <cell r="C117" t="str">
            <v>06-19-107-001-0000 06-19-107-002-0000</v>
          </cell>
          <cell r="D117" t="str">
            <v>5-17</v>
          </cell>
          <cell r="E117" t="str">
            <v>727  VILLA ELGIN</v>
          </cell>
          <cell r="F117" t="str">
            <v>18-040</v>
          </cell>
          <cell r="G117" t="str">
            <v>K &amp; G COOL TREATS LLC</v>
          </cell>
          <cell r="H117" t="str">
            <v>T18</v>
          </cell>
          <cell r="I117" t="str">
            <v>Fast Food</v>
          </cell>
          <cell r="J117">
            <v>12</v>
          </cell>
          <cell r="K117">
            <v>349</v>
          </cell>
          <cell r="L117">
            <v>68</v>
          </cell>
          <cell r="M117">
            <v>13570</v>
          </cell>
          <cell r="N117">
            <v>753</v>
          </cell>
          <cell r="O117">
            <v>2</v>
          </cell>
          <cell r="P117">
            <v>3</v>
          </cell>
          <cell r="Q117">
            <v>2</v>
          </cell>
          <cell r="R117" t="str">
            <v>D</v>
          </cell>
          <cell r="S117">
            <v>23</v>
          </cell>
          <cell r="T117">
            <v>1.1000000000000001</v>
          </cell>
          <cell r="U117">
            <v>1</v>
          </cell>
          <cell r="V117">
            <v>0.9</v>
          </cell>
          <cell r="W117">
            <v>22.77</v>
          </cell>
          <cell r="X117">
            <v>17145.810000000001</v>
          </cell>
          <cell r="Y117">
            <v>0.05</v>
          </cell>
          <cell r="Z117">
            <v>16288.519500000002</v>
          </cell>
          <cell r="AA117">
            <v>0.15</v>
          </cell>
          <cell r="AB117">
            <v>13845.241575000002</v>
          </cell>
          <cell r="AC117">
            <v>9.5000000000000001E-2</v>
          </cell>
          <cell r="AD117">
            <v>145739.38500000001</v>
          </cell>
          <cell r="AE117">
            <v>193.54500000000002</v>
          </cell>
          <cell r="AF117">
            <v>420</v>
          </cell>
          <cell r="AG117">
            <v>1.1000000000000001</v>
          </cell>
          <cell r="AH117">
            <v>1</v>
          </cell>
          <cell r="AI117">
            <v>0.9</v>
          </cell>
          <cell r="AJ117">
            <v>415.80000000000007</v>
          </cell>
          <cell r="AK117">
            <v>304.67250000000001</v>
          </cell>
          <cell r="AL117">
            <v>10558</v>
          </cell>
          <cell r="AM117">
            <v>63348</v>
          </cell>
          <cell r="AN117">
            <v>292766.39250000002</v>
          </cell>
          <cell r="AO117">
            <v>175546</v>
          </cell>
          <cell r="AP117">
            <v>0.66774744226584493</v>
          </cell>
          <cell r="AQ117" t="str">
            <v>4</v>
          </cell>
          <cell r="AW117" t="str">
            <v>Dairy Queen</v>
          </cell>
        </row>
        <row r="118">
          <cell r="A118" t="str">
            <v>06-24-205-003-0000</v>
          </cell>
          <cell r="B118" t="str">
            <v>06-24-205-003-0000</v>
          </cell>
          <cell r="C118" t="str">
            <v>06-24-205-003-0000</v>
          </cell>
          <cell r="D118" t="str">
            <v>5-17</v>
          </cell>
          <cell r="E118" t="str">
            <v>90 N BARRINGTON SCHAUMBURG</v>
          </cell>
          <cell r="F118" t="str">
            <v>18-010</v>
          </cell>
          <cell r="G118" t="str">
            <v>CFA INC PROPTAXDPT3348</v>
          </cell>
          <cell r="H118" t="str">
            <v>T18</v>
          </cell>
          <cell r="I118" t="str">
            <v>Fast Food</v>
          </cell>
          <cell r="J118">
            <v>12</v>
          </cell>
          <cell r="K118">
            <v>349</v>
          </cell>
          <cell r="L118">
            <v>7</v>
          </cell>
          <cell r="M118">
            <v>62683</v>
          </cell>
          <cell r="N118">
            <v>4668</v>
          </cell>
          <cell r="O118">
            <v>4</v>
          </cell>
          <cell r="P118">
            <v>3</v>
          </cell>
          <cell r="Q118">
            <v>3</v>
          </cell>
          <cell r="R118" t="str">
            <v>C</v>
          </cell>
          <cell r="S118">
            <v>23</v>
          </cell>
          <cell r="T118">
            <v>0.9</v>
          </cell>
          <cell r="U118">
            <v>1</v>
          </cell>
          <cell r="V118">
            <v>1</v>
          </cell>
          <cell r="W118">
            <v>20.7</v>
          </cell>
          <cell r="X118">
            <v>96627.599999999991</v>
          </cell>
          <cell r="Y118">
            <v>0.05</v>
          </cell>
          <cell r="Z118">
            <v>91796.219999999987</v>
          </cell>
          <cell r="AA118">
            <v>0.15</v>
          </cell>
          <cell r="AB118">
            <v>78026.786999999982</v>
          </cell>
          <cell r="AC118">
            <v>0.08</v>
          </cell>
          <cell r="AD118">
            <v>975334.83749999979</v>
          </cell>
          <cell r="AE118">
            <v>208.94062499999995</v>
          </cell>
          <cell r="AF118">
            <v>420</v>
          </cell>
          <cell r="AG118">
            <v>0.9</v>
          </cell>
          <cell r="AH118">
            <v>1</v>
          </cell>
          <cell r="AI118">
            <v>1</v>
          </cell>
          <cell r="AJ118">
            <v>378</v>
          </cell>
          <cell r="AK118">
            <v>293.47031249999998</v>
          </cell>
          <cell r="AL118">
            <v>44011</v>
          </cell>
          <cell r="AM118">
            <v>396099</v>
          </cell>
          <cell r="AN118">
            <v>1766018.41875</v>
          </cell>
          <cell r="AO118">
            <v>836015</v>
          </cell>
          <cell r="AP118">
            <v>1.1124243210349096</v>
          </cell>
          <cell r="AQ118" t="str">
            <v>4</v>
          </cell>
          <cell r="AW118" t="str">
            <v>Chick Fil A</v>
          </cell>
        </row>
        <row r="119">
          <cell r="A119" t="str">
            <v>06-22-302-016-0000</v>
          </cell>
          <cell r="B119" t="str">
            <v>06-22-302-016-0000</v>
          </cell>
          <cell r="C119" t="str">
            <v>06-22-302-016-0000</v>
          </cell>
          <cell r="D119" t="str">
            <v>5-17</v>
          </cell>
          <cell r="E119" t="str">
            <v>971 W IRVING PARK STREAMWOOD</v>
          </cell>
          <cell r="F119" t="str">
            <v>18-013</v>
          </cell>
          <cell r="G119" t="str">
            <v>PANERA LLC 913 LEASE</v>
          </cell>
          <cell r="H119" t="str">
            <v>T18</v>
          </cell>
          <cell r="I119" t="str">
            <v>Fast Food</v>
          </cell>
          <cell r="J119">
            <v>12</v>
          </cell>
          <cell r="K119">
            <v>349</v>
          </cell>
          <cell r="L119">
            <v>16</v>
          </cell>
          <cell r="M119">
            <v>38269</v>
          </cell>
          <cell r="N119">
            <v>5012</v>
          </cell>
          <cell r="O119">
            <v>4</v>
          </cell>
          <cell r="P119">
            <v>3</v>
          </cell>
          <cell r="Q119">
            <v>3</v>
          </cell>
          <cell r="R119" t="str">
            <v>C</v>
          </cell>
          <cell r="S119">
            <v>23</v>
          </cell>
          <cell r="T119">
            <v>0.9</v>
          </cell>
          <cell r="U119">
            <v>1</v>
          </cell>
          <cell r="V119">
            <v>1</v>
          </cell>
          <cell r="W119">
            <v>20.7</v>
          </cell>
          <cell r="X119">
            <v>103748.4</v>
          </cell>
          <cell r="Y119">
            <v>0.05</v>
          </cell>
          <cell r="Z119">
            <v>98560.98</v>
          </cell>
          <cell r="AA119">
            <v>0.15</v>
          </cell>
          <cell r="AB119">
            <v>83776.832999999999</v>
          </cell>
          <cell r="AC119">
            <v>0.08</v>
          </cell>
          <cell r="AD119">
            <v>1047210.4125</v>
          </cell>
          <cell r="AE119">
            <v>208.94062499999998</v>
          </cell>
          <cell r="AF119">
            <v>420</v>
          </cell>
          <cell r="AG119">
            <v>0.9</v>
          </cell>
          <cell r="AH119">
            <v>1</v>
          </cell>
          <cell r="AI119">
            <v>1</v>
          </cell>
          <cell r="AJ119">
            <v>378</v>
          </cell>
          <cell r="AK119">
            <v>293.47031249999998</v>
          </cell>
          <cell r="AL119">
            <v>18221</v>
          </cell>
          <cell r="AM119">
            <v>218652</v>
          </cell>
          <cell r="AN119">
            <v>1689525.2062499998</v>
          </cell>
          <cell r="AO119">
            <v>784012</v>
          </cell>
          <cell r="AP119">
            <v>1.1549736563343416</v>
          </cell>
          <cell r="AQ119" t="str">
            <v>4</v>
          </cell>
          <cell r="AW119" t="str">
            <v>Panera Bread</v>
          </cell>
        </row>
        <row r="120">
          <cell r="A120" t="str">
            <v>06-27-201-021-0000</v>
          </cell>
          <cell r="B120" t="str">
            <v>06-27-201-021-0000</v>
          </cell>
          <cell r="C120" t="str">
            <v>06-27-201-021-0000</v>
          </cell>
          <cell r="D120" t="str">
            <v>5-17</v>
          </cell>
          <cell r="E120" t="str">
            <v>91 W IRVING PARK STREAMWOOD</v>
          </cell>
          <cell r="F120" t="str">
            <v>18-013</v>
          </cell>
          <cell r="G120" t="str">
            <v>MCDONALD'S CORPORATION</v>
          </cell>
          <cell r="H120" t="str">
            <v>T18</v>
          </cell>
          <cell r="I120" t="str">
            <v>Fast Food</v>
          </cell>
          <cell r="J120">
            <v>12</v>
          </cell>
          <cell r="K120">
            <v>349</v>
          </cell>
          <cell r="L120">
            <v>3</v>
          </cell>
          <cell r="M120">
            <v>66025</v>
          </cell>
          <cell r="N120">
            <v>5238</v>
          </cell>
          <cell r="O120">
            <v>4</v>
          </cell>
          <cell r="P120">
            <v>3</v>
          </cell>
          <cell r="Q120">
            <v>3</v>
          </cell>
          <cell r="R120" t="str">
            <v>C</v>
          </cell>
          <cell r="S120">
            <v>23</v>
          </cell>
          <cell r="T120">
            <v>0.9</v>
          </cell>
          <cell r="U120">
            <v>1</v>
          </cell>
          <cell r="V120">
            <v>1</v>
          </cell>
          <cell r="W120">
            <v>20.7</v>
          </cell>
          <cell r="X120">
            <v>108426.59999999999</v>
          </cell>
          <cell r="Y120">
            <v>0.05</v>
          </cell>
          <cell r="Z120">
            <v>103005.26999999999</v>
          </cell>
          <cell r="AA120">
            <v>0.15</v>
          </cell>
          <cell r="AB120">
            <v>87554.479499999987</v>
          </cell>
          <cell r="AC120">
            <v>0.08</v>
          </cell>
          <cell r="AD120">
            <v>1094430.9937499999</v>
          </cell>
          <cell r="AE120">
            <v>208.94062499999998</v>
          </cell>
          <cell r="AF120">
            <v>420</v>
          </cell>
          <cell r="AG120">
            <v>0.9</v>
          </cell>
          <cell r="AH120">
            <v>1</v>
          </cell>
          <cell r="AI120">
            <v>1</v>
          </cell>
          <cell r="AJ120">
            <v>378</v>
          </cell>
          <cell r="AK120">
            <v>293.47031249999998</v>
          </cell>
          <cell r="AL120">
            <v>45073</v>
          </cell>
          <cell r="AM120">
            <v>540876</v>
          </cell>
          <cell r="AN120">
            <v>2078073.496875</v>
          </cell>
          <cell r="AO120">
            <v>960013</v>
          </cell>
          <cell r="AP120">
            <v>1.1646305798723557</v>
          </cell>
          <cell r="AQ120" t="str">
            <v>4</v>
          </cell>
          <cell r="AW120" t="str">
            <v>McDonalds</v>
          </cell>
        </row>
        <row r="121">
          <cell r="A121" t="str">
            <v>06-26-302-014-0000</v>
          </cell>
          <cell r="B121" t="str">
            <v>06-26-302-014-0000</v>
          </cell>
          <cell r="C121" t="str">
            <v>06-26-302-014-0000</v>
          </cell>
          <cell r="D121" t="str">
            <v>5-17</v>
          </cell>
          <cell r="E121" t="str">
            <v>225 E LAKE BARTLETT</v>
          </cell>
          <cell r="F121" t="str">
            <v>18-060</v>
          </cell>
          <cell r="G121" t="str">
            <v>RAJABALI PROPERTIES LL</v>
          </cell>
          <cell r="H121" t="str">
            <v>T18</v>
          </cell>
          <cell r="I121" t="str">
            <v>Fast Food</v>
          </cell>
          <cell r="J121">
            <v>12</v>
          </cell>
          <cell r="K121">
            <v>349</v>
          </cell>
          <cell r="L121">
            <v>34</v>
          </cell>
          <cell r="M121">
            <v>37181</v>
          </cell>
          <cell r="N121">
            <v>2902</v>
          </cell>
          <cell r="O121">
            <v>3</v>
          </cell>
          <cell r="P121">
            <v>3</v>
          </cell>
          <cell r="Q121">
            <v>3</v>
          </cell>
          <cell r="R121" t="str">
            <v>C</v>
          </cell>
          <cell r="S121">
            <v>23</v>
          </cell>
          <cell r="T121">
            <v>1</v>
          </cell>
          <cell r="U121">
            <v>1</v>
          </cell>
          <cell r="V121">
            <v>1</v>
          </cell>
          <cell r="W121">
            <v>23</v>
          </cell>
          <cell r="X121">
            <v>66746</v>
          </cell>
          <cell r="Y121">
            <v>0.05</v>
          </cell>
          <cell r="Z121">
            <v>63408.7</v>
          </cell>
          <cell r="AA121">
            <v>0.15</v>
          </cell>
          <cell r="AB121">
            <v>53897.394999999997</v>
          </cell>
          <cell r="AC121">
            <v>0.08</v>
          </cell>
          <cell r="AD121">
            <v>673717.4375</v>
          </cell>
          <cell r="AE121">
            <v>232.15625</v>
          </cell>
          <cell r="AF121">
            <v>420</v>
          </cell>
          <cell r="AG121">
            <v>1</v>
          </cell>
          <cell r="AH121">
            <v>1</v>
          </cell>
          <cell r="AI121">
            <v>1</v>
          </cell>
          <cell r="AJ121">
            <v>420</v>
          </cell>
          <cell r="AK121">
            <v>326.078125</v>
          </cell>
          <cell r="AL121">
            <v>25573</v>
          </cell>
          <cell r="AM121">
            <v>306876</v>
          </cell>
          <cell r="AN121">
            <v>1253154.71875</v>
          </cell>
          <cell r="AO121">
            <v>596824</v>
          </cell>
          <cell r="AP121">
            <v>1.0997056397698484</v>
          </cell>
          <cell r="AQ121" t="str">
            <v>4</v>
          </cell>
          <cell r="AW121" t="str">
            <v>Dunkin Donuts, eff age 18 in 2014 due to gut rehab</v>
          </cell>
        </row>
        <row r="122">
          <cell r="A122" t="str">
            <v>06-25-301-038-0000</v>
          </cell>
          <cell r="B122" t="str">
            <v>06-25-301-038-0000</v>
          </cell>
          <cell r="C122" t="str">
            <v>06-25-301-038-0000</v>
          </cell>
          <cell r="D122" t="str">
            <v>5-17</v>
          </cell>
          <cell r="E122" t="str">
            <v>1102 E IRVING PARK STREAMWOOD</v>
          </cell>
          <cell r="F122" t="str">
            <v>18-010</v>
          </cell>
          <cell r="G122" t="str">
            <v>MICHAEL DISILVESTRO</v>
          </cell>
          <cell r="H122" t="str">
            <v>T18</v>
          </cell>
          <cell r="I122" t="str">
            <v>Restaurant</v>
          </cell>
          <cell r="J122">
            <v>13</v>
          </cell>
          <cell r="K122">
            <v>350</v>
          </cell>
          <cell r="L122">
            <v>46</v>
          </cell>
          <cell r="M122">
            <v>39382</v>
          </cell>
          <cell r="N122">
            <v>1886</v>
          </cell>
          <cell r="O122">
            <v>3</v>
          </cell>
          <cell r="P122">
            <v>3</v>
          </cell>
          <cell r="Q122">
            <v>3</v>
          </cell>
          <cell r="R122" t="str">
            <v>C</v>
          </cell>
          <cell r="S122">
            <v>18</v>
          </cell>
          <cell r="T122">
            <v>1</v>
          </cell>
          <cell r="U122">
            <v>1</v>
          </cell>
          <cell r="V122">
            <v>1</v>
          </cell>
          <cell r="W122">
            <v>18</v>
          </cell>
          <cell r="X122">
            <v>33948</v>
          </cell>
          <cell r="Y122">
            <v>0.15</v>
          </cell>
          <cell r="Z122">
            <v>28855.8</v>
          </cell>
          <cell r="AA122">
            <v>0.55000000000000004</v>
          </cell>
          <cell r="AB122">
            <v>12985.109999999999</v>
          </cell>
          <cell r="AC122">
            <v>0.09</v>
          </cell>
          <cell r="AD122">
            <v>144279</v>
          </cell>
          <cell r="AE122">
            <v>76.5</v>
          </cell>
          <cell r="AF122">
            <v>230</v>
          </cell>
          <cell r="AG122">
            <v>1</v>
          </cell>
          <cell r="AH122">
            <v>1</v>
          </cell>
          <cell r="AI122">
            <v>1</v>
          </cell>
          <cell r="AJ122">
            <v>230</v>
          </cell>
          <cell r="AK122">
            <v>153.25</v>
          </cell>
          <cell r="AL122">
            <v>31838</v>
          </cell>
          <cell r="AM122">
            <v>361361.3</v>
          </cell>
          <cell r="AN122">
            <v>650390.80000000005</v>
          </cell>
          <cell r="AO122">
            <v>452649</v>
          </cell>
          <cell r="AP122">
            <v>0.43685460478207183</v>
          </cell>
          <cell r="AQ122" t="str">
            <v>4</v>
          </cell>
          <cell r="AW122" t="str">
            <v>Nana's Hot Dogs</v>
          </cell>
        </row>
        <row r="123">
          <cell r="A123" t="str">
            <v>06-25-202-009-0000</v>
          </cell>
          <cell r="B123" t="str">
            <v>06-25-202-009-0000</v>
          </cell>
          <cell r="C123" t="str">
            <v>06-25-202-009-0000</v>
          </cell>
          <cell r="D123" t="str">
            <v>5-17</v>
          </cell>
          <cell r="E123" t="str">
            <v>1060 S BARRINGTON STREAMWOOD</v>
          </cell>
          <cell r="F123" t="str">
            <v>18-010</v>
          </cell>
          <cell r="G123" t="str">
            <v>STREAMWOOD CHICKEN INC</v>
          </cell>
          <cell r="H123" t="str">
            <v>T18</v>
          </cell>
          <cell r="I123" t="str">
            <v>Fast Food</v>
          </cell>
          <cell r="J123">
            <v>12</v>
          </cell>
          <cell r="K123">
            <v>349</v>
          </cell>
          <cell r="L123">
            <v>19</v>
          </cell>
          <cell r="M123">
            <v>33977</v>
          </cell>
          <cell r="N123">
            <v>2448</v>
          </cell>
          <cell r="O123">
            <v>3</v>
          </cell>
          <cell r="P123">
            <v>3</v>
          </cell>
          <cell r="Q123">
            <v>3</v>
          </cell>
          <cell r="R123" t="str">
            <v>C</v>
          </cell>
          <cell r="S123">
            <v>23</v>
          </cell>
          <cell r="T123">
            <v>1</v>
          </cell>
          <cell r="U123">
            <v>1</v>
          </cell>
          <cell r="V123">
            <v>1</v>
          </cell>
          <cell r="W123">
            <v>23</v>
          </cell>
          <cell r="X123">
            <v>56304</v>
          </cell>
          <cell r="Y123">
            <v>0.05</v>
          </cell>
          <cell r="Z123">
            <v>53488.800000000003</v>
          </cell>
          <cell r="AA123">
            <v>0.15</v>
          </cell>
          <cell r="AB123">
            <v>45465.48</v>
          </cell>
          <cell r="AC123">
            <v>0.08</v>
          </cell>
          <cell r="AD123">
            <v>568318.5</v>
          </cell>
          <cell r="AE123">
            <v>232.15625</v>
          </cell>
          <cell r="AF123">
            <v>420</v>
          </cell>
          <cell r="AG123">
            <v>1</v>
          </cell>
          <cell r="AH123">
            <v>1</v>
          </cell>
          <cell r="AI123">
            <v>1</v>
          </cell>
          <cell r="AJ123">
            <v>420</v>
          </cell>
          <cell r="AK123">
            <v>326.078125</v>
          </cell>
          <cell r="AL123">
            <v>24185</v>
          </cell>
          <cell r="AM123">
            <v>290220</v>
          </cell>
          <cell r="AN123">
            <v>1088459.25</v>
          </cell>
          <cell r="AO123">
            <v>440006</v>
          </cell>
          <cell r="AP123">
            <v>1.4737372899460461</v>
          </cell>
          <cell r="AQ123" t="str">
            <v>4</v>
          </cell>
          <cell r="AR123">
            <v>1085000</v>
          </cell>
          <cell r="AS123">
            <v>44174</v>
          </cell>
          <cell r="AT123" t="str">
            <v>Special Warranty</v>
          </cell>
          <cell r="AW123" t="str">
            <v>KFC</v>
          </cell>
        </row>
        <row r="124">
          <cell r="A124" t="str">
            <v>06-21-409-013-0000</v>
          </cell>
          <cell r="B124" t="str">
            <v>06-21-409-013-0000</v>
          </cell>
          <cell r="C124" t="str">
            <v>06-21-409-013-0000</v>
          </cell>
          <cell r="D124" t="str">
            <v>5-17</v>
          </cell>
          <cell r="E124" t="str">
            <v>630  SUTTON STREAMWOOD</v>
          </cell>
          <cell r="F124" t="str">
            <v>18-013</v>
          </cell>
          <cell r="G124" t="str">
            <v>NICHOLAS NOVELLE</v>
          </cell>
          <cell r="H124" t="str">
            <v>T18</v>
          </cell>
          <cell r="I124" t="str">
            <v>Fast Food</v>
          </cell>
          <cell r="J124">
            <v>12</v>
          </cell>
          <cell r="K124">
            <v>349</v>
          </cell>
          <cell r="L124">
            <v>13</v>
          </cell>
          <cell r="M124">
            <v>51637</v>
          </cell>
          <cell r="N124">
            <v>4380</v>
          </cell>
          <cell r="O124">
            <v>4</v>
          </cell>
          <cell r="P124">
            <v>3</v>
          </cell>
          <cell r="Q124">
            <v>3</v>
          </cell>
          <cell r="R124" t="str">
            <v>C</v>
          </cell>
          <cell r="S124">
            <v>23</v>
          </cell>
          <cell r="T124">
            <v>0.9</v>
          </cell>
          <cell r="U124">
            <v>1</v>
          </cell>
          <cell r="V124">
            <v>1</v>
          </cell>
          <cell r="W124">
            <v>20.7</v>
          </cell>
          <cell r="X124">
            <v>90666</v>
          </cell>
          <cell r="Y124">
            <v>0.05</v>
          </cell>
          <cell r="Z124">
            <v>86132.7</v>
          </cell>
          <cell r="AA124">
            <v>0.15</v>
          </cell>
          <cell r="AB124">
            <v>73212.794999999998</v>
          </cell>
          <cell r="AC124">
            <v>0.08</v>
          </cell>
          <cell r="AD124">
            <v>915159.9375</v>
          </cell>
          <cell r="AE124">
            <v>208.94062500000001</v>
          </cell>
          <cell r="AF124">
            <v>420</v>
          </cell>
          <cell r="AG124">
            <v>0.9</v>
          </cell>
          <cell r="AH124">
            <v>1</v>
          </cell>
          <cell r="AI124">
            <v>1</v>
          </cell>
          <cell r="AJ124">
            <v>378</v>
          </cell>
          <cell r="AK124">
            <v>293.47031249999998</v>
          </cell>
          <cell r="AL124">
            <v>34117</v>
          </cell>
          <cell r="AM124">
            <v>204702</v>
          </cell>
          <cell r="AN124">
            <v>1490101.96875</v>
          </cell>
          <cell r="AO124">
            <v>495017</v>
          </cell>
          <cell r="AP124">
            <v>2.0102036268451386</v>
          </cell>
          <cell r="AQ124" t="str">
            <v>5</v>
          </cell>
          <cell r="AW124" t="str">
            <v>Steak and Shake</v>
          </cell>
        </row>
        <row r="125">
          <cell r="A125" t="str">
            <v>06-23-309-001-0000</v>
          </cell>
          <cell r="B125" t="str">
            <v>06-23-309-001-0000</v>
          </cell>
          <cell r="C125" t="str">
            <v>06-23-309-001-0000</v>
          </cell>
          <cell r="D125" t="str">
            <v>5-17</v>
          </cell>
          <cell r="E125" t="str">
            <v>560 S BARTLETT STREAMWOOD</v>
          </cell>
          <cell r="F125" t="str">
            <v>18-013</v>
          </cell>
          <cell r="G125" t="str">
            <v>MO2 PROPERTIES LLC</v>
          </cell>
          <cell r="H125" t="str">
            <v>T18</v>
          </cell>
          <cell r="I125" t="str">
            <v>Restaurant</v>
          </cell>
          <cell r="J125">
            <v>13</v>
          </cell>
          <cell r="K125">
            <v>353</v>
          </cell>
          <cell r="L125">
            <v>45</v>
          </cell>
          <cell r="M125">
            <v>14160</v>
          </cell>
          <cell r="N125">
            <v>2500</v>
          </cell>
          <cell r="O125">
            <v>3</v>
          </cell>
          <cell r="P125">
            <v>3</v>
          </cell>
          <cell r="Q125">
            <v>3</v>
          </cell>
          <cell r="R125" t="str">
            <v>C</v>
          </cell>
          <cell r="S125">
            <v>18</v>
          </cell>
          <cell r="T125">
            <v>1</v>
          </cell>
          <cell r="U125">
            <v>1</v>
          </cell>
          <cell r="V125">
            <v>1</v>
          </cell>
          <cell r="W125">
            <v>18</v>
          </cell>
          <cell r="X125">
            <v>45000</v>
          </cell>
          <cell r="Y125">
            <v>0.15</v>
          </cell>
          <cell r="Z125">
            <v>38250</v>
          </cell>
          <cell r="AA125">
            <v>0.55000000000000004</v>
          </cell>
          <cell r="AB125">
            <v>17212.5</v>
          </cell>
          <cell r="AC125">
            <v>0.09</v>
          </cell>
          <cell r="AD125">
            <v>191250</v>
          </cell>
          <cell r="AE125">
            <v>76.5</v>
          </cell>
          <cell r="AF125">
            <v>230</v>
          </cell>
          <cell r="AG125">
            <v>1</v>
          </cell>
          <cell r="AH125">
            <v>1</v>
          </cell>
          <cell r="AI125">
            <v>1</v>
          </cell>
          <cell r="AJ125">
            <v>230</v>
          </cell>
          <cell r="AK125">
            <v>153.25</v>
          </cell>
          <cell r="AL125">
            <v>4160</v>
          </cell>
          <cell r="AM125">
            <v>49920</v>
          </cell>
          <cell r="AN125">
            <v>433045</v>
          </cell>
          <cell r="AO125">
            <v>496007</v>
          </cell>
          <cell r="AP125">
            <v>-0.12693772466920827</v>
          </cell>
          <cell r="AQ125" t="str">
            <v>4</v>
          </cell>
        </row>
        <row r="126">
          <cell r="A126" t="str">
            <v>06-18-300-061-0000</v>
          </cell>
          <cell r="B126" t="str">
            <v>06-18-300-061-0000</v>
          </cell>
          <cell r="C126" t="str">
            <v>06-18-300-061-0000</v>
          </cell>
          <cell r="D126" t="str">
            <v>5-17</v>
          </cell>
          <cell r="E126" t="str">
            <v>816 E CHICAGO ELGIN</v>
          </cell>
          <cell r="F126" t="str">
            <v>18-080</v>
          </cell>
          <cell r="G126" t="str">
            <v>QUALITY HUTS MIDWEST</v>
          </cell>
          <cell r="H126" t="str">
            <v>T18</v>
          </cell>
          <cell r="I126" t="str">
            <v>Restaurant</v>
          </cell>
          <cell r="J126">
            <v>13</v>
          </cell>
          <cell r="K126">
            <v>350</v>
          </cell>
          <cell r="L126">
            <v>48</v>
          </cell>
          <cell r="M126">
            <v>27000</v>
          </cell>
          <cell r="N126">
            <v>2290</v>
          </cell>
          <cell r="O126">
            <v>3</v>
          </cell>
          <cell r="P126">
            <v>3</v>
          </cell>
          <cell r="Q126">
            <v>3</v>
          </cell>
          <cell r="R126" t="str">
            <v>C</v>
          </cell>
          <cell r="S126">
            <v>18</v>
          </cell>
          <cell r="T126">
            <v>1</v>
          </cell>
          <cell r="U126">
            <v>1</v>
          </cell>
          <cell r="V126">
            <v>1</v>
          </cell>
          <cell r="W126">
            <v>18</v>
          </cell>
          <cell r="X126">
            <v>41220</v>
          </cell>
          <cell r="Y126">
            <v>0.15</v>
          </cell>
          <cell r="Z126">
            <v>35037</v>
          </cell>
          <cell r="AA126">
            <v>0.55000000000000004</v>
          </cell>
          <cell r="AB126">
            <v>15766.649999999998</v>
          </cell>
          <cell r="AC126">
            <v>0.09</v>
          </cell>
          <cell r="AD126">
            <v>175184.99999999997</v>
          </cell>
          <cell r="AE126">
            <v>76.499999999999986</v>
          </cell>
          <cell r="AF126">
            <v>230</v>
          </cell>
          <cell r="AG126">
            <v>1</v>
          </cell>
          <cell r="AH126">
            <v>1</v>
          </cell>
          <cell r="AI126">
            <v>1</v>
          </cell>
          <cell r="AJ126">
            <v>230</v>
          </cell>
          <cell r="AK126">
            <v>153.25</v>
          </cell>
          <cell r="AL126">
            <v>17840</v>
          </cell>
          <cell r="AM126">
            <v>107040</v>
          </cell>
          <cell r="AN126">
            <v>457982.5</v>
          </cell>
          <cell r="AO126">
            <v>452008</v>
          </cell>
          <cell r="AP126">
            <v>1.3217686412629881E-2</v>
          </cell>
          <cell r="AQ126" t="str">
            <v>4</v>
          </cell>
          <cell r="AW126" t="str">
            <v>Pizza Hut</v>
          </cell>
        </row>
        <row r="127">
          <cell r="A127" t="str">
            <v>06-27-100-026-0000</v>
          </cell>
          <cell r="B127" t="str">
            <v>06-27-100-026-0000</v>
          </cell>
          <cell r="C127" t="str">
            <v>06-27-100-026-0000</v>
          </cell>
          <cell r="D127" t="str">
            <v>5-17</v>
          </cell>
          <cell r="E127" t="str">
            <v>1041  SUTTON STREAMWOOD</v>
          </cell>
          <cell r="F127" t="str">
            <v>18-013</v>
          </cell>
          <cell r="G127" t="str">
            <v>BRINKER INTERNATIONAL</v>
          </cell>
          <cell r="H127" t="str">
            <v>T18</v>
          </cell>
          <cell r="I127" t="str">
            <v>Restaurant</v>
          </cell>
          <cell r="J127">
            <v>13</v>
          </cell>
          <cell r="K127">
            <v>350</v>
          </cell>
          <cell r="L127">
            <v>16</v>
          </cell>
          <cell r="M127">
            <v>44912</v>
          </cell>
          <cell r="N127">
            <v>6072</v>
          </cell>
          <cell r="O127">
            <v>4</v>
          </cell>
          <cell r="P127">
            <v>4</v>
          </cell>
          <cell r="Q127">
            <v>4</v>
          </cell>
          <cell r="R127" t="str">
            <v>C</v>
          </cell>
          <cell r="S127">
            <v>18</v>
          </cell>
          <cell r="T127">
            <v>0.9</v>
          </cell>
          <cell r="U127">
            <v>1.2</v>
          </cell>
          <cell r="V127">
            <v>1.1000000000000001</v>
          </cell>
          <cell r="W127">
            <v>21.384</v>
          </cell>
          <cell r="X127">
            <v>129843.648</v>
          </cell>
          <cell r="Y127">
            <v>0.15</v>
          </cell>
          <cell r="Z127">
            <v>110367.1008</v>
          </cell>
          <cell r="AA127">
            <v>0.55000000000000004</v>
          </cell>
          <cell r="AB127">
            <v>49665.195359999998</v>
          </cell>
          <cell r="AC127">
            <v>0.09</v>
          </cell>
          <cell r="AD127">
            <v>551835.50399999996</v>
          </cell>
          <cell r="AE127">
            <v>90.881999999999991</v>
          </cell>
          <cell r="AF127">
            <v>230</v>
          </cell>
          <cell r="AG127">
            <v>0.9</v>
          </cell>
          <cell r="AH127">
            <v>1.2</v>
          </cell>
          <cell r="AI127">
            <v>1.1000000000000001</v>
          </cell>
          <cell r="AJ127">
            <v>273.24</v>
          </cell>
          <cell r="AK127">
            <v>182.06099999999998</v>
          </cell>
          <cell r="AL127">
            <v>20624</v>
          </cell>
          <cell r="AM127">
            <v>247488</v>
          </cell>
          <cell r="AN127">
            <v>1352962.3919999998</v>
          </cell>
          <cell r="AO127">
            <v>1344004</v>
          </cell>
          <cell r="AP127">
            <v>6.6654504004450832E-3</v>
          </cell>
          <cell r="AQ127" t="str">
            <v>4</v>
          </cell>
          <cell r="AW127" t="str">
            <v>Chili's - part of Sutton Park Shopping Center</v>
          </cell>
        </row>
        <row r="128">
          <cell r="A128" t="str">
            <v>06-01-200-019-0000</v>
          </cell>
          <cell r="B128" t="str">
            <v>06-01-200-019-0000</v>
          </cell>
          <cell r="C128" t="str">
            <v>06-01-200-019-0000</v>
          </cell>
          <cell r="D128" t="str">
            <v>5-17</v>
          </cell>
          <cell r="E128" t="str">
            <v>2250 N BARRINGTON HOFFMAN ESTATES</v>
          </cell>
          <cell r="F128" t="str">
            <v>18-030</v>
          </cell>
          <cell r="G128" t="str">
            <v>2250 BARRINGTON LLC</v>
          </cell>
          <cell r="H128" t="str">
            <v>T18</v>
          </cell>
          <cell r="I128" t="str">
            <v>Restaurant</v>
          </cell>
          <cell r="J128">
            <v>13</v>
          </cell>
          <cell r="K128">
            <v>350</v>
          </cell>
          <cell r="L128">
            <v>32</v>
          </cell>
          <cell r="M128">
            <v>37459</v>
          </cell>
          <cell r="N128">
            <v>4147</v>
          </cell>
          <cell r="O128">
            <v>4</v>
          </cell>
          <cell r="P128">
            <v>3</v>
          </cell>
          <cell r="Q128">
            <v>3</v>
          </cell>
          <cell r="R128" t="str">
            <v>C</v>
          </cell>
          <cell r="S128">
            <v>18</v>
          </cell>
          <cell r="T128">
            <v>0.9</v>
          </cell>
          <cell r="U128">
            <v>1</v>
          </cell>
          <cell r="V128">
            <v>1</v>
          </cell>
          <cell r="W128">
            <v>16.2</v>
          </cell>
          <cell r="X128">
            <v>67181.399999999994</v>
          </cell>
          <cell r="Y128">
            <v>0.15</v>
          </cell>
          <cell r="Z128">
            <v>57104.189999999995</v>
          </cell>
          <cell r="AA128">
            <v>0.55000000000000004</v>
          </cell>
          <cell r="AB128">
            <v>25696.885499999997</v>
          </cell>
          <cell r="AC128">
            <v>0.09</v>
          </cell>
          <cell r="AD128">
            <v>285520.94999999995</v>
          </cell>
          <cell r="AE128">
            <v>68.849999999999994</v>
          </cell>
          <cell r="AF128">
            <v>230</v>
          </cell>
          <cell r="AG128">
            <v>0.9</v>
          </cell>
          <cell r="AH128">
            <v>1</v>
          </cell>
          <cell r="AI128">
            <v>1</v>
          </cell>
          <cell r="AJ128">
            <v>207</v>
          </cell>
          <cell r="AK128">
            <v>137.92500000000001</v>
          </cell>
          <cell r="AL128">
            <v>20871</v>
          </cell>
          <cell r="AM128">
            <v>250452</v>
          </cell>
          <cell r="AN128">
            <v>822426.97500000009</v>
          </cell>
          <cell r="AO128">
            <v>700008</v>
          </cell>
          <cell r="AP128">
            <v>0.17488225134569912</v>
          </cell>
          <cell r="AQ128" t="str">
            <v>4</v>
          </cell>
          <cell r="AW128" t="str">
            <v>IHOP</v>
          </cell>
        </row>
        <row r="129">
          <cell r="A129" t="str">
            <v>06-01-200-018-0000</v>
          </cell>
          <cell r="B129" t="str">
            <v>06-01-200-018-0000</v>
          </cell>
          <cell r="C129" t="str">
            <v>06-01-200-018-0000</v>
          </cell>
          <cell r="D129" t="str">
            <v>5-17</v>
          </cell>
          <cell r="E129" t="str">
            <v>2220 N BARRINGTON HOFFMAN ESTATES</v>
          </cell>
          <cell r="F129" t="str">
            <v>18-030</v>
          </cell>
          <cell r="G129" t="str">
            <v>BRINKER INTERNATIONAL</v>
          </cell>
          <cell r="H129" t="str">
            <v>T18</v>
          </cell>
          <cell r="I129" t="str">
            <v>Restaurant</v>
          </cell>
          <cell r="J129">
            <v>13</v>
          </cell>
          <cell r="K129">
            <v>350</v>
          </cell>
          <cell r="L129">
            <v>31</v>
          </cell>
          <cell r="M129">
            <v>58294</v>
          </cell>
          <cell r="N129">
            <v>5941</v>
          </cell>
          <cell r="O129">
            <v>4</v>
          </cell>
          <cell r="P129">
            <v>3</v>
          </cell>
          <cell r="Q129">
            <v>3</v>
          </cell>
          <cell r="R129" t="str">
            <v>C</v>
          </cell>
          <cell r="S129">
            <v>18</v>
          </cell>
          <cell r="T129">
            <v>0.9</v>
          </cell>
          <cell r="U129">
            <v>1</v>
          </cell>
          <cell r="V129">
            <v>1</v>
          </cell>
          <cell r="W129">
            <v>16.2</v>
          </cell>
          <cell r="X129">
            <v>96244.2</v>
          </cell>
          <cell r="Y129">
            <v>0.15</v>
          </cell>
          <cell r="Z129">
            <v>81807.569999999992</v>
          </cell>
          <cell r="AA129">
            <v>0.55000000000000004</v>
          </cell>
          <cell r="AB129">
            <v>36813.40649999999</v>
          </cell>
          <cell r="AC129">
            <v>0.09</v>
          </cell>
          <cell r="AD129">
            <v>409037.84999999992</v>
          </cell>
          <cell r="AE129">
            <v>68.84999999999998</v>
          </cell>
          <cell r="AF129">
            <v>230</v>
          </cell>
          <cell r="AG129">
            <v>0.9</v>
          </cell>
          <cell r="AH129">
            <v>1</v>
          </cell>
          <cell r="AI129">
            <v>1</v>
          </cell>
          <cell r="AJ129">
            <v>207</v>
          </cell>
          <cell r="AK129">
            <v>137.92500000000001</v>
          </cell>
          <cell r="AL129">
            <v>34530</v>
          </cell>
          <cell r="AM129">
            <v>414360</v>
          </cell>
          <cell r="AN129">
            <v>1233772.425</v>
          </cell>
          <cell r="AO129">
            <v>1000004</v>
          </cell>
          <cell r="AP129">
            <v>0.23376748993004037</v>
          </cell>
          <cell r="AQ129" t="str">
            <v>4</v>
          </cell>
          <cell r="AW129" t="str">
            <v>Chili's Bart Grill</v>
          </cell>
        </row>
        <row r="130">
          <cell r="A130" t="str">
            <v>06-13-414-024-0000</v>
          </cell>
          <cell r="B130" t="str">
            <v>06-13-414-024-0000</v>
          </cell>
          <cell r="C130" t="str">
            <v>06-13-414-024-0000</v>
          </cell>
          <cell r="D130" t="str">
            <v>5-17</v>
          </cell>
          <cell r="E130" t="str">
            <v>50 N BARRINGTON STREAMWOOD</v>
          </cell>
          <cell r="F130" t="str">
            <v>18-020</v>
          </cell>
          <cell r="G130" t="str">
            <v>DONKEY INN BAR &amp; GRILL</v>
          </cell>
          <cell r="H130" t="str">
            <v>T18</v>
          </cell>
          <cell r="I130" t="str">
            <v>Restaurant</v>
          </cell>
          <cell r="J130">
            <v>13</v>
          </cell>
          <cell r="K130">
            <v>350</v>
          </cell>
          <cell r="L130">
            <v>7</v>
          </cell>
          <cell r="M130">
            <v>51923</v>
          </cell>
          <cell r="N130">
            <v>6181</v>
          </cell>
          <cell r="O130">
            <v>4</v>
          </cell>
          <cell r="P130">
            <v>3</v>
          </cell>
          <cell r="Q130">
            <v>5</v>
          </cell>
          <cell r="R130" t="str">
            <v>C</v>
          </cell>
          <cell r="S130">
            <v>18</v>
          </cell>
          <cell r="T130">
            <v>0.9</v>
          </cell>
          <cell r="U130">
            <v>1</v>
          </cell>
          <cell r="V130">
            <v>1.2</v>
          </cell>
          <cell r="W130">
            <v>19.439999999999998</v>
          </cell>
          <cell r="X130">
            <v>120158.63999999998</v>
          </cell>
          <cell r="Y130">
            <v>0.15</v>
          </cell>
          <cell r="Z130">
            <v>102134.84399999998</v>
          </cell>
          <cell r="AA130">
            <v>0.55000000000000004</v>
          </cell>
          <cell r="AB130">
            <v>45960.679799999991</v>
          </cell>
          <cell r="AC130">
            <v>0.09</v>
          </cell>
          <cell r="AD130">
            <v>510674.21999999991</v>
          </cell>
          <cell r="AE130">
            <v>82.61999999999999</v>
          </cell>
          <cell r="AF130">
            <v>230</v>
          </cell>
          <cell r="AG130">
            <v>0.9</v>
          </cell>
          <cell r="AH130">
            <v>1</v>
          </cell>
          <cell r="AI130">
            <v>1.2</v>
          </cell>
          <cell r="AJ130">
            <v>248.39999999999998</v>
          </cell>
          <cell r="AK130">
            <v>165.51</v>
          </cell>
          <cell r="AL130">
            <v>27199</v>
          </cell>
          <cell r="AM130">
            <v>326388</v>
          </cell>
          <cell r="AN130">
            <v>1349405.31</v>
          </cell>
          <cell r="AO130">
            <v>1040003</v>
          </cell>
          <cell r="AP130">
            <v>0.29750136297683771</v>
          </cell>
          <cell r="AQ130" t="str">
            <v>4</v>
          </cell>
          <cell r="AR130">
            <v>1300000</v>
          </cell>
          <cell r="AS130">
            <v>43084</v>
          </cell>
          <cell r="AT130" t="str">
            <v>Warranty</v>
          </cell>
          <cell r="AW130" t="str">
            <v>Fireside Ale House</v>
          </cell>
        </row>
        <row r="131">
          <cell r="A131" t="str">
            <v>06-25-207-003-0000</v>
          </cell>
          <cell r="B131" t="str">
            <v>06-25-207-003-0000</v>
          </cell>
          <cell r="C131" t="str">
            <v>06-25-207-003-0000</v>
          </cell>
          <cell r="D131" t="str">
            <v>5-17</v>
          </cell>
          <cell r="E131" t="str">
            <v>880 S BARRINGTON STREAMWOOD</v>
          </cell>
          <cell r="F131" t="str">
            <v>18-010</v>
          </cell>
          <cell r="G131" t="str">
            <v>JIN NAM KIM</v>
          </cell>
          <cell r="H131" t="str">
            <v>T18</v>
          </cell>
          <cell r="I131" t="str">
            <v>Restaurant</v>
          </cell>
          <cell r="J131">
            <v>13</v>
          </cell>
          <cell r="K131">
            <v>350</v>
          </cell>
          <cell r="L131">
            <v>26</v>
          </cell>
          <cell r="M131">
            <v>32148</v>
          </cell>
          <cell r="N131">
            <v>3861</v>
          </cell>
          <cell r="O131">
            <v>3</v>
          </cell>
          <cell r="P131">
            <v>5</v>
          </cell>
          <cell r="Q131">
            <v>4</v>
          </cell>
          <cell r="R131" t="str">
            <v>C</v>
          </cell>
          <cell r="S131">
            <v>18</v>
          </cell>
          <cell r="T131">
            <v>1</v>
          </cell>
          <cell r="U131">
            <v>1.4</v>
          </cell>
          <cell r="V131">
            <v>1.1000000000000001</v>
          </cell>
          <cell r="W131">
            <v>27.720000000000002</v>
          </cell>
          <cell r="X131">
            <v>107026.92000000001</v>
          </cell>
          <cell r="Y131">
            <v>0.15</v>
          </cell>
          <cell r="Z131">
            <v>90972.882000000012</v>
          </cell>
          <cell r="AA131">
            <v>0.55000000000000004</v>
          </cell>
          <cell r="AB131">
            <v>40937.796900000001</v>
          </cell>
          <cell r="AC131">
            <v>0.09</v>
          </cell>
          <cell r="AD131">
            <v>454864.41000000003</v>
          </cell>
          <cell r="AE131">
            <v>117.81</v>
          </cell>
          <cell r="AF131">
            <v>230</v>
          </cell>
          <cell r="AG131">
            <v>1</v>
          </cell>
          <cell r="AH131">
            <v>1.4</v>
          </cell>
          <cell r="AI131">
            <v>1.1000000000000001</v>
          </cell>
          <cell r="AJ131">
            <v>354.20000000000005</v>
          </cell>
          <cell r="AK131">
            <v>236.00500000000002</v>
          </cell>
          <cell r="AL131">
            <v>16704</v>
          </cell>
          <cell r="AM131">
            <v>200448</v>
          </cell>
          <cell r="AN131">
            <v>1111663.3050000002</v>
          </cell>
          <cell r="AO131">
            <v>868011</v>
          </cell>
          <cell r="AP131">
            <v>0.28070186322523583</v>
          </cell>
          <cell r="AQ131" t="str">
            <v>4</v>
          </cell>
          <cell r="AR131">
            <v>2100000</v>
          </cell>
          <cell r="AS131">
            <v>44123</v>
          </cell>
          <cell r="AT131" t="str">
            <v>Special Warranty</v>
          </cell>
          <cell r="AW131" t="str">
            <v>Egg Basket Pancake House</v>
          </cell>
        </row>
        <row r="132">
          <cell r="A132" t="str">
            <v>06-25-301-039-0000</v>
          </cell>
          <cell r="B132" t="str">
            <v>06-25-301-039-0000</v>
          </cell>
          <cell r="C132" t="str">
            <v>06-25-301-039-0000</v>
          </cell>
          <cell r="D132" t="str">
            <v>5-17</v>
          </cell>
          <cell r="E132" t="str">
            <v>1156 E IRVING PARK STREAMWOOD</v>
          </cell>
          <cell r="F132" t="str">
            <v>18-010</v>
          </cell>
          <cell r="G132" t="str">
            <v>MARICELA FERNANDEZ</v>
          </cell>
          <cell r="H132" t="str">
            <v>T18</v>
          </cell>
          <cell r="I132" t="str">
            <v>Restaurant</v>
          </cell>
          <cell r="J132">
            <v>13</v>
          </cell>
          <cell r="K132">
            <v>349</v>
          </cell>
          <cell r="L132">
            <v>37</v>
          </cell>
          <cell r="M132">
            <v>36739</v>
          </cell>
          <cell r="N132">
            <v>2639</v>
          </cell>
          <cell r="O132">
            <v>3</v>
          </cell>
          <cell r="P132">
            <v>3</v>
          </cell>
          <cell r="Q132">
            <v>3</v>
          </cell>
          <cell r="R132" t="str">
            <v>C</v>
          </cell>
          <cell r="S132">
            <v>18</v>
          </cell>
          <cell r="T132">
            <v>1</v>
          </cell>
          <cell r="U132">
            <v>1</v>
          </cell>
          <cell r="V132">
            <v>1</v>
          </cell>
          <cell r="W132">
            <v>18</v>
          </cell>
          <cell r="X132">
            <v>47502</v>
          </cell>
          <cell r="Y132">
            <v>0.15</v>
          </cell>
          <cell r="Z132">
            <v>40376.699999999997</v>
          </cell>
          <cell r="AA132">
            <v>0.55000000000000004</v>
          </cell>
          <cell r="AB132">
            <v>18169.514999999996</v>
          </cell>
          <cell r="AC132">
            <v>0.09</v>
          </cell>
          <cell r="AD132">
            <v>201883.49999999997</v>
          </cell>
          <cell r="AE132">
            <v>76.499999999999986</v>
          </cell>
          <cell r="AF132">
            <v>230</v>
          </cell>
          <cell r="AG132">
            <v>1</v>
          </cell>
          <cell r="AH132">
            <v>1</v>
          </cell>
          <cell r="AI132">
            <v>1</v>
          </cell>
          <cell r="AJ132">
            <v>230</v>
          </cell>
          <cell r="AK132">
            <v>153.25</v>
          </cell>
          <cell r="AL132">
            <v>26183</v>
          </cell>
          <cell r="AM132">
            <v>314196</v>
          </cell>
          <cell r="AN132">
            <v>718622.75</v>
          </cell>
          <cell r="AO132">
            <v>488406</v>
          </cell>
          <cell r="AP132">
            <v>0.47136347628816999</v>
          </cell>
          <cell r="AQ132" t="str">
            <v>4</v>
          </cell>
          <cell r="AR132">
            <v>380000</v>
          </cell>
          <cell r="AS132">
            <v>43416</v>
          </cell>
          <cell r="AT132" t="str">
            <v>Warranty</v>
          </cell>
          <cell r="AW132" t="str">
            <v>Taqueria Los Fernandez</v>
          </cell>
        </row>
        <row r="133">
          <cell r="A133" t="str">
            <v>06-28-202-006-0000</v>
          </cell>
          <cell r="B133" t="str">
            <v>06-28-202-006-0000 06-28-202-007-0000</v>
          </cell>
          <cell r="C133" t="str">
            <v>06-28-202-006-0000 06-28-202-007-0000</v>
          </cell>
          <cell r="D133" t="str">
            <v>5-17</v>
          </cell>
          <cell r="E133" t="str">
            <v>1175  LAKE ELGIN</v>
          </cell>
          <cell r="F133" t="str">
            <v>18-030</v>
          </cell>
          <cell r="G133" t="str">
            <v>ALA CARTE ENT LTD PRTN</v>
          </cell>
          <cell r="H133" t="str">
            <v>T18</v>
          </cell>
          <cell r="I133" t="str">
            <v>Restaurant</v>
          </cell>
          <cell r="J133">
            <v>13</v>
          </cell>
          <cell r="K133">
            <v>350</v>
          </cell>
          <cell r="L133">
            <v>41</v>
          </cell>
          <cell r="M133">
            <v>314676</v>
          </cell>
          <cell r="N133">
            <v>22311</v>
          </cell>
          <cell r="O133">
            <v>5</v>
          </cell>
          <cell r="P133">
            <v>3</v>
          </cell>
          <cell r="Q133">
            <v>3</v>
          </cell>
          <cell r="R133" t="str">
            <v>C</v>
          </cell>
          <cell r="S133">
            <v>18</v>
          </cell>
          <cell r="T133">
            <v>0.8</v>
          </cell>
          <cell r="U133">
            <v>1</v>
          </cell>
          <cell r="V133">
            <v>1</v>
          </cell>
          <cell r="W133">
            <v>14.4</v>
          </cell>
          <cell r="X133">
            <v>321278.40000000002</v>
          </cell>
          <cell r="Y133">
            <v>0.15</v>
          </cell>
          <cell r="Z133">
            <v>273086.64</v>
          </cell>
          <cell r="AA133">
            <v>0.55000000000000004</v>
          </cell>
          <cell r="AB133">
            <v>122888.98799999998</v>
          </cell>
          <cell r="AC133">
            <v>0.09</v>
          </cell>
          <cell r="AD133">
            <v>1365433.2</v>
          </cell>
          <cell r="AE133">
            <v>61.199999999999996</v>
          </cell>
          <cell r="AF133">
            <v>230</v>
          </cell>
          <cell r="AG133">
            <v>0.8</v>
          </cell>
          <cell r="AH133">
            <v>1</v>
          </cell>
          <cell r="AI133">
            <v>1</v>
          </cell>
          <cell r="AJ133">
            <v>184</v>
          </cell>
          <cell r="AK133">
            <v>122.6</v>
          </cell>
          <cell r="AL133">
            <v>225432</v>
          </cell>
          <cell r="AM133">
            <v>1352592</v>
          </cell>
          <cell r="AN133">
            <v>4087920.6</v>
          </cell>
          <cell r="AO133">
            <v>2502138</v>
          </cell>
          <cell r="AP133">
            <v>0.63377103900744092</v>
          </cell>
          <cell r="AQ133" t="str">
            <v>4</v>
          </cell>
          <cell r="AW133" t="str">
            <v>Lucky Star Restaurant</v>
          </cell>
        </row>
        <row r="134">
          <cell r="A134" t="str">
            <v>06-19-116-004-0000</v>
          </cell>
          <cell r="B134" t="str">
            <v>06-19-116-004-0000</v>
          </cell>
          <cell r="C134" t="str">
            <v>06-19-116-004-0000</v>
          </cell>
          <cell r="D134" t="str">
            <v>5-17</v>
          </cell>
          <cell r="E134" t="str">
            <v>895  VILLA ELGIN</v>
          </cell>
          <cell r="F134" t="str">
            <v>18-040</v>
          </cell>
          <cell r="G134" t="str">
            <v>VILLA PROPERTY 895 LLC</v>
          </cell>
          <cell r="H134" t="str">
            <v>T18</v>
          </cell>
          <cell r="I134" t="str">
            <v>Restaurant</v>
          </cell>
          <cell r="J134">
            <v>13</v>
          </cell>
          <cell r="K134">
            <v>350</v>
          </cell>
          <cell r="L134">
            <v>72</v>
          </cell>
          <cell r="M134">
            <v>13200</v>
          </cell>
          <cell r="N134">
            <v>3000</v>
          </cell>
          <cell r="O134">
            <v>3</v>
          </cell>
          <cell r="P134">
            <v>1</v>
          </cell>
          <cell r="Q134">
            <v>2</v>
          </cell>
          <cell r="R134" t="str">
            <v>C</v>
          </cell>
          <cell r="S134">
            <v>18</v>
          </cell>
          <cell r="T134">
            <v>1</v>
          </cell>
          <cell r="U134">
            <v>0.6</v>
          </cell>
          <cell r="V134">
            <v>0.9</v>
          </cell>
          <cell r="W134">
            <v>9.7199999999999989</v>
          </cell>
          <cell r="X134">
            <v>29159.999999999996</v>
          </cell>
          <cell r="Y134">
            <v>0.15</v>
          </cell>
          <cell r="Z134">
            <v>24785.999999999996</v>
          </cell>
          <cell r="AA134">
            <v>0.55000000000000004</v>
          </cell>
          <cell r="AB134">
            <v>11153.699999999997</v>
          </cell>
          <cell r="AC134">
            <v>0.09</v>
          </cell>
          <cell r="AD134">
            <v>123929.99999999997</v>
          </cell>
          <cell r="AE134">
            <v>41.309999999999988</v>
          </cell>
          <cell r="AF134">
            <v>230</v>
          </cell>
          <cell r="AG134">
            <v>1</v>
          </cell>
          <cell r="AH134">
            <v>0.6</v>
          </cell>
          <cell r="AI134">
            <v>0.9</v>
          </cell>
          <cell r="AJ134">
            <v>124.2</v>
          </cell>
          <cell r="AK134">
            <v>82.754999999999995</v>
          </cell>
          <cell r="AL134">
            <v>1200</v>
          </cell>
          <cell r="AM134">
            <v>7200</v>
          </cell>
          <cell r="AN134">
            <v>255465</v>
          </cell>
          <cell r="AO134">
            <v>172003</v>
          </cell>
          <cell r="AP134">
            <v>0.48523572263274484</v>
          </cell>
          <cell r="AQ134" t="str">
            <v>4</v>
          </cell>
          <cell r="AR134">
            <v>230000</v>
          </cell>
          <cell r="AS134">
            <v>43760</v>
          </cell>
          <cell r="AT134" t="str">
            <v>Warranty</v>
          </cell>
          <cell r="AW134" t="str">
            <v>Taqueria La Rosa</v>
          </cell>
        </row>
        <row r="135">
          <cell r="A135" t="str">
            <v>06-25-207-002-0000</v>
          </cell>
          <cell r="B135" t="str">
            <v>06-25-207-002-0000</v>
          </cell>
          <cell r="C135" t="str">
            <v>06-25-207-002-0000</v>
          </cell>
          <cell r="D135" t="str">
            <v>5-17</v>
          </cell>
          <cell r="E135" t="str">
            <v>948 S BARRINGTON STREAMWOOD</v>
          </cell>
          <cell r="F135" t="str">
            <v>18-010</v>
          </cell>
          <cell r="G135" t="str">
            <v>948 S BARRINGTON ROAD</v>
          </cell>
          <cell r="H135" t="str">
            <v>T18</v>
          </cell>
          <cell r="I135" t="str">
            <v>Restaurant</v>
          </cell>
          <cell r="J135">
            <v>13</v>
          </cell>
          <cell r="K135">
            <v>350</v>
          </cell>
          <cell r="L135">
            <v>29</v>
          </cell>
          <cell r="M135">
            <v>28742</v>
          </cell>
          <cell r="N135">
            <v>7656</v>
          </cell>
          <cell r="O135">
            <v>4</v>
          </cell>
          <cell r="P135">
            <v>3</v>
          </cell>
          <cell r="Q135">
            <v>2</v>
          </cell>
          <cell r="R135" t="str">
            <v>C</v>
          </cell>
          <cell r="S135">
            <v>18</v>
          </cell>
          <cell r="T135">
            <v>0.9</v>
          </cell>
          <cell r="U135">
            <v>1</v>
          </cell>
          <cell r="V135">
            <v>0.9</v>
          </cell>
          <cell r="W135">
            <v>14.58</v>
          </cell>
          <cell r="X135">
            <v>111624.48</v>
          </cell>
          <cell r="Y135">
            <v>0.15</v>
          </cell>
          <cell r="Z135">
            <v>94880.80799999999</v>
          </cell>
          <cell r="AA135">
            <v>0.55000000000000004</v>
          </cell>
          <cell r="AB135">
            <v>42696.36359999999</v>
          </cell>
          <cell r="AC135">
            <v>0.09</v>
          </cell>
          <cell r="AD135">
            <v>474404.03999999992</v>
          </cell>
          <cell r="AE135">
            <v>61.964999999999989</v>
          </cell>
          <cell r="AF135">
            <v>230</v>
          </cell>
          <cell r="AG135">
            <v>0.9</v>
          </cell>
          <cell r="AH135">
            <v>1</v>
          </cell>
          <cell r="AI135">
            <v>0.9</v>
          </cell>
          <cell r="AJ135">
            <v>186.3</v>
          </cell>
          <cell r="AK135">
            <v>124.13249999999999</v>
          </cell>
          <cell r="AL135">
            <v>0</v>
          </cell>
          <cell r="AM135">
            <v>0</v>
          </cell>
          <cell r="AN135">
            <v>950358.41999999993</v>
          </cell>
          <cell r="AO135">
            <v>554443</v>
          </cell>
          <cell r="AP135">
            <v>0.71407776813847401</v>
          </cell>
          <cell r="AQ135" t="str">
            <v>5</v>
          </cell>
          <cell r="AW135" t="str">
            <v>Hibachi Grill &amp; Buffet</v>
          </cell>
        </row>
        <row r="136">
          <cell r="A136" t="str">
            <v>06-25-420-001-0000</v>
          </cell>
          <cell r="B136" t="str">
            <v>06-25-420-001-0000</v>
          </cell>
          <cell r="C136" t="str">
            <v>06-25-420-001-0000</v>
          </cell>
          <cell r="D136" t="str">
            <v>5-17</v>
          </cell>
          <cell r="E136" t="str">
            <v>1801  IRVING PARK HANOVER PARK</v>
          </cell>
          <cell r="F136" t="str">
            <v>18-070</v>
          </cell>
          <cell r="G136" t="str">
            <v>SHARMA PROPERTIES LLC</v>
          </cell>
          <cell r="H136" t="str">
            <v>T18</v>
          </cell>
          <cell r="I136" t="str">
            <v>Restaurant</v>
          </cell>
          <cell r="J136">
            <v>13</v>
          </cell>
          <cell r="K136">
            <v>353</v>
          </cell>
          <cell r="L136">
            <v>43</v>
          </cell>
          <cell r="M136">
            <v>13809</v>
          </cell>
          <cell r="N136">
            <v>3493</v>
          </cell>
          <cell r="O136">
            <v>3</v>
          </cell>
          <cell r="P136">
            <v>1</v>
          </cell>
          <cell r="Q136">
            <v>2</v>
          </cell>
          <cell r="R136" t="str">
            <v>C</v>
          </cell>
          <cell r="S136">
            <v>18</v>
          </cell>
          <cell r="T136">
            <v>1</v>
          </cell>
          <cell r="U136">
            <v>0.6</v>
          </cell>
          <cell r="V136">
            <v>0.9</v>
          </cell>
          <cell r="W136">
            <v>9.7199999999999989</v>
          </cell>
          <cell r="X136">
            <v>33951.96</v>
          </cell>
          <cell r="Y136">
            <v>0.15</v>
          </cell>
          <cell r="Z136">
            <v>28859.165999999997</v>
          </cell>
          <cell r="AA136">
            <v>0.55000000000000004</v>
          </cell>
          <cell r="AB136">
            <v>12986.624699999997</v>
          </cell>
          <cell r="AC136">
            <v>0.09</v>
          </cell>
          <cell r="AD136">
            <v>144295.82999999996</v>
          </cell>
          <cell r="AE136">
            <v>41.309999999999988</v>
          </cell>
          <cell r="AF136">
            <v>230</v>
          </cell>
          <cell r="AG136">
            <v>1</v>
          </cell>
          <cell r="AH136">
            <v>0.6</v>
          </cell>
          <cell r="AI136">
            <v>0.9</v>
          </cell>
          <cell r="AJ136">
            <v>124.2</v>
          </cell>
          <cell r="AK136">
            <v>82.754999999999995</v>
          </cell>
          <cell r="AL136">
            <v>0</v>
          </cell>
          <cell r="AM136">
            <v>0</v>
          </cell>
          <cell r="AN136">
            <v>289063.21499999997</v>
          </cell>
          <cell r="AO136">
            <v>192005</v>
          </cell>
          <cell r="AP136">
            <v>0.5054983724382176</v>
          </cell>
          <cell r="AQ136" t="str">
            <v>4</v>
          </cell>
          <cell r="AR136">
            <v>239000</v>
          </cell>
          <cell r="AS136">
            <v>43364</v>
          </cell>
          <cell r="AT136" t="str">
            <v>Warranty</v>
          </cell>
          <cell r="AW136" t="str">
            <v>Chineese Food; sale price is a non arms length transaction</v>
          </cell>
        </row>
        <row r="137">
          <cell r="A137" t="str">
            <v>06-25-411-017-0000</v>
          </cell>
          <cell r="B137" t="str">
            <v>06-25-411-017-0000</v>
          </cell>
          <cell r="C137" t="str">
            <v>06-25-411-017-0000</v>
          </cell>
          <cell r="D137" t="str">
            <v>5-17</v>
          </cell>
          <cell r="E137" t="str">
            <v>1780 W IRVING PARK HANOVER PARK</v>
          </cell>
          <cell r="F137" t="str">
            <v>18-010</v>
          </cell>
          <cell r="G137" t="str">
            <v>MASOOD ALI</v>
          </cell>
          <cell r="H137" t="str">
            <v>T18</v>
          </cell>
          <cell r="I137" t="str">
            <v>Restaurant</v>
          </cell>
          <cell r="J137">
            <v>13</v>
          </cell>
          <cell r="K137">
            <v>349</v>
          </cell>
          <cell r="L137">
            <v>50</v>
          </cell>
          <cell r="M137">
            <v>14850</v>
          </cell>
          <cell r="N137">
            <v>1500</v>
          </cell>
          <cell r="O137">
            <v>3</v>
          </cell>
          <cell r="P137">
            <v>2</v>
          </cell>
          <cell r="Q137">
            <v>3</v>
          </cell>
          <cell r="R137" t="str">
            <v>C</v>
          </cell>
          <cell r="S137">
            <v>18</v>
          </cell>
          <cell r="T137">
            <v>1</v>
          </cell>
          <cell r="U137">
            <v>0.8</v>
          </cell>
          <cell r="V137">
            <v>1</v>
          </cell>
          <cell r="W137">
            <v>14.4</v>
          </cell>
          <cell r="X137">
            <v>21600</v>
          </cell>
          <cell r="Y137">
            <v>0.15</v>
          </cell>
          <cell r="Z137">
            <v>18360</v>
          </cell>
          <cell r="AA137">
            <v>0.55000000000000004</v>
          </cell>
          <cell r="AB137">
            <v>8262</v>
          </cell>
          <cell r="AC137">
            <v>0.09</v>
          </cell>
          <cell r="AD137">
            <v>91800</v>
          </cell>
          <cell r="AE137">
            <v>61.2</v>
          </cell>
          <cell r="AF137">
            <v>230</v>
          </cell>
          <cell r="AG137">
            <v>1</v>
          </cell>
          <cell r="AH137">
            <v>0.8</v>
          </cell>
          <cell r="AI137">
            <v>1</v>
          </cell>
          <cell r="AJ137">
            <v>184</v>
          </cell>
          <cell r="AK137">
            <v>122.6</v>
          </cell>
          <cell r="AL137">
            <v>8850</v>
          </cell>
          <cell r="AM137">
            <v>106200</v>
          </cell>
          <cell r="AN137">
            <v>290100</v>
          </cell>
          <cell r="AO137">
            <v>180003</v>
          </cell>
          <cell r="AP137">
            <v>0.61163980600323331</v>
          </cell>
          <cell r="AQ137" t="str">
            <v>4</v>
          </cell>
          <cell r="AR137">
            <v>225000</v>
          </cell>
          <cell r="AS137">
            <v>43239</v>
          </cell>
          <cell r="AT137" t="str">
            <v>Quit Claim</v>
          </cell>
          <cell r="AW137" t="str">
            <v>Jaihind Palace</v>
          </cell>
        </row>
        <row r="138">
          <cell r="A138" t="str">
            <v>06-23-106-139-0000</v>
          </cell>
          <cell r="B138" t="str">
            <v>06-23-106-139-0000</v>
          </cell>
          <cell r="C138" t="str">
            <v>06-23-106-139-0000</v>
          </cell>
          <cell r="D138" t="str">
            <v>5-17</v>
          </cell>
          <cell r="E138" t="str">
            <v>533 S BARTLETT STREAMWOOD</v>
          </cell>
          <cell r="F138" t="str">
            <v>18-020</v>
          </cell>
          <cell r="G138" t="str">
            <v>AHL AL BAYT ISLAMIC SE</v>
          </cell>
          <cell r="H138" t="str">
            <v>T18</v>
          </cell>
          <cell r="I138" t="str">
            <v>Restaurant</v>
          </cell>
          <cell r="J138">
            <v>13</v>
          </cell>
          <cell r="K138">
            <v>350</v>
          </cell>
          <cell r="L138">
            <v>45</v>
          </cell>
          <cell r="M138">
            <v>102445</v>
          </cell>
          <cell r="N138">
            <v>3205</v>
          </cell>
          <cell r="O138">
            <v>3</v>
          </cell>
          <cell r="P138">
            <v>1</v>
          </cell>
          <cell r="Q138">
            <v>3</v>
          </cell>
          <cell r="R138" t="str">
            <v>C</v>
          </cell>
          <cell r="S138">
            <v>18</v>
          </cell>
          <cell r="T138">
            <v>1</v>
          </cell>
          <cell r="U138">
            <v>0.6</v>
          </cell>
          <cell r="V138">
            <v>1</v>
          </cell>
          <cell r="W138">
            <v>10.799999999999999</v>
          </cell>
          <cell r="X138">
            <v>34614</v>
          </cell>
          <cell r="Y138">
            <v>0.15</v>
          </cell>
          <cell r="Z138">
            <v>29421.9</v>
          </cell>
          <cell r="AA138">
            <v>0.55000000000000004</v>
          </cell>
          <cell r="AB138">
            <v>13239.855</v>
          </cell>
          <cell r="AC138">
            <v>0.09</v>
          </cell>
          <cell r="AD138">
            <v>147109.5</v>
          </cell>
          <cell r="AE138">
            <v>45.9</v>
          </cell>
          <cell r="AF138">
            <v>230</v>
          </cell>
          <cell r="AG138">
            <v>1</v>
          </cell>
          <cell r="AH138">
            <v>0.6</v>
          </cell>
          <cell r="AI138">
            <v>1</v>
          </cell>
          <cell r="AJ138">
            <v>138</v>
          </cell>
          <cell r="AK138">
            <v>91.949999999999989</v>
          </cell>
          <cell r="AL138">
            <v>89625</v>
          </cell>
          <cell r="AM138">
            <v>1075500</v>
          </cell>
          <cell r="AN138">
            <v>1370199.75</v>
          </cell>
          <cell r="AO138">
            <v>793679</v>
          </cell>
          <cell r="AP138">
            <v>0.72639032908770429</v>
          </cell>
          <cell r="AQ138" t="e">
            <v>#N/A</v>
          </cell>
          <cell r="AR138">
            <v>0</v>
          </cell>
          <cell r="AS138">
            <v>44452</v>
          </cell>
          <cell r="AT138" t="str">
            <v>Quit Claim</v>
          </cell>
          <cell r="AW138" t="str">
            <v xml:space="preserve">El Matador; </v>
          </cell>
        </row>
        <row r="139">
          <cell r="A139" t="str">
            <v>06-25-420-009-0000</v>
          </cell>
          <cell r="B139" t="str">
            <v>06-25-420-009-0000</v>
          </cell>
          <cell r="C139" t="str">
            <v>06-25-420-009-0000</v>
          </cell>
          <cell r="D139" t="str">
            <v>5-17</v>
          </cell>
          <cell r="E139" t="str">
            <v>1921  IRVING PARK HANOVER PARK</v>
          </cell>
          <cell r="F139" t="str">
            <v>18-070</v>
          </cell>
          <cell r="G139" t="str">
            <v>PETE STRATS INC</v>
          </cell>
          <cell r="H139" t="str">
            <v>T18</v>
          </cell>
          <cell r="I139" t="str">
            <v>Restaurant</v>
          </cell>
          <cell r="J139">
            <v>13</v>
          </cell>
          <cell r="K139">
            <v>349</v>
          </cell>
          <cell r="L139">
            <v>34</v>
          </cell>
          <cell r="M139">
            <v>21000</v>
          </cell>
          <cell r="N139">
            <v>4570</v>
          </cell>
          <cell r="O139">
            <v>4</v>
          </cell>
          <cell r="P139">
            <v>3</v>
          </cell>
          <cell r="Q139">
            <v>3</v>
          </cell>
          <cell r="R139" t="str">
            <v>C</v>
          </cell>
          <cell r="S139">
            <v>18</v>
          </cell>
          <cell r="T139">
            <v>0.9</v>
          </cell>
          <cell r="U139">
            <v>1</v>
          </cell>
          <cell r="V139">
            <v>1</v>
          </cell>
          <cell r="W139">
            <v>16.2</v>
          </cell>
          <cell r="X139">
            <v>74034</v>
          </cell>
          <cell r="Y139">
            <v>0.15</v>
          </cell>
          <cell r="Z139">
            <v>62928.9</v>
          </cell>
          <cell r="AA139">
            <v>0.55000000000000004</v>
          </cell>
          <cell r="AB139">
            <v>28318.004999999997</v>
          </cell>
          <cell r="AC139">
            <v>0.09</v>
          </cell>
          <cell r="AD139">
            <v>314644.5</v>
          </cell>
          <cell r="AE139">
            <v>68.849999999999994</v>
          </cell>
          <cell r="AF139">
            <v>230</v>
          </cell>
          <cell r="AG139">
            <v>0.9</v>
          </cell>
          <cell r="AH139">
            <v>1</v>
          </cell>
          <cell r="AI139">
            <v>1</v>
          </cell>
          <cell r="AJ139">
            <v>207</v>
          </cell>
          <cell r="AK139">
            <v>137.92500000000001</v>
          </cell>
          <cell r="AL139">
            <v>2720</v>
          </cell>
          <cell r="AM139">
            <v>32640</v>
          </cell>
          <cell r="AN139">
            <v>662957.25</v>
          </cell>
          <cell r="AO139">
            <v>300001</v>
          </cell>
          <cell r="AP139">
            <v>1.2098501338328873</v>
          </cell>
          <cell r="AQ139" t="str">
            <v>4</v>
          </cell>
          <cell r="AW139" t="str">
            <v>Brandys Gryro</v>
          </cell>
        </row>
        <row r="140">
          <cell r="A140" t="str">
            <v>06-25-411-018-0000</v>
          </cell>
          <cell r="B140" t="str">
            <v>06-25-411-018-0000</v>
          </cell>
          <cell r="C140" t="str">
            <v>06-25-411-018-0000</v>
          </cell>
          <cell r="D140" t="str">
            <v>5-17</v>
          </cell>
          <cell r="E140" t="str">
            <v>7406  JENSEN HANOVER PARK</v>
          </cell>
          <cell r="F140" t="str">
            <v>18-010</v>
          </cell>
          <cell r="G140" t="str">
            <v>BUNGALO ANGIES REAL ES</v>
          </cell>
          <cell r="H140" t="str">
            <v>T18</v>
          </cell>
          <cell r="I140" t="str">
            <v>Restaurant</v>
          </cell>
          <cell r="J140">
            <v>13</v>
          </cell>
          <cell r="K140" t="str">
            <v>350/442</v>
          </cell>
          <cell r="L140">
            <v>50</v>
          </cell>
          <cell r="M140">
            <v>15300</v>
          </cell>
          <cell r="N140">
            <v>3000</v>
          </cell>
          <cell r="O140">
            <v>3</v>
          </cell>
          <cell r="P140">
            <v>3</v>
          </cell>
          <cell r="Q140">
            <v>2</v>
          </cell>
          <cell r="R140" t="str">
            <v>C</v>
          </cell>
          <cell r="S140">
            <v>18</v>
          </cell>
          <cell r="T140">
            <v>1</v>
          </cell>
          <cell r="U140">
            <v>1</v>
          </cell>
          <cell r="V140">
            <v>0.9</v>
          </cell>
          <cell r="W140">
            <v>16.2</v>
          </cell>
          <cell r="X140">
            <v>48600</v>
          </cell>
          <cell r="Y140">
            <v>0.15</v>
          </cell>
          <cell r="Z140">
            <v>41310</v>
          </cell>
          <cell r="AA140">
            <v>0.55000000000000004</v>
          </cell>
          <cell r="AB140">
            <v>18589.499999999996</v>
          </cell>
          <cell r="AC140">
            <v>0.09</v>
          </cell>
          <cell r="AD140">
            <v>206549.99999999997</v>
          </cell>
          <cell r="AE140">
            <v>68.849999999999994</v>
          </cell>
          <cell r="AF140">
            <v>230</v>
          </cell>
          <cell r="AG140">
            <v>1</v>
          </cell>
          <cell r="AH140">
            <v>1</v>
          </cell>
          <cell r="AI140">
            <v>0.9</v>
          </cell>
          <cell r="AJ140">
            <v>207</v>
          </cell>
          <cell r="AK140">
            <v>137.92500000000001</v>
          </cell>
          <cell r="AL140">
            <v>3300</v>
          </cell>
          <cell r="AM140">
            <v>29700</v>
          </cell>
          <cell r="AN140">
            <v>443475.00000000006</v>
          </cell>
          <cell r="AO140">
            <v>296002</v>
          </cell>
          <cell r="AP140">
            <v>0.49821622826872813</v>
          </cell>
          <cell r="AQ140" t="str">
            <v>4</v>
          </cell>
          <cell r="AW140" t="str">
            <v>Bungalow Joe's</v>
          </cell>
        </row>
        <row r="141">
          <cell r="A141" t="str">
            <v>06-07-302-065-0000</v>
          </cell>
          <cell r="B141" t="str">
            <v>06-07-302-065-0000</v>
          </cell>
          <cell r="C141" t="str">
            <v>06-07-302-065-0000</v>
          </cell>
          <cell r="D141" t="str">
            <v>5-17</v>
          </cell>
          <cell r="E141" t="str">
            <v>915  SUMMIT ELGIN</v>
          </cell>
          <cell r="F141" t="str">
            <v>18-011</v>
          </cell>
          <cell r="G141" t="str">
            <v>JAVIER CHAGOYA</v>
          </cell>
          <cell r="H141" t="str">
            <v>T18</v>
          </cell>
          <cell r="I141" t="str">
            <v>Restaurant</v>
          </cell>
          <cell r="J141">
            <v>13</v>
          </cell>
          <cell r="K141">
            <v>349</v>
          </cell>
          <cell r="L141">
            <v>33</v>
          </cell>
          <cell r="M141">
            <v>19855</v>
          </cell>
          <cell r="N141">
            <v>1807</v>
          </cell>
          <cell r="O141">
            <v>3</v>
          </cell>
          <cell r="P141">
            <v>3</v>
          </cell>
          <cell r="Q141">
            <v>3</v>
          </cell>
          <cell r="R141" t="str">
            <v>C</v>
          </cell>
          <cell r="S141">
            <v>18</v>
          </cell>
          <cell r="T141">
            <v>1</v>
          </cell>
          <cell r="U141">
            <v>1</v>
          </cell>
          <cell r="V141">
            <v>1</v>
          </cell>
          <cell r="W141">
            <v>18</v>
          </cell>
          <cell r="X141">
            <v>32526</v>
          </cell>
          <cell r="Y141">
            <v>0.15</v>
          </cell>
          <cell r="Z141">
            <v>27647.1</v>
          </cell>
          <cell r="AA141">
            <v>0.55000000000000004</v>
          </cell>
          <cell r="AB141">
            <v>12441.194999999998</v>
          </cell>
          <cell r="AC141">
            <v>0.09</v>
          </cell>
          <cell r="AD141">
            <v>138235.49999999997</v>
          </cell>
          <cell r="AE141">
            <v>76.499999999999986</v>
          </cell>
          <cell r="AF141">
            <v>230</v>
          </cell>
          <cell r="AG141">
            <v>1</v>
          </cell>
          <cell r="AH141">
            <v>1</v>
          </cell>
          <cell r="AI141">
            <v>1</v>
          </cell>
          <cell r="AJ141">
            <v>230</v>
          </cell>
          <cell r="AK141">
            <v>153.25</v>
          </cell>
          <cell r="AL141">
            <v>12627</v>
          </cell>
          <cell r="AM141">
            <v>151524</v>
          </cell>
          <cell r="AN141">
            <v>428446.75</v>
          </cell>
          <cell r="AO141">
            <v>248006</v>
          </cell>
          <cell r="AP141">
            <v>0.72756606694999304</v>
          </cell>
          <cell r="AQ141" t="str">
            <v>4</v>
          </cell>
          <cell r="AR141">
            <v>0</v>
          </cell>
          <cell r="AS141">
            <v>43489</v>
          </cell>
          <cell r="AT141" t="str">
            <v>Trustees</v>
          </cell>
          <cell r="AW141" t="str">
            <v>Marisosel Amigo II</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T10.Barrington"/>
      <sheetName val="T18.Hanover"/>
      <sheetName val="T23.NewTrier"/>
      <sheetName val="T35.Schaumburg"/>
      <sheetName val="T16.ElkGrove"/>
      <sheetName val="T17.Evanston"/>
      <sheetName val="T29.Palatine"/>
      <sheetName val="T20.Leyden"/>
      <sheetName val="T22.Maine"/>
      <sheetName val="T24.Niles"/>
      <sheetName val="T25.Northfield"/>
      <sheetName val="T38.Wheeling"/>
      <sheetName val="2022.599ValuationModel.Master"/>
    </sheetNames>
    <sheetDataSet>
      <sheetData sheetId="0"/>
      <sheetData sheetId="1">
        <row r="1">
          <cell r="A1" t="str">
            <v>KeyPIN</v>
          </cell>
          <cell r="B1" t="str">
            <v>PARID</v>
          </cell>
          <cell r="C1" t="str">
            <v>CLASS</v>
          </cell>
          <cell r="D1" t="str">
            <v>Address</v>
          </cell>
          <cell r="E1" t="str">
            <v>Owner</v>
          </cell>
          <cell r="F1" t="str">
            <v>TAXDIST</v>
          </cell>
          <cell r="G1" t="str">
            <v>NBHD</v>
          </cell>
          <cell r="H1" t="str">
            <v>Town</v>
          </cell>
          <cell r="I1" t="str">
            <v>Property Use</v>
          </cell>
          <cell r="J1" t="str">
            <v>R &amp; S Code</v>
          </cell>
          <cell r="K1" t="str">
            <v>M &amp; S Code</v>
          </cell>
          <cell r="L1" t="str">
            <v>Age</v>
          </cell>
          <cell r="M1" t="str">
            <v>LandSqft</v>
          </cell>
          <cell r="N1" t="str">
            <v>BldgSqft</v>
          </cell>
          <cell r="O1" t="str">
            <v>POI</v>
          </cell>
          <cell r="P1" t="str">
            <v>Size</v>
          </cell>
          <cell r="Q1" t="str">
            <v>Location</v>
          </cell>
          <cell r="R1" t="str">
            <v>Condition</v>
          </cell>
          <cell r="S1" t="str">
            <v>Investment Rating</v>
          </cell>
          <cell r="T1" t="str">
            <v>Market Rent $/SF</v>
          </cell>
          <cell r="U1" t="str">
            <v>Size Adj</v>
          </cell>
          <cell r="V1" t="str">
            <v>Loc Adj</v>
          </cell>
          <cell r="W1" t="str">
            <v>Cond Adj</v>
          </cell>
          <cell r="X1" t="str">
            <v>Adj Rent $/SF</v>
          </cell>
          <cell r="Y1" t="str">
            <v>PGI</v>
          </cell>
          <cell r="Z1" t="str">
            <v>V/C</v>
          </cell>
          <cell r="AA1" t="str">
            <v>EGI</v>
          </cell>
          <cell r="AB1" t="str">
            <v>Exp</v>
          </cell>
          <cell r="AC1" t="str">
            <v>NOI</v>
          </cell>
          <cell r="AD1" t="str">
            <v>Cap Rate</v>
          </cell>
          <cell r="AE1" t="str">
            <v>Income MV</v>
          </cell>
          <cell r="AF1" t="str">
            <v>Inc MV $/SF</v>
          </cell>
          <cell r="AG1" t="str">
            <v>Median Sales Comp $/SF</v>
          </cell>
          <cell r="AH1" t="str">
            <v>Size Adj2</v>
          </cell>
          <cell r="AI1" t="str">
            <v>Loc Adj2</v>
          </cell>
          <cell r="AJ1" t="str">
            <v>Cond Adj2</v>
          </cell>
          <cell r="AK1" t="str">
            <v>Adj Sale Comp $/sf</v>
          </cell>
          <cell r="AL1" t="str">
            <v>Median Inc/Sales Comp $/SF</v>
          </cell>
          <cell r="AM1" t="str">
            <v>Market Value</v>
          </cell>
          <cell r="AN1" t="str">
            <v>2021Val (APRTOT/Key)</v>
          </cell>
          <cell r="AO1" t="str">
            <v>% Change</v>
          </cell>
          <cell r="AP1" t="str">
            <v>Prior Relief</v>
          </cell>
          <cell r="AQ1" t="str">
            <v>Sale date</v>
          </cell>
          <cell r="AR1" t="str">
            <v>Sale price</v>
          </cell>
          <cell r="AS1" t="str">
            <v>Deed</v>
          </cell>
          <cell r="AT1" t="str">
            <v>Comments</v>
          </cell>
          <cell r="AU1" t="str">
            <v>Permit / Manual Entry</v>
          </cell>
        </row>
        <row r="2">
          <cell r="A2" t="str">
            <v>01-01-101-030-1001</v>
          </cell>
          <cell r="B2" t="str">
            <v>01011010301001</v>
          </cell>
          <cell r="C2" t="str">
            <v>5-99</v>
          </cell>
          <cell r="D2" t="str">
            <v>100 E STATION BARRINGTON</v>
          </cell>
          <cell r="E2" t="str">
            <v>CSP JOINT VENTURE LLC</v>
          </cell>
          <cell r="F2" t="str">
            <v>10100</v>
          </cell>
          <cell r="G2" t="str">
            <v>10-012</v>
          </cell>
          <cell r="H2" t="str">
            <v>T10</v>
          </cell>
          <cell r="I2" t="str">
            <v>underground parking structure</v>
          </cell>
          <cell r="J2">
            <v>42</v>
          </cell>
          <cell r="K2">
            <v>388</v>
          </cell>
          <cell r="L2">
            <v>14</v>
          </cell>
          <cell r="M2">
            <v>23248</v>
          </cell>
          <cell r="N2">
            <v>175</v>
          </cell>
          <cell r="O2">
            <v>2.1700000000000001E-3</v>
          </cell>
          <cell r="P2">
            <v>1</v>
          </cell>
          <cell r="Q2">
            <v>3</v>
          </cell>
          <cell r="R2">
            <v>5</v>
          </cell>
          <cell r="S2" t="str">
            <v>C</v>
          </cell>
          <cell r="T2" t="e">
            <v>#N/A</v>
          </cell>
          <cell r="U2">
            <v>1.3</v>
          </cell>
          <cell r="V2">
            <v>1</v>
          </cell>
          <cell r="W2">
            <v>1.2</v>
          </cell>
          <cell r="X2" t="e">
            <v>#N/A</v>
          </cell>
          <cell r="Y2" t="e">
            <v>#N/A</v>
          </cell>
          <cell r="Z2" t="e">
            <v>#N/A</v>
          </cell>
          <cell r="AA2" t="e">
            <v>#N/A</v>
          </cell>
          <cell r="AB2" t="e">
            <v>#N/A</v>
          </cell>
          <cell r="AC2" t="e">
            <v>#N/A</v>
          </cell>
          <cell r="AD2" t="e">
            <v>#N/A</v>
          </cell>
          <cell r="AE2" t="e">
            <v>#N/A</v>
          </cell>
          <cell r="AF2" t="e">
            <v>#N/A</v>
          </cell>
          <cell r="AG2" t="e">
            <v>#N/A</v>
          </cell>
          <cell r="AH2">
            <v>1.3</v>
          </cell>
          <cell r="AI2">
            <v>1</v>
          </cell>
          <cell r="AJ2">
            <v>1.2</v>
          </cell>
          <cell r="AK2" t="e">
            <v>#N/A</v>
          </cell>
          <cell r="AL2" t="e">
            <v>#N/A</v>
          </cell>
          <cell r="AM2">
            <v>10000</v>
          </cell>
          <cell r="AN2">
            <v>8000</v>
          </cell>
          <cell r="AO2">
            <v>0.25</v>
          </cell>
          <cell r="AP2" t="str">
            <v>4</v>
          </cell>
          <cell r="AQ2" t="str">
            <v>x</v>
          </cell>
          <cell r="AR2">
            <v>0</v>
          </cell>
          <cell r="AS2">
            <v>0</v>
          </cell>
        </row>
        <row r="3">
          <cell r="A3" t="str">
            <v>01-01-101-030-1002</v>
          </cell>
          <cell r="B3" t="str">
            <v>01011010301002</v>
          </cell>
          <cell r="C3" t="str">
            <v>5-99</v>
          </cell>
          <cell r="D3" t="str">
            <v>100 E STATION BARRINGTON</v>
          </cell>
          <cell r="E3" t="str">
            <v>CSP JOINT VENTURE LLC</v>
          </cell>
          <cell r="F3" t="str">
            <v>10100</v>
          </cell>
          <cell r="G3" t="str">
            <v>10-012</v>
          </cell>
          <cell r="H3" t="str">
            <v>T10</v>
          </cell>
          <cell r="I3" t="str">
            <v>underground parking structure</v>
          </cell>
          <cell r="J3">
            <v>42</v>
          </cell>
          <cell r="K3">
            <v>388</v>
          </cell>
          <cell r="L3">
            <v>14</v>
          </cell>
          <cell r="M3">
            <v>23248</v>
          </cell>
          <cell r="N3">
            <v>140</v>
          </cell>
          <cell r="O3">
            <v>2.1700000000000001E-3</v>
          </cell>
          <cell r="P3">
            <v>1</v>
          </cell>
          <cell r="Q3">
            <v>3</v>
          </cell>
          <cell r="R3">
            <v>5</v>
          </cell>
          <cell r="S3" t="str">
            <v>C</v>
          </cell>
          <cell r="T3" t="e">
            <v>#N/A</v>
          </cell>
          <cell r="U3">
            <v>1.3</v>
          </cell>
          <cell r="V3">
            <v>1</v>
          </cell>
          <cell r="W3">
            <v>1.2</v>
          </cell>
          <cell r="X3" t="e">
            <v>#N/A</v>
          </cell>
          <cell r="Y3" t="e">
            <v>#N/A</v>
          </cell>
          <cell r="Z3" t="e">
            <v>#N/A</v>
          </cell>
          <cell r="AA3" t="e">
            <v>#N/A</v>
          </cell>
          <cell r="AB3" t="e">
            <v>#N/A</v>
          </cell>
          <cell r="AC3" t="e">
            <v>#N/A</v>
          </cell>
          <cell r="AD3" t="e">
            <v>#N/A</v>
          </cell>
          <cell r="AE3" t="e">
            <v>#N/A</v>
          </cell>
          <cell r="AF3" t="e">
            <v>#N/A</v>
          </cell>
          <cell r="AG3" t="e">
            <v>#N/A</v>
          </cell>
          <cell r="AH3">
            <v>1.3</v>
          </cell>
          <cell r="AI3">
            <v>1</v>
          </cell>
          <cell r="AJ3">
            <v>1.2</v>
          </cell>
          <cell r="AK3" t="e">
            <v>#N/A</v>
          </cell>
          <cell r="AL3" t="e">
            <v>#N/A</v>
          </cell>
          <cell r="AM3">
            <v>10000</v>
          </cell>
          <cell r="AN3">
            <v>8000</v>
          </cell>
          <cell r="AO3">
            <v>0.25</v>
          </cell>
          <cell r="AP3" t="str">
            <v>4</v>
          </cell>
          <cell r="AQ3" t="str">
            <v>x</v>
          </cell>
          <cell r="AR3">
            <v>0</v>
          </cell>
          <cell r="AS3">
            <v>0</v>
          </cell>
        </row>
        <row r="4">
          <cell r="A4" t="str">
            <v>01-01-101-030-1003</v>
          </cell>
          <cell r="B4" t="str">
            <v>01011010301003</v>
          </cell>
          <cell r="C4" t="str">
            <v>5-99</v>
          </cell>
          <cell r="D4" t="str">
            <v>100 E STATION BARRINGTON</v>
          </cell>
          <cell r="E4" t="str">
            <v>CSP JOINT VENTURE LLC</v>
          </cell>
          <cell r="F4" t="str">
            <v>10100</v>
          </cell>
          <cell r="G4" t="str">
            <v>10-012</v>
          </cell>
          <cell r="H4" t="str">
            <v>T10</v>
          </cell>
          <cell r="I4" t="str">
            <v>underground parking structure</v>
          </cell>
          <cell r="J4">
            <v>42</v>
          </cell>
          <cell r="K4">
            <v>388</v>
          </cell>
          <cell r="L4">
            <v>14</v>
          </cell>
          <cell r="M4">
            <v>23248</v>
          </cell>
          <cell r="N4">
            <v>140</v>
          </cell>
          <cell r="O4">
            <v>2.1700000000000001E-3</v>
          </cell>
          <cell r="P4">
            <v>1</v>
          </cell>
          <cell r="Q4">
            <v>3</v>
          </cell>
          <cell r="R4">
            <v>5</v>
          </cell>
          <cell r="S4" t="str">
            <v>C</v>
          </cell>
          <cell r="T4" t="e">
            <v>#N/A</v>
          </cell>
          <cell r="U4">
            <v>1.3</v>
          </cell>
          <cell r="V4">
            <v>1</v>
          </cell>
          <cell r="W4">
            <v>1.2</v>
          </cell>
          <cell r="X4" t="e">
            <v>#N/A</v>
          </cell>
          <cell r="Y4" t="e">
            <v>#N/A</v>
          </cell>
          <cell r="Z4" t="e">
            <v>#N/A</v>
          </cell>
          <cell r="AA4" t="e">
            <v>#N/A</v>
          </cell>
          <cell r="AB4" t="e">
            <v>#N/A</v>
          </cell>
          <cell r="AC4" t="e">
            <v>#N/A</v>
          </cell>
          <cell r="AD4" t="e">
            <v>#N/A</v>
          </cell>
          <cell r="AE4" t="e">
            <v>#N/A</v>
          </cell>
          <cell r="AF4" t="e">
            <v>#N/A</v>
          </cell>
          <cell r="AG4" t="e">
            <v>#N/A</v>
          </cell>
          <cell r="AH4">
            <v>1.3</v>
          </cell>
          <cell r="AI4">
            <v>1</v>
          </cell>
          <cell r="AJ4">
            <v>1.2</v>
          </cell>
          <cell r="AK4" t="e">
            <v>#N/A</v>
          </cell>
          <cell r="AL4" t="e">
            <v>#N/A</v>
          </cell>
          <cell r="AM4">
            <v>10000</v>
          </cell>
          <cell r="AN4">
            <v>8000</v>
          </cell>
          <cell r="AO4">
            <v>0.25</v>
          </cell>
          <cell r="AP4" t="str">
            <v>4</v>
          </cell>
          <cell r="AQ4" t="str">
            <v>x</v>
          </cell>
          <cell r="AR4">
            <v>0</v>
          </cell>
          <cell r="AS4">
            <v>0</v>
          </cell>
        </row>
        <row r="5">
          <cell r="A5" t="str">
            <v>01-01-101-030-1004</v>
          </cell>
          <cell r="B5" t="str">
            <v>01011010301004</v>
          </cell>
          <cell r="C5" t="str">
            <v>5-99</v>
          </cell>
          <cell r="D5" t="str">
            <v>100 E STATION BARRINGTON</v>
          </cell>
          <cell r="E5" t="str">
            <v>CSP JOINT VENTURE LLC</v>
          </cell>
          <cell r="F5" t="str">
            <v>10100</v>
          </cell>
          <cell r="G5" t="str">
            <v>10-012</v>
          </cell>
          <cell r="H5" t="str">
            <v>T10</v>
          </cell>
          <cell r="I5" t="str">
            <v>underground parking structure</v>
          </cell>
          <cell r="J5">
            <v>42</v>
          </cell>
          <cell r="K5">
            <v>388</v>
          </cell>
          <cell r="L5">
            <v>14</v>
          </cell>
          <cell r="M5">
            <v>23248</v>
          </cell>
          <cell r="N5">
            <v>175</v>
          </cell>
          <cell r="O5">
            <v>2.1700000000000001E-3</v>
          </cell>
          <cell r="P5">
            <v>1</v>
          </cell>
          <cell r="Q5">
            <v>3</v>
          </cell>
          <cell r="R5">
            <v>5</v>
          </cell>
          <cell r="S5" t="str">
            <v>C</v>
          </cell>
          <cell r="T5" t="e">
            <v>#N/A</v>
          </cell>
          <cell r="U5">
            <v>1.3</v>
          </cell>
          <cell r="V5">
            <v>1</v>
          </cell>
          <cell r="W5">
            <v>1.2</v>
          </cell>
          <cell r="X5" t="e">
            <v>#N/A</v>
          </cell>
          <cell r="Y5" t="e">
            <v>#N/A</v>
          </cell>
          <cell r="Z5" t="e">
            <v>#N/A</v>
          </cell>
          <cell r="AA5" t="e">
            <v>#N/A</v>
          </cell>
          <cell r="AB5" t="e">
            <v>#N/A</v>
          </cell>
          <cell r="AC5" t="e">
            <v>#N/A</v>
          </cell>
          <cell r="AD5" t="e">
            <v>#N/A</v>
          </cell>
          <cell r="AE5" t="e">
            <v>#N/A</v>
          </cell>
          <cell r="AF5" t="e">
            <v>#N/A</v>
          </cell>
          <cell r="AG5" t="e">
            <v>#N/A</v>
          </cell>
          <cell r="AH5">
            <v>1.3</v>
          </cell>
          <cell r="AI5">
            <v>1</v>
          </cell>
          <cell r="AJ5">
            <v>1.2</v>
          </cell>
          <cell r="AK5" t="e">
            <v>#N/A</v>
          </cell>
          <cell r="AL5" t="e">
            <v>#N/A</v>
          </cell>
          <cell r="AM5">
            <v>10000</v>
          </cell>
          <cell r="AN5">
            <v>8000</v>
          </cell>
          <cell r="AO5">
            <v>0.25</v>
          </cell>
          <cell r="AP5" t="str">
            <v>4</v>
          </cell>
          <cell r="AQ5" t="str">
            <v>x</v>
          </cell>
          <cell r="AR5">
            <v>0</v>
          </cell>
          <cell r="AS5">
            <v>0</v>
          </cell>
        </row>
        <row r="6">
          <cell r="A6" t="str">
            <v>01-01-101-030-1005</v>
          </cell>
          <cell r="B6" t="str">
            <v>01011010301005</v>
          </cell>
          <cell r="C6" t="str">
            <v>5-99</v>
          </cell>
          <cell r="D6" t="str">
            <v>100 E STATION BARRINGTON</v>
          </cell>
          <cell r="E6" t="str">
            <v>CSP JOINT VENTURE LLC</v>
          </cell>
          <cell r="F6" t="str">
            <v>10100</v>
          </cell>
          <cell r="G6" t="str">
            <v>10-012</v>
          </cell>
          <cell r="H6" t="str">
            <v>T10</v>
          </cell>
          <cell r="I6" t="str">
            <v>underground parking structure</v>
          </cell>
          <cell r="J6">
            <v>42</v>
          </cell>
          <cell r="K6">
            <v>388</v>
          </cell>
          <cell r="L6">
            <v>14</v>
          </cell>
          <cell r="M6">
            <v>23248</v>
          </cell>
          <cell r="N6">
            <v>158</v>
          </cell>
          <cell r="O6">
            <v>2.1700000000000001E-3</v>
          </cell>
          <cell r="P6">
            <v>1</v>
          </cell>
          <cell r="Q6">
            <v>3</v>
          </cell>
          <cell r="R6">
            <v>5</v>
          </cell>
          <cell r="S6" t="str">
            <v>C</v>
          </cell>
          <cell r="T6" t="e">
            <v>#N/A</v>
          </cell>
          <cell r="U6">
            <v>1.3</v>
          </cell>
          <cell r="V6">
            <v>1</v>
          </cell>
          <cell r="W6">
            <v>1.2</v>
          </cell>
          <cell r="X6" t="e">
            <v>#N/A</v>
          </cell>
          <cell r="Y6" t="e">
            <v>#N/A</v>
          </cell>
          <cell r="Z6" t="e">
            <v>#N/A</v>
          </cell>
          <cell r="AA6" t="e">
            <v>#N/A</v>
          </cell>
          <cell r="AB6" t="e">
            <v>#N/A</v>
          </cell>
          <cell r="AC6" t="e">
            <v>#N/A</v>
          </cell>
          <cell r="AD6" t="e">
            <v>#N/A</v>
          </cell>
          <cell r="AE6" t="e">
            <v>#N/A</v>
          </cell>
          <cell r="AF6" t="e">
            <v>#N/A</v>
          </cell>
          <cell r="AG6" t="e">
            <v>#N/A</v>
          </cell>
          <cell r="AH6">
            <v>1.3</v>
          </cell>
          <cell r="AI6">
            <v>1</v>
          </cell>
          <cell r="AJ6">
            <v>1.2</v>
          </cell>
          <cell r="AK6" t="e">
            <v>#N/A</v>
          </cell>
          <cell r="AL6" t="e">
            <v>#N/A</v>
          </cell>
          <cell r="AM6">
            <v>10000</v>
          </cell>
          <cell r="AN6">
            <v>8000</v>
          </cell>
          <cell r="AO6">
            <v>0.25</v>
          </cell>
          <cell r="AP6" t="str">
            <v>4</v>
          </cell>
          <cell r="AQ6" t="str">
            <v>x</v>
          </cell>
          <cell r="AR6">
            <v>0</v>
          </cell>
          <cell r="AS6">
            <v>0</v>
          </cell>
        </row>
        <row r="7">
          <cell r="A7" t="str">
            <v>01-01-101-030-1006</v>
          </cell>
          <cell r="B7" t="str">
            <v>01011010301006</v>
          </cell>
          <cell r="C7" t="str">
            <v>5-99</v>
          </cell>
          <cell r="D7" t="str">
            <v>100 E STATION BARRINGTON</v>
          </cell>
          <cell r="E7" t="str">
            <v>MARTHA JOHNSON     G57</v>
          </cell>
          <cell r="F7" t="str">
            <v>10100</v>
          </cell>
          <cell r="G7" t="str">
            <v>10-012</v>
          </cell>
          <cell r="H7" t="str">
            <v>T10</v>
          </cell>
          <cell r="I7" t="str">
            <v>underground parking structure</v>
          </cell>
          <cell r="J7">
            <v>42</v>
          </cell>
          <cell r="K7">
            <v>388</v>
          </cell>
          <cell r="L7">
            <v>14</v>
          </cell>
          <cell r="M7">
            <v>23248</v>
          </cell>
          <cell r="N7">
            <v>175</v>
          </cell>
          <cell r="O7">
            <v>2.1700000000000001E-3</v>
          </cell>
          <cell r="P7">
            <v>1</v>
          </cell>
          <cell r="Q7">
            <v>3</v>
          </cell>
          <cell r="R7">
            <v>5</v>
          </cell>
          <cell r="S7" t="str">
            <v>C</v>
          </cell>
          <cell r="T7" t="e">
            <v>#N/A</v>
          </cell>
          <cell r="U7">
            <v>1.3</v>
          </cell>
          <cell r="V7">
            <v>1</v>
          </cell>
          <cell r="W7">
            <v>1.2</v>
          </cell>
          <cell r="X7" t="e">
            <v>#N/A</v>
          </cell>
          <cell r="Y7" t="e">
            <v>#N/A</v>
          </cell>
          <cell r="Z7" t="e">
            <v>#N/A</v>
          </cell>
          <cell r="AA7" t="e">
            <v>#N/A</v>
          </cell>
          <cell r="AB7" t="e">
            <v>#N/A</v>
          </cell>
          <cell r="AC7" t="e">
            <v>#N/A</v>
          </cell>
          <cell r="AD7" t="e">
            <v>#N/A</v>
          </cell>
          <cell r="AE7" t="e">
            <v>#N/A</v>
          </cell>
          <cell r="AF7" t="e">
            <v>#N/A</v>
          </cell>
          <cell r="AG7" t="e">
            <v>#N/A</v>
          </cell>
          <cell r="AH7">
            <v>1.3</v>
          </cell>
          <cell r="AI7">
            <v>1</v>
          </cell>
          <cell r="AJ7">
            <v>1.2</v>
          </cell>
          <cell r="AK7" t="e">
            <v>#N/A</v>
          </cell>
          <cell r="AL7" t="e">
            <v>#N/A</v>
          </cell>
          <cell r="AM7">
            <v>10000</v>
          </cell>
          <cell r="AN7">
            <v>8000</v>
          </cell>
          <cell r="AO7">
            <v>0.25</v>
          </cell>
          <cell r="AP7" t="str">
            <v>4</v>
          </cell>
          <cell r="AQ7" t="str">
            <v>x</v>
          </cell>
          <cell r="AR7">
            <v>0</v>
          </cell>
          <cell r="AS7">
            <v>0</v>
          </cell>
        </row>
        <row r="8">
          <cell r="A8" t="str">
            <v>01-01-101-030-1007</v>
          </cell>
          <cell r="B8" t="str">
            <v>01011010301007</v>
          </cell>
          <cell r="C8" t="str">
            <v>5-99</v>
          </cell>
          <cell r="D8" t="str">
            <v>100 E STATION BARRINGTON</v>
          </cell>
          <cell r="E8" t="str">
            <v>KIVU LLC</v>
          </cell>
          <cell r="F8" t="str">
            <v>10100</v>
          </cell>
          <cell r="G8" t="str">
            <v>10-012</v>
          </cell>
          <cell r="H8" t="str">
            <v>T10</v>
          </cell>
          <cell r="I8" t="str">
            <v>underground parking structure</v>
          </cell>
          <cell r="J8">
            <v>42</v>
          </cell>
          <cell r="K8">
            <v>388</v>
          </cell>
          <cell r="L8">
            <v>14</v>
          </cell>
          <cell r="M8">
            <v>23248</v>
          </cell>
          <cell r="N8">
            <v>175</v>
          </cell>
          <cell r="O8">
            <v>2.1700000000000001E-3</v>
          </cell>
          <cell r="P8">
            <v>1</v>
          </cell>
          <cell r="Q8">
            <v>3</v>
          </cell>
          <cell r="R8">
            <v>5</v>
          </cell>
          <cell r="S8" t="str">
            <v>C</v>
          </cell>
          <cell r="T8" t="e">
            <v>#N/A</v>
          </cell>
          <cell r="U8">
            <v>1.3</v>
          </cell>
          <cell r="V8">
            <v>1</v>
          </cell>
          <cell r="W8">
            <v>1.2</v>
          </cell>
          <cell r="X8" t="e">
            <v>#N/A</v>
          </cell>
          <cell r="Y8" t="e">
            <v>#N/A</v>
          </cell>
          <cell r="Z8" t="e">
            <v>#N/A</v>
          </cell>
          <cell r="AA8" t="e">
            <v>#N/A</v>
          </cell>
          <cell r="AB8" t="e">
            <v>#N/A</v>
          </cell>
          <cell r="AC8" t="e">
            <v>#N/A</v>
          </cell>
          <cell r="AD8" t="e">
            <v>#N/A</v>
          </cell>
          <cell r="AE8" t="e">
            <v>#N/A</v>
          </cell>
          <cell r="AF8" t="e">
            <v>#N/A</v>
          </cell>
          <cell r="AG8" t="e">
            <v>#N/A</v>
          </cell>
          <cell r="AH8">
            <v>1.3</v>
          </cell>
          <cell r="AI8">
            <v>1</v>
          </cell>
          <cell r="AJ8">
            <v>1.2</v>
          </cell>
          <cell r="AK8" t="e">
            <v>#N/A</v>
          </cell>
          <cell r="AL8" t="e">
            <v>#N/A</v>
          </cell>
          <cell r="AM8">
            <v>10000</v>
          </cell>
          <cell r="AN8">
            <v>8000</v>
          </cell>
          <cell r="AO8">
            <v>0.25</v>
          </cell>
          <cell r="AP8" t="str">
            <v>4</v>
          </cell>
          <cell r="AQ8">
            <v>43698</v>
          </cell>
          <cell r="AR8">
            <v>14000</v>
          </cell>
          <cell r="AS8" t="str">
            <v>Warranty deed</v>
          </cell>
        </row>
        <row r="9">
          <cell r="A9" t="str">
            <v>01-01-101-030-1008</v>
          </cell>
          <cell r="B9" t="str">
            <v>01011010301008</v>
          </cell>
          <cell r="C9" t="str">
            <v>5-99</v>
          </cell>
          <cell r="D9" t="str">
            <v>100 E STATION BARRINGTON</v>
          </cell>
          <cell r="E9" t="str">
            <v>CSP JOINT VENTURE LLC</v>
          </cell>
          <cell r="F9" t="str">
            <v>10100</v>
          </cell>
          <cell r="G9" t="str">
            <v>10-012</v>
          </cell>
          <cell r="H9" t="str">
            <v>T10</v>
          </cell>
          <cell r="I9" t="str">
            <v>underground parking structure</v>
          </cell>
          <cell r="J9">
            <v>42</v>
          </cell>
          <cell r="K9">
            <v>388</v>
          </cell>
          <cell r="L9">
            <v>14</v>
          </cell>
          <cell r="M9">
            <v>23248</v>
          </cell>
          <cell r="N9">
            <v>280</v>
          </cell>
          <cell r="O9">
            <v>2.1700000000000001E-3</v>
          </cell>
          <cell r="P9">
            <v>1</v>
          </cell>
          <cell r="Q9">
            <v>3</v>
          </cell>
          <cell r="R9">
            <v>5</v>
          </cell>
          <cell r="S9" t="str">
            <v>C</v>
          </cell>
          <cell r="T9" t="e">
            <v>#N/A</v>
          </cell>
          <cell r="U9">
            <v>1.3</v>
          </cell>
          <cell r="V9">
            <v>1</v>
          </cell>
          <cell r="W9">
            <v>1.2</v>
          </cell>
          <cell r="X9" t="e">
            <v>#N/A</v>
          </cell>
          <cell r="Y9" t="e">
            <v>#N/A</v>
          </cell>
          <cell r="Z9" t="e">
            <v>#N/A</v>
          </cell>
          <cell r="AA9" t="e">
            <v>#N/A</v>
          </cell>
          <cell r="AB9" t="e">
            <v>#N/A</v>
          </cell>
          <cell r="AC9" t="e">
            <v>#N/A</v>
          </cell>
          <cell r="AD9" t="e">
            <v>#N/A</v>
          </cell>
          <cell r="AE9" t="e">
            <v>#N/A</v>
          </cell>
          <cell r="AF9" t="e">
            <v>#N/A</v>
          </cell>
          <cell r="AG9" t="e">
            <v>#N/A</v>
          </cell>
          <cell r="AH9">
            <v>1.3</v>
          </cell>
          <cell r="AI9">
            <v>1</v>
          </cell>
          <cell r="AJ9">
            <v>1.2</v>
          </cell>
          <cell r="AK9" t="e">
            <v>#N/A</v>
          </cell>
          <cell r="AL9" t="e">
            <v>#N/A</v>
          </cell>
          <cell r="AM9">
            <v>10000</v>
          </cell>
          <cell r="AN9">
            <v>8000</v>
          </cell>
          <cell r="AO9">
            <v>0.25</v>
          </cell>
          <cell r="AP9" t="str">
            <v>4</v>
          </cell>
          <cell r="AQ9" t="str">
            <v>x</v>
          </cell>
          <cell r="AR9">
            <v>0</v>
          </cell>
          <cell r="AS9">
            <v>0</v>
          </cell>
        </row>
        <row r="10">
          <cell r="A10" t="str">
            <v>01-01-101-030-1009</v>
          </cell>
          <cell r="B10" t="str">
            <v>01011010301009</v>
          </cell>
          <cell r="C10" t="str">
            <v>5-99</v>
          </cell>
          <cell r="D10" t="str">
            <v>100 E STATION BARRINGTON</v>
          </cell>
          <cell r="E10" t="str">
            <v>CSP JOINT VENTURE LLC</v>
          </cell>
          <cell r="F10" t="str">
            <v>10100</v>
          </cell>
          <cell r="G10" t="str">
            <v>10-012</v>
          </cell>
          <cell r="H10" t="str">
            <v>T10</v>
          </cell>
          <cell r="I10" t="str">
            <v>underground parking structure</v>
          </cell>
          <cell r="J10">
            <v>42</v>
          </cell>
          <cell r="K10">
            <v>388</v>
          </cell>
          <cell r="L10">
            <v>14</v>
          </cell>
          <cell r="M10">
            <v>23248</v>
          </cell>
          <cell r="N10">
            <v>280</v>
          </cell>
          <cell r="O10">
            <v>2.1700000000000001E-3</v>
          </cell>
          <cell r="P10">
            <v>1</v>
          </cell>
          <cell r="Q10">
            <v>3</v>
          </cell>
          <cell r="R10">
            <v>5</v>
          </cell>
          <cell r="S10" t="str">
            <v>C</v>
          </cell>
          <cell r="T10" t="e">
            <v>#N/A</v>
          </cell>
          <cell r="U10">
            <v>1.3</v>
          </cell>
          <cell r="V10">
            <v>1</v>
          </cell>
          <cell r="W10">
            <v>1.2</v>
          </cell>
          <cell r="X10" t="e">
            <v>#N/A</v>
          </cell>
          <cell r="Y10" t="e">
            <v>#N/A</v>
          </cell>
          <cell r="Z10" t="e">
            <v>#N/A</v>
          </cell>
          <cell r="AA10" t="e">
            <v>#N/A</v>
          </cell>
          <cell r="AB10" t="e">
            <v>#N/A</v>
          </cell>
          <cell r="AC10" t="e">
            <v>#N/A</v>
          </cell>
          <cell r="AD10" t="e">
            <v>#N/A</v>
          </cell>
          <cell r="AE10" t="e">
            <v>#N/A</v>
          </cell>
          <cell r="AF10" t="e">
            <v>#N/A</v>
          </cell>
          <cell r="AG10" t="e">
            <v>#N/A</v>
          </cell>
          <cell r="AH10">
            <v>1.3</v>
          </cell>
          <cell r="AI10">
            <v>1</v>
          </cell>
          <cell r="AJ10">
            <v>1.2</v>
          </cell>
          <cell r="AK10" t="e">
            <v>#N/A</v>
          </cell>
          <cell r="AL10" t="e">
            <v>#N/A</v>
          </cell>
          <cell r="AM10">
            <v>10000</v>
          </cell>
          <cell r="AN10">
            <v>8000</v>
          </cell>
          <cell r="AO10">
            <v>0.25</v>
          </cell>
          <cell r="AP10" t="str">
            <v>4</v>
          </cell>
          <cell r="AQ10" t="str">
            <v>x</v>
          </cell>
          <cell r="AR10">
            <v>0</v>
          </cell>
          <cell r="AS10">
            <v>0</v>
          </cell>
        </row>
        <row r="11">
          <cell r="A11" t="str">
            <v>01-01-101-030-1011</v>
          </cell>
          <cell r="B11" t="str">
            <v>01011010301011</v>
          </cell>
          <cell r="C11" t="str">
            <v>5-99</v>
          </cell>
          <cell r="D11" t="str">
            <v>100 E STATION BARRINGTON</v>
          </cell>
          <cell r="E11" t="str">
            <v>KRISTIN HILL WARREN</v>
          </cell>
          <cell r="F11" t="str">
            <v>10100</v>
          </cell>
          <cell r="G11" t="str">
            <v>10-012</v>
          </cell>
          <cell r="H11" t="str">
            <v>T10</v>
          </cell>
          <cell r="I11" t="str">
            <v>underground parking structure</v>
          </cell>
          <cell r="J11">
            <v>42</v>
          </cell>
          <cell r="K11">
            <v>388</v>
          </cell>
          <cell r="L11">
            <v>14</v>
          </cell>
          <cell r="M11">
            <v>23248</v>
          </cell>
          <cell r="N11">
            <v>175</v>
          </cell>
          <cell r="O11">
            <v>2.1700000000000001E-3</v>
          </cell>
          <cell r="P11">
            <v>1</v>
          </cell>
          <cell r="Q11">
            <v>3</v>
          </cell>
          <cell r="R11">
            <v>5</v>
          </cell>
          <cell r="S11" t="str">
            <v>C</v>
          </cell>
          <cell r="T11" t="e">
            <v>#N/A</v>
          </cell>
          <cell r="U11">
            <v>1.3</v>
          </cell>
          <cell r="V11">
            <v>1</v>
          </cell>
          <cell r="W11">
            <v>1.2</v>
          </cell>
          <cell r="X11" t="e">
            <v>#N/A</v>
          </cell>
          <cell r="Y11" t="e">
            <v>#N/A</v>
          </cell>
          <cell r="Z11" t="e">
            <v>#N/A</v>
          </cell>
          <cell r="AA11" t="e">
            <v>#N/A</v>
          </cell>
          <cell r="AB11" t="e">
            <v>#N/A</v>
          </cell>
          <cell r="AC11" t="e">
            <v>#N/A</v>
          </cell>
          <cell r="AD11" t="e">
            <v>#N/A</v>
          </cell>
          <cell r="AE11" t="e">
            <v>#N/A</v>
          </cell>
          <cell r="AF11" t="e">
            <v>#N/A</v>
          </cell>
          <cell r="AG11" t="e">
            <v>#N/A</v>
          </cell>
          <cell r="AH11">
            <v>1.3</v>
          </cell>
          <cell r="AI11">
            <v>1</v>
          </cell>
          <cell r="AJ11">
            <v>1.2</v>
          </cell>
          <cell r="AK11" t="e">
            <v>#N/A</v>
          </cell>
          <cell r="AL11" t="e">
            <v>#N/A</v>
          </cell>
          <cell r="AM11">
            <v>10000</v>
          </cell>
          <cell r="AN11">
            <v>8000</v>
          </cell>
          <cell r="AO11">
            <v>0.25</v>
          </cell>
          <cell r="AP11" t="str">
            <v>4</v>
          </cell>
          <cell r="AQ11" t="str">
            <v>x</v>
          </cell>
          <cell r="AR11">
            <v>0</v>
          </cell>
          <cell r="AS11">
            <v>0</v>
          </cell>
        </row>
        <row r="12">
          <cell r="A12" t="str">
            <v>01-01-101-030-1012</v>
          </cell>
          <cell r="B12" t="str">
            <v>01011010301012</v>
          </cell>
          <cell r="C12" t="str">
            <v>5-99</v>
          </cell>
          <cell r="D12" t="str">
            <v>100 E STATION BARRINGTON</v>
          </cell>
          <cell r="E12" t="str">
            <v>ZBIGNIEW BARABAS   G63</v>
          </cell>
          <cell r="F12" t="str">
            <v>10100</v>
          </cell>
          <cell r="G12" t="str">
            <v>10-012</v>
          </cell>
          <cell r="H12" t="str">
            <v>T10</v>
          </cell>
          <cell r="I12" t="str">
            <v>underground parking structure</v>
          </cell>
          <cell r="J12">
            <v>42</v>
          </cell>
          <cell r="K12">
            <v>388</v>
          </cell>
          <cell r="L12">
            <v>14</v>
          </cell>
          <cell r="M12">
            <v>23248</v>
          </cell>
          <cell r="N12">
            <v>166</v>
          </cell>
          <cell r="O12">
            <v>2.1700000000000001E-3</v>
          </cell>
          <cell r="P12">
            <v>1</v>
          </cell>
          <cell r="Q12">
            <v>3</v>
          </cell>
          <cell r="R12">
            <v>5</v>
          </cell>
          <cell r="S12" t="str">
            <v>C</v>
          </cell>
          <cell r="T12" t="e">
            <v>#N/A</v>
          </cell>
          <cell r="U12">
            <v>1.3</v>
          </cell>
          <cell r="V12">
            <v>1</v>
          </cell>
          <cell r="W12">
            <v>1.2</v>
          </cell>
          <cell r="X12" t="e">
            <v>#N/A</v>
          </cell>
          <cell r="Y12" t="e">
            <v>#N/A</v>
          </cell>
          <cell r="Z12" t="e">
            <v>#N/A</v>
          </cell>
          <cell r="AA12" t="e">
            <v>#N/A</v>
          </cell>
          <cell r="AB12" t="e">
            <v>#N/A</v>
          </cell>
          <cell r="AC12" t="e">
            <v>#N/A</v>
          </cell>
          <cell r="AD12" t="e">
            <v>#N/A</v>
          </cell>
          <cell r="AE12" t="e">
            <v>#N/A</v>
          </cell>
          <cell r="AF12" t="e">
            <v>#N/A</v>
          </cell>
          <cell r="AG12" t="e">
            <v>#N/A</v>
          </cell>
          <cell r="AH12">
            <v>1.3</v>
          </cell>
          <cell r="AI12">
            <v>1</v>
          </cell>
          <cell r="AJ12">
            <v>1.2</v>
          </cell>
          <cell r="AK12" t="e">
            <v>#N/A</v>
          </cell>
          <cell r="AL12" t="e">
            <v>#N/A</v>
          </cell>
          <cell r="AM12">
            <v>10000</v>
          </cell>
          <cell r="AN12">
            <v>8000</v>
          </cell>
          <cell r="AO12">
            <v>0.25</v>
          </cell>
          <cell r="AP12" t="str">
            <v>4</v>
          </cell>
          <cell r="AQ12" t="str">
            <v>x</v>
          </cell>
          <cell r="AR12">
            <v>0</v>
          </cell>
          <cell r="AS12">
            <v>0</v>
          </cell>
        </row>
        <row r="13">
          <cell r="A13" t="str">
            <v>01-01-101-030-1013</v>
          </cell>
          <cell r="B13" t="str">
            <v>01011010301013</v>
          </cell>
          <cell r="C13" t="str">
            <v>5-99</v>
          </cell>
          <cell r="D13" t="str">
            <v>100 E STATION BARRINGTON</v>
          </cell>
          <cell r="E13" t="str">
            <v>JUSTIN CASSEY G64</v>
          </cell>
          <cell r="F13" t="str">
            <v>10100</v>
          </cell>
          <cell r="G13" t="str">
            <v>10-012</v>
          </cell>
          <cell r="H13" t="str">
            <v>T10</v>
          </cell>
          <cell r="I13" t="str">
            <v>underground parking structure</v>
          </cell>
          <cell r="J13">
            <v>42</v>
          </cell>
          <cell r="K13">
            <v>388</v>
          </cell>
          <cell r="L13">
            <v>14</v>
          </cell>
          <cell r="M13">
            <v>23248</v>
          </cell>
          <cell r="N13">
            <v>175</v>
          </cell>
          <cell r="O13">
            <v>2.1700000000000001E-3</v>
          </cell>
          <cell r="P13">
            <v>1</v>
          </cell>
          <cell r="Q13">
            <v>3</v>
          </cell>
          <cell r="R13">
            <v>5</v>
          </cell>
          <cell r="S13" t="str">
            <v>C</v>
          </cell>
          <cell r="T13" t="e">
            <v>#N/A</v>
          </cell>
          <cell r="U13">
            <v>1.3</v>
          </cell>
          <cell r="V13">
            <v>1</v>
          </cell>
          <cell r="W13">
            <v>1.2</v>
          </cell>
          <cell r="X13" t="e">
            <v>#N/A</v>
          </cell>
          <cell r="Y13" t="e">
            <v>#N/A</v>
          </cell>
          <cell r="Z13" t="e">
            <v>#N/A</v>
          </cell>
          <cell r="AA13" t="e">
            <v>#N/A</v>
          </cell>
          <cell r="AB13" t="e">
            <v>#N/A</v>
          </cell>
          <cell r="AC13" t="e">
            <v>#N/A</v>
          </cell>
          <cell r="AD13" t="e">
            <v>#N/A</v>
          </cell>
          <cell r="AE13" t="e">
            <v>#N/A</v>
          </cell>
          <cell r="AF13" t="e">
            <v>#N/A</v>
          </cell>
          <cell r="AG13" t="e">
            <v>#N/A</v>
          </cell>
          <cell r="AH13">
            <v>1.3</v>
          </cell>
          <cell r="AI13">
            <v>1</v>
          </cell>
          <cell r="AJ13">
            <v>1.2</v>
          </cell>
          <cell r="AK13" t="e">
            <v>#N/A</v>
          </cell>
          <cell r="AL13" t="e">
            <v>#N/A</v>
          </cell>
          <cell r="AM13">
            <v>10000</v>
          </cell>
          <cell r="AN13">
            <v>8000</v>
          </cell>
          <cell r="AO13">
            <v>0.25</v>
          </cell>
          <cell r="AP13" t="str">
            <v>4</v>
          </cell>
          <cell r="AQ13" t="str">
            <v>x</v>
          </cell>
          <cell r="AR13">
            <v>0</v>
          </cell>
          <cell r="AS13">
            <v>0</v>
          </cell>
        </row>
        <row r="14">
          <cell r="A14" t="str">
            <v>01-01-101-030-1014</v>
          </cell>
          <cell r="B14" t="str">
            <v>01011010301014</v>
          </cell>
          <cell r="C14" t="str">
            <v>5-99</v>
          </cell>
          <cell r="D14" t="str">
            <v>100 E STATION BARRINGTON</v>
          </cell>
          <cell r="E14" t="str">
            <v>100 E STATION ST LLC</v>
          </cell>
          <cell r="F14" t="str">
            <v>10100</v>
          </cell>
          <cell r="G14" t="str">
            <v>10-012</v>
          </cell>
          <cell r="H14" t="str">
            <v>T10</v>
          </cell>
          <cell r="I14" t="str">
            <v>underground parking structure</v>
          </cell>
          <cell r="J14">
            <v>42</v>
          </cell>
          <cell r="K14">
            <v>388</v>
          </cell>
          <cell r="L14">
            <v>14</v>
          </cell>
          <cell r="M14">
            <v>23248</v>
          </cell>
          <cell r="N14">
            <v>175</v>
          </cell>
          <cell r="O14">
            <v>2.1700000000000001E-3</v>
          </cell>
          <cell r="P14">
            <v>1</v>
          </cell>
          <cell r="Q14">
            <v>3</v>
          </cell>
          <cell r="R14">
            <v>5</v>
          </cell>
          <cell r="S14" t="str">
            <v>C</v>
          </cell>
          <cell r="T14" t="e">
            <v>#N/A</v>
          </cell>
          <cell r="U14">
            <v>1.3</v>
          </cell>
          <cell r="V14">
            <v>1</v>
          </cell>
          <cell r="W14">
            <v>1.2</v>
          </cell>
          <cell r="X14" t="e">
            <v>#N/A</v>
          </cell>
          <cell r="Y14" t="e">
            <v>#N/A</v>
          </cell>
          <cell r="Z14" t="e">
            <v>#N/A</v>
          </cell>
          <cell r="AA14" t="e">
            <v>#N/A</v>
          </cell>
          <cell r="AB14" t="e">
            <v>#N/A</v>
          </cell>
          <cell r="AC14" t="e">
            <v>#N/A</v>
          </cell>
          <cell r="AD14" t="e">
            <v>#N/A</v>
          </cell>
          <cell r="AE14" t="e">
            <v>#N/A</v>
          </cell>
          <cell r="AF14" t="e">
            <v>#N/A</v>
          </cell>
          <cell r="AG14" t="e">
            <v>#N/A</v>
          </cell>
          <cell r="AH14">
            <v>1.3</v>
          </cell>
          <cell r="AI14">
            <v>1</v>
          </cell>
          <cell r="AJ14">
            <v>1.2</v>
          </cell>
          <cell r="AK14" t="e">
            <v>#N/A</v>
          </cell>
          <cell r="AL14" t="e">
            <v>#N/A</v>
          </cell>
          <cell r="AM14">
            <v>10000</v>
          </cell>
          <cell r="AN14">
            <v>8000</v>
          </cell>
          <cell r="AO14">
            <v>0.25</v>
          </cell>
          <cell r="AP14" t="str">
            <v>4</v>
          </cell>
          <cell r="AQ14" t="str">
            <v>x</v>
          </cell>
          <cell r="AR14">
            <v>0</v>
          </cell>
          <cell r="AS14">
            <v>0</v>
          </cell>
        </row>
        <row r="15">
          <cell r="A15" t="str">
            <v>01-01-101-030-1015</v>
          </cell>
          <cell r="B15" t="str">
            <v>01011010301015</v>
          </cell>
          <cell r="C15" t="str">
            <v>5-99</v>
          </cell>
          <cell r="D15" t="str">
            <v>100 E STATION BARRINGTON</v>
          </cell>
          <cell r="E15" t="str">
            <v>CSP JOINT VENTURE LLC</v>
          </cell>
          <cell r="F15" t="str">
            <v>10100</v>
          </cell>
          <cell r="G15" t="str">
            <v>10-012</v>
          </cell>
          <cell r="H15" t="str">
            <v>T10</v>
          </cell>
          <cell r="I15" t="str">
            <v>underground parking structure</v>
          </cell>
          <cell r="J15">
            <v>42</v>
          </cell>
          <cell r="K15">
            <v>388</v>
          </cell>
          <cell r="L15">
            <v>14</v>
          </cell>
          <cell r="M15">
            <v>23248</v>
          </cell>
          <cell r="N15">
            <v>175</v>
          </cell>
          <cell r="O15">
            <v>2.1700000000000001E-3</v>
          </cell>
          <cell r="P15">
            <v>1</v>
          </cell>
          <cell r="Q15">
            <v>3</v>
          </cell>
          <cell r="R15">
            <v>5</v>
          </cell>
          <cell r="S15" t="str">
            <v>C</v>
          </cell>
          <cell r="T15" t="e">
            <v>#N/A</v>
          </cell>
          <cell r="U15">
            <v>1.3</v>
          </cell>
          <cell r="V15">
            <v>1</v>
          </cell>
          <cell r="W15">
            <v>1.2</v>
          </cell>
          <cell r="X15" t="e">
            <v>#N/A</v>
          </cell>
          <cell r="Y15" t="e">
            <v>#N/A</v>
          </cell>
          <cell r="Z15" t="e">
            <v>#N/A</v>
          </cell>
          <cell r="AA15" t="e">
            <v>#N/A</v>
          </cell>
          <cell r="AB15" t="e">
            <v>#N/A</v>
          </cell>
          <cell r="AC15" t="e">
            <v>#N/A</v>
          </cell>
          <cell r="AD15" t="e">
            <v>#N/A</v>
          </cell>
          <cell r="AE15" t="e">
            <v>#N/A</v>
          </cell>
          <cell r="AF15" t="e">
            <v>#N/A</v>
          </cell>
          <cell r="AG15" t="e">
            <v>#N/A</v>
          </cell>
          <cell r="AH15">
            <v>1.3</v>
          </cell>
          <cell r="AI15">
            <v>1</v>
          </cell>
          <cell r="AJ15">
            <v>1.2</v>
          </cell>
          <cell r="AK15" t="e">
            <v>#N/A</v>
          </cell>
          <cell r="AL15" t="e">
            <v>#N/A</v>
          </cell>
          <cell r="AM15">
            <v>10000</v>
          </cell>
          <cell r="AN15">
            <v>8000</v>
          </cell>
          <cell r="AO15">
            <v>0.25</v>
          </cell>
          <cell r="AP15" t="str">
            <v>4</v>
          </cell>
          <cell r="AQ15" t="str">
            <v>x</v>
          </cell>
          <cell r="AR15">
            <v>0</v>
          </cell>
          <cell r="AS15">
            <v>0</v>
          </cell>
        </row>
        <row r="16">
          <cell r="A16" t="str">
            <v>01-01-101-030-1016</v>
          </cell>
          <cell r="B16" t="str">
            <v>01011010301016</v>
          </cell>
          <cell r="C16" t="str">
            <v>5-99</v>
          </cell>
          <cell r="D16" t="str">
            <v>100 E STATION BARRINGTON</v>
          </cell>
          <cell r="E16" t="str">
            <v>CSP JOINT VENTURE LLC</v>
          </cell>
          <cell r="F16" t="str">
            <v>10100</v>
          </cell>
          <cell r="G16" t="str">
            <v>10-012</v>
          </cell>
          <cell r="H16" t="str">
            <v>T10</v>
          </cell>
          <cell r="I16" t="str">
            <v>underground parking structure</v>
          </cell>
          <cell r="J16">
            <v>42</v>
          </cell>
          <cell r="K16">
            <v>388</v>
          </cell>
          <cell r="L16">
            <v>14</v>
          </cell>
          <cell r="M16">
            <v>23248</v>
          </cell>
          <cell r="N16">
            <v>175</v>
          </cell>
          <cell r="O16">
            <v>2.1700000000000001E-3</v>
          </cell>
          <cell r="P16">
            <v>1</v>
          </cell>
          <cell r="Q16">
            <v>3</v>
          </cell>
          <cell r="R16">
            <v>5</v>
          </cell>
          <cell r="S16" t="str">
            <v>C</v>
          </cell>
          <cell r="T16" t="e">
            <v>#N/A</v>
          </cell>
          <cell r="U16">
            <v>1.3</v>
          </cell>
          <cell r="V16">
            <v>1</v>
          </cell>
          <cell r="W16">
            <v>1.2</v>
          </cell>
          <cell r="X16" t="e">
            <v>#N/A</v>
          </cell>
          <cell r="Y16" t="e">
            <v>#N/A</v>
          </cell>
          <cell r="Z16" t="e">
            <v>#N/A</v>
          </cell>
          <cell r="AA16" t="e">
            <v>#N/A</v>
          </cell>
          <cell r="AB16" t="e">
            <v>#N/A</v>
          </cell>
          <cell r="AC16" t="e">
            <v>#N/A</v>
          </cell>
          <cell r="AD16" t="e">
            <v>#N/A</v>
          </cell>
          <cell r="AE16" t="e">
            <v>#N/A</v>
          </cell>
          <cell r="AF16" t="e">
            <v>#N/A</v>
          </cell>
          <cell r="AG16" t="e">
            <v>#N/A</v>
          </cell>
          <cell r="AH16">
            <v>1.3</v>
          </cell>
          <cell r="AI16">
            <v>1</v>
          </cell>
          <cell r="AJ16">
            <v>1.2</v>
          </cell>
          <cell r="AK16" t="e">
            <v>#N/A</v>
          </cell>
          <cell r="AL16" t="e">
            <v>#N/A</v>
          </cell>
          <cell r="AM16">
            <v>10000</v>
          </cell>
          <cell r="AN16">
            <v>8000</v>
          </cell>
          <cell r="AO16">
            <v>0.25</v>
          </cell>
          <cell r="AP16" t="str">
            <v>4</v>
          </cell>
          <cell r="AQ16" t="str">
            <v>x</v>
          </cell>
          <cell r="AR16">
            <v>0</v>
          </cell>
          <cell r="AS16">
            <v>0</v>
          </cell>
        </row>
        <row r="17">
          <cell r="A17" t="str">
            <v>01-01-101-030-1019</v>
          </cell>
          <cell r="B17" t="str">
            <v>01011010301019</v>
          </cell>
          <cell r="C17" t="str">
            <v>5-99</v>
          </cell>
          <cell r="D17" t="str">
            <v>100 E STATION BARRINGTON</v>
          </cell>
          <cell r="E17" t="str">
            <v>CSP JOINT VENTURE LLC</v>
          </cell>
          <cell r="F17" t="str">
            <v>10100</v>
          </cell>
          <cell r="G17" t="str">
            <v>10-012</v>
          </cell>
          <cell r="H17" t="str">
            <v>T10</v>
          </cell>
          <cell r="I17" t="str">
            <v>underground parking structure</v>
          </cell>
          <cell r="J17">
            <v>42</v>
          </cell>
          <cell r="K17">
            <v>388</v>
          </cell>
          <cell r="L17">
            <v>14</v>
          </cell>
          <cell r="M17">
            <v>23248</v>
          </cell>
          <cell r="N17">
            <v>280</v>
          </cell>
          <cell r="O17">
            <v>2.1700000000000001E-3</v>
          </cell>
          <cell r="P17">
            <v>1</v>
          </cell>
          <cell r="Q17">
            <v>3</v>
          </cell>
          <cell r="R17">
            <v>5</v>
          </cell>
          <cell r="S17" t="str">
            <v>C</v>
          </cell>
          <cell r="T17" t="e">
            <v>#N/A</v>
          </cell>
          <cell r="U17">
            <v>1.3</v>
          </cell>
          <cell r="V17">
            <v>1</v>
          </cell>
          <cell r="W17">
            <v>1.2</v>
          </cell>
          <cell r="X17" t="e">
            <v>#N/A</v>
          </cell>
          <cell r="Y17" t="e">
            <v>#N/A</v>
          </cell>
          <cell r="Z17" t="e">
            <v>#N/A</v>
          </cell>
          <cell r="AA17" t="e">
            <v>#N/A</v>
          </cell>
          <cell r="AB17" t="e">
            <v>#N/A</v>
          </cell>
          <cell r="AC17" t="e">
            <v>#N/A</v>
          </cell>
          <cell r="AD17" t="e">
            <v>#N/A</v>
          </cell>
          <cell r="AE17" t="e">
            <v>#N/A</v>
          </cell>
          <cell r="AF17" t="e">
            <v>#N/A</v>
          </cell>
          <cell r="AG17" t="e">
            <v>#N/A</v>
          </cell>
          <cell r="AH17">
            <v>1.3</v>
          </cell>
          <cell r="AI17">
            <v>1</v>
          </cell>
          <cell r="AJ17">
            <v>1.2</v>
          </cell>
          <cell r="AK17" t="e">
            <v>#N/A</v>
          </cell>
          <cell r="AL17" t="e">
            <v>#N/A</v>
          </cell>
          <cell r="AM17">
            <v>10000</v>
          </cell>
          <cell r="AN17">
            <v>8000</v>
          </cell>
          <cell r="AO17">
            <v>0.25</v>
          </cell>
          <cell r="AP17" t="str">
            <v>4</v>
          </cell>
          <cell r="AQ17" t="str">
            <v>x</v>
          </cell>
          <cell r="AR17">
            <v>0</v>
          </cell>
          <cell r="AS17">
            <v>0</v>
          </cell>
        </row>
        <row r="18">
          <cell r="A18" t="str">
            <v>01-01-101-030-1055</v>
          </cell>
          <cell r="B18" t="str">
            <v>01011010301055</v>
          </cell>
          <cell r="C18" t="str">
            <v>5-99</v>
          </cell>
          <cell r="D18" t="str">
            <v>100 E STATION BARRINGTON</v>
          </cell>
          <cell r="E18" t="str">
            <v>CSP JOINT VENTURE LLC</v>
          </cell>
          <cell r="F18" t="str">
            <v>10100</v>
          </cell>
          <cell r="G18" t="str">
            <v>10-012</v>
          </cell>
          <cell r="H18" t="str">
            <v>T10</v>
          </cell>
          <cell r="I18" t="str">
            <v>Professional Office</v>
          </cell>
          <cell r="J18">
            <v>5</v>
          </cell>
          <cell r="K18">
            <v>344</v>
          </cell>
          <cell r="L18">
            <v>14</v>
          </cell>
          <cell r="M18">
            <v>23248</v>
          </cell>
          <cell r="N18">
            <v>1120</v>
          </cell>
          <cell r="O18">
            <v>3.8880000000000005E-2</v>
          </cell>
          <cell r="P18">
            <v>3</v>
          </cell>
          <cell r="Q18">
            <v>4</v>
          </cell>
          <cell r="R18">
            <v>5</v>
          </cell>
          <cell r="S18" t="str">
            <v>C</v>
          </cell>
          <cell r="T18">
            <v>24</v>
          </cell>
          <cell r="U18">
            <v>1</v>
          </cell>
          <cell r="V18">
            <v>1.2</v>
          </cell>
          <cell r="W18">
            <v>1.2</v>
          </cell>
          <cell r="X18">
            <v>34.559999999999995</v>
          </cell>
          <cell r="Y18">
            <v>38707.199999999997</v>
          </cell>
          <cell r="Z18">
            <v>0.15</v>
          </cell>
          <cell r="AA18">
            <v>32901.119999999995</v>
          </cell>
          <cell r="AB18">
            <v>0.45</v>
          </cell>
          <cell r="AC18">
            <v>18095.615999999995</v>
          </cell>
          <cell r="AD18">
            <v>0.08</v>
          </cell>
          <cell r="AE18">
            <v>226195.19999999992</v>
          </cell>
          <cell r="AF18">
            <v>201.95999999999992</v>
          </cell>
          <cell r="AG18">
            <v>140</v>
          </cell>
          <cell r="AH18">
            <v>1</v>
          </cell>
          <cell r="AI18">
            <v>1.2</v>
          </cell>
          <cell r="AJ18">
            <v>1.2</v>
          </cell>
          <cell r="AK18">
            <v>201.6</v>
          </cell>
          <cell r="AL18">
            <v>201.77999999999997</v>
          </cell>
          <cell r="AM18">
            <v>225993.59999999998</v>
          </cell>
          <cell r="AN18">
            <v>226775</v>
          </cell>
          <cell r="AO18">
            <v>-3.4457060963510866E-3</v>
          </cell>
          <cell r="AP18" t="str">
            <v>4</v>
          </cell>
          <cell r="AQ18" t="str">
            <v>x</v>
          </cell>
          <cell r="AR18">
            <v>0</v>
          </cell>
          <cell r="AS18">
            <v>0</v>
          </cell>
        </row>
        <row r="19">
          <cell r="A19" t="str">
            <v>01-01-101-030-1056</v>
          </cell>
          <cell r="B19" t="str">
            <v>01011010301056</v>
          </cell>
          <cell r="C19" t="str">
            <v>5-99</v>
          </cell>
          <cell r="D19" t="str">
            <v>100 E STATION BARRINGTON</v>
          </cell>
          <cell r="E19" t="str">
            <v>CSP JOINT VENTURE LLC</v>
          </cell>
          <cell r="F19" t="str">
            <v>10100</v>
          </cell>
          <cell r="G19" t="str">
            <v>10-012</v>
          </cell>
          <cell r="H19" t="str">
            <v>T10</v>
          </cell>
          <cell r="I19" t="str">
            <v>Restaurant</v>
          </cell>
          <cell r="J19">
            <v>13</v>
          </cell>
          <cell r="K19">
            <v>350</v>
          </cell>
          <cell r="L19">
            <v>14</v>
          </cell>
          <cell r="M19">
            <v>23248</v>
          </cell>
          <cell r="N19">
            <v>5859</v>
          </cell>
          <cell r="O19">
            <v>8.5807000000000022E-2</v>
          </cell>
          <cell r="P19">
            <v>4</v>
          </cell>
          <cell r="Q19">
            <v>3</v>
          </cell>
          <cell r="R19">
            <v>5</v>
          </cell>
          <cell r="S19" t="str">
            <v>C</v>
          </cell>
          <cell r="T19">
            <v>23</v>
          </cell>
          <cell r="U19">
            <v>0.8</v>
          </cell>
          <cell r="V19">
            <v>1</v>
          </cell>
          <cell r="W19">
            <v>1.2</v>
          </cell>
          <cell r="X19">
            <v>22.080000000000002</v>
          </cell>
          <cell r="Y19">
            <v>129366.72000000002</v>
          </cell>
          <cell r="Z19">
            <v>0.05</v>
          </cell>
          <cell r="AA19">
            <v>122898.38400000002</v>
          </cell>
          <cell r="AB19">
            <v>0.15</v>
          </cell>
          <cell r="AC19">
            <v>104463.62640000002</v>
          </cell>
          <cell r="AD19">
            <v>0.08</v>
          </cell>
          <cell r="AE19">
            <v>1305795.3300000003</v>
          </cell>
          <cell r="AF19">
            <v>222.87000000000006</v>
          </cell>
          <cell r="AG19">
            <v>230</v>
          </cell>
          <cell r="AH19">
            <v>0.8</v>
          </cell>
          <cell r="AI19">
            <v>1</v>
          </cell>
          <cell r="AJ19">
            <v>1.2</v>
          </cell>
          <cell r="AK19">
            <v>220.79999999999998</v>
          </cell>
          <cell r="AL19">
            <v>221.83500000000004</v>
          </cell>
          <cell r="AM19">
            <v>1299731.2650000001</v>
          </cell>
          <cell r="AN19">
            <v>500486</v>
          </cell>
          <cell r="AO19">
            <v>1.5969383059666007</v>
          </cell>
          <cell r="AP19" t="str">
            <v>4</v>
          </cell>
          <cell r="AQ19" t="str">
            <v>x</v>
          </cell>
          <cell r="AR19">
            <v>0</v>
          </cell>
          <cell r="AS19">
            <v>0</v>
          </cell>
        </row>
        <row r="20">
          <cell r="A20" t="str">
            <v>01-01-101-030-1057</v>
          </cell>
          <cell r="B20" t="str">
            <v>01011010301057</v>
          </cell>
          <cell r="C20" t="str">
            <v>5-99</v>
          </cell>
          <cell r="D20" t="str">
            <v>100 E STATION BARRINGTON</v>
          </cell>
          <cell r="E20" t="str">
            <v>CSP JOINT VENTURE LLC</v>
          </cell>
          <cell r="F20" t="str">
            <v>10100</v>
          </cell>
          <cell r="G20" t="str">
            <v>10-012</v>
          </cell>
          <cell r="H20" t="str">
            <v>T10</v>
          </cell>
          <cell r="I20" t="str">
            <v>Retail-Storefront</v>
          </cell>
          <cell r="J20">
            <v>9</v>
          </cell>
          <cell r="K20">
            <v>353</v>
          </cell>
          <cell r="L20">
            <v>14</v>
          </cell>
          <cell r="M20">
            <v>23248</v>
          </cell>
          <cell r="N20">
            <v>875</v>
          </cell>
          <cell r="O20">
            <v>1.8984000000000001E-2</v>
          </cell>
          <cell r="P20">
            <v>2</v>
          </cell>
          <cell r="Q20">
            <v>3</v>
          </cell>
          <cell r="R20">
            <v>5</v>
          </cell>
          <cell r="S20" t="str">
            <v>C</v>
          </cell>
          <cell r="T20">
            <v>18</v>
          </cell>
          <cell r="U20">
            <v>1.2</v>
          </cell>
          <cell r="V20">
            <v>1</v>
          </cell>
          <cell r="W20">
            <v>1.2</v>
          </cell>
          <cell r="X20">
            <v>25.919999999999998</v>
          </cell>
          <cell r="Y20">
            <v>22680</v>
          </cell>
          <cell r="Z20">
            <v>0.1</v>
          </cell>
          <cell r="AA20">
            <v>20412</v>
          </cell>
          <cell r="AB20">
            <v>0.15</v>
          </cell>
          <cell r="AC20">
            <v>17350.2</v>
          </cell>
          <cell r="AD20">
            <v>0.08</v>
          </cell>
          <cell r="AE20">
            <v>216877.5</v>
          </cell>
          <cell r="AF20">
            <v>247.86</v>
          </cell>
          <cell r="AG20">
            <v>172</v>
          </cell>
          <cell r="AH20">
            <v>1.2</v>
          </cell>
          <cell r="AI20">
            <v>1</v>
          </cell>
          <cell r="AJ20">
            <v>1.2</v>
          </cell>
          <cell r="AK20">
            <v>247.68</v>
          </cell>
          <cell r="AL20">
            <v>247.77</v>
          </cell>
          <cell r="AM20">
            <v>216798.75</v>
          </cell>
          <cell r="AN20">
            <v>110728</v>
          </cell>
          <cell r="AO20">
            <v>0.95793972617585443</v>
          </cell>
          <cell r="AP20" t="str">
            <v>4</v>
          </cell>
          <cell r="AQ20" t="str">
            <v>x</v>
          </cell>
          <cell r="AR20">
            <v>0</v>
          </cell>
          <cell r="AS20">
            <v>0</v>
          </cell>
        </row>
        <row r="21">
          <cell r="A21" t="str">
            <v>01-01-101-030-1058</v>
          </cell>
          <cell r="B21" t="str">
            <v>01011010301058</v>
          </cell>
          <cell r="C21" t="str">
            <v>5-99</v>
          </cell>
          <cell r="D21" t="str">
            <v>100 E STATION BARRINGTON</v>
          </cell>
          <cell r="E21" t="str">
            <v>CSP JOINT VENTURE LLC</v>
          </cell>
          <cell r="F21" t="str">
            <v>10100</v>
          </cell>
          <cell r="G21" t="str">
            <v>10-012</v>
          </cell>
          <cell r="H21" t="str">
            <v>T10</v>
          </cell>
          <cell r="I21" t="str">
            <v>Restaurant</v>
          </cell>
          <cell r="J21">
            <v>13</v>
          </cell>
          <cell r="K21">
            <v>350</v>
          </cell>
          <cell r="L21">
            <v>14</v>
          </cell>
          <cell r="M21">
            <v>23248</v>
          </cell>
          <cell r="N21">
            <v>1109</v>
          </cell>
          <cell r="O21">
            <v>1.6241000000000002E-2</v>
          </cell>
          <cell r="P21">
            <v>3</v>
          </cell>
          <cell r="Q21">
            <v>3</v>
          </cell>
          <cell r="R21">
            <v>5</v>
          </cell>
          <cell r="S21" t="str">
            <v>C</v>
          </cell>
          <cell r="T21">
            <v>23</v>
          </cell>
          <cell r="U21">
            <v>1</v>
          </cell>
          <cell r="V21">
            <v>1</v>
          </cell>
          <cell r="W21">
            <v>1.2</v>
          </cell>
          <cell r="X21">
            <v>27.599999999999998</v>
          </cell>
          <cell r="Y21">
            <v>30608.399999999998</v>
          </cell>
          <cell r="Z21">
            <v>0.05</v>
          </cell>
          <cell r="AA21">
            <v>29077.979999999996</v>
          </cell>
          <cell r="AB21">
            <v>0.15</v>
          </cell>
          <cell r="AC21">
            <v>24716.282999999996</v>
          </cell>
          <cell r="AD21">
            <v>0.08</v>
          </cell>
          <cell r="AE21">
            <v>308953.53749999992</v>
          </cell>
          <cell r="AF21">
            <v>278.58749999999992</v>
          </cell>
          <cell r="AG21">
            <v>230</v>
          </cell>
          <cell r="AH21">
            <v>1</v>
          </cell>
          <cell r="AI21">
            <v>1</v>
          </cell>
          <cell r="AJ21">
            <v>1.2</v>
          </cell>
          <cell r="AK21">
            <v>276</v>
          </cell>
          <cell r="AL21">
            <v>277.29374999999993</v>
          </cell>
          <cell r="AM21">
            <v>307518.76874999993</v>
          </cell>
          <cell r="AN21">
            <v>94729</v>
          </cell>
          <cell r="AO21">
            <v>2.246300169430691</v>
          </cell>
          <cell r="AP21" t="str">
            <v>4</v>
          </cell>
          <cell r="AQ21" t="str">
            <v>x</v>
          </cell>
          <cell r="AR21">
            <v>0</v>
          </cell>
          <cell r="AS21">
            <v>0</v>
          </cell>
        </row>
        <row r="22">
          <cell r="A22" t="str">
            <v>01-01-101-030-1059</v>
          </cell>
          <cell r="B22" t="str">
            <v>01011010301059</v>
          </cell>
          <cell r="C22" t="str">
            <v>5-99</v>
          </cell>
          <cell r="D22" t="str">
            <v>100 E STATION BARRINGTON</v>
          </cell>
          <cell r="E22" t="str">
            <v>CSP JOINT VENTURE LLC</v>
          </cell>
          <cell r="F22" t="str">
            <v>10100</v>
          </cell>
          <cell r="G22" t="str">
            <v>10-012</v>
          </cell>
          <cell r="H22" t="str">
            <v>T10</v>
          </cell>
          <cell r="I22" t="str">
            <v>Retail-Storefront</v>
          </cell>
          <cell r="J22">
            <v>9</v>
          </cell>
          <cell r="K22">
            <v>529</v>
          </cell>
          <cell r="L22">
            <v>14</v>
          </cell>
          <cell r="M22">
            <v>23248</v>
          </cell>
          <cell r="N22">
            <v>731</v>
          </cell>
          <cell r="O22">
            <v>1.5860000000000003E-2</v>
          </cell>
          <cell r="P22">
            <v>2</v>
          </cell>
          <cell r="Q22">
            <v>3</v>
          </cell>
          <cell r="R22">
            <v>5</v>
          </cell>
          <cell r="S22" t="str">
            <v>C</v>
          </cell>
          <cell r="T22">
            <v>18</v>
          </cell>
          <cell r="U22">
            <v>1.2</v>
          </cell>
          <cell r="V22">
            <v>1</v>
          </cell>
          <cell r="W22">
            <v>1.2</v>
          </cell>
          <cell r="X22">
            <v>25.919999999999998</v>
          </cell>
          <cell r="Y22">
            <v>18947.52</v>
          </cell>
          <cell r="Z22">
            <v>0.1</v>
          </cell>
          <cell r="AA22">
            <v>17052.768</v>
          </cell>
          <cell r="AB22">
            <v>0.15</v>
          </cell>
          <cell r="AC22">
            <v>14494.852800000001</v>
          </cell>
          <cell r="AD22">
            <v>0.08</v>
          </cell>
          <cell r="AE22">
            <v>181185.66</v>
          </cell>
          <cell r="AF22">
            <v>247.86</v>
          </cell>
          <cell r="AG22">
            <v>172</v>
          </cell>
          <cell r="AH22">
            <v>1.2</v>
          </cell>
          <cell r="AI22">
            <v>1</v>
          </cell>
          <cell r="AJ22">
            <v>1.2</v>
          </cell>
          <cell r="AK22">
            <v>247.68</v>
          </cell>
          <cell r="AL22">
            <v>247.77</v>
          </cell>
          <cell r="AM22">
            <v>181119.87</v>
          </cell>
          <cell r="AN22">
            <v>92507</v>
          </cell>
          <cell r="AO22">
            <v>0.95790448290399643</v>
          </cell>
          <cell r="AP22" t="str">
            <v>4</v>
          </cell>
          <cell r="AQ22" t="str">
            <v>x</v>
          </cell>
          <cell r="AR22">
            <v>0</v>
          </cell>
          <cell r="AS22">
            <v>0</v>
          </cell>
        </row>
        <row r="23">
          <cell r="A23" t="str">
            <v>01-01-101-030-1060</v>
          </cell>
          <cell r="B23" t="str">
            <v>01011010301060</v>
          </cell>
          <cell r="C23" t="str">
            <v>5-99</v>
          </cell>
          <cell r="D23" t="str">
            <v>100 E STATION BARRINGTON</v>
          </cell>
          <cell r="E23" t="str">
            <v>CSP JOINT VENTURE LLC</v>
          </cell>
          <cell r="F23" t="str">
            <v>10100</v>
          </cell>
          <cell r="G23" t="str">
            <v>10-012</v>
          </cell>
          <cell r="H23" t="str">
            <v>T10</v>
          </cell>
          <cell r="I23" t="str">
            <v>Retail-Storefront</v>
          </cell>
          <cell r="J23">
            <v>9</v>
          </cell>
          <cell r="K23">
            <v>353</v>
          </cell>
          <cell r="L23">
            <v>14</v>
          </cell>
          <cell r="M23">
            <v>23248</v>
          </cell>
          <cell r="N23">
            <v>1223</v>
          </cell>
          <cell r="O23">
            <v>3.7149000000000008E-2</v>
          </cell>
          <cell r="P23">
            <v>3</v>
          </cell>
          <cell r="Q23">
            <v>3</v>
          </cell>
          <cell r="R23">
            <v>5</v>
          </cell>
          <cell r="S23" t="str">
            <v>C</v>
          </cell>
          <cell r="T23">
            <v>18</v>
          </cell>
          <cell r="U23">
            <v>1</v>
          </cell>
          <cell r="V23">
            <v>1</v>
          </cell>
          <cell r="W23">
            <v>1.2</v>
          </cell>
          <cell r="X23">
            <v>21.599999999999998</v>
          </cell>
          <cell r="Y23">
            <v>26416.799999999996</v>
          </cell>
          <cell r="Z23">
            <v>0.1</v>
          </cell>
          <cell r="AA23">
            <v>23775.119999999995</v>
          </cell>
          <cell r="AB23">
            <v>0.15</v>
          </cell>
          <cell r="AC23">
            <v>20208.851999999995</v>
          </cell>
          <cell r="AD23">
            <v>0.08</v>
          </cell>
          <cell r="AE23">
            <v>252610.64999999994</v>
          </cell>
          <cell r="AF23">
            <v>206.54999999999995</v>
          </cell>
          <cell r="AG23">
            <v>172</v>
          </cell>
          <cell r="AH23">
            <v>1</v>
          </cell>
          <cell r="AI23">
            <v>1</v>
          </cell>
          <cell r="AJ23">
            <v>1.2</v>
          </cell>
          <cell r="AK23">
            <v>206.4</v>
          </cell>
          <cell r="AL23">
            <v>206.47499999999997</v>
          </cell>
          <cell r="AM23">
            <v>252518.92499999996</v>
          </cell>
          <cell r="AN23">
            <v>123240</v>
          </cell>
          <cell r="AO23">
            <v>1.049001338851022</v>
          </cell>
          <cell r="AP23" t="str">
            <v>5</v>
          </cell>
          <cell r="AQ23" t="str">
            <v>x</v>
          </cell>
          <cell r="AR23">
            <v>0</v>
          </cell>
          <cell r="AS23">
            <v>0</v>
          </cell>
        </row>
        <row r="24">
          <cell r="A24" t="str">
            <v>01-01-101-030-1061</v>
          </cell>
          <cell r="B24" t="str">
            <v>01011010301061</v>
          </cell>
          <cell r="C24" t="str">
            <v>5-99</v>
          </cell>
          <cell r="D24" t="str">
            <v>100 E STATION BARRINGTON</v>
          </cell>
          <cell r="E24" t="str">
            <v>CSP JOINT VENTURE LLC</v>
          </cell>
          <cell r="F24" t="str">
            <v>10100</v>
          </cell>
          <cell r="G24" t="str">
            <v>10-012</v>
          </cell>
          <cell r="H24" t="str">
            <v>T10</v>
          </cell>
          <cell r="I24" t="str">
            <v>Retail-Storefront</v>
          </cell>
          <cell r="J24">
            <v>9</v>
          </cell>
          <cell r="K24">
            <v>353</v>
          </cell>
          <cell r="L24">
            <v>14</v>
          </cell>
          <cell r="M24">
            <v>23248</v>
          </cell>
          <cell r="N24">
            <v>2085</v>
          </cell>
          <cell r="O24">
            <v>5.6999000000000015E-2</v>
          </cell>
          <cell r="P24">
            <v>3</v>
          </cell>
          <cell r="Q24">
            <v>3</v>
          </cell>
          <cell r="R24">
            <v>5</v>
          </cell>
          <cell r="S24" t="str">
            <v>C</v>
          </cell>
          <cell r="T24">
            <v>18</v>
          </cell>
          <cell r="U24">
            <v>1</v>
          </cell>
          <cell r="V24">
            <v>1</v>
          </cell>
          <cell r="W24">
            <v>1.2</v>
          </cell>
          <cell r="X24">
            <v>21.599999999999998</v>
          </cell>
          <cell r="Y24">
            <v>45035.999999999993</v>
          </cell>
          <cell r="Z24">
            <v>0.1</v>
          </cell>
          <cell r="AA24">
            <v>40532.399999999994</v>
          </cell>
          <cell r="AB24">
            <v>0.15</v>
          </cell>
          <cell r="AC24">
            <v>34452.539999999994</v>
          </cell>
          <cell r="AD24">
            <v>0.08</v>
          </cell>
          <cell r="AE24">
            <v>430656.74999999988</v>
          </cell>
          <cell r="AF24">
            <v>206.54999999999995</v>
          </cell>
          <cell r="AG24">
            <v>172</v>
          </cell>
          <cell r="AH24">
            <v>1</v>
          </cell>
          <cell r="AI24">
            <v>1</v>
          </cell>
          <cell r="AJ24">
            <v>1.2</v>
          </cell>
          <cell r="AK24">
            <v>206.4</v>
          </cell>
          <cell r="AL24">
            <v>206.47499999999997</v>
          </cell>
          <cell r="AM24">
            <v>430500.37499999994</v>
          </cell>
          <cell r="AN24">
            <v>332459</v>
          </cell>
          <cell r="AO24">
            <v>0.29489764151369013</v>
          </cell>
          <cell r="AP24" t="str">
            <v>4</v>
          </cell>
          <cell r="AQ24" t="str">
            <v>x</v>
          </cell>
          <cell r="AR24">
            <v>0</v>
          </cell>
          <cell r="AS24">
            <v>0</v>
          </cell>
        </row>
        <row r="25">
          <cell r="A25" t="str">
            <v>01-01-101-030-1062</v>
          </cell>
          <cell r="B25" t="str">
            <v>01011010301062</v>
          </cell>
          <cell r="C25" t="str">
            <v>5-99</v>
          </cell>
          <cell r="D25" t="str">
            <v>100 E STATION BARRINGTON</v>
          </cell>
          <cell r="E25" t="str">
            <v>CSP JOINT VENTURE LLC</v>
          </cell>
          <cell r="F25" t="str">
            <v>10100</v>
          </cell>
          <cell r="G25" t="str">
            <v>10-012</v>
          </cell>
          <cell r="H25" t="str">
            <v>T10</v>
          </cell>
          <cell r="I25" t="str">
            <v>Retail-Storefront</v>
          </cell>
          <cell r="J25">
            <v>9</v>
          </cell>
          <cell r="K25">
            <v>353</v>
          </cell>
          <cell r="L25">
            <v>14</v>
          </cell>
          <cell r="M25">
            <v>23248</v>
          </cell>
          <cell r="N25">
            <v>941</v>
          </cell>
          <cell r="O25">
            <v>3.2666000000000001E-2</v>
          </cell>
          <cell r="P25">
            <v>2</v>
          </cell>
          <cell r="Q25">
            <v>3</v>
          </cell>
          <cell r="R25">
            <v>5</v>
          </cell>
          <cell r="S25" t="str">
            <v>C</v>
          </cell>
          <cell r="T25">
            <v>18</v>
          </cell>
          <cell r="U25">
            <v>1.2</v>
          </cell>
          <cell r="V25">
            <v>1</v>
          </cell>
          <cell r="W25">
            <v>1.2</v>
          </cell>
          <cell r="X25">
            <v>25.919999999999998</v>
          </cell>
          <cell r="Y25">
            <v>24390.719999999998</v>
          </cell>
          <cell r="Z25">
            <v>0.1</v>
          </cell>
          <cell r="AA25">
            <v>21951.647999999997</v>
          </cell>
          <cell r="AB25">
            <v>0.15</v>
          </cell>
          <cell r="AC25">
            <v>18658.900799999999</v>
          </cell>
          <cell r="AD25">
            <v>0.08</v>
          </cell>
          <cell r="AE25">
            <v>233236.25999999998</v>
          </cell>
          <cell r="AF25">
            <v>247.85999999999999</v>
          </cell>
          <cell r="AG25">
            <v>172</v>
          </cell>
          <cell r="AH25">
            <v>1.2</v>
          </cell>
          <cell r="AI25">
            <v>1</v>
          </cell>
          <cell r="AJ25">
            <v>1.2</v>
          </cell>
          <cell r="AK25">
            <v>247.68</v>
          </cell>
          <cell r="AL25">
            <v>247.76999999999998</v>
          </cell>
          <cell r="AM25">
            <v>233151.56999999998</v>
          </cell>
          <cell r="AN25">
            <v>190531</v>
          </cell>
          <cell r="AO25">
            <v>0.22369362465950404</v>
          </cell>
          <cell r="AP25" t="str">
            <v>4</v>
          </cell>
          <cell r="AQ25" t="str">
            <v>x</v>
          </cell>
          <cell r="AR25">
            <v>0</v>
          </cell>
          <cell r="AS25">
            <v>0</v>
          </cell>
        </row>
        <row r="26">
          <cell r="A26" t="str">
            <v>01-01-101-030-1063</v>
          </cell>
          <cell r="B26" t="str">
            <v>01011010301063</v>
          </cell>
          <cell r="C26" t="str">
            <v>5-99</v>
          </cell>
          <cell r="D26" t="str">
            <v>100 E STATION BARRINGTON</v>
          </cell>
          <cell r="E26" t="str">
            <v>CSP JOINT VENTRUE LLC</v>
          </cell>
          <cell r="F26" t="str">
            <v>10100</v>
          </cell>
          <cell r="G26" t="str">
            <v>10-012</v>
          </cell>
          <cell r="H26" t="str">
            <v>T10</v>
          </cell>
          <cell r="I26" t="str">
            <v>Retail-Storefront</v>
          </cell>
          <cell r="J26">
            <v>9</v>
          </cell>
          <cell r="K26">
            <v>353</v>
          </cell>
          <cell r="L26">
            <v>14</v>
          </cell>
          <cell r="M26">
            <v>23248</v>
          </cell>
          <cell r="N26">
            <v>1247</v>
          </cell>
          <cell r="O26">
            <v>4.3289000000000001E-2</v>
          </cell>
          <cell r="P26">
            <v>3</v>
          </cell>
          <cell r="Q26">
            <v>3</v>
          </cell>
          <cell r="R26">
            <v>5</v>
          </cell>
          <cell r="S26" t="str">
            <v>C</v>
          </cell>
          <cell r="T26">
            <v>18</v>
          </cell>
          <cell r="U26">
            <v>1</v>
          </cell>
          <cell r="V26">
            <v>1</v>
          </cell>
          <cell r="W26">
            <v>1.2</v>
          </cell>
          <cell r="X26">
            <v>21.599999999999998</v>
          </cell>
          <cell r="Y26">
            <v>26935.199999999997</v>
          </cell>
          <cell r="Z26">
            <v>0.1</v>
          </cell>
          <cell r="AA26">
            <v>24241.679999999997</v>
          </cell>
          <cell r="AB26">
            <v>0.15</v>
          </cell>
          <cell r="AC26">
            <v>20605.427999999996</v>
          </cell>
          <cell r="AD26">
            <v>0.08</v>
          </cell>
          <cell r="AE26">
            <v>257567.84999999995</v>
          </cell>
          <cell r="AF26">
            <v>206.54999999999995</v>
          </cell>
          <cell r="AG26">
            <v>172</v>
          </cell>
          <cell r="AH26">
            <v>1</v>
          </cell>
          <cell r="AI26">
            <v>1</v>
          </cell>
          <cell r="AJ26">
            <v>1.2</v>
          </cell>
          <cell r="AK26">
            <v>206.4</v>
          </cell>
          <cell r="AL26">
            <v>206.47499999999997</v>
          </cell>
          <cell r="AM26">
            <v>257474.32499999995</v>
          </cell>
          <cell r="AN26">
            <v>252492</v>
          </cell>
          <cell r="AO26">
            <v>1.973260538947752E-2</v>
          </cell>
          <cell r="AP26" t="str">
            <v>4</v>
          </cell>
          <cell r="AQ26" t="str">
            <v>x</v>
          </cell>
          <cell r="AR26">
            <v>0</v>
          </cell>
          <cell r="AS26">
            <v>0</v>
          </cell>
        </row>
        <row r="27">
          <cell r="A27" t="str">
            <v>01-01-101-030-1064</v>
          </cell>
          <cell r="B27" t="str">
            <v>01011010301064</v>
          </cell>
          <cell r="C27" t="str">
            <v>5-99</v>
          </cell>
          <cell r="D27" t="str">
            <v>100 E STATION BARRINGTON</v>
          </cell>
          <cell r="E27" t="str">
            <v>CSP JOINT VENTURE LLC</v>
          </cell>
          <cell r="F27" t="str">
            <v>10100</v>
          </cell>
          <cell r="G27" t="str">
            <v>10-012</v>
          </cell>
          <cell r="H27" t="str">
            <v>T10</v>
          </cell>
          <cell r="I27" t="str">
            <v>Restaurant</v>
          </cell>
          <cell r="J27">
            <v>13</v>
          </cell>
          <cell r="K27">
            <v>350</v>
          </cell>
          <cell r="L27">
            <v>14</v>
          </cell>
          <cell r="M27">
            <v>23248</v>
          </cell>
          <cell r="N27">
            <v>1446</v>
          </cell>
          <cell r="O27">
            <v>5.6472000000000001E-2</v>
          </cell>
          <cell r="P27">
            <v>3</v>
          </cell>
          <cell r="Q27">
            <v>3</v>
          </cell>
          <cell r="R27">
            <v>5</v>
          </cell>
          <cell r="S27" t="str">
            <v>C</v>
          </cell>
          <cell r="T27">
            <v>23</v>
          </cell>
          <cell r="U27">
            <v>1</v>
          </cell>
          <cell r="V27">
            <v>1</v>
          </cell>
          <cell r="W27">
            <v>1.2</v>
          </cell>
          <cell r="X27">
            <v>27.599999999999998</v>
          </cell>
          <cell r="Y27">
            <v>39909.599999999999</v>
          </cell>
          <cell r="Z27">
            <v>0.05</v>
          </cell>
          <cell r="AA27">
            <v>37914.119999999995</v>
          </cell>
          <cell r="AB27">
            <v>0.15</v>
          </cell>
          <cell r="AC27">
            <v>32227.001999999997</v>
          </cell>
          <cell r="AD27">
            <v>0.08</v>
          </cell>
          <cell r="AE27">
            <v>402837.52499999997</v>
          </cell>
          <cell r="AF27">
            <v>278.58749999999998</v>
          </cell>
          <cell r="AG27">
            <v>230</v>
          </cell>
          <cell r="AH27">
            <v>1</v>
          </cell>
          <cell r="AI27">
            <v>1</v>
          </cell>
          <cell r="AJ27">
            <v>1.2</v>
          </cell>
          <cell r="AK27">
            <v>276</v>
          </cell>
          <cell r="AL27">
            <v>277.29374999999999</v>
          </cell>
          <cell r="AM27">
            <v>400966.76250000001</v>
          </cell>
          <cell r="AN27">
            <v>329384</v>
          </cell>
          <cell r="AO27">
            <v>0.21732313196755149</v>
          </cell>
          <cell r="AP27" t="str">
            <v>4</v>
          </cell>
          <cell r="AQ27" t="str">
            <v>x</v>
          </cell>
          <cell r="AR27">
            <v>0</v>
          </cell>
          <cell r="AS27">
            <v>0</v>
          </cell>
        </row>
        <row r="28">
          <cell r="A28" t="str">
            <v>01-12-400-011-1001</v>
          </cell>
          <cell r="B28" t="str">
            <v>01124000111001</v>
          </cell>
          <cell r="C28" t="str">
            <v>5-99</v>
          </cell>
          <cell r="D28" t="str">
            <v>1531  GROVE BARRINGTON</v>
          </cell>
          <cell r="E28" t="str">
            <v>DERICK CAPITAL MGMT</v>
          </cell>
          <cell r="F28" t="str">
            <v>10021</v>
          </cell>
          <cell r="G28" t="str">
            <v>10-031</v>
          </cell>
          <cell r="H28" t="str">
            <v>T10</v>
          </cell>
          <cell r="I28" t="str">
            <v>Professional Office</v>
          </cell>
          <cell r="J28">
            <v>5</v>
          </cell>
          <cell r="K28">
            <v>344</v>
          </cell>
          <cell r="L28">
            <v>14</v>
          </cell>
          <cell r="M28">
            <v>13760</v>
          </cell>
          <cell r="N28">
            <v>1938</v>
          </cell>
          <cell r="O28">
            <v>7.9373700000000005E-2</v>
          </cell>
          <cell r="P28">
            <v>3</v>
          </cell>
          <cell r="Q28">
            <v>3</v>
          </cell>
          <cell r="R28">
            <v>5</v>
          </cell>
          <cell r="S28" t="str">
            <v>C</v>
          </cell>
          <cell r="T28">
            <v>24</v>
          </cell>
          <cell r="U28">
            <v>1</v>
          </cell>
          <cell r="V28">
            <v>1</v>
          </cell>
          <cell r="W28">
            <v>1.2</v>
          </cell>
          <cell r="X28">
            <v>28.799999999999997</v>
          </cell>
          <cell r="Y28">
            <v>55814.399999999994</v>
          </cell>
          <cell r="Z28">
            <v>0.15</v>
          </cell>
          <cell r="AA28">
            <v>47442.239999999998</v>
          </cell>
          <cell r="AB28">
            <v>0.45</v>
          </cell>
          <cell r="AC28">
            <v>26093.232</v>
          </cell>
          <cell r="AD28">
            <v>0.08</v>
          </cell>
          <cell r="AE28">
            <v>326165.39999999997</v>
          </cell>
          <cell r="AF28">
            <v>168.29999999999998</v>
          </cell>
          <cell r="AG28">
            <v>140</v>
          </cell>
          <cell r="AH28">
            <v>1</v>
          </cell>
          <cell r="AI28">
            <v>1</v>
          </cell>
          <cell r="AJ28">
            <v>1.2</v>
          </cell>
          <cell r="AK28">
            <v>168</v>
          </cell>
          <cell r="AL28">
            <v>168.14999999999998</v>
          </cell>
          <cell r="AM28">
            <v>325874.69999999995</v>
          </cell>
          <cell r="AN28">
            <v>296003</v>
          </cell>
          <cell r="AO28">
            <v>0.10091688259916265</v>
          </cell>
          <cell r="AP28" t="str">
            <v>4</v>
          </cell>
          <cell r="AQ28">
            <v>44469</v>
          </cell>
          <cell r="AR28">
            <v>0</v>
          </cell>
          <cell r="AS28" t="str">
            <v>Special warranty</v>
          </cell>
        </row>
        <row r="29">
          <cell r="A29" t="str">
            <v>01-12-400-011-1002</v>
          </cell>
          <cell r="B29" t="str">
            <v>01124000111002</v>
          </cell>
          <cell r="C29" t="str">
            <v>5-99</v>
          </cell>
          <cell r="D29" t="str">
            <v>1531  GROVE BARRINGTON</v>
          </cell>
          <cell r="E29" t="str">
            <v>DERICK CAPITAL MGMT</v>
          </cell>
          <cell r="F29" t="str">
            <v>10021</v>
          </cell>
          <cell r="G29" t="str">
            <v>10-031</v>
          </cell>
          <cell r="H29" t="str">
            <v>T10</v>
          </cell>
          <cell r="I29" t="str">
            <v>Professional Office</v>
          </cell>
          <cell r="J29">
            <v>5</v>
          </cell>
          <cell r="K29">
            <v>344</v>
          </cell>
          <cell r="L29">
            <v>14</v>
          </cell>
          <cell r="M29">
            <v>13760</v>
          </cell>
          <cell r="N29">
            <v>2016</v>
          </cell>
          <cell r="O29">
            <v>8.4438400000000011E-2</v>
          </cell>
          <cell r="P29">
            <v>3</v>
          </cell>
          <cell r="Q29">
            <v>3</v>
          </cell>
          <cell r="R29">
            <v>5</v>
          </cell>
          <cell r="S29" t="str">
            <v>C</v>
          </cell>
          <cell r="T29">
            <v>24</v>
          </cell>
          <cell r="U29">
            <v>1</v>
          </cell>
          <cell r="V29">
            <v>1</v>
          </cell>
          <cell r="W29">
            <v>1.2</v>
          </cell>
          <cell r="X29">
            <v>28.799999999999997</v>
          </cell>
          <cell r="Y29">
            <v>58060.799999999996</v>
          </cell>
          <cell r="Z29">
            <v>0.15</v>
          </cell>
          <cell r="AA29">
            <v>49351.679999999993</v>
          </cell>
          <cell r="AB29">
            <v>0.45</v>
          </cell>
          <cell r="AC29">
            <v>27143.423999999995</v>
          </cell>
          <cell r="AD29">
            <v>0.08</v>
          </cell>
          <cell r="AE29">
            <v>339292.79999999993</v>
          </cell>
          <cell r="AF29">
            <v>168.29999999999995</v>
          </cell>
          <cell r="AG29">
            <v>140</v>
          </cell>
          <cell r="AH29">
            <v>1</v>
          </cell>
          <cell r="AI29">
            <v>1</v>
          </cell>
          <cell r="AJ29">
            <v>1.2</v>
          </cell>
          <cell r="AK29">
            <v>168</v>
          </cell>
          <cell r="AL29">
            <v>168.14999999999998</v>
          </cell>
          <cell r="AM29">
            <v>338990.39999999997</v>
          </cell>
          <cell r="AN29">
            <v>316005</v>
          </cell>
          <cell r="AO29">
            <v>7.2737456685811885E-2</v>
          </cell>
          <cell r="AP29" t="str">
            <v>4</v>
          </cell>
          <cell r="AQ29">
            <v>0</v>
          </cell>
          <cell r="AR29">
            <v>0</v>
          </cell>
          <cell r="AS29">
            <v>0</v>
          </cell>
        </row>
        <row r="30">
          <cell r="A30" t="str">
            <v>01-12-400-011-1003</v>
          </cell>
          <cell r="B30" t="str">
            <v>01124000111003</v>
          </cell>
          <cell r="C30" t="str">
            <v>5-99</v>
          </cell>
          <cell r="D30" t="str">
            <v>1531  GROVE BARRINGTON</v>
          </cell>
          <cell r="E30" t="str">
            <v>ROBERT E PASSEHL</v>
          </cell>
          <cell r="F30" t="str">
            <v>10021</v>
          </cell>
          <cell r="G30" t="str">
            <v>10-031</v>
          </cell>
          <cell r="H30" t="str">
            <v>T10</v>
          </cell>
          <cell r="I30" t="str">
            <v>Professional Office</v>
          </cell>
          <cell r="J30">
            <v>5</v>
          </cell>
          <cell r="K30">
            <v>344</v>
          </cell>
          <cell r="L30">
            <v>14</v>
          </cell>
          <cell r="M30">
            <v>13760</v>
          </cell>
          <cell r="N30">
            <v>2079</v>
          </cell>
          <cell r="O30">
            <v>8.5830300000000026E-2</v>
          </cell>
          <cell r="P30">
            <v>3</v>
          </cell>
          <cell r="Q30">
            <v>3</v>
          </cell>
          <cell r="R30">
            <v>5</v>
          </cell>
          <cell r="S30" t="str">
            <v>C</v>
          </cell>
          <cell r="T30">
            <v>24</v>
          </cell>
          <cell r="U30">
            <v>1</v>
          </cell>
          <cell r="V30">
            <v>1</v>
          </cell>
          <cell r="W30">
            <v>1.2</v>
          </cell>
          <cell r="X30">
            <v>28.799999999999997</v>
          </cell>
          <cell r="Y30">
            <v>59875.199999999997</v>
          </cell>
          <cell r="Z30">
            <v>0.15</v>
          </cell>
          <cell r="AA30">
            <v>50893.919999999998</v>
          </cell>
          <cell r="AB30">
            <v>0.45</v>
          </cell>
          <cell r="AC30">
            <v>27991.655999999999</v>
          </cell>
          <cell r="AD30">
            <v>0.08</v>
          </cell>
          <cell r="AE30">
            <v>349895.69999999995</v>
          </cell>
          <cell r="AF30">
            <v>168.29999999999998</v>
          </cell>
          <cell r="AG30">
            <v>140</v>
          </cell>
          <cell r="AH30">
            <v>1</v>
          </cell>
          <cell r="AI30">
            <v>1</v>
          </cell>
          <cell r="AJ30">
            <v>1.2</v>
          </cell>
          <cell r="AK30">
            <v>168</v>
          </cell>
          <cell r="AL30">
            <v>168.14999999999998</v>
          </cell>
          <cell r="AM30">
            <v>349583.85</v>
          </cell>
          <cell r="AN30">
            <v>320005</v>
          </cell>
          <cell r="AO30">
            <v>9.2432461992781212E-2</v>
          </cell>
          <cell r="AP30" t="str">
            <v>4</v>
          </cell>
          <cell r="AQ30" t="str">
            <v>x</v>
          </cell>
          <cell r="AR30">
            <v>0</v>
          </cell>
          <cell r="AS30">
            <v>0</v>
          </cell>
        </row>
        <row r="31">
          <cell r="A31" t="str">
            <v>01-12-400-011-1004</v>
          </cell>
          <cell r="B31" t="str">
            <v>01124000111004</v>
          </cell>
          <cell r="C31" t="str">
            <v>5-99</v>
          </cell>
          <cell r="D31" t="str">
            <v>1531  GROVE BARRINGTON</v>
          </cell>
          <cell r="E31" t="str">
            <v>PROGRESSIVE COBALT INV</v>
          </cell>
          <cell r="F31" t="str">
            <v>10021</v>
          </cell>
          <cell r="G31" t="str">
            <v>10-031</v>
          </cell>
          <cell r="H31" t="str">
            <v>T10</v>
          </cell>
          <cell r="I31" t="str">
            <v>Professional Office</v>
          </cell>
          <cell r="J31">
            <v>5</v>
          </cell>
          <cell r="K31">
            <v>344</v>
          </cell>
          <cell r="L31">
            <v>14</v>
          </cell>
          <cell r="M31">
            <v>13760</v>
          </cell>
          <cell r="N31">
            <v>1938</v>
          </cell>
          <cell r="O31">
            <v>7.9370700000000016E-2</v>
          </cell>
          <cell r="P31">
            <v>3</v>
          </cell>
          <cell r="Q31">
            <v>3</v>
          </cell>
          <cell r="R31">
            <v>5</v>
          </cell>
          <cell r="S31" t="str">
            <v>C</v>
          </cell>
          <cell r="T31">
            <v>24</v>
          </cell>
          <cell r="U31">
            <v>1</v>
          </cell>
          <cell r="V31">
            <v>1</v>
          </cell>
          <cell r="W31">
            <v>1.2</v>
          </cell>
          <cell r="X31">
            <v>28.799999999999997</v>
          </cell>
          <cell r="Y31">
            <v>55814.399999999994</v>
          </cell>
          <cell r="Z31">
            <v>0.15</v>
          </cell>
          <cell r="AA31">
            <v>47442.239999999998</v>
          </cell>
          <cell r="AB31">
            <v>0.45</v>
          </cell>
          <cell r="AC31">
            <v>26093.232</v>
          </cell>
          <cell r="AD31">
            <v>0.08</v>
          </cell>
          <cell r="AE31">
            <v>326165.39999999997</v>
          </cell>
          <cell r="AF31">
            <v>168.29999999999998</v>
          </cell>
          <cell r="AG31">
            <v>140</v>
          </cell>
          <cell r="AH31">
            <v>1</v>
          </cell>
          <cell r="AI31">
            <v>1</v>
          </cell>
          <cell r="AJ31">
            <v>1.2</v>
          </cell>
          <cell r="AK31">
            <v>168</v>
          </cell>
          <cell r="AL31">
            <v>168.14999999999998</v>
          </cell>
          <cell r="AM31">
            <v>325874.69999999995</v>
          </cell>
          <cell r="AN31">
            <v>296004</v>
          </cell>
          <cell r="AO31">
            <v>0.10091316333563038</v>
          </cell>
          <cell r="AP31" t="str">
            <v>4</v>
          </cell>
          <cell r="AQ31" t="str">
            <v>x</v>
          </cell>
          <cell r="AR31">
            <v>0</v>
          </cell>
          <cell r="AS31">
            <v>0</v>
          </cell>
        </row>
        <row r="32">
          <cell r="A32" t="str">
            <v>01-12-400-011-1005</v>
          </cell>
          <cell r="B32" t="str">
            <v>01124000111005</v>
          </cell>
          <cell r="C32" t="str">
            <v>5-99</v>
          </cell>
          <cell r="D32" t="str">
            <v>1531  GROVE BARRINGTON</v>
          </cell>
          <cell r="E32" t="str">
            <v>BARRINGTON BANK &amp; TRUS</v>
          </cell>
          <cell r="F32" t="str">
            <v>10021</v>
          </cell>
          <cell r="G32" t="str">
            <v>10-031</v>
          </cell>
          <cell r="H32" t="str">
            <v>T10</v>
          </cell>
          <cell r="I32" t="str">
            <v>Professional Office</v>
          </cell>
          <cell r="J32">
            <v>5</v>
          </cell>
          <cell r="K32">
            <v>344</v>
          </cell>
          <cell r="L32">
            <v>14</v>
          </cell>
          <cell r="M32">
            <v>13760</v>
          </cell>
          <cell r="N32">
            <v>2135</v>
          </cell>
          <cell r="O32">
            <v>8.8923299999999997E-2</v>
          </cell>
          <cell r="P32">
            <v>3</v>
          </cell>
          <cell r="Q32">
            <v>3</v>
          </cell>
          <cell r="R32">
            <v>5</v>
          </cell>
          <cell r="S32" t="str">
            <v>C</v>
          </cell>
          <cell r="T32">
            <v>24</v>
          </cell>
          <cell r="U32">
            <v>1</v>
          </cell>
          <cell r="V32">
            <v>1</v>
          </cell>
          <cell r="W32">
            <v>1.2</v>
          </cell>
          <cell r="X32">
            <v>28.799999999999997</v>
          </cell>
          <cell r="Y32">
            <v>61487.999999999993</v>
          </cell>
          <cell r="Z32">
            <v>0.15</v>
          </cell>
          <cell r="AA32">
            <v>52264.799999999996</v>
          </cell>
          <cell r="AB32">
            <v>0.45</v>
          </cell>
          <cell r="AC32">
            <v>28745.639999999996</v>
          </cell>
          <cell r="AD32">
            <v>0.08</v>
          </cell>
          <cell r="AE32">
            <v>359320.49999999994</v>
          </cell>
          <cell r="AF32">
            <v>168.29999999999998</v>
          </cell>
          <cell r="AG32">
            <v>140</v>
          </cell>
          <cell r="AH32">
            <v>1</v>
          </cell>
          <cell r="AI32">
            <v>1</v>
          </cell>
          <cell r="AJ32">
            <v>1.2</v>
          </cell>
          <cell r="AK32">
            <v>168</v>
          </cell>
          <cell r="AL32">
            <v>168.14999999999998</v>
          </cell>
          <cell r="AM32">
            <v>359000.24999999994</v>
          </cell>
          <cell r="AN32">
            <v>328005</v>
          </cell>
          <cell r="AO32">
            <v>9.44962729226686E-2</v>
          </cell>
          <cell r="AP32" t="str">
            <v>4</v>
          </cell>
          <cell r="AQ32">
            <v>44155</v>
          </cell>
          <cell r="AR32">
            <v>0</v>
          </cell>
          <cell r="AS32" t="str">
            <v>Quit claim</v>
          </cell>
        </row>
        <row r="33">
          <cell r="A33" t="str">
            <v>01-12-400-011-1006</v>
          </cell>
          <cell r="B33" t="str">
            <v>01124000111006</v>
          </cell>
          <cell r="C33" t="str">
            <v>5-99</v>
          </cell>
          <cell r="D33" t="str">
            <v>1531  GROVE BARRINGTON</v>
          </cell>
          <cell r="E33" t="str">
            <v>BARRINGTON PRODENTAL</v>
          </cell>
          <cell r="F33" t="str">
            <v>10021</v>
          </cell>
          <cell r="G33" t="str">
            <v>10-031</v>
          </cell>
          <cell r="H33" t="str">
            <v>T10</v>
          </cell>
          <cell r="I33" t="str">
            <v>Professional Office</v>
          </cell>
          <cell r="J33">
            <v>5</v>
          </cell>
          <cell r="K33">
            <v>344</v>
          </cell>
          <cell r="L33">
            <v>14</v>
          </cell>
          <cell r="M33">
            <v>13760</v>
          </cell>
          <cell r="N33">
            <v>2249</v>
          </cell>
          <cell r="O33">
            <v>9.1436200000000009E-2</v>
          </cell>
          <cell r="P33">
            <v>3</v>
          </cell>
          <cell r="Q33">
            <v>3</v>
          </cell>
          <cell r="R33">
            <v>5</v>
          </cell>
          <cell r="S33" t="str">
            <v>C</v>
          </cell>
          <cell r="T33">
            <v>24</v>
          </cell>
          <cell r="U33">
            <v>1</v>
          </cell>
          <cell r="V33">
            <v>1</v>
          </cell>
          <cell r="W33">
            <v>1.2</v>
          </cell>
          <cell r="X33">
            <v>28.799999999999997</v>
          </cell>
          <cell r="Y33">
            <v>64771.199999999997</v>
          </cell>
          <cell r="Z33">
            <v>0.15</v>
          </cell>
          <cell r="AA33">
            <v>55055.519999999997</v>
          </cell>
          <cell r="AB33">
            <v>0.45</v>
          </cell>
          <cell r="AC33">
            <v>30280.535999999996</v>
          </cell>
          <cell r="AD33">
            <v>0.08</v>
          </cell>
          <cell r="AE33">
            <v>378506.69999999995</v>
          </cell>
          <cell r="AF33">
            <v>168.29999999999998</v>
          </cell>
          <cell r="AG33">
            <v>140</v>
          </cell>
          <cell r="AH33">
            <v>1</v>
          </cell>
          <cell r="AI33">
            <v>1</v>
          </cell>
          <cell r="AJ33">
            <v>1.2</v>
          </cell>
          <cell r="AK33">
            <v>168</v>
          </cell>
          <cell r="AL33">
            <v>168.14999999999998</v>
          </cell>
          <cell r="AM33">
            <v>378169.35</v>
          </cell>
          <cell r="AN33">
            <v>340003</v>
          </cell>
          <cell r="AO33">
            <v>0.11225298012076368</v>
          </cell>
          <cell r="AP33" t="str">
            <v>4</v>
          </cell>
          <cell r="AQ33" t="str">
            <v>x</v>
          </cell>
          <cell r="AR33">
            <v>0</v>
          </cell>
          <cell r="AS33">
            <v>0</v>
          </cell>
        </row>
        <row r="34">
          <cell r="A34" t="str">
            <v>01-12-400-011-1007</v>
          </cell>
          <cell r="B34" t="str">
            <v>01124000111007</v>
          </cell>
          <cell r="C34" t="str">
            <v>5-99</v>
          </cell>
          <cell r="D34" t="str">
            <v>1531  GROVE BARRINGTON</v>
          </cell>
          <cell r="E34" t="str">
            <v>FRAN J HOAGLUND TR</v>
          </cell>
          <cell r="F34" t="str">
            <v>10021</v>
          </cell>
          <cell r="G34" t="str">
            <v>10-031</v>
          </cell>
          <cell r="H34" t="str">
            <v>T10</v>
          </cell>
          <cell r="I34" t="str">
            <v>Professional Office</v>
          </cell>
          <cell r="J34">
            <v>5</v>
          </cell>
          <cell r="K34">
            <v>344</v>
          </cell>
          <cell r="L34">
            <v>14</v>
          </cell>
          <cell r="M34">
            <v>13760</v>
          </cell>
          <cell r="N34">
            <v>1787</v>
          </cell>
          <cell r="O34">
            <v>7.7440600000000012E-2</v>
          </cell>
          <cell r="P34">
            <v>3</v>
          </cell>
          <cell r="Q34">
            <v>3</v>
          </cell>
          <cell r="R34">
            <v>5</v>
          </cell>
          <cell r="S34" t="str">
            <v>C</v>
          </cell>
          <cell r="T34">
            <v>24</v>
          </cell>
          <cell r="U34">
            <v>1</v>
          </cell>
          <cell r="V34">
            <v>1</v>
          </cell>
          <cell r="W34">
            <v>1.2</v>
          </cell>
          <cell r="X34">
            <v>28.799999999999997</v>
          </cell>
          <cell r="Y34">
            <v>51465.599999999999</v>
          </cell>
          <cell r="Z34">
            <v>0.15</v>
          </cell>
          <cell r="AA34">
            <v>43745.760000000002</v>
          </cell>
          <cell r="AB34">
            <v>0.45</v>
          </cell>
          <cell r="AC34">
            <v>24060.168000000001</v>
          </cell>
          <cell r="AD34">
            <v>0.08</v>
          </cell>
          <cell r="AE34">
            <v>300752.10000000003</v>
          </cell>
          <cell r="AF34">
            <v>168.3</v>
          </cell>
          <cell r="AG34">
            <v>140</v>
          </cell>
          <cell r="AH34">
            <v>1</v>
          </cell>
          <cell r="AI34">
            <v>1</v>
          </cell>
          <cell r="AJ34">
            <v>1.2</v>
          </cell>
          <cell r="AK34">
            <v>168</v>
          </cell>
          <cell r="AL34">
            <v>168.15</v>
          </cell>
          <cell r="AM34">
            <v>300484.05</v>
          </cell>
          <cell r="AN34">
            <v>288007</v>
          </cell>
          <cell r="AO34">
            <v>4.3322037311593009E-2</v>
          </cell>
          <cell r="AP34" t="str">
            <v>4</v>
          </cell>
          <cell r="AQ34" t="str">
            <v>x</v>
          </cell>
          <cell r="AR34">
            <v>0</v>
          </cell>
          <cell r="AS34">
            <v>0</v>
          </cell>
        </row>
        <row r="35">
          <cell r="A35" t="str">
            <v>01-12-400-011-1008</v>
          </cell>
          <cell r="B35" t="str">
            <v>01124000111008</v>
          </cell>
          <cell r="C35" t="str">
            <v>5-99</v>
          </cell>
          <cell r="D35" t="str">
            <v>1531  GROVE BARRINGTON</v>
          </cell>
          <cell r="E35" t="str">
            <v>BARRINGTON BANK &amp; TRUS</v>
          </cell>
          <cell r="F35" t="str">
            <v>10021</v>
          </cell>
          <cell r="G35" t="str">
            <v>10-031</v>
          </cell>
          <cell r="H35" t="str">
            <v>T10</v>
          </cell>
          <cell r="I35" t="str">
            <v>Professional Office</v>
          </cell>
          <cell r="J35">
            <v>5</v>
          </cell>
          <cell r="K35">
            <v>344</v>
          </cell>
          <cell r="L35">
            <v>14</v>
          </cell>
          <cell r="M35">
            <v>13760</v>
          </cell>
          <cell r="N35">
            <v>1914</v>
          </cell>
          <cell r="O35">
            <v>8.1152100000000005E-2</v>
          </cell>
          <cell r="P35">
            <v>3</v>
          </cell>
          <cell r="Q35">
            <v>3</v>
          </cell>
          <cell r="R35">
            <v>5</v>
          </cell>
          <cell r="S35" t="str">
            <v>C</v>
          </cell>
          <cell r="T35">
            <v>24</v>
          </cell>
          <cell r="U35">
            <v>1</v>
          </cell>
          <cell r="V35">
            <v>1</v>
          </cell>
          <cell r="W35">
            <v>1.2</v>
          </cell>
          <cell r="X35">
            <v>28.799999999999997</v>
          </cell>
          <cell r="Y35">
            <v>55123.199999999997</v>
          </cell>
          <cell r="Z35">
            <v>0.15</v>
          </cell>
          <cell r="AA35">
            <v>46854.720000000001</v>
          </cell>
          <cell r="AB35">
            <v>0.45</v>
          </cell>
          <cell r="AC35">
            <v>25770.096000000001</v>
          </cell>
          <cell r="AD35">
            <v>0.08</v>
          </cell>
          <cell r="AE35">
            <v>322126.2</v>
          </cell>
          <cell r="AF35">
            <v>168.3</v>
          </cell>
          <cell r="AG35">
            <v>140</v>
          </cell>
          <cell r="AH35">
            <v>1</v>
          </cell>
          <cell r="AI35">
            <v>1</v>
          </cell>
          <cell r="AJ35">
            <v>1.2</v>
          </cell>
          <cell r="AK35">
            <v>168</v>
          </cell>
          <cell r="AL35">
            <v>168.15</v>
          </cell>
          <cell r="AM35">
            <v>321839.10000000003</v>
          </cell>
          <cell r="AN35">
            <v>300006</v>
          </cell>
          <cell r="AO35">
            <v>7.2775544489110278E-2</v>
          </cell>
          <cell r="AP35" t="str">
            <v>4</v>
          </cell>
          <cell r="AQ35">
            <v>0</v>
          </cell>
          <cell r="AR35">
            <v>0</v>
          </cell>
          <cell r="AS35">
            <v>0</v>
          </cell>
        </row>
        <row r="36">
          <cell r="A36" t="str">
            <v>01-12-400-011-1009</v>
          </cell>
          <cell r="B36" t="str">
            <v>01124000111009</v>
          </cell>
          <cell r="C36" t="str">
            <v>5-99</v>
          </cell>
          <cell r="D36" t="str">
            <v>1531  GROVE BARRINGTON</v>
          </cell>
          <cell r="E36" t="str">
            <v>1531 S GROVE LLC</v>
          </cell>
          <cell r="F36" t="str">
            <v>10021</v>
          </cell>
          <cell r="G36" t="str">
            <v>10-031</v>
          </cell>
          <cell r="H36" t="str">
            <v>T10</v>
          </cell>
          <cell r="I36" t="str">
            <v>Professional Office</v>
          </cell>
          <cell r="J36">
            <v>5</v>
          </cell>
          <cell r="K36">
            <v>344</v>
          </cell>
          <cell r="L36">
            <v>14</v>
          </cell>
          <cell r="M36">
            <v>13760</v>
          </cell>
          <cell r="N36">
            <v>1929</v>
          </cell>
          <cell r="O36">
            <v>8.1152100000000005E-2</v>
          </cell>
          <cell r="P36">
            <v>3</v>
          </cell>
          <cell r="Q36">
            <v>3</v>
          </cell>
          <cell r="R36">
            <v>5</v>
          </cell>
          <cell r="S36" t="str">
            <v>C</v>
          </cell>
          <cell r="T36">
            <v>24</v>
          </cell>
          <cell r="U36">
            <v>1</v>
          </cell>
          <cell r="V36">
            <v>1</v>
          </cell>
          <cell r="W36">
            <v>1.2</v>
          </cell>
          <cell r="X36">
            <v>28.799999999999997</v>
          </cell>
          <cell r="Y36">
            <v>55555.199999999997</v>
          </cell>
          <cell r="Z36">
            <v>0.15</v>
          </cell>
          <cell r="AA36">
            <v>47221.919999999998</v>
          </cell>
          <cell r="AB36">
            <v>0.45</v>
          </cell>
          <cell r="AC36">
            <v>25972.055999999997</v>
          </cell>
          <cell r="AD36">
            <v>0.08</v>
          </cell>
          <cell r="AE36">
            <v>324650.69999999995</v>
          </cell>
          <cell r="AF36">
            <v>168.29999999999998</v>
          </cell>
          <cell r="AG36">
            <v>140</v>
          </cell>
          <cell r="AH36">
            <v>1</v>
          </cell>
          <cell r="AI36">
            <v>1</v>
          </cell>
          <cell r="AJ36">
            <v>1.2</v>
          </cell>
          <cell r="AK36">
            <v>168</v>
          </cell>
          <cell r="AL36">
            <v>168.14999999999998</v>
          </cell>
          <cell r="AM36">
            <v>324361.34999999998</v>
          </cell>
          <cell r="AN36">
            <v>300007</v>
          </cell>
          <cell r="AO36">
            <v>8.1179272483641984E-2</v>
          </cell>
          <cell r="AP36" t="str">
            <v>4</v>
          </cell>
          <cell r="AQ36">
            <v>44588</v>
          </cell>
          <cell r="AR36">
            <v>75000</v>
          </cell>
          <cell r="AS36" t="str">
            <v>Warranty deed</v>
          </cell>
        </row>
        <row r="37">
          <cell r="A37" t="str">
            <v>01-12-400-011-1010</v>
          </cell>
          <cell r="B37" t="str">
            <v>01124000111010</v>
          </cell>
          <cell r="C37" t="str">
            <v>5-99</v>
          </cell>
          <cell r="D37" t="str">
            <v>1531  GROVE BARRINGTON</v>
          </cell>
          <cell r="E37" t="str">
            <v>COMPASS COUNSELING LLC</v>
          </cell>
          <cell r="F37" t="str">
            <v>10021</v>
          </cell>
          <cell r="G37" t="str">
            <v>10-031</v>
          </cell>
          <cell r="H37" t="str">
            <v>T10</v>
          </cell>
          <cell r="I37" t="str">
            <v>Professional Office</v>
          </cell>
          <cell r="J37">
            <v>5</v>
          </cell>
          <cell r="K37">
            <v>344</v>
          </cell>
          <cell r="L37">
            <v>14</v>
          </cell>
          <cell r="M37">
            <v>13760</v>
          </cell>
          <cell r="N37">
            <v>1787</v>
          </cell>
          <cell r="O37">
            <v>7.7440600000000012E-2</v>
          </cell>
          <cell r="P37">
            <v>3</v>
          </cell>
          <cell r="Q37">
            <v>3</v>
          </cell>
          <cell r="R37">
            <v>5</v>
          </cell>
          <cell r="S37" t="str">
            <v>C</v>
          </cell>
          <cell r="T37">
            <v>24</v>
          </cell>
          <cell r="U37">
            <v>1</v>
          </cell>
          <cell r="V37">
            <v>1</v>
          </cell>
          <cell r="W37">
            <v>1.2</v>
          </cell>
          <cell r="X37">
            <v>28.799999999999997</v>
          </cell>
          <cell r="Y37">
            <v>51465.599999999999</v>
          </cell>
          <cell r="Z37">
            <v>0.15</v>
          </cell>
          <cell r="AA37">
            <v>43745.760000000002</v>
          </cell>
          <cell r="AB37">
            <v>0.45</v>
          </cell>
          <cell r="AC37">
            <v>24060.168000000001</v>
          </cell>
          <cell r="AD37">
            <v>0.08</v>
          </cell>
          <cell r="AE37">
            <v>300752.10000000003</v>
          </cell>
          <cell r="AF37">
            <v>168.3</v>
          </cell>
          <cell r="AG37">
            <v>140</v>
          </cell>
          <cell r="AH37">
            <v>1</v>
          </cell>
          <cell r="AI37">
            <v>1</v>
          </cell>
          <cell r="AJ37">
            <v>1.2</v>
          </cell>
          <cell r="AK37">
            <v>168</v>
          </cell>
          <cell r="AL37">
            <v>168.15</v>
          </cell>
          <cell r="AM37">
            <v>300484.05</v>
          </cell>
          <cell r="AN37">
            <v>288007</v>
          </cell>
          <cell r="AO37">
            <v>4.3322037311593009E-2</v>
          </cell>
          <cell r="AP37" t="str">
            <v>4</v>
          </cell>
          <cell r="AQ37" t="str">
            <v>x</v>
          </cell>
          <cell r="AR37">
            <v>0</v>
          </cell>
          <cell r="AS37">
            <v>0</v>
          </cell>
        </row>
        <row r="38">
          <cell r="A38" t="str">
            <v>01-12-400-011-1011</v>
          </cell>
          <cell r="B38" t="str">
            <v>01124000111011</v>
          </cell>
          <cell r="C38" t="str">
            <v>5-99</v>
          </cell>
          <cell r="D38" t="str">
            <v>1531  GROVE BARRINGTON</v>
          </cell>
          <cell r="E38" t="str">
            <v>BARRINGTON BANK &amp; TRUS</v>
          </cell>
          <cell r="F38" t="str">
            <v>10021</v>
          </cell>
          <cell r="G38" t="str">
            <v>10-031</v>
          </cell>
          <cell r="H38" t="str">
            <v>T10</v>
          </cell>
          <cell r="I38" t="str">
            <v>Professional Office</v>
          </cell>
          <cell r="J38">
            <v>5</v>
          </cell>
          <cell r="K38">
            <v>344</v>
          </cell>
          <cell r="L38">
            <v>14</v>
          </cell>
          <cell r="M38">
            <v>13760</v>
          </cell>
          <cell r="N38">
            <v>2040</v>
          </cell>
          <cell r="O38">
            <v>8.5830300000000026E-2</v>
          </cell>
          <cell r="P38">
            <v>3</v>
          </cell>
          <cell r="Q38">
            <v>3</v>
          </cell>
          <cell r="R38">
            <v>5</v>
          </cell>
          <cell r="S38" t="str">
            <v>C</v>
          </cell>
          <cell r="T38">
            <v>24</v>
          </cell>
          <cell r="U38">
            <v>1</v>
          </cell>
          <cell r="V38">
            <v>1</v>
          </cell>
          <cell r="W38">
            <v>1.2</v>
          </cell>
          <cell r="X38">
            <v>28.799999999999997</v>
          </cell>
          <cell r="Y38">
            <v>58751.999999999993</v>
          </cell>
          <cell r="Z38">
            <v>0.15</v>
          </cell>
          <cell r="AA38">
            <v>49939.199999999997</v>
          </cell>
          <cell r="AB38">
            <v>0.45</v>
          </cell>
          <cell r="AC38">
            <v>27466.559999999998</v>
          </cell>
          <cell r="AD38">
            <v>0.08</v>
          </cell>
          <cell r="AE38">
            <v>343331.99999999994</v>
          </cell>
          <cell r="AF38">
            <v>168.29999999999998</v>
          </cell>
          <cell r="AG38">
            <v>140</v>
          </cell>
          <cell r="AH38">
            <v>1</v>
          </cell>
          <cell r="AI38">
            <v>1</v>
          </cell>
          <cell r="AJ38">
            <v>1.2</v>
          </cell>
          <cell r="AK38">
            <v>168</v>
          </cell>
          <cell r="AL38">
            <v>168.14999999999998</v>
          </cell>
          <cell r="AM38">
            <v>343025.99999999994</v>
          </cell>
          <cell r="AN38">
            <v>320004</v>
          </cell>
          <cell r="AO38">
            <v>7.1942850714365791E-2</v>
          </cell>
          <cell r="AP38" t="str">
            <v>4</v>
          </cell>
          <cell r="AQ38">
            <v>0</v>
          </cell>
          <cell r="AR38">
            <v>0</v>
          </cell>
          <cell r="AS38">
            <v>0</v>
          </cell>
        </row>
        <row r="39">
          <cell r="A39" t="str">
            <v>01-12-400-011-1012</v>
          </cell>
          <cell r="B39" t="str">
            <v>01124000111012</v>
          </cell>
          <cell r="C39" t="str">
            <v>5-99</v>
          </cell>
          <cell r="D39" t="str">
            <v>1531  GROVE BARRINGTON</v>
          </cell>
          <cell r="E39" t="str">
            <v>PIERSHALE HOLDINGS LLC</v>
          </cell>
          <cell r="F39" t="str">
            <v>10021</v>
          </cell>
          <cell r="G39" t="str">
            <v>10-031</v>
          </cell>
          <cell r="H39" t="str">
            <v>T10</v>
          </cell>
          <cell r="I39" t="str">
            <v>Professional Office</v>
          </cell>
          <cell r="J39">
            <v>5</v>
          </cell>
          <cell r="K39">
            <v>344</v>
          </cell>
          <cell r="L39">
            <v>14</v>
          </cell>
          <cell r="M39">
            <v>13760</v>
          </cell>
          <cell r="N39">
            <v>2121</v>
          </cell>
          <cell r="O39">
            <v>8.7608700000000012E-2</v>
          </cell>
          <cell r="P39">
            <v>3</v>
          </cell>
          <cell r="Q39">
            <v>3</v>
          </cell>
          <cell r="R39">
            <v>5</v>
          </cell>
          <cell r="S39" t="str">
            <v>C</v>
          </cell>
          <cell r="T39">
            <v>24</v>
          </cell>
          <cell r="U39">
            <v>1</v>
          </cell>
          <cell r="V39">
            <v>1</v>
          </cell>
          <cell r="W39">
            <v>1.2</v>
          </cell>
          <cell r="X39">
            <v>28.799999999999997</v>
          </cell>
          <cell r="Y39">
            <v>61084.799999999996</v>
          </cell>
          <cell r="Z39">
            <v>0.15</v>
          </cell>
          <cell r="AA39">
            <v>51922.079999999994</v>
          </cell>
          <cell r="AB39">
            <v>0.45</v>
          </cell>
          <cell r="AC39">
            <v>28557.143999999997</v>
          </cell>
          <cell r="AD39">
            <v>0.08</v>
          </cell>
          <cell r="AE39">
            <v>356964.29999999993</v>
          </cell>
          <cell r="AF39">
            <v>168.29999999999995</v>
          </cell>
          <cell r="AG39">
            <v>140</v>
          </cell>
          <cell r="AH39">
            <v>1</v>
          </cell>
          <cell r="AI39">
            <v>1</v>
          </cell>
          <cell r="AJ39">
            <v>1.2</v>
          </cell>
          <cell r="AK39">
            <v>168</v>
          </cell>
          <cell r="AL39">
            <v>168.14999999999998</v>
          </cell>
          <cell r="AM39">
            <v>356646.14999999997</v>
          </cell>
          <cell r="AN39">
            <v>324005</v>
          </cell>
          <cell r="AO39">
            <v>0.10074273545161327</v>
          </cell>
          <cell r="AP39" t="str">
            <v>4</v>
          </cell>
          <cell r="AQ39" t="str">
            <v>x</v>
          </cell>
          <cell r="AR39">
            <v>0</v>
          </cell>
          <cell r="AS39">
            <v>0</v>
          </cell>
        </row>
        <row r="40">
          <cell r="A40" t="str">
            <v>01-12-400-015-1001</v>
          </cell>
          <cell r="B40" t="str">
            <v>01124000151001</v>
          </cell>
          <cell r="C40" t="str">
            <v>5-99</v>
          </cell>
          <cell r="D40" t="str">
            <v>1525 S GROVE BARRINGTON</v>
          </cell>
          <cell r="E40" t="str">
            <v>ARDADIUSH &amp; M BYSKOSH</v>
          </cell>
          <cell r="F40" t="str">
            <v>10021</v>
          </cell>
          <cell r="G40" t="str">
            <v>10-031</v>
          </cell>
          <cell r="H40" t="str">
            <v>T10</v>
          </cell>
          <cell r="I40" t="str">
            <v>Medical Office</v>
          </cell>
          <cell r="J40">
            <v>6</v>
          </cell>
          <cell r="K40">
            <v>341</v>
          </cell>
          <cell r="L40">
            <v>12</v>
          </cell>
          <cell r="M40">
            <v>8262</v>
          </cell>
          <cell r="N40">
            <v>2689</v>
          </cell>
          <cell r="O40">
            <v>0.14753370000000002</v>
          </cell>
          <cell r="P40">
            <v>3</v>
          </cell>
          <cell r="Q40">
            <v>3</v>
          </cell>
          <cell r="R40">
            <v>5</v>
          </cell>
          <cell r="S40" t="str">
            <v>C</v>
          </cell>
          <cell r="T40">
            <v>24</v>
          </cell>
          <cell r="U40">
            <v>1</v>
          </cell>
          <cell r="V40">
            <v>1</v>
          </cell>
          <cell r="W40">
            <v>1.2</v>
          </cell>
          <cell r="X40">
            <v>28.799999999999997</v>
          </cell>
          <cell r="Y40">
            <v>77443.199999999997</v>
          </cell>
          <cell r="Z40">
            <v>0.15</v>
          </cell>
          <cell r="AA40">
            <v>65826.720000000001</v>
          </cell>
          <cell r="AB40">
            <v>0.45</v>
          </cell>
          <cell r="AC40">
            <v>36204.695999999996</v>
          </cell>
          <cell r="AD40">
            <v>0.08</v>
          </cell>
          <cell r="AE40">
            <v>452558.69999999995</v>
          </cell>
          <cell r="AF40">
            <v>168.29999999999998</v>
          </cell>
          <cell r="AG40">
            <v>140</v>
          </cell>
          <cell r="AH40">
            <v>1</v>
          </cell>
          <cell r="AI40">
            <v>1</v>
          </cell>
          <cell r="AJ40">
            <v>1.2</v>
          </cell>
          <cell r="AK40">
            <v>168</v>
          </cell>
          <cell r="AL40">
            <v>168.14999999999998</v>
          </cell>
          <cell r="AM40">
            <v>452155.34999999992</v>
          </cell>
          <cell r="AN40">
            <v>360003</v>
          </cell>
          <cell r="AO40">
            <v>0.25597661686152584</v>
          </cell>
          <cell r="AP40" t="str">
            <v>4</v>
          </cell>
          <cell r="AQ40" t="str">
            <v>x</v>
          </cell>
          <cell r="AR40">
            <v>0</v>
          </cell>
          <cell r="AS40">
            <v>0</v>
          </cell>
        </row>
        <row r="41">
          <cell r="A41" t="str">
            <v>01-12-400-015-1002</v>
          </cell>
          <cell r="B41" t="str">
            <v>01124000151002</v>
          </cell>
          <cell r="C41" t="str">
            <v>5-99</v>
          </cell>
          <cell r="D41" t="str">
            <v>1525 S GROVE BARRINGTON</v>
          </cell>
          <cell r="E41" t="str">
            <v>HONG DAVID 3FMLY LTD</v>
          </cell>
          <cell r="F41" t="str">
            <v>10021</v>
          </cell>
          <cell r="G41" t="str">
            <v>10-031</v>
          </cell>
          <cell r="H41" t="str">
            <v>T10</v>
          </cell>
          <cell r="I41" t="str">
            <v>Medical Office</v>
          </cell>
          <cell r="J41">
            <v>6</v>
          </cell>
          <cell r="K41">
            <v>341</v>
          </cell>
          <cell r="L41">
            <v>12</v>
          </cell>
          <cell r="M41">
            <v>8262</v>
          </cell>
          <cell r="N41">
            <v>1972</v>
          </cell>
          <cell r="O41">
            <v>0.10816160000000002</v>
          </cell>
          <cell r="P41">
            <v>3</v>
          </cell>
          <cell r="Q41">
            <v>3</v>
          </cell>
          <cell r="R41">
            <v>5</v>
          </cell>
          <cell r="S41" t="str">
            <v>C</v>
          </cell>
          <cell r="T41">
            <v>24</v>
          </cell>
          <cell r="U41">
            <v>1</v>
          </cell>
          <cell r="V41">
            <v>1</v>
          </cell>
          <cell r="W41">
            <v>1.2</v>
          </cell>
          <cell r="X41">
            <v>28.799999999999997</v>
          </cell>
          <cell r="Y41">
            <v>56793.599999999991</v>
          </cell>
          <cell r="Z41">
            <v>0.15</v>
          </cell>
          <cell r="AA41">
            <v>48274.55999999999</v>
          </cell>
          <cell r="AB41">
            <v>0.45</v>
          </cell>
          <cell r="AC41">
            <v>26551.007999999994</v>
          </cell>
          <cell r="AD41">
            <v>0.08</v>
          </cell>
          <cell r="AE41">
            <v>331887.59999999992</v>
          </cell>
          <cell r="AF41">
            <v>168.29999999999995</v>
          </cell>
          <cell r="AG41">
            <v>140</v>
          </cell>
          <cell r="AH41">
            <v>1</v>
          </cell>
          <cell r="AI41">
            <v>1</v>
          </cell>
          <cell r="AJ41">
            <v>1.2</v>
          </cell>
          <cell r="AK41">
            <v>168</v>
          </cell>
          <cell r="AL41">
            <v>168.14999999999998</v>
          </cell>
          <cell r="AM41">
            <v>331591.79999999993</v>
          </cell>
          <cell r="AN41">
            <v>264001</v>
          </cell>
          <cell r="AO41">
            <v>0.25602478778489446</v>
          </cell>
          <cell r="AP41" t="str">
            <v>4</v>
          </cell>
          <cell r="AQ41" t="str">
            <v>x</v>
          </cell>
          <cell r="AR41">
            <v>0</v>
          </cell>
          <cell r="AS41">
            <v>0</v>
          </cell>
        </row>
        <row r="42">
          <cell r="A42" t="str">
            <v>01-12-400-015-1003</v>
          </cell>
          <cell r="B42" t="str">
            <v>01124000151003</v>
          </cell>
          <cell r="C42" t="str">
            <v>5-99</v>
          </cell>
          <cell r="D42" t="str">
            <v>1525 S GROVE BARRINGTON</v>
          </cell>
          <cell r="E42" t="str">
            <v>DAVID APPLEBY</v>
          </cell>
          <cell r="F42" t="str">
            <v>10021</v>
          </cell>
          <cell r="G42" t="str">
            <v>10-031</v>
          </cell>
          <cell r="H42" t="str">
            <v>T10</v>
          </cell>
          <cell r="I42" t="str">
            <v>Medical Office</v>
          </cell>
          <cell r="J42">
            <v>6</v>
          </cell>
          <cell r="K42">
            <v>341</v>
          </cell>
          <cell r="L42">
            <v>12</v>
          </cell>
          <cell r="M42">
            <v>8262</v>
          </cell>
          <cell r="N42">
            <v>2321</v>
          </cell>
          <cell r="O42">
            <v>0.12730510000000003</v>
          </cell>
          <cell r="P42">
            <v>3</v>
          </cell>
          <cell r="Q42">
            <v>3</v>
          </cell>
          <cell r="R42">
            <v>5</v>
          </cell>
          <cell r="S42" t="str">
            <v>C</v>
          </cell>
          <cell r="T42">
            <v>24</v>
          </cell>
          <cell r="U42">
            <v>1</v>
          </cell>
          <cell r="V42">
            <v>1</v>
          </cell>
          <cell r="W42">
            <v>1.2</v>
          </cell>
          <cell r="X42">
            <v>28.799999999999997</v>
          </cell>
          <cell r="Y42">
            <v>66844.799999999988</v>
          </cell>
          <cell r="Z42">
            <v>0.15</v>
          </cell>
          <cell r="AA42">
            <v>56818.079999999987</v>
          </cell>
          <cell r="AB42">
            <v>0.45</v>
          </cell>
          <cell r="AC42">
            <v>31249.943999999992</v>
          </cell>
          <cell r="AD42">
            <v>0.08</v>
          </cell>
          <cell r="AE42">
            <v>390624.29999999987</v>
          </cell>
          <cell r="AF42">
            <v>168.29999999999995</v>
          </cell>
          <cell r="AG42">
            <v>140</v>
          </cell>
          <cell r="AH42">
            <v>1</v>
          </cell>
          <cell r="AI42">
            <v>1</v>
          </cell>
          <cell r="AJ42">
            <v>1.2</v>
          </cell>
          <cell r="AK42">
            <v>168</v>
          </cell>
          <cell r="AL42">
            <v>168.14999999999998</v>
          </cell>
          <cell r="AM42">
            <v>390276.14999999997</v>
          </cell>
          <cell r="AN42">
            <v>312004</v>
          </cell>
          <cell r="AO42">
            <v>0.25086905937103365</v>
          </cell>
          <cell r="AP42" t="str">
            <v>4</v>
          </cell>
          <cell r="AQ42" t="str">
            <v>x</v>
          </cell>
          <cell r="AR42">
            <v>0</v>
          </cell>
          <cell r="AS42">
            <v>0</v>
          </cell>
        </row>
        <row r="43">
          <cell r="A43" t="str">
            <v>01-12-400-015-1004</v>
          </cell>
          <cell r="B43" t="str">
            <v>01124000151004</v>
          </cell>
          <cell r="C43" t="str">
            <v>5-99</v>
          </cell>
          <cell r="D43" t="str">
            <v>1525 S GROVE BARRINGTON</v>
          </cell>
          <cell r="E43" t="str">
            <v>BARRINGTON BANK &amp; TRUS</v>
          </cell>
          <cell r="F43" t="str">
            <v>10021</v>
          </cell>
          <cell r="G43" t="str">
            <v>10-031</v>
          </cell>
          <cell r="H43" t="str">
            <v>T10</v>
          </cell>
          <cell r="I43" t="str">
            <v>Medical Office</v>
          </cell>
          <cell r="J43">
            <v>6</v>
          </cell>
          <cell r="K43">
            <v>341</v>
          </cell>
          <cell r="L43">
            <v>12</v>
          </cell>
          <cell r="M43">
            <v>8262</v>
          </cell>
          <cell r="N43">
            <v>2411</v>
          </cell>
          <cell r="O43">
            <v>0.1322826</v>
          </cell>
          <cell r="P43">
            <v>3</v>
          </cell>
          <cell r="Q43">
            <v>3</v>
          </cell>
          <cell r="R43">
            <v>5</v>
          </cell>
          <cell r="S43" t="str">
            <v>C</v>
          </cell>
          <cell r="T43">
            <v>24</v>
          </cell>
          <cell r="U43">
            <v>1</v>
          </cell>
          <cell r="V43">
            <v>1</v>
          </cell>
          <cell r="W43">
            <v>1.2</v>
          </cell>
          <cell r="X43">
            <v>28.799999999999997</v>
          </cell>
          <cell r="Y43">
            <v>69436.799999999988</v>
          </cell>
          <cell r="Z43">
            <v>0.15</v>
          </cell>
          <cell r="AA43">
            <v>59021.279999999992</v>
          </cell>
          <cell r="AB43">
            <v>0.45</v>
          </cell>
          <cell r="AC43">
            <v>32461.703999999994</v>
          </cell>
          <cell r="AD43">
            <v>0.08</v>
          </cell>
          <cell r="AE43">
            <v>405771.29999999993</v>
          </cell>
          <cell r="AF43">
            <v>168.29999999999998</v>
          </cell>
          <cell r="AG43">
            <v>140</v>
          </cell>
          <cell r="AH43">
            <v>1</v>
          </cell>
          <cell r="AI43">
            <v>1</v>
          </cell>
          <cell r="AJ43">
            <v>1.2</v>
          </cell>
          <cell r="AK43">
            <v>168</v>
          </cell>
          <cell r="AL43">
            <v>168.14999999999998</v>
          </cell>
          <cell r="AM43">
            <v>405409.64999999997</v>
          </cell>
          <cell r="AN43">
            <v>324001</v>
          </cell>
          <cell r="AO43">
            <v>0.25126048993675942</v>
          </cell>
          <cell r="AP43" t="str">
            <v>4</v>
          </cell>
          <cell r="AQ43">
            <v>44155</v>
          </cell>
          <cell r="AR43">
            <v>0</v>
          </cell>
          <cell r="AS43" t="str">
            <v>Quit claim</v>
          </cell>
        </row>
        <row r="44">
          <cell r="A44" t="str">
            <v>01-12-400-015-1005</v>
          </cell>
          <cell r="B44" t="str">
            <v>01124000151005</v>
          </cell>
          <cell r="C44" t="str">
            <v>5-99</v>
          </cell>
          <cell r="D44" t="str">
            <v>1525 S GROVE BARRINGTON</v>
          </cell>
          <cell r="E44" t="str">
            <v>PIERCEY &amp; ASSOC LTD</v>
          </cell>
          <cell r="F44" t="str">
            <v>10021</v>
          </cell>
          <cell r="G44" t="str">
            <v>10-031</v>
          </cell>
          <cell r="H44" t="str">
            <v>T10</v>
          </cell>
          <cell r="I44" t="str">
            <v>Medical Office</v>
          </cell>
          <cell r="J44">
            <v>6</v>
          </cell>
          <cell r="K44">
            <v>341</v>
          </cell>
          <cell r="L44">
            <v>12</v>
          </cell>
          <cell r="M44">
            <v>8262</v>
          </cell>
          <cell r="N44">
            <v>2172</v>
          </cell>
          <cell r="O44">
            <v>0.1191373</v>
          </cell>
          <cell r="P44">
            <v>3</v>
          </cell>
          <cell r="Q44">
            <v>4</v>
          </cell>
          <cell r="R44">
            <v>5</v>
          </cell>
          <cell r="S44" t="str">
            <v>C</v>
          </cell>
          <cell r="T44">
            <v>24</v>
          </cell>
          <cell r="U44">
            <v>1</v>
          </cell>
          <cell r="V44">
            <v>1.2</v>
          </cell>
          <cell r="W44">
            <v>1.2</v>
          </cell>
          <cell r="X44">
            <v>34.559999999999995</v>
          </cell>
          <cell r="Y44">
            <v>75064.319999999992</v>
          </cell>
          <cell r="Z44">
            <v>0.15</v>
          </cell>
          <cell r="AA44">
            <v>63804.671999999991</v>
          </cell>
          <cell r="AB44">
            <v>0.45</v>
          </cell>
          <cell r="AC44">
            <v>35092.569599999995</v>
          </cell>
          <cell r="AD44">
            <v>0.08</v>
          </cell>
          <cell r="AE44">
            <v>438657.11999999994</v>
          </cell>
          <cell r="AF44">
            <v>201.95999999999998</v>
          </cell>
          <cell r="AG44">
            <v>140</v>
          </cell>
          <cell r="AH44">
            <v>1</v>
          </cell>
          <cell r="AI44">
            <v>1.2</v>
          </cell>
          <cell r="AJ44">
            <v>1.2</v>
          </cell>
          <cell r="AK44">
            <v>201.6</v>
          </cell>
          <cell r="AL44">
            <v>201.77999999999997</v>
          </cell>
          <cell r="AM44">
            <v>438266.15999999992</v>
          </cell>
          <cell r="AN44">
            <v>292006</v>
          </cell>
          <cell r="AO44">
            <v>0.50088066683561272</v>
          </cell>
          <cell r="AP44" t="str">
            <v>4</v>
          </cell>
          <cell r="AQ44" t="str">
            <v>x</v>
          </cell>
          <cell r="AR44">
            <v>0</v>
          </cell>
          <cell r="AS44">
            <v>0</v>
          </cell>
        </row>
        <row r="45">
          <cell r="A45" t="str">
            <v>01-12-400-015-1006</v>
          </cell>
          <cell r="B45" t="str">
            <v>01124000151006</v>
          </cell>
          <cell r="C45" t="str">
            <v>5-99</v>
          </cell>
          <cell r="D45" t="str">
            <v>1525 S GROVE BARRINGTON</v>
          </cell>
          <cell r="E45" t="str">
            <v>GARLAND &amp; SHERRY KIZER</v>
          </cell>
          <cell r="F45" t="str">
            <v>10021</v>
          </cell>
          <cell r="G45" t="str">
            <v>10-031</v>
          </cell>
          <cell r="H45" t="str">
            <v>T10</v>
          </cell>
          <cell r="I45" t="str">
            <v>Medical Office</v>
          </cell>
          <cell r="J45">
            <v>6</v>
          </cell>
          <cell r="K45">
            <v>341</v>
          </cell>
          <cell r="L45">
            <v>12</v>
          </cell>
          <cell r="M45">
            <v>8262</v>
          </cell>
          <cell r="N45">
            <v>2172</v>
          </cell>
          <cell r="O45">
            <v>0.1191373</v>
          </cell>
          <cell r="P45">
            <v>3</v>
          </cell>
          <cell r="Q45">
            <v>3</v>
          </cell>
          <cell r="R45">
            <v>5</v>
          </cell>
          <cell r="S45" t="str">
            <v>C</v>
          </cell>
          <cell r="T45">
            <v>24</v>
          </cell>
          <cell r="U45">
            <v>1</v>
          </cell>
          <cell r="V45">
            <v>1</v>
          </cell>
          <cell r="W45">
            <v>1.2</v>
          </cell>
          <cell r="X45">
            <v>28.799999999999997</v>
          </cell>
          <cell r="Y45">
            <v>62553.599999999991</v>
          </cell>
          <cell r="Z45">
            <v>0.15</v>
          </cell>
          <cell r="AA45">
            <v>53170.55999999999</v>
          </cell>
          <cell r="AB45">
            <v>0.45</v>
          </cell>
          <cell r="AC45">
            <v>29243.807999999994</v>
          </cell>
          <cell r="AD45">
            <v>0.08</v>
          </cell>
          <cell r="AE45">
            <v>365547.59999999992</v>
          </cell>
          <cell r="AF45">
            <v>168.29999999999995</v>
          </cell>
          <cell r="AG45">
            <v>140</v>
          </cell>
          <cell r="AH45">
            <v>1</v>
          </cell>
          <cell r="AI45">
            <v>1</v>
          </cell>
          <cell r="AJ45">
            <v>1.2</v>
          </cell>
          <cell r="AK45">
            <v>168</v>
          </cell>
          <cell r="AL45">
            <v>168.14999999999998</v>
          </cell>
          <cell r="AM45">
            <v>365221.79999999993</v>
          </cell>
          <cell r="AN45">
            <v>292006</v>
          </cell>
          <cell r="AO45">
            <v>0.2507338890296773</v>
          </cell>
          <cell r="AP45" t="str">
            <v>4</v>
          </cell>
          <cell r="AQ45" t="str">
            <v>x</v>
          </cell>
          <cell r="AR45">
            <v>0</v>
          </cell>
          <cell r="AS45">
            <v>0</v>
          </cell>
        </row>
        <row r="46">
          <cell r="A46" t="str">
            <v>01-12-400-015-1007</v>
          </cell>
          <cell r="B46" t="str">
            <v>01124000151007</v>
          </cell>
          <cell r="C46" t="str">
            <v>5-99</v>
          </cell>
          <cell r="D46" t="str">
            <v>1525 S GROVE BARRINGTON</v>
          </cell>
          <cell r="E46" t="str">
            <v>PIERCEY HOLDINGS LLC</v>
          </cell>
          <cell r="F46" t="str">
            <v>10021</v>
          </cell>
          <cell r="G46" t="str">
            <v>10-031</v>
          </cell>
          <cell r="H46" t="str">
            <v>T10</v>
          </cell>
          <cell r="I46" t="str">
            <v>Medical Office</v>
          </cell>
          <cell r="J46">
            <v>6</v>
          </cell>
          <cell r="K46">
            <v>341</v>
          </cell>
          <cell r="L46">
            <v>12</v>
          </cell>
          <cell r="M46">
            <v>8262</v>
          </cell>
          <cell r="N46">
            <v>2172</v>
          </cell>
          <cell r="O46">
            <v>0.1191373</v>
          </cell>
          <cell r="P46">
            <v>3</v>
          </cell>
          <cell r="Q46">
            <v>3</v>
          </cell>
          <cell r="R46">
            <v>5</v>
          </cell>
          <cell r="S46" t="str">
            <v>C</v>
          </cell>
          <cell r="T46">
            <v>24</v>
          </cell>
          <cell r="U46">
            <v>1</v>
          </cell>
          <cell r="V46">
            <v>1</v>
          </cell>
          <cell r="W46">
            <v>1.2</v>
          </cell>
          <cell r="X46">
            <v>28.799999999999997</v>
          </cell>
          <cell r="Y46">
            <v>62553.599999999991</v>
          </cell>
          <cell r="Z46">
            <v>0.15</v>
          </cell>
          <cell r="AA46">
            <v>53170.55999999999</v>
          </cell>
          <cell r="AB46">
            <v>0.45</v>
          </cell>
          <cell r="AC46">
            <v>29243.807999999994</v>
          </cell>
          <cell r="AD46">
            <v>0.08</v>
          </cell>
          <cell r="AE46">
            <v>365547.59999999992</v>
          </cell>
          <cell r="AF46">
            <v>168.29999999999995</v>
          </cell>
          <cell r="AG46">
            <v>140</v>
          </cell>
          <cell r="AH46">
            <v>1</v>
          </cell>
          <cell r="AI46">
            <v>1</v>
          </cell>
          <cell r="AJ46">
            <v>1.2</v>
          </cell>
          <cell r="AK46">
            <v>168</v>
          </cell>
          <cell r="AL46">
            <v>168.14999999999998</v>
          </cell>
          <cell r="AM46">
            <v>365221.79999999993</v>
          </cell>
          <cell r="AN46">
            <v>292006</v>
          </cell>
          <cell r="AO46">
            <v>0.2507338890296773</v>
          </cell>
          <cell r="AP46" t="str">
            <v>4</v>
          </cell>
          <cell r="AQ46" t="str">
            <v>x</v>
          </cell>
          <cell r="AR46">
            <v>0</v>
          </cell>
          <cell r="AS46">
            <v>0</v>
          </cell>
        </row>
        <row r="47">
          <cell r="A47" t="str">
            <v>01-12-400-015-1008</v>
          </cell>
          <cell r="B47" t="str">
            <v>01124000151008</v>
          </cell>
          <cell r="C47" t="str">
            <v>5-99</v>
          </cell>
          <cell r="D47" t="str">
            <v>1525 S GROVE BARRINGTON</v>
          </cell>
          <cell r="E47" t="str">
            <v>PIERCEY HOLDINGS LLC</v>
          </cell>
          <cell r="F47" t="str">
            <v>10021</v>
          </cell>
          <cell r="G47" t="str">
            <v>10-031</v>
          </cell>
          <cell r="H47" t="str">
            <v>T10</v>
          </cell>
          <cell r="I47" t="str">
            <v>Medical Office</v>
          </cell>
          <cell r="J47">
            <v>6</v>
          </cell>
          <cell r="K47">
            <v>341</v>
          </cell>
          <cell r="L47">
            <v>12</v>
          </cell>
          <cell r="M47">
            <v>8262</v>
          </cell>
          <cell r="N47">
            <v>2321</v>
          </cell>
          <cell r="O47">
            <v>0.12730510000000003</v>
          </cell>
          <cell r="P47">
            <v>3</v>
          </cell>
          <cell r="Q47">
            <v>3</v>
          </cell>
          <cell r="R47">
            <v>5</v>
          </cell>
          <cell r="S47" t="str">
            <v>C</v>
          </cell>
          <cell r="T47">
            <v>24</v>
          </cell>
          <cell r="U47">
            <v>1</v>
          </cell>
          <cell r="V47">
            <v>1</v>
          </cell>
          <cell r="W47">
            <v>1.2</v>
          </cell>
          <cell r="X47">
            <v>28.799999999999997</v>
          </cell>
          <cell r="Y47">
            <v>66844.799999999988</v>
          </cell>
          <cell r="Z47">
            <v>0.15</v>
          </cell>
          <cell r="AA47">
            <v>56818.079999999987</v>
          </cell>
          <cell r="AB47">
            <v>0.45</v>
          </cell>
          <cell r="AC47">
            <v>31249.943999999992</v>
          </cell>
          <cell r="AD47">
            <v>0.08</v>
          </cell>
          <cell r="AE47">
            <v>390624.29999999987</v>
          </cell>
          <cell r="AF47">
            <v>168.29999999999995</v>
          </cell>
          <cell r="AG47">
            <v>140</v>
          </cell>
          <cell r="AH47">
            <v>1</v>
          </cell>
          <cell r="AI47">
            <v>1</v>
          </cell>
          <cell r="AJ47">
            <v>1.2</v>
          </cell>
          <cell r="AK47">
            <v>168</v>
          </cell>
          <cell r="AL47">
            <v>168.14999999999998</v>
          </cell>
          <cell r="AM47">
            <v>390276.14999999997</v>
          </cell>
          <cell r="AN47">
            <v>312004</v>
          </cell>
          <cell r="AO47">
            <v>0.25086905937103365</v>
          </cell>
          <cell r="AP47" t="str">
            <v>4</v>
          </cell>
          <cell r="AQ47" t="str">
            <v>x</v>
          </cell>
          <cell r="AR47">
            <v>0</v>
          </cell>
          <cell r="AS47">
            <v>0</v>
          </cell>
        </row>
        <row r="48">
          <cell r="A48" t="str">
            <v>01-33-304-009-1001</v>
          </cell>
          <cell r="B48" t="str">
            <v>01333040091001</v>
          </cell>
          <cell r="C48" t="str">
            <v>5-99</v>
          </cell>
          <cell r="D48" t="str">
            <v>4885 W HOFFMAN HOFFMAN ESTATES</v>
          </cell>
          <cell r="E48" t="str">
            <v>HOFFMAN BLVD MEDICAL</v>
          </cell>
          <cell r="F48" t="str">
            <v>10071</v>
          </cell>
          <cell r="G48" t="str">
            <v>10-024</v>
          </cell>
          <cell r="H48" t="str">
            <v>T10</v>
          </cell>
          <cell r="I48" t="str">
            <v>Medical Office</v>
          </cell>
          <cell r="J48">
            <v>6</v>
          </cell>
          <cell r="K48">
            <v>341</v>
          </cell>
          <cell r="L48">
            <v>16</v>
          </cell>
          <cell r="M48">
            <v>217851</v>
          </cell>
          <cell r="N48">
            <v>1661</v>
          </cell>
          <cell r="O48">
            <v>2.5358000000000009E-2</v>
          </cell>
          <cell r="P48">
            <v>3</v>
          </cell>
          <cell r="Q48">
            <v>3</v>
          </cell>
          <cell r="R48">
            <v>4</v>
          </cell>
          <cell r="S48" t="str">
            <v>C</v>
          </cell>
          <cell r="T48">
            <v>24</v>
          </cell>
          <cell r="U48">
            <v>1</v>
          </cell>
          <cell r="V48">
            <v>1</v>
          </cell>
          <cell r="W48">
            <v>1.1000000000000001</v>
          </cell>
          <cell r="X48">
            <v>26.400000000000002</v>
          </cell>
          <cell r="Y48">
            <v>43850.400000000001</v>
          </cell>
          <cell r="Z48">
            <v>0.15</v>
          </cell>
          <cell r="AA48">
            <v>37272.840000000004</v>
          </cell>
          <cell r="AB48">
            <v>0.45</v>
          </cell>
          <cell r="AC48">
            <v>20500.062000000002</v>
          </cell>
          <cell r="AD48">
            <v>0.08</v>
          </cell>
          <cell r="AE48">
            <v>256250.77500000002</v>
          </cell>
          <cell r="AF48">
            <v>154.27500000000001</v>
          </cell>
          <cell r="AG48">
            <v>140</v>
          </cell>
          <cell r="AH48">
            <v>1</v>
          </cell>
          <cell r="AI48">
            <v>1</v>
          </cell>
          <cell r="AJ48">
            <v>1.1000000000000001</v>
          </cell>
          <cell r="AK48">
            <v>154</v>
          </cell>
          <cell r="AL48">
            <v>154.13749999999999</v>
          </cell>
          <cell r="AM48">
            <v>256022.38749999998</v>
          </cell>
          <cell r="AN48">
            <v>188400</v>
          </cell>
          <cell r="AO48">
            <v>0.35892986995753717</v>
          </cell>
          <cell r="AP48" t="str">
            <v>5</v>
          </cell>
          <cell r="AQ48" t="str">
            <v>x</v>
          </cell>
          <cell r="AR48">
            <v>0</v>
          </cell>
          <cell r="AS48">
            <v>0</v>
          </cell>
        </row>
        <row r="49">
          <cell r="A49" t="str">
            <v>01-33-304-009-1002</v>
          </cell>
          <cell r="B49" t="str">
            <v>01333040091002</v>
          </cell>
          <cell r="C49" t="str">
            <v>5-99</v>
          </cell>
          <cell r="D49" t="str">
            <v>4885 W HOFFMAN HOFFMAN ESTATES</v>
          </cell>
          <cell r="E49" t="str">
            <v>HOFFMAN BLVD MEDICAL</v>
          </cell>
          <cell r="F49" t="str">
            <v>10071</v>
          </cell>
          <cell r="G49" t="str">
            <v>10-024</v>
          </cell>
          <cell r="H49" t="str">
            <v>T10</v>
          </cell>
          <cell r="I49" t="str">
            <v>Medical Office</v>
          </cell>
          <cell r="J49">
            <v>6</v>
          </cell>
          <cell r="K49">
            <v>341</v>
          </cell>
          <cell r="L49">
            <v>16</v>
          </cell>
          <cell r="M49">
            <v>217851</v>
          </cell>
          <cell r="N49">
            <v>12670</v>
          </cell>
          <cell r="O49">
            <v>0.19337699999999999</v>
          </cell>
          <cell r="P49">
            <v>5</v>
          </cell>
          <cell r="Q49">
            <v>5</v>
          </cell>
          <cell r="R49">
            <v>4</v>
          </cell>
          <cell r="S49" t="str">
            <v>C</v>
          </cell>
          <cell r="T49">
            <v>24</v>
          </cell>
          <cell r="U49">
            <v>0.7</v>
          </cell>
          <cell r="V49">
            <v>1.4</v>
          </cell>
          <cell r="W49">
            <v>1.1000000000000001</v>
          </cell>
          <cell r="X49">
            <v>25.871999999999996</v>
          </cell>
          <cell r="Y49">
            <v>327798.23999999993</v>
          </cell>
          <cell r="Z49">
            <v>0.15</v>
          </cell>
          <cell r="AA49">
            <v>278628.50399999996</v>
          </cell>
          <cell r="AB49">
            <v>0.45</v>
          </cell>
          <cell r="AC49">
            <v>153245.67719999998</v>
          </cell>
          <cell r="AD49">
            <v>0.08</v>
          </cell>
          <cell r="AE49">
            <v>1915570.9649999996</v>
          </cell>
          <cell r="AF49">
            <v>151.18949999999998</v>
          </cell>
          <cell r="AG49">
            <v>140</v>
          </cell>
          <cell r="AH49">
            <v>0.7</v>
          </cell>
          <cell r="AI49">
            <v>1.4</v>
          </cell>
          <cell r="AJ49">
            <v>1.1000000000000001</v>
          </cell>
          <cell r="AK49">
            <v>150.91999999999999</v>
          </cell>
          <cell r="AL49">
            <v>151.05474999999998</v>
          </cell>
          <cell r="AM49">
            <v>1913863.6824999999</v>
          </cell>
          <cell r="AN49">
            <v>1437568</v>
          </cell>
          <cell r="AO49">
            <v>0.33132045405852106</v>
          </cell>
          <cell r="AP49" t="str">
            <v>5</v>
          </cell>
          <cell r="AQ49" t="str">
            <v>x</v>
          </cell>
          <cell r="AR49">
            <v>0</v>
          </cell>
          <cell r="AS49">
            <v>0</v>
          </cell>
        </row>
        <row r="50">
          <cell r="A50" t="str">
            <v>01-33-304-009-1003</v>
          </cell>
          <cell r="B50" t="str">
            <v>01333040091003</v>
          </cell>
          <cell r="C50" t="str">
            <v>5-99</v>
          </cell>
          <cell r="D50" t="str">
            <v>4885 W HOFFMAN HOFFMAN ESTATES</v>
          </cell>
          <cell r="E50" t="str">
            <v>HOFFMAN BLVD MEDICAL</v>
          </cell>
          <cell r="F50" t="str">
            <v>10071</v>
          </cell>
          <cell r="G50" t="str">
            <v>10-024</v>
          </cell>
          <cell r="H50" t="str">
            <v>T10</v>
          </cell>
          <cell r="I50" t="str">
            <v>Medical Office</v>
          </cell>
          <cell r="J50">
            <v>6</v>
          </cell>
          <cell r="K50">
            <v>341</v>
          </cell>
          <cell r="L50">
            <v>16</v>
          </cell>
          <cell r="M50">
            <v>217851</v>
          </cell>
          <cell r="N50">
            <v>17060</v>
          </cell>
          <cell r="O50">
            <v>0.26038800000000001</v>
          </cell>
          <cell r="P50">
            <v>5</v>
          </cell>
          <cell r="Q50">
            <v>5</v>
          </cell>
          <cell r="R50">
            <v>4</v>
          </cell>
          <cell r="S50" t="str">
            <v>C</v>
          </cell>
          <cell r="T50">
            <v>24</v>
          </cell>
          <cell r="U50">
            <v>0.7</v>
          </cell>
          <cell r="V50">
            <v>1.4</v>
          </cell>
          <cell r="W50">
            <v>1.1000000000000001</v>
          </cell>
          <cell r="X50">
            <v>25.871999999999996</v>
          </cell>
          <cell r="Y50">
            <v>441376.31999999995</v>
          </cell>
          <cell r="Z50">
            <v>0.15</v>
          </cell>
          <cell r="AA50">
            <v>375169.87199999997</v>
          </cell>
          <cell r="AB50">
            <v>0.45</v>
          </cell>
          <cell r="AC50">
            <v>206343.42959999997</v>
          </cell>
          <cell r="AD50">
            <v>0.08</v>
          </cell>
          <cell r="AE50">
            <v>2579292.8699999996</v>
          </cell>
          <cell r="AF50">
            <v>151.18949999999998</v>
          </cell>
          <cell r="AG50">
            <v>140</v>
          </cell>
          <cell r="AH50">
            <v>0.7</v>
          </cell>
          <cell r="AI50">
            <v>1.4</v>
          </cell>
          <cell r="AJ50">
            <v>1.1000000000000001</v>
          </cell>
          <cell r="AK50">
            <v>150.91999999999999</v>
          </cell>
          <cell r="AL50">
            <v>151.05474999999998</v>
          </cell>
          <cell r="AM50">
            <v>2576994.0349999997</v>
          </cell>
          <cell r="AN50">
            <v>1936053</v>
          </cell>
          <cell r="AO50">
            <v>0.33105552120732207</v>
          </cell>
          <cell r="AP50" t="str">
            <v>5</v>
          </cell>
          <cell r="AQ50" t="str">
            <v>x</v>
          </cell>
          <cell r="AR50">
            <v>0</v>
          </cell>
          <cell r="AS50">
            <v>0</v>
          </cell>
        </row>
        <row r="51">
          <cell r="A51" t="str">
            <v>01-33-304-009-1004</v>
          </cell>
          <cell r="B51" t="str">
            <v>01333040091004</v>
          </cell>
          <cell r="C51" t="str">
            <v>5-99</v>
          </cell>
          <cell r="D51" t="str">
            <v>4885 W HOFFMAN HOFFMAN ESTATES</v>
          </cell>
          <cell r="E51" t="str">
            <v>HOFFMAN BLVD MEDICAL</v>
          </cell>
          <cell r="F51" t="str">
            <v>10071</v>
          </cell>
          <cell r="G51" t="str">
            <v>10-024</v>
          </cell>
          <cell r="H51" t="str">
            <v>T10</v>
          </cell>
          <cell r="I51" t="str">
            <v>Medical Office</v>
          </cell>
          <cell r="J51">
            <v>6</v>
          </cell>
          <cell r="K51">
            <v>341</v>
          </cell>
          <cell r="L51">
            <v>16</v>
          </cell>
          <cell r="M51">
            <v>217851</v>
          </cell>
          <cell r="N51">
            <v>17067</v>
          </cell>
          <cell r="O51">
            <v>0.26048900000000003</v>
          </cell>
          <cell r="P51">
            <v>5</v>
          </cell>
          <cell r="Q51">
            <v>3</v>
          </cell>
          <cell r="R51">
            <v>4</v>
          </cell>
          <cell r="S51" t="str">
            <v>C</v>
          </cell>
          <cell r="T51">
            <v>24</v>
          </cell>
          <cell r="U51">
            <v>0.7</v>
          </cell>
          <cell r="V51">
            <v>1</v>
          </cell>
          <cell r="W51">
            <v>1.1000000000000001</v>
          </cell>
          <cell r="X51">
            <v>18.479999999999997</v>
          </cell>
          <cell r="Y51">
            <v>315398.15999999997</v>
          </cell>
          <cell r="Z51">
            <v>0.15</v>
          </cell>
          <cell r="AA51">
            <v>268088.43599999999</v>
          </cell>
          <cell r="AB51">
            <v>0.45</v>
          </cell>
          <cell r="AC51">
            <v>147448.6398</v>
          </cell>
          <cell r="AD51">
            <v>0.08</v>
          </cell>
          <cell r="AE51">
            <v>1843107.9975000001</v>
          </cell>
          <cell r="AF51">
            <v>107.99250000000001</v>
          </cell>
          <cell r="AG51">
            <v>140</v>
          </cell>
          <cell r="AH51">
            <v>0.7</v>
          </cell>
          <cell r="AI51">
            <v>1</v>
          </cell>
          <cell r="AJ51">
            <v>1.1000000000000001</v>
          </cell>
          <cell r="AK51">
            <v>107.80000000000001</v>
          </cell>
          <cell r="AL51">
            <v>107.89625000000001</v>
          </cell>
          <cell r="AM51">
            <v>1841465.2987500001</v>
          </cell>
          <cell r="AN51">
            <v>1043130</v>
          </cell>
          <cell r="AO51">
            <v>0.76532675577348952</v>
          </cell>
          <cell r="AP51" t="str">
            <v>5</v>
          </cell>
          <cell r="AQ51" t="str">
            <v>x</v>
          </cell>
          <cell r="AR51">
            <v>0</v>
          </cell>
          <cell r="AS51">
            <v>0</v>
          </cell>
        </row>
        <row r="52">
          <cell r="A52" t="str">
            <v>01-33-304-009-1005</v>
          </cell>
          <cell r="B52" t="str">
            <v>01333040091005</v>
          </cell>
          <cell r="C52" t="str">
            <v>5-99</v>
          </cell>
          <cell r="D52" t="str">
            <v>4885 W HOFFMAN HOFFMAN ESTATES</v>
          </cell>
          <cell r="E52" t="str">
            <v>CORNERSTONE BANK</v>
          </cell>
          <cell r="F52" t="str">
            <v>10071</v>
          </cell>
          <cell r="G52" t="str">
            <v>10-024</v>
          </cell>
          <cell r="H52" t="str">
            <v>T10</v>
          </cell>
          <cell r="I52" t="str">
            <v>Medical Office</v>
          </cell>
          <cell r="J52">
            <v>6</v>
          </cell>
          <cell r="K52">
            <v>341</v>
          </cell>
          <cell r="L52">
            <v>16</v>
          </cell>
          <cell r="M52">
            <v>217851</v>
          </cell>
          <cell r="N52">
            <v>17060</v>
          </cell>
          <cell r="O52">
            <v>0.26038800000000001</v>
          </cell>
          <cell r="P52">
            <v>5</v>
          </cell>
          <cell r="Q52">
            <v>5</v>
          </cell>
          <cell r="R52">
            <v>4</v>
          </cell>
          <cell r="S52" t="str">
            <v>C</v>
          </cell>
          <cell r="T52">
            <v>24</v>
          </cell>
          <cell r="U52">
            <v>0.7</v>
          </cell>
          <cell r="V52">
            <v>1.4</v>
          </cell>
          <cell r="W52">
            <v>1.1000000000000001</v>
          </cell>
          <cell r="X52">
            <v>25.871999999999996</v>
          </cell>
          <cell r="Y52">
            <v>441376.31999999995</v>
          </cell>
          <cell r="Z52">
            <v>0.15</v>
          </cell>
          <cell r="AA52">
            <v>375169.87199999997</v>
          </cell>
          <cell r="AB52">
            <v>0.45</v>
          </cell>
          <cell r="AC52">
            <v>206343.42959999997</v>
          </cell>
          <cell r="AD52">
            <v>0.08</v>
          </cell>
          <cell r="AE52">
            <v>2579292.8699999996</v>
          </cell>
          <cell r="AF52">
            <v>151.18949999999998</v>
          </cell>
          <cell r="AG52">
            <v>140</v>
          </cell>
          <cell r="AH52">
            <v>0.7</v>
          </cell>
          <cell r="AI52">
            <v>1.4</v>
          </cell>
          <cell r="AJ52">
            <v>1.1000000000000001</v>
          </cell>
          <cell r="AK52">
            <v>150.91999999999999</v>
          </cell>
          <cell r="AL52">
            <v>151.05474999999998</v>
          </cell>
          <cell r="AM52">
            <v>2576994.0349999997</v>
          </cell>
          <cell r="AN52">
            <v>2059463</v>
          </cell>
          <cell r="AO52">
            <v>0.25129416503234081</v>
          </cell>
          <cell r="AP52" t="str">
            <v>4</v>
          </cell>
          <cell r="AQ52" t="str">
            <v>x</v>
          </cell>
          <cell r="AR52">
            <v>0</v>
          </cell>
          <cell r="AS52">
            <v>0</v>
          </cell>
        </row>
        <row r="53">
          <cell r="A53" t="str">
            <v>01-35-200-028-1001</v>
          </cell>
          <cell r="B53" t="str">
            <v>01352000281001</v>
          </cell>
          <cell r="C53" t="str">
            <v>5-99</v>
          </cell>
          <cell r="D53" t="str">
            <v>2 S EXECUTIVE SOUTH BARRINGTON</v>
          </cell>
          <cell r="E53" t="str">
            <v>KMP PROPERTIES</v>
          </cell>
          <cell r="F53" t="str">
            <v>10041</v>
          </cell>
          <cell r="G53" t="str">
            <v>10-031</v>
          </cell>
          <cell r="H53" t="str">
            <v>T10</v>
          </cell>
          <cell r="I53" t="str">
            <v>Medical Office</v>
          </cell>
          <cell r="J53">
            <v>6</v>
          </cell>
          <cell r="K53">
            <v>341</v>
          </cell>
          <cell r="L53">
            <v>19</v>
          </cell>
          <cell r="M53">
            <v>62995</v>
          </cell>
          <cell r="N53">
            <v>3867</v>
          </cell>
          <cell r="O53">
            <v>0.28434600000000004</v>
          </cell>
          <cell r="P53">
            <v>3</v>
          </cell>
          <cell r="Q53">
            <v>4</v>
          </cell>
          <cell r="R53">
            <v>4</v>
          </cell>
          <cell r="S53" t="str">
            <v>C</v>
          </cell>
          <cell r="T53">
            <v>24</v>
          </cell>
          <cell r="U53">
            <v>1</v>
          </cell>
          <cell r="V53">
            <v>1.2</v>
          </cell>
          <cell r="W53">
            <v>1.1000000000000001</v>
          </cell>
          <cell r="X53">
            <v>31.68</v>
          </cell>
          <cell r="Y53">
            <v>122506.56</v>
          </cell>
          <cell r="Z53">
            <v>0.15</v>
          </cell>
          <cell r="AA53">
            <v>104130.576</v>
          </cell>
          <cell r="AB53">
            <v>0.45</v>
          </cell>
          <cell r="AC53">
            <v>57271.816800000001</v>
          </cell>
          <cell r="AD53">
            <v>0.08</v>
          </cell>
          <cell r="AE53">
            <v>715897.71</v>
          </cell>
          <cell r="AF53">
            <v>185.13</v>
          </cell>
          <cell r="AG53">
            <v>140</v>
          </cell>
          <cell r="AH53">
            <v>1</v>
          </cell>
          <cell r="AI53">
            <v>1.2</v>
          </cell>
          <cell r="AJ53">
            <v>1.1000000000000001</v>
          </cell>
          <cell r="AK53">
            <v>184.8</v>
          </cell>
          <cell r="AL53">
            <v>184.965</v>
          </cell>
          <cell r="AM53">
            <v>715259.65500000003</v>
          </cell>
          <cell r="AN53">
            <v>688579</v>
          </cell>
          <cell r="AO53">
            <v>3.8747413150851395E-2</v>
          </cell>
          <cell r="AP53" t="str">
            <v>4</v>
          </cell>
          <cell r="AQ53" t="str">
            <v>x</v>
          </cell>
          <cell r="AR53">
            <v>0</v>
          </cell>
          <cell r="AS53">
            <v>0</v>
          </cell>
        </row>
        <row r="54">
          <cell r="A54" t="str">
            <v>01-35-200-028-1002</v>
          </cell>
          <cell r="B54" t="str">
            <v>01352000281002</v>
          </cell>
          <cell r="C54" t="str">
            <v>5-99</v>
          </cell>
          <cell r="D54" t="str">
            <v>2 S EXECUTIVE SOUTH BARRINGTON</v>
          </cell>
          <cell r="E54" t="str">
            <v>JEFFERY J LINDEN DDS</v>
          </cell>
          <cell r="F54" t="str">
            <v>10041</v>
          </cell>
          <cell r="G54" t="str">
            <v>10-031</v>
          </cell>
          <cell r="H54" t="str">
            <v>T10</v>
          </cell>
          <cell r="I54" t="str">
            <v>Medical Office</v>
          </cell>
          <cell r="J54">
            <v>6</v>
          </cell>
          <cell r="K54">
            <v>341</v>
          </cell>
          <cell r="L54">
            <v>19</v>
          </cell>
          <cell r="M54">
            <v>62995</v>
          </cell>
          <cell r="N54">
            <v>2933</v>
          </cell>
          <cell r="O54">
            <v>0.21565400000000001</v>
          </cell>
          <cell r="P54">
            <v>3</v>
          </cell>
          <cell r="Q54">
            <v>4</v>
          </cell>
          <cell r="R54">
            <v>4</v>
          </cell>
          <cell r="S54" t="str">
            <v>C</v>
          </cell>
          <cell r="T54">
            <v>24</v>
          </cell>
          <cell r="U54">
            <v>1</v>
          </cell>
          <cell r="V54">
            <v>1.2</v>
          </cell>
          <cell r="W54">
            <v>1.1000000000000001</v>
          </cell>
          <cell r="X54">
            <v>31.68</v>
          </cell>
          <cell r="Y54">
            <v>92917.440000000002</v>
          </cell>
          <cell r="Z54">
            <v>0.15</v>
          </cell>
          <cell r="AA54">
            <v>78979.824000000008</v>
          </cell>
          <cell r="AB54">
            <v>0.45</v>
          </cell>
          <cell r="AC54">
            <v>43438.903200000001</v>
          </cell>
          <cell r="AD54">
            <v>0.08</v>
          </cell>
          <cell r="AE54">
            <v>542986.29</v>
          </cell>
          <cell r="AF54">
            <v>185.13000000000002</v>
          </cell>
          <cell r="AG54">
            <v>140</v>
          </cell>
          <cell r="AH54">
            <v>1</v>
          </cell>
          <cell r="AI54">
            <v>1.2</v>
          </cell>
          <cell r="AJ54">
            <v>1.1000000000000001</v>
          </cell>
          <cell r="AK54">
            <v>184.8</v>
          </cell>
          <cell r="AL54">
            <v>184.96500000000003</v>
          </cell>
          <cell r="AM54">
            <v>542502.34500000009</v>
          </cell>
          <cell r="AN54">
            <v>522232</v>
          </cell>
          <cell r="AO54">
            <v>3.8814827509612737E-2</v>
          </cell>
          <cell r="AP54" t="str">
            <v>4</v>
          </cell>
          <cell r="AQ54" t="str">
            <v>x</v>
          </cell>
          <cell r="AR54">
            <v>0</v>
          </cell>
          <cell r="AS54">
            <v>0</v>
          </cell>
        </row>
        <row r="55">
          <cell r="A55" t="str">
            <v>01-35-200-028-1003</v>
          </cell>
          <cell r="B55" t="str">
            <v>01352000281003</v>
          </cell>
          <cell r="C55" t="str">
            <v>5-99</v>
          </cell>
          <cell r="D55" t="str">
            <v>2 S EXECUTIVE SOUTH BARRINGTON</v>
          </cell>
          <cell r="E55" t="str">
            <v>IMMOBILARE LLC</v>
          </cell>
          <cell r="F55" t="str">
            <v>10041</v>
          </cell>
          <cell r="G55" t="str">
            <v>10-031</v>
          </cell>
          <cell r="H55" t="str">
            <v>T10</v>
          </cell>
          <cell r="I55" t="str">
            <v>Medical Office</v>
          </cell>
          <cell r="J55">
            <v>6</v>
          </cell>
          <cell r="K55">
            <v>341</v>
          </cell>
          <cell r="L55">
            <v>19</v>
          </cell>
          <cell r="M55">
            <v>62995</v>
          </cell>
          <cell r="N55">
            <v>3867</v>
          </cell>
          <cell r="O55">
            <v>0.28434600000000004</v>
          </cell>
          <cell r="P55">
            <v>3</v>
          </cell>
          <cell r="Q55">
            <v>4</v>
          </cell>
          <cell r="R55">
            <v>4</v>
          </cell>
          <cell r="S55" t="str">
            <v>C</v>
          </cell>
          <cell r="T55">
            <v>24</v>
          </cell>
          <cell r="U55">
            <v>1</v>
          </cell>
          <cell r="V55">
            <v>1.2</v>
          </cell>
          <cell r="W55">
            <v>1.1000000000000001</v>
          </cell>
          <cell r="X55">
            <v>31.68</v>
          </cell>
          <cell r="Y55">
            <v>122506.56</v>
          </cell>
          <cell r="Z55">
            <v>0.15</v>
          </cell>
          <cell r="AA55">
            <v>104130.576</v>
          </cell>
          <cell r="AB55">
            <v>0.45</v>
          </cell>
          <cell r="AC55">
            <v>57271.816800000001</v>
          </cell>
          <cell r="AD55">
            <v>0.08</v>
          </cell>
          <cell r="AE55">
            <v>715897.71</v>
          </cell>
          <cell r="AF55">
            <v>185.13</v>
          </cell>
          <cell r="AG55">
            <v>140</v>
          </cell>
          <cell r="AH55">
            <v>1</v>
          </cell>
          <cell r="AI55">
            <v>1.2</v>
          </cell>
          <cell r="AJ55">
            <v>1.1000000000000001</v>
          </cell>
          <cell r="AK55">
            <v>184.8</v>
          </cell>
          <cell r="AL55">
            <v>184.965</v>
          </cell>
          <cell r="AM55">
            <v>715259.65500000003</v>
          </cell>
          <cell r="AN55">
            <v>688579</v>
          </cell>
          <cell r="AO55">
            <v>3.8747413150851395E-2</v>
          </cell>
          <cell r="AP55" t="str">
            <v>4</v>
          </cell>
          <cell r="AQ55" t="str">
            <v>x</v>
          </cell>
          <cell r="AR55">
            <v>0</v>
          </cell>
          <cell r="AS55">
            <v>0</v>
          </cell>
        </row>
        <row r="56">
          <cell r="A56" t="str">
            <v>01-35-200-028-1004</v>
          </cell>
          <cell r="B56" t="str">
            <v>01352000281004</v>
          </cell>
          <cell r="C56" t="str">
            <v>5-99</v>
          </cell>
          <cell r="D56" t="str">
            <v>2 S EXECUTIVE SOUTH BARRINGTON</v>
          </cell>
          <cell r="E56" t="str">
            <v>ROSELLA S PADONI</v>
          </cell>
          <cell r="F56" t="str">
            <v>10041</v>
          </cell>
          <cell r="G56" t="str">
            <v>10-031</v>
          </cell>
          <cell r="H56" t="str">
            <v>T10</v>
          </cell>
          <cell r="I56" t="str">
            <v>Medical Office</v>
          </cell>
          <cell r="J56">
            <v>6</v>
          </cell>
          <cell r="K56">
            <v>341</v>
          </cell>
          <cell r="L56">
            <v>19</v>
          </cell>
          <cell r="M56">
            <v>62995</v>
          </cell>
          <cell r="N56">
            <v>2933</v>
          </cell>
          <cell r="O56">
            <v>0.21565400000000001</v>
          </cell>
          <cell r="P56">
            <v>3</v>
          </cell>
          <cell r="Q56">
            <v>4</v>
          </cell>
          <cell r="R56">
            <v>4</v>
          </cell>
          <cell r="S56" t="str">
            <v>C</v>
          </cell>
          <cell r="T56">
            <v>24</v>
          </cell>
          <cell r="U56">
            <v>1</v>
          </cell>
          <cell r="V56">
            <v>1.2</v>
          </cell>
          <cell r="W56">
            <v>1.1000000000000001</v>
          </cell>
          <cell r="X56">
            <v>31.68</v>
          </cell>
          <cell r="Y56">
            <v>92917.440000000002</v>
          </cell>
          <cell r="Z56">
            <v>0.15</v>
          </cell>
          <cell r="AA56">
            <v>78979.824000000008</v>
          </cell>
          <cell r="AB56">
            <v>0.45</v>
          </cell>
          <cell r="AC56">
            <v>43438.903200000001</v>
          </cell>
          <cell r="AD56">
            <v>0.08</v>
          </cell>
          <cell r="AE56">
            <v>542986.29</v>
          </cell>
          <cell r="AF56">
            <v>185.13000000000002</v>
          </cell>
          <cell r="AG56">
            <v>140</v>
          </cell>
          <cell r="AH56">
            <v>1</v>
          </cell>
          <cell r="AI56">
            <v>1.2</v>
          </cell>
          <cell r="AJ56">
            <v>1.1000000000000001</v>
          </cell>
          <cell r="AK56">
            <v>184.8</v>
          </cell>
          <cell r="AL56">
            <v>184.96500000000003</v>
          </cell>
          <cell r="AM56">
            <v>542502.34500000009</v>
          </cell>
          <cell r="AN56">
            <v>430004</v>
          </cell>
          <cell r="AO56">
            <v>0.26162162445000536</v>
          </cell>
          <cell r="AP56" t="str">
            <v>4</v>
          </cell>
          <cell r="AQ56" t="str">
            <v>x</v>
          </cell>
          <cell r="AR56">
            <v>0</v>
          </cell>
          <cell r="AS56">
            <v>0</v>
          </cell>
        </row>
        <row r="57">
          <cell r="A57" t="str">
            <v>01-35-200-029-1001</v>
          </cell>
          <cell r="B57" t="str">
            <v>01352000291001</v>
          </cell>
          <cell r="C57" t="str">
            <v>5-99</v>
          </cell>
          <cell r="D57" t="str">
            <v>16  EXECUTIVE SOUTH BARRINGTON</v>
          </cell>
          <cell r="E57" t="str">
            <v>PETER &amp; BETH BACOS</v>
          </cell>
          <cell r="F57" t="str">
            <v>10041</v>
          </cell>
          <cell r="G57" t="str">
            <v>10-031</v>
          </cell>
          <cell r="H57" t="str">
            <v>T10</v>
          </cell>
          <cell r="I57" t="str">
            <v>Professional Office</v>
          </cell>
          <cell r="J57">
            <v>5</v>
          </cell>
          <cell r="K57">
            <v>344</v>
          </cell>
          <cell r="L57">
            <v>19</v>
          </cell>
          <cell r="M57">
            <v>71281</v>
          </cell>
          <cell r="N57">
            <v>2581.6202550000003</v>
          </cell>
          <cell r="O57">
            <v>0.22322700000000004</v>
          </cell>
          <cell r="P57">
            <v>3</v>
          </cell>
          <cell r="Q57">
            <v>4</v>
          </cell>
          <cell r="R57">
            <v>4</v>
          </cell>
          <cell r="S57" t="str">
            <v>C</v>
          </cell>
          <cell r="T57">
            <v>24</v>
          </cell>
          <cell r="U57">
            <v>1</v>
          </cell>
          <cell r="V57">
            <v>1.2</v>
          </cell>
          <cell r="W57">
            <v>1.1000000000000001</v>
          </cell>
          <cell r="X57">
            <v>31.68</v>
          </cell>
          <cell r="Y57">
            <v>81785.729678400006</v>
          </cell>
          <cell r="Z57">
            <v>0.15</v>
          </cell>
          <cell r="AA57">
            <v>69517.870226640007</v>
          </cell>
          <cell r="AB57">
            <v>0.45</v>
          </cell>
          <cell r="AC57">
            <v>38234.828624652</v>
          </cell>
          <cell r="AD57">
            <v>0.08</v>
          </cell>
          <cell r="AE57">
            <v>477935.35780815</v>
          </cell>
          <cell r="AF57">
            <v>185.13</v>
          </cell>
          <cell r="AG57">
            <v>140</v>
          </cell>
          <cell r="AH57">
            <v>1</v>
          </cell>
          <cell r="AI57">
            <v>1.2</v>
          </cell>
          <cell r="AJ57">
            <v>1.1000000000000001</v>
          </cell>
          <cell r="AK57">
            <v>184.8</v>
          </cell>
          <cell r="AL57">
            <v>184.965</v>
          </cell>
          <cell r="AM57">
            <v>477509.39046607504</v>
          </cell>
          <cell r="AN57">
            <v>348520</v>
          </cell>
          <cell r="AO57">
            <v>0.37010613584894703</v>
          </cell>
          <cell r="AP57" t="str">
            <v>4</v>
          </cell>
          <cell r="AQ57" t="str">
            <v>x</v>
          </cell>
          <cell r="AR57">
            <v>0</v>
          </cell>
          <cell r="AS57">
            <v>0</v>
          </cell>
        </row>
        <row r="58">
          <cell r="A58" t="str">
            <v>01-35-200-029-1002</v>
          </cell>
          <cell r="B58" t="str">
            <v>01352000291002</v>
          </cell>
          <cell r="C58" t="str">
            <v>5-99</v>
          </cell>
          <cell r="D58" t="str">
            <v>16  EXECUTIVE SOUTH BARRINGTON</v>
          </cell>
          <cell r="E58" t="str">
            <v>AM CAP FIN LLC</v>
          </cell>
          <cell r="F58" t="str">
            <v>10041</v>
          </cell>
          <cell r="G58" t="str">
            <v>10-031</v>
          </cell>
          <cell r="H58" t="str">
            <v>T10</v>
          </cell>
          <cell r="I58" t="str">
            <v>Professional Office</v>
          </cell>
          <cell r="J58">
            <v>5</v>
          </cell>
          <cell r="K58">
            <v>344</v>
          </cell>
          <cell r="L58">
            <v>19</v>
          </cell>
          <cell r="M58">
            <v>71281</v>
          </cell>
          <cell r="N58">
            <v>2484.6708600000006</v>
          </cell>
          <cell r="O58">
            <v>0.21484400000000003</v>
          </cell>
          <cell r="P58">
            <v>3</v>
          </cell>
          <cell r="Q58">
            <v>4</v>
          </cell>
          <cell r="R58">
            <v>4</v>
          </cell>
          <cell r="S58" t="str">
            <v>C</v>
          </cell>
          <cell r="T58">
            <v>24</v>
          </cell>
          <cell r="U58">
            <v>1</v>
          </cell>
          <cell r="V58">
            <v>1.2</v>
          </cell>
          <cell r="W58">
            <v>1.1000000000000001</v>
          </cell>
          <cell r="X58">
            <v>31.68</v>
          </cell>
          <cell r="Y58">
            <v>78714.372844800018</v>
          </cell>
          <cell r="Z58">
            <v>0.15</v>
          </cell>
          <cell r="AA58">
            <v>66907.216918080012</v>
          </cell>
          <cell r="AB58">
            <v>0.45</v>
          </cell>
          <cell r="AC58">
            <v>36798.96930494401</v>
          </cell>
          <cell r="AD58">
            <v>0.08</v>
          </cell>
          <cell r="AE58">
            <v>459987.11631180014</v>
          </cell>
          <cell r="AF58">
            <v>185.13000000000002</v>
          </cell>
          <cell r="AG58">
            <v>140</v>
          </cell>
          <cell r="AH58">
            <v>1</v>
          </cell>
          <cell r="AI58">
            <v>1.2</v>
          </cell>
          <cell r="AJ58">
            <v>1.1000000000000001</v>
          </cell>
          <cell r="AK58">
            <v>184.8</v>
          </cell>
          <cell r="AL58">
            <v>184.96500000000003</v>
          </cell>
          <cell r="AM58">
            <v>459577.1456199002</v>
          </cell>
          <cell r="AN58">
            <v>335432</v>
          </cell>
          <cell r="AO58">
            <v>0.37010525417938722</v>
          </cell>
          <cell r="AP58" t="str">
            <v>4</v>
          </cell>
          <cell r="AQ58" t="str">
            <v>x</v>
          </cell>
          <cell r="AR58">
            <v>0</v>
          </cell>
          <cell r="AS58">
            <v>0</v>
          </cell>
        </row>
        <row r="59">
          <cell r="A59" t="str">
            <v>01-35-200-029-1003</v>
          </cell>
          <cell r="B59" t="str">
            <v>01352000291003</v>
          </cell>
          <cell r="C59" t="str">
            <v>5-99</v>
          </cell>
          <cell r="D59" t="str">
            <v>16  EXECUTIVE SOUTH BARRINGTON</v>
          </cell>
          <cell r="E59" t="str">
            <v>LA SPISA RE HOLDINGS</v>
          </cell>
          <cell r="F59" t="str">
            <v>10041</v>
          </cell>
          <cell r="G59" t="str">
            <v>10-031</v>
          </cell>
          <cell r="H59" t="str">
            <v>T10</v>
          </cell>
          <cell r="I59" t="str">
            <v>Professional Office</v>
          </cell>
          <cell r="J59">
            <v>5</v>
          </cell>
          <cell r="K59">
            <v>344</v>
          </cell>
          <cell r="L59">
            <v>19</v>
          </cell>
          <cell r="M59">
            <v>71281</v>
          </cell>
          <cell r="N59">
            <v>3248.6778900000004</v>
          </cell>
          <cell r="O59">
            <v>0.28090600000000004</v>
          </cell>
          <cell r="P59">
            <v>3</v>
          </cell>
          <cell r="Q59">
            <v>4</v>
          </cell>
          <cell r="R59">
            <v>4</v>
          </cell>
          <cell r="S59" t="str">
            <v>C</v>
          </cell>
          <cell r="T59">
            <v>24</v>
          </cell>
          <cell r="U59">
            <v>1</v>
          </cell>
          <cell r="V59">
            <v>1.2</v>
          </cell>
          <cell r="W59">
            <v>1.1000000000000001</v>
          </cell>
          <cell r="X59">
            <v>31.68</v>
          </cell>
          <cell r="Y59">
            <v>102918.11555520001</v>
          </cell>
          <cell r="Z59">
            <v>0.15</v>
          </cell>
          <cell r="AA59">
            <v>87480.398221920012</v>
          </cell>
          <cell r="AB59">
            <v>0.45</v>
          </cell>
          <cell r="AC59">
            <v>48114.219022056008</v>
          </cell>
          <cell r="AD59">
            <v>0.08</v>
          </cell>
          <cell r="AE59">
            <v>601427.73777570005</v>
          </cell>
          <cell r="AF59">
            <v>185.13</v>
          </cell>
          <cell r="AG59">
            <v>140</v>
          </cell>
          <cell r="AH59">
            <v>1</v>
          </cell>
          <cell r="AI59">
            <v>1.2</v>
          </cell>
          <cell r="AJ59">
            <v>1.1000000000000001</v>
          </cell>
          <cell r="AK59">
            <v>184.8</v>
          </cell>
          <cell r="AL59">
            <v>184.965</v>
          </cell>
          <cell r="AM59">
            <v>600891.70592385007</v>
          </cell>
          <cell r="AN59">
            <v>438574</v>
          </cell>
          <cell r="AO59">
            <v>0.3701033484060845</v>
          </cell>
          <cell r="AP59" t="str">
            <v>4</v>
          </cell>
          <cell r="AQ59" t="str">
            <v>x</v>
          </cell>
          <cell r="AR59">
            <v>0</v>
          </cell>
          <cell r="AS59">
            <v>0</v>
          </cell>
        </row>
        <row r="60">
          <cell r="A60" t="str">
            <v>01-35-200-029-1004</v>
          </cell>
          <cell r="B60" t="str">
            <v>01352000291004</v>
          </cell>
          <cell r="C60" t="str">
            <v>5-99</v>
          </cell>
          <cell r="D60" t="str">
            <v>16  EXECUTIVE SOUTH BARRINGTON</v>
          </cell>
          <cell r="E60" t="str">
            <v>LA SPISA REAL ESTATE H</v>
          </cell>
          <cell r="F60" t="str">
            <v>10041</v>
          </cell>
          <cell r="G60" t="str">
            <v>10-031</v>
          </cell>
          <cell r="H60" t="str">
            <v>T10</v>
          </cell>
          <cell r="I60" t="str">
            <v>Professional Office</v>
          </cell>
          <cell r="J60">
            <v>5</v>
          </cell>
          <cell r="K60">
            <v>344</v>
          </cell>
          <cell r="L60">
            <v>19</v>
          </cell>
          <cell r="M60">
            <v>71281</v>
          </cell>
          <cell r="N60">
            <v>3250.0541250000001</v>
          </cell>
          <cell r="O60">
            <v>0.28102500000000002</v>
          </cell>
          <cell r="P60">
            <v>3</v>
          </cell>
          <cell r="Q60">
            <v>4</v>
          </cell>
          <cell r="R60">
            <v>4</v>
          </cell>
          <cell r="S60" t="str">
            <v>C</v>
          </cell>
          <cell r="T60">
            <v>24</v>
          </cell>
          <cell r="U60">
            <v>1</v>
          </cell>
          <cell r="V60">
            <v>1.2</v>
          </cell>
          <cell r="W60">
            <v>1.1000000000000001</v>
          </cell>
          <cell r="X60">
            <v>31.68</v>
          </cell>
          <cell r="Y60">
            <v>102961.71468</v>
          </cell>
          <cell r="Z60">
            <v>0.15</v>
          </cell>
          <cell r="AA60">
            <v>87517.457477999997</v>
          </cell>
          <cell r="AB60">
            <v>0.45</v>
          </cell>
          <cell r="AC60">
            <v>48134.601612899998</v>
          </cell>
          <cell r="AD60">
            <v>0.08</v>
          </cell>
          <cell r="AE60">
            <v>601682.52016124991</v>
          </cell>
          <cell r="AF60">
            <v>185.12999999999997</v>
          </cell>
          <cell r="AG60">
            <v>140</v>
          </cell>
          <cell r="AH60">
            <v>1</v>
          </cell>
          <cell r="AI60">
            <v>1.2</v>
          </cell>
          <cell r="AJ60">
            <v>1.1000000000000001</v>
          </cell>
          <cell r="AK60">
            <v>184.8</v>
          </cell>
          <cell r="AL60">
            <v>184.96499999999997</v>
          </cell>
          <cell r="AM60">
            <v>601146.26123062498</v>
          </cell>
          <cell r="AN60">
            <v>438758</v>
          </cell>
          <cell r="AO60">
            <v>0.37010894668729688</v>
          </cell>
          <cell r="AP60" t="str">
            <v>4</v>
          </cell>
          <cell r="AQ60" t="str">
            <v>x</v>
          </cell>
          <cell r="AR60">
            <v>0</v>
          </cell>
          <cell r="AS60">
            <v>0</v>
          </cell>
        </row>
        <row r="61">
          <cell r="A61" t="str">
            <v>01-35-200-031-1001</v>
          </cell>
          <cell r="B61" t="str">
            <v>01352000311001</v>
          </cell>
          <cell r="C61" t="str">
            <v>5-99</v>
          </cell>
          <cell r="D61" t="str">
            <v>8  EXECUTIVE SOUTH BARRINGTON</v>
          </cell>
          <cell r="E61" t="str">
            <v>SW MEDICAL OFFICE LLC</v>
          </cell>
          <cell r="F61" t="str">
            <v>10041</v>
          </cell>
          <cell r="G61" t="str">
            <v>10-031</v>
          </cell>
          <cell r="H61" t="str">
            <v>T10</v>
          </cell>
          <cell r="I61" t="str">
            <v>Professional Office</v>
          </cell>
          <cell r="J61">
            <v>5</v>
          </cell>
          <cell r="K61">
            <v>344</v>
          </cell>
          <cell r="L61">
            <v>16</v>
          </cell>
          <cell r="M61">
            <v>48583</v>
          </cell>
          <cell r="N61">
            <v>1499.3956579999999</v>
          </cell>
          <cell r="O61">
            <v>0.197653</v>
          </cell>
          <cell r="P61">
            <v>3</v>
          </cell>
          <cell r="Q61">
            <v>4</v>
          </cell>
          <cell r="R61">
            <v>4</v>
          </cell>
          <cell r="S61" t="str">
            <v>C</v>
          </cell>
          <cell r="T61">
            <v>24</v>
          </cell>
          <cell r="U61">
            <v>1</v>
          </cell>
          <cell r="V61">
            <v>1.2</v>
          </cell>
          <cell r="W61">
            <v>1.1000000000000001</v>
          </cell>
          <cell r="X61">
            <v>31.68</v>
          </cell>
          <cell r="Y61">
            <v>47500.854445439996</v>
          </cell>
          <cell r="Z61">
            <v>0.15</v>
          </cell>
          <cell r="AA61">
            <v>40375.726278623995</v>
          </cell>
          <cell r="AB61">
            <v>0.45</v>
          </cell>
          <cell r="AC61">
            <v>22206.649453243197</v>
          </cell>
          <cell r="AD61">
            <v>0.08</v>
          </cell>
          <cell r="AE61">
            <v>277583.11816553999</v>
          </cell>
          <cell r="AF61">
            <v>185.13</v>
          </cell>
          <cell r="AG61">
            <v>140</v>
          </cell>
          <cell r="AH61">
            <v>1</v>
          </cell>
          <cell r="AI61">
            <v>1.2</v>
          </cell>
          <cell r="AJ61">
            <v>1.1000000000000001</v>
          </cell>
          <cell r="AK61">
            <v>184.8</v>
          </cell>
          <cell r="AL61">
            <v>184.965</v>
          </cell>
          <cell r="AM61">
            <v>277335.71788196999</v>
          </cell>
          <cell r="AN61">
            <v>274889</v>
          </cell>
          <cell r="AO61">
            <v>8.9007486002350422E-3</v>
          </cell>
          <cell r="AP61" t="str">
            <v>4</v>
          </cell>
          <cell r="AQ61" t="str">
            <v>x</v>
          </cell>
          <cell r="AR61">
            <v>0</v>
          </cell>
          <cell r="AS61">
            <v>0</v>
          </cell>
        </row>
        <row r="62">
          <cell r="A62" t="str">
            <v>01-35-200-031-1002</v>
          </cell>
          <cell r="B62" t="str">
            <v>01352000311002</v>
          </cell>
          <cell r="C62" t="str">
            <v>5-99</v>
          </cell>
          <cell r="D62" t="str">
            <v>8  EXECUTIVE SOUTH BARRINGTON</v>
          </cell>
          <cell r="E62" t="str">
            <v>SLS COMMERICAL PROP</v>
          </cell>
          <cell r="F62" t="str">
            <v>10041</v>
          </cell>
          <cell r="G62" t="str">
            <v>10-031</v>
          </cell>
          <cell r="H62" t="str">
            <v>T10</v>
          </cell>
          <cell r="I62" t="str">
            <v>Professional Office</v>
          </cell>
          <cell r="J62">
            <v>5</v>
          </cell>
          <cell r="K62">
            <v>344</v>
          </cell>
          <cell r="L62">
            <v>16</v>
          </cell>
          <cell r="M62">
            <v>48583</v>
          </cell>
          <cell r="N62">
            <v>2856.8041540000004</v>
          </cell>
          <cell r="O62">
            <v>0.37658900000000006</v>
          </cell>
          <cell r="P62">
            <v>3</v>
          </cell>
          <cell r="Q62">
            <v>4</v>
          </cell>
          <cell r="R62">
            <v>4</v>
          </cell>
          <cell r="S62" t="str">
            <v>C</v>
          </cell>
          <cell r="T62">
            <v>24</v>
          </cell>
          <cell r="U62">
            <v>1</v>
          </cell>
          <cell r="V62">
            <v>1.2</v>
          </cell>
          <cell r="W62">
            <v>1.1000000000000001</v>
          </cell>
          <cell r="X62">
            <v>31.68</v>
          </cell>
          <cell r="Y62">
            <v>90503.555598720006</v>
          </cell>
          <cell r="Z62">
            <v>0.15</v>
          </cell>
          <cell r="AA62">
            <v>76928.022258912009</v>
          </cell>
          <cell r="AB62">
            <v>0.45</v>
          </cell>
          <cell r="AC62">
            <v>42310.412242401602</v>
          </cell>
          <cell r="AD62">
            <v>0.08</v>
          </cell>
          <cell r="AE62">
            <v>528880.15303002007</v>
          </cell>
          <cell r="AF62">
            <v>185.13</v>
          </cell>
          <cell r="AG62">
            <v>140</v>
          </cell>
          <cell r="AH62">
            <v>1</v>
          </cell>
          <cell r="AI62">
            <v>1.2</v>
          </cell>
          <cell r="AJ62">
            <v>1.1000000000000001</v>
          </cell>
          <cell r="AK62">
            <v>184.8</v>
          </cell>
          <cell r="AL62">
            <v>184.965</v>
          </cell>
          <cell r="AM62">
            <v>528408.7803446101</v>
          </cell>
          <cell r="AN62">
            <v>525498</v>
          </cell>
          <cell r="AO62">
            <v>5.5390892917006607E-3</v>
          </cell>
          <cell r="AP62" t="str">
            <v>4</v>
          </cell>
          <cell r="AQ62" t="str">
            <v>x</v>
          </cell>
          <cell r="AR62">
            <v>0</v>
          </cell>
          <cell r="AS62">
            <v>0</v>
          </cell>
        </row>
        <row r="63">
          <cell r="A63" t="str">
            <v>01-35-200-031-1003</v>
          </cell>
          <cell r="B63" t="str">
            <v>01352000311003</v>
          </cell>
          <cell r="C63" t="str">
            <v>5-99</v>
          </cell>
          <cell r="D63" t="str">
            <v>8  EXECUTIVE SOUTH BARRINGTON</v>
          </cell>
          <cell r="E63" t="str">
            <v>PEACOCK PROPERTIES INC</v>
          </cell>
          <cell r="F63" t="str">
            <v>10041</v>
          </cell>
          <cell r="G63" t="str">
            <v>10-031</v>
          </cell>
          <cell r="H63" t="str">
            <v>T10</v>
          </cell>
          <cell r="I63" t="str">
            <v>Professional Office</v>
          </cell>
          <cell r="J63">
            <v>5</v>
          </cell>
          <cell r="K63">
            <v>344</v>
          </cell>
          <cell r="L63">
            <v>16</v>
          </cell>
          <cell r="M63">
            <v>48583</v>
          </cell>
          <cell r="N63">
            <v>2066.3126100000004</v>
          </cell>
          <cell r="O63">
            <v>0.27238500000000004</v>
          </cell>
          <cell r="P63">
            <v>3</v>
          </cell>
          <cell r="Q63">
            <v>4</v>
          </cell>
          <cell r="R63">
            <v>4</v>
          </cell>
          <cell r="S63" t="str">
            <v>C</v>
          </cell>
          <cell r="T63">
            <v>24</v>
          </cell>
          <cell r="U63">
            <v>1</v>
          </cell>
          <cell r="V63">
            <v>1.2</v>
          </cell>
          <cell r="W63">
            <v>1.1000000000000001</v>
          </cell>
          <cell r="X63">
            <v>31.68</v>
          </cell>
          <cell r="Y63">
            <v>65460.783484800013</v>
          </cell>
          <cell r="Z63">
            <v>0.15</v>
          </cell>
          <cell r="AA63">
            <v>55641.665962080013</v>
          </cell>
          <cell r="AB63">
            <v>0.45</v>
          </cell>
          <cell r="AC63">
            <v>30602.916279144007</v>
          </cell>
          <cell r="AD63">
            <v>0.08</v>
          </cell>
          <cell r="AE63">
            <v>382536.4534893001</v>
          </cell>
          <cell r="AF63">
            <v>185.13000000000002</v>
          </cell>
          <cell r="AG63">
            <v>140</v>
          </cell>
          <cell r="AH63">
            <v>1</v>
          </cell>
          <cell r="AI63">
            <v>1.2</v>
          </cell>
          <cell r="AJ63">
            <v>1.1000000000000001</v>
          </cell>
          <cell r="AK63">
            <v>184.8</v>
          </cell>
          <cell r="AL63">
            <v>184.96500000000003</v>
          </cell>
          <cell r="AM63">
            <v>382195.51190865017</v>
          </cell>
          <cell r="AN63">
            <v>379981</v>
          </cell>
          <cell r="AO63">
            <v>5.8279543152162105E-3</v>
          </cell>
          <cell r="AP63" t="str">
            <v>4</v>
          </cell>
          <cell r="AQ63" t="str">
            <v>x</v>
          </cell>
          <cell r="AR63">
            <v>0</v>
          </cell>
          <cell r="AS63">
            <v>0</v>
          </cell>
        </row>
        <row r="64">
          <cell r="A64" t="str">
            <v>01-35-200-031-1004</v>
          </cell>
          <cell r="B64" t="str">
            <v>01352000311004</v>
          </cell>
          <cell r="C64" t="str">
            <v>5-99</v>
          </cell>
          <cell r="D64" t="str">
            <v>8  EXECUTIVE SOUTH BARRINGTON</v>
          </cell>
          <cell r="E64" t="str">
            <v>EGRET PROPERTIES INC</v>
          </cell>
          <cell r="F64" t="str">
            <v>10041</v>
          </cell>
          <cell r="G64" t="str">
            <v>10-031</v>
          </cell>
          <cell r="H64" t="str">
            <v>T10</v>
          </cell>
          <cell r="I64" t="str">
            <v>Professional Office</v>
          </cell>
          <cell r="J64">
            <v>5</v>
          </cell>
          <cell r="K64">
            <v>344</v>
          </cell>
          <cell r="L64">
            <v>16</v>
          </cell>
          <cell r="M64">
            <v>48583</v>
          </cell>
          <cell r="N64">
            <v>1163.4875780000002</v>
          </cell>
          <cell r="O64">
            <v>0.15337300000000004</v>
          </cell>
          <cell r="P64">
            <v>3</v>
          </cell>
          <cell r="Q64">
            <v>4</v>
          </cell>
          <cell r="R64">
            <v>4</v>
          </cell>
          <cell r="S64" t="str">
            <v>C</v>
          </cell>
          <cell r="T64">
            <v>24</v>
          </cell>
          <cell r="U64">
            <v>1</v>
          </cell>
          <cell r="V64">
            <v>1.2</v>
          </cell>
          <cell r="W64">
            <v>1.1000000000000001</v>
          </cell>
          <cell r="X64">
            <v>31.68</v>
          </cell>
          <cell r="Y64">
            <v>36859.28647104001</v>
          </cell>
          <cell r="Z64">
            <v>0.15</v>
          </cell>
          <cell r="AA64">
            <v>31330.393500384009</v>
          </cell>
          <cell r="AB64">
            <v>0.45</v>
          </cell>
          <cell r="AC64">
            <v>17231.716425211205</v>
          </cell>
          <cell r="AD64">
            <v>0.08</v>
          </cell>
          <cell r="AE64">
            <v>215396.45531514005</v>
          </cell>
          <cell r="AF64">
            <v>185.13</v>
          </cell>
          <cell r="AG64">
            <v>140</v>
          </cell>
          <cell r="AH64">
            <v>1</v>
          </cell>
          <cell r="AI64">
            <v>1.2</v>
          </cell>
          <cell r="AJ64">
            <v>1.1000000000000001</v>
          </cell>
          <cell r="AK64">
            <v>184.8</v>
          </cell>
          <cell r="AL64">
            <v>184.965</v>
          </cell>
          <cell r="AM64">
            <v>215204.47986477005</v>
          </cell>
          <cell r="AN64">
            <v>214244</v>
          </cell>
          <cell r="AO64">
            <v>4.4831120814121661E-3</v>
          </cell>
          <cell r="AP64" t="str">
            <v>4</v>
          </cell>
          <cell r="AQ64" t="str">
            <v>x</v>
          </cell>
          <cell r="AR64">
            <v>0</v>
          </cell>
          <cell r="AS64">
            <v>0</v>
          </cell>
        </row>
        <row r="65">
          <cell r="A65" t="str">
            <v>01-35-200-032-1001</v>
          </cell>
          <cell r="B65" t="str">
            <v>01352000321001</v>
          </cell>
          <cell r="C65" t="str">
            <v>5-99</v>
          </cell>
          <cell r="D65" t="str">
            <v>1  EXECUTIVE BARRINGTON</v>
          </cell>
          <cell r="E65" t="str">
            <v>ROSEANN GAGER</v>
          </cell>
          <cell r="F65" t="str">
            <v>10041</v>
          </cell>
          <cell r="G65" t="str">
            <v>10-031</v>
          </cell>
          <cell r="H65" t="str">
            <v>T10</v>
          </cell>
          <cell r="I65" t="str">
            <v>Professional Office</v>
          </cell>
          <cell r="J65">
            <v>5</v>
          </cell>
          <cell r="K65">
            <v>344</v>
          </cell>
          <cell r="L65">
            <v>16</v>
          </cell>
          <cell r="M65">
            <v>59178</v>
          </cell>
          <cell r="N65">
            <v>1648.384</v>
          </cell>
          <cell r="O65">
            <v>0.13700000000000001</v>
          </cell>
          <cell r="P65">
            <v>3</v>
          </cell>
          <cell r="Q65">
            <v>4</v>
          </cell>
          <cell r="R65">
            <v>4</v>
          </cell>
          <cell r="S65" t="str">
            <v>C</v>
          </cell>
          <cell r="T65">
            <v>24</v>
          </cell>
          <cell r="U65">
            <v>1</v>
          </cell>
          <cell r="V65">
            <v>1.2</v>
          </cell>
          <cell r="W65">
            <v>1.1000000000000001</v>
          </cell>
          <cell r="X65">
            <v>31.68</v>
          </cell>
          <cell r="Y65">
            <v>52220.805119999997</v>
          </cell>
          <cell r="Z65">
            <v>0.15</v>
          </cell>
          <cell r="AA65">
            <v>44387.684351999997</v>
          </cell>
          <cell r="AB65">
            <v>0.45</v>
          </cell>
          <cell r="AC65">
            <v>24413.226393599998</v>
          </cell>
          <cell r="AD65">
            <v>0.08</v>
          </cell>
          <cell r="AE65">
            <v>305165.32991999999</v>
          </cell>
          <cell r="AF65">
            <v>185.13</v>
          </cell>
          <cell r="AG65">
            <v>140</v>
          </cell>
          <cell r="AH65">
            <v>1</v>
          </cell>
          <cell r="AI65">
            <v>1.2</v>
          </cell>
          <cell r="AJ65">
            <v>1.1000000000000001</v>
          </cell>
          <cell r="AK65">
            <v>184.8</v>
          </cell>
          <cell r="AL65">
            <v>184.965</v>
          </cell>
          <cell r="AM65">
            <v>304893.34656000003</v>
          </cell>
          <cell r="AN65">
            <v>286003</v>
          </cell>
          <cell r="AO65">
            <v>6.604946997059491E-2</v>
          </cell>
          <cell r="AP65" t="str">
            <v>4</v>
          </cell>
          <cell r="AQ65" t="str">
            <v>x</v>
          </cell>
          <cell r="AR65">
            <v>0</v>
          </cell>
          <cell r="AS65">
            <v>0</v>
          </cell>
        </row>
        <row r="66">
          <cell r="A66" t="str">
            <v>01-35-200-032-1002</v>
          </cell>
          <cell r="B66" t="str">
            <v>01352000321002</v>
          </cell>
          <cell r="C66" t="str">
            <v>5-99</v>
          </cell>
          <cell r="D66" t="str">
            <v>1  EXECUTIVE BARRINGTON</v>
          </cell>
          <cell r="E66" t="str">
            <v>BARRINGTON NSPC LLC</v>
          </cell>
          <cell r="F66" t="str">
            <v>10041</v>
          </cell>
          <cell r="G66" t="str">
            <v>10-031</v>
          </cell>
          <cell r="H66" t="str">
            <v>T10</v>
          </cell>
          <cell r="I66" t="str">
            <v>Professional Office</v>
          </cell>
          <cell r="J66">
            <v>5</v>
          </cell>
          <cell r="K66">
            <v>344</v>
          </cell>
          <cell r="L66">
            <v>16</v>
          </cell>
          <cell r="M66">
            <v>59178</v>
          </cell>
          <cell r="N66">
            <v>1898.6496</v>
          </cell>
          <cell r="O66">
            <v>0.15780000000000002</v>
          </cell>
          <cell r="P66">
            <v>3</v>
          </cell>
          <cell r="Q66">
            <v>4</v>
          </cell>
          <cell r="R66">
            <v>4</v>
          </cell>
          <cell r="S66" t="str">
            <v>C</v>
          </cell>
          <cell r="T66">
            <v>24</v>
          </cell>
          <cell r="U66">
            <v>1</v>
          </cell>
          <cell r="V66">
            <v>1.2</v>
          </cell>
          <cell r="W66">
            <v>1.1000000000000001</v>
          </cell>
          <cell r="X66">
            <v>31.68</v>
          </cell>
          <cell r="Y66">
            <v>60149.219327999999</v>
          </cell>
          <cell r="Z66">
            <v>0.15</v>
          </cell>
          <cell r="AA66">
            <v>51126.836428800001</v>
          </cell>
          <cell r="AB66">
            <v>0.45</v>
          </cell>
          <cell r="AC66">
            <v>28119.760035840001</v>
          </cell>
          <cell r="AD66">
            <v>0.08</v>
          </cell>
          <cell r="AE66">
            <v>351497.00044800004</v>
          </cell>
          <cell r="AF66">
            <v>185.13000000000002</v>
          </cell>
          <cell r="AG66">
            <v>140</v>
          </cell>
          <cell r="AH66">
            <v>1</v>
          </cell>
          <cell r="AI66">
            <v>1.2</v>
          </cell>
          <cell r="AJ66">
            <v>1.1000000000000001</v>
          </cell>
          <cell r="AK66">
            <v>184.8</v>
          </cell>
          <cell r="AL66">
            <v>184.96500000000003</v>
          </cell>
          <cell r="AM66">
            <v>351183.72326400003</v>
          </cell>
          <cell r="AN66">
            <v>329426</v>
          </cell>
          <cell r="AO66">
            <v>6.6047377146916331E-2</v>
          </cell>
          <cell r="AP66" t="str">
            <v>4</v>
          </cell>
          <cell r="AQ66">
            <v>43809</v>
          </cell>
          <cell r="AR66">
            <v>0</v>
          </cell>
          <cell r="AS66" t="str">
            <v>Quit claim</v>
          </cell>
        </row>
        <row r="67">
          <cell r="A67" t="str">
            <v>01-35-200-032-1003</v>
          </cell>
          <cell r="B67" t="str">
            <v>01352000321003</v>
          </cell>
          <cell r="C67" t="str">
            <v>5-99</v>
          </cell>
          <cell r="D67" t="str">
            <v>1  EXECUTIVE BARRINGTON</v>
          </cell>
          <cell r="E67" t="str">
            <v>JANUSZ LANGIEWICZ</v>
          </cell>
          <cell r="F67" t="str">
            <v>10041</v>
          </cell>
          <cell r="G67" t="str">
            <v>10-031</v>
          </cell>
          <cell r="H67" t="str">
            <v>T10</v>
          </cell>
          <cell r="I67" t="str">
            <v>Professional Office</v>
          </cell>
          <cell r="J67">
            <v>5</v>
          </cell>
          <cell r="K67">
            <v>344</v>
          </cell>
          <cell r="L67">
            <v>16</v>
          </cell>
          <cell r="M67">
            <v>59178</v>
          </cell>
          <cell r="N67">
            <v>2511.0784000000003</v>
          </cell>
          <cell r="O67">
            <v>0.2087</v>
          </cell>
          <cell r="P67">
            <v>3</v>
          </cell>
          <cell r="Q67">
            <v>4</v>
          </cell>
          <cell r="R67">
            <v>4</v>
          </cell>
          <cell r="S67" t="str">
            <v>C</v>
          </cell>
          <cell r="T67">
            <v>24</v>
          </cell>
          <cell r="U67">
            <v>1</v>
          </cell>
          <cell r="V67">
            <v>1.2</v>
          </cell>
          <cell r="W67">
            <v>1.1000000000000001</v>
          </cell>
          <cell r="X67">
            <v>31.68</v>
          </cell>
          <cell r="Y67">
            <v>79550.963712000012</v>
          </cell>
          <cell r="Z67">
            <v>0.15</v>
          </cell>
          <cell r="AA67">
            <v>67618.319155200006</v>
          </cell>
          <cell r="AB67">
            <v>0.45</v>
          </cell>
          <cell r="AC67">
            <v>37190.075535360003</v>
          </cell>
          <cell r="AD67">
            <v>0.08</v>
          </cell>
          <cell r="AE67">
            <v>464875.94419200002</v>
          </cell>
          <cell r="AF67">
            <v>185.13</v>
          </cell>
          <cell r="AG67">
            <v>140</v>
          </cell>
          <cell r="AH67">
            <v>1</v>
          </cell>
          <cell r="AI67">
            <v>1.2</v>
          </cell>
          <cell r="AJ67">
            <v>1.1000000000000001</v>
          </cell>
          <cell r="AK67">
            <v>184.8</v>
          </cell>
          <cell r="AL67">
            <v>184.965</v>
          </cell>
          <cell r="AM67">
            <v>464461.61625600007</v>
          </cell>
          <cell r="AN67">
            <v>405564</v>
          </cell>
          <cell r="AO67">
            <v>0.14522397514572316</v>
          </cell>
          <cell r="AP67" t="str">
            <v>4</v>
          </cell>
          <cell r="AQ67" t="str">
            <v>x</v>
          </cell>
          <cell r="AR67">
            <v>0</v>
          </cell>
          <cell r="AS67">
            <v>0</v>
          </cell>
        </row>
        <row r="68">
          <cell r="A68" t="str">
            <v>01-35-200-032-1004</v>
          </cell>
          <cell r="B68" t="str">
            <v>01352000321004</v>
          </cell>
          <cell r="C68" t="str">
            <v>5-99</v>
          </cell>
          <cell r="D68" t="str">
            <v>1  EXECUTIVE BARRINGTON</v>
          </cell>
          <cell r="E68" t="str">
            <v>S BARRNGTN TAX&amp;FINANCE</v>
          </cell>
          <cell r="F68" t="str">
            <v>10041</v>
          </cell>
          <cell r="G68" t="str">
            <v>10-031</v>
          </cell>
          <cell r="H68" t="str">
            <v>T10</v>
          </cell>
          <cell r="I68" t="str">
            <v>Professional Office</v>
          </cell>
          <cell r="J68">
            <v>5</v>
          </cell>
          <cell r="K68">
            <v>344</v>
          </cell>
          <cell r="L68">
            <v>16</v>
          </cell>
          <cell r="M68">
            <v>59178</v>
          </cell>
          <cell r="N68">
            <v>2615.7568000000001</v>
          </cell>
          <cell r="O68">
            <v>0.21740000000000001</v>
          </cell>
          <cell r="P68">
            <v>3</v>
          </cell>
          <cell r="Q68">
            <v>4</v>
          </cell>
          <cell r="R68">
            <v>4</v>
          </cell>
          <cell r="S68" t="str">
            <v>C</v>
          </cell>
          <cell r="T68">
            <v>24</v>
          </cell>
          <cell r="U68">
            <v>1</v>
          </cell>
          <cell r="V68">
            <v>1.2</v>
          </cell>
          <cell r="W68">
            <v>1.1000000000000001</v>
          </cell>
          <cell r="X68">
            <v>31.68</v>
          </cell>
          <cell r="Y68">
            <v>82867.175424000001</v>
          </cell>
          <cell r="Z68">
            <v>0.15</v>
          </cell>
          <cell r="AA68">
            <v>70437.099110399999</v>
          </cell>
          <cell r="AB68">
            <v>0.45</v>
          </cell>
          <cell r="AC68">
            <v>38740.40451072</v>
          </cell>
          <cell r="AD68">
            <v>0.08</v>
          </cell>
          <cell r="AE68">
            <v>484255.056384</v>
          </cell>
          <cell r="AF68">
            <v>185.13</v>
          </cell>
          <cell r="AG68">
            <v>140</v>
          </cell>
          <cell r="AH68">
            <v>1</v>
          </cell>
          <cell r="AI68">
            <v>1.2</v>
          </cell>
          <cell r="AJ68">
            <v>1.1000000000000001</v>
          </cell>
          <cell r="AK68">
            <v>184.8</v>
          </cell>
          <cell r="AL68">
            <v>184.965</v>
          </cell>
          <cell r="AM68">
            <v>483823.456512</v>
          </cell>
          <cell r="AN68">
            <v>453848</v>
          </cell>
          <cell r="AO68">
            <v>6.6047347376213983E-2</v>
          </cell>
          <cell r="AP68" t="str">
            <v>4</v>
          </cell>
          <cell r="AQ68" t="str">
            <v>x</v>
          </cell>
          <cell r="AR68">
            <v>0</v>
          </cell>
          <cell r="AS68">
            <v>0</v>
          </cell>
        </row>
        <row r="69">
          <cell r="A69" t="str">
            <v>01-35-200-032-1005</v>
          </cell>
          <cell r="B69" t="str">
            <v>01352000321005</v>
          </cell>
          <cell r="C69" t="str">
            <v>5-99</v>
          </cell>
          <cell r="D69" t="str">
            <v>1  EXECUTIVE SOUTH BARRINGTON</v>
          </cell>
          <cell r="E69" t="str">
            <v>KEITH MOONEY</v>
          </cell>
          <cell r="F69" t="str">
            <v>10041</v>
          </cell>
          <cell r="G69" t="str">
            <v>10-031</v>
          </cell>
          <cell r="H69" t="str">
            <v>T10</v>
          </cell>
          <cell r="I69" t="str">
            <v>Professional Office</v>
          </cell>
          <cell r="J69">
            <v>5</v>
          </cell>
          <cell r="K69">
            <v>344</v>
          </cell>
          <cell r="L69">
            <v>16</v>
          </cell>
          <cell r="M69">
            <v>59178</v>
          </cell>
          <cell r="N69">
            <v>3358.1312000000007</v>
          </cell>
          <cell r="O69">
            <v>0.27910000000000007</v>
          </cell>
          <cell r="P69">
            <v>3</v>
          </cell>
          <cell r="Q69">
            <v>4</v>
          </cell>
          <cell r="R69">
            <v>4</v>
          </cell>
          <cell r="S69" t="str">
            <v>C</v>
          </cell>
          <cell r="T69">
            <v>24</v>
          </cell>
          <cell r="U69">
            <v>1</v>
          </cell>
          <cell r="V69">
            <v>1.2</v>
          </cell>
          <cell r="W69">
            <v>1.1000000000000001</v>
          </cell>
          <cell r="X69">
            <v>31.68</v>
          </cell>
          <cell r="Y69">
            <v>106385.59641600001</v>
          </cell>
          <cell r="Z69">
            <v>0.15</v>
          </cell>
          <cell r="AA69">
            <v>90427.756953600008</v>
          </cell>
          <cell r="AB69">
            <v>0.45</v>
          </cell>
          <cell r="AC69">
            <v>49735.266324480006</v>
          </cell>
          <cell r="AD69">
            <v>0.08</v>
          </cell>
          <cell r="AE69">
            <v>621690.8290560001</v>
          </cell>
          <cell r="AF69">
            <v>185.13</v>
          </cell>
          <cell r="AG69">
            <v>140</v>
          </cell>
          <cell r="AH69">
            <v>1</v>
          </cell>
          <cell r="AI69">
            <v>1.2</v>
          </cell>
          <cell r="AJ69">
            <v>1.1000000000000001</v>
          </cell>
          <cell r="AK69">
            <v>184.8</v>
          </cell>
          <cell r="AL69">
            <v>184.965</v>
          </cell>
          <cell r="AM69">
            <v>621136.73740800016</v>
          </cell>
          <cell r="AN69">
            <v>582654</v>
          </cell>
          <cell r="AO69">
            <v>6.6047323811387448E-2</v>
          </cell>
          <cell r="AP69" t="str">
            <v>4</v>
          </cell>
          <cell r="AQ69" t="str">
            <v>x</v>
          </cell>
          <cell r="AR69">
            <v>0</v>
          </cell>
          <cell r="AS69">
            <v>0</v>
          </cell>
        </row>
        <row r="70">
          <cell r="A70" t="str">
            <v>01-35-200-033-1001</v>
          </cell>
          <cell r="B70" t="str">
            <v>01352000331001</v>
          </cell>
          <cell r="C70" t="str">
            <v>5-99</v>
          </cell>
          <cell r="D70" t="str">
            <v>5  EXECUTIVE SOUTH BARRINGTON</v>
          </cell>
          <cell r="E70" t="str">
            <v>HARINADHA KONERU</v>
          </cell>
          <cell r="F70" t="str">
            <v>10041</v>
          </cell>
          <cell r="G70" t="str">
            <v>10-031</v>
          </cell>
          <cell r="H70" t="str">
            <v>T10</v>
          </cell>
          <cell r="I70" t="str">
            <v>Medical Office</v>
          </cell>
          <cell r="J70">
            <v>6</v>
          </cell>
          <cell r="K70" t="str">
            <v>341/344</v>
          </cell>
          <cell r="L70">
            <v>15</v>
          </cell>
          <cell r="M70">
            <v>59320</v>
          </cell>
          <cell r="N70">
            <v>1816</v>
          </cell>
          <cell r="O70">
            <v>0.17128399999999999</v>
          </cell>
          <cell r="P70">
            <v>3</v>
          </cell>
          <cell r="Q70">
            <v>4</v>
          </cell>
          <cell r="R70">
            <v>5</v>
          </cell>
          <cell r="S70" t="str">
            <v>C</v>
          </cell>
          <cell r="T70">
            <v>24</v>
          </cell>
          <cell r="U70">
            <v>1</v>
          </cell>
          <cell r="V70">
            <v>1.2</v>
          </cell>
          <cell r="W70">
            <v>1.2</v>
          </cell>
          <cell r="X70">
            <v>34.559999999999995</v>
          </cell>
          <cell r="Y70">
            <v>62760.959999999992</v>
          </cell>
          <cell r="Z70">
            <v>0.15</v>
          </cell>
          <cell r="AA70">
            <v>53346.815999999992</v>
          </cell>
          <cell r="AB70">
            <v>0.45</v>
          </cell>
          <cell r="AC70">
            <v>29340.748799999994</v>
          </cell>
          <cell r="AD70">
            <v>0.08</v>
          </cell>
          <cell r="AE70">
            <v>366759.35999999993</v>
          </cell>
          <cell r="AF70">
            <v>201.95999999999995</v>
          </cell>
          <cell r="AG70">
            <v>140</v>
          </cell>
          <cell r="AH70">
            <v>1</v>
          </cell>
          <cell r="AI70">
            <v>1.2</v>
          </cell>
          <cell r="AJ70">
            <v>1.2</v>
          </cell>
          <cell r="AK70">
            <v>201.6</v>
          </cell>
          <cell r="AL70">
            <v>201.77999999999997</v>
          </cell>
          <cell r="AM70">
            <v>366432.47999999992</v>
          </cell>
          <cell r="AN70">
            <v>363203</v>
          </cell>
          <cell r="AO70">
            <v>8.891666643722429E-3</v>
          </cell>
          <cell r="AP70" t="str">
            <v>4</v>
          </cell>
          <cell r="AQ70" t="str">
            <v>x</v>
          </cell>
          <cell r="AR70">
            <v>0</v>
          </cell>
          <cell r="AS70">
            <v>0</v>
          </cell>
        </row>
        <row r="71">
          <cell r="A71" t="str">
            <v>01-35-200-033-1002</v>
          </cell>
          <cell r="B71" t="str">
            <v>01352000331002</v>
          </cell>
          <cell r="C71" t="str">
            <v>5-99</v>
          </cell>
          <cell r="D71" t="str">
            <v>5  EXECUTIVE SOUTH BARRINGTON</v>
          </cell>
          <cell r="E71" t="str">
            <v>NETRONIX CORPORATION</v>
          </cell>
          <cell r="F71" t="str">
            <v>10041</v>
          </cell>
          <cell r="G71" t="str">
            <v>10-031</v>
          </cell>
          <cell r="H71" t="str">
            <v>T10</v>
          </cell>
          <cell r="I71" t="str">
            <v>Medical Office</v>
          </cell>
          <cell r="J71">
            <v>6</v>
          </cell>
          <cell r="K71" t="str">
            <v>341/345</v>
          </cell>
          <cell r="L71">
            <v>15</v>
          </cell>
          <cell r="M71">
            <v>59320</v>
          </cell>
          <cell r="N71">
            <v>3094</v>
          </cell>
          <cell r="O71">
            <v>0.30989300000000003</v>
          </cell>
          <cell r="P71">
            <v>3</v>
          </cell>
          <cell r="Q71">
            <v>4</v>
          </cell>
          <cell r="R71">
            <v>5</v>
          </cell>
          <cell r="S71" t="str">
            <v>C</v>
          </cell>
          <cell r="T71">
            <v>24</v>
          </cell>
          <cell r="U71">
            <v>1</v>
          </cell>
          <cell r="V71">
            <v>1.2</v>
          </cell>
          <cell r="W71">
            <v>1.2</v>
          </cell>
          <cell r="X71">
            <v>34.559999999999995</v>
          </cell>
          <cell r="Y71">
            <v>106928.63999999998</v>
          </cell>
          <cell r="Z71">
            <v>0.15</v>
          </cell>
          <cell r="AA71">
            <v>90889.343999999983</v>
          </cell>
          <cell r="AB71">
            <v>0.45</v>
          </cell>
          <cell r="AC71">
            <v>49989.139199999991</v>
          </cell>
          <cell r="AD71">
            <v>0.08</v>
          </cell>
          <cell r="AE71">
            <v>624864.23999999987</v>
          </cell>
          <cell r="AF71">
            <v>201.95999999999995</v>
          </cell>
          <cell r="AG71">
            <v>140</v>
          </cell>
          <cell r="AH71">
            <v>1</v>
          </cell>
          <cell r="AI71">
            <v>1.2</v>
          </cell>
          <cell r="AJ71">
            <v>1.2</v>
          </cell>
          <cell r="AK71">
            <v>201.6</v>
          </cell>
          <cell r="AL71">
            <v>201.77999999999997</v>
          </cell>
          <cell r="AM71">
            <v>624307.31999999995</v>
          </cell>
          <cell r="AN71">
            <v>624002</v>
          </cell>
          <cell r="AO71">
            <v>4.892933035469671E-4</v>
          </cell>
          <cell r="AP71" t="str">
            <v>4</v>
          </cell>
          <cell r="AQ71" t="str">
            <v>x</v>
          </cell>
          <cell r="AR71">
            <v>0</v>
          </cell>
          <cell r="AS71">
            <v>0</v>
          </cell>
        </row>
        <row r="72">
          <cell r="A72" t="str">
            <v>01-35-200-033-1003</v>
          </cell>
          <cell r="B72" t="str">
            <v>01352000331003</v>
          </cell>
          <cell r="C72" t="str">
            <v>5-99</v>
          </cell>
          <cell r="D72" t="str">
            <v>5  EXECUTIVE SOUTH BARRINGTON</v>
          </cell>
          <cell r="E72" t="str">
            <v>MICHAEL B CHIN</v>
          </cell>
          <cell r="F72" t="str">
            <v>10041</v>
          </cell>
          <cell r="G72" t="str">
            <v>10-031</v>
          </cell>
          <cell r="H72" t="str">
            <v>T10</v>
          </cell>
          <cell r="I72" t="str">
            <v>Medical Office</v>
          </cell>
          <cell r="J72">
            <v>6</v>
          </cell>
          <cell r="K72" t="str">
            <v>341/346</v>
          </cell>
          <cell r="L72">
            <v>15</v>
          </cell>
          <cell r="M72">
            <v>59320</v>
          </cell>
          <cell r="N72">
            <v>2791</v>
          </cell>
          <cell r="O72">
            <v>0.22404900000000005</v>
          </cell>
          <cell r="P72">
            <v>3</v>
          </cell>
          <cell r="Q72">
            <v>4</v>
          </cell>
          <cell r="R72">
            <v>5</v>
          </cell>
          <cell r="S72" t="str">
            <v>C</v>
          </cell>
          <cell r="T72">
            <v>24</v>
          </cell>
          <cell r="U72">
            <v>1</v>
          </cell>
          <cell r="V72">
            <v>1.2</v>
          </cell>
          <cell r="W72">
            <v>1.2</v>
          </cell>
          <cell r="X72">
            <v>34.559999999999995</v>
          </cell>
          <cell r="Y72">
            <v>96456.959999999992</v>
          </cell>
          <cell r="Z72">
            <v>0.15</v>
          </cell>
          <cell r="AA72">
            <v>81988.415999999997</v>
          </cell>
          <cell r="AB72">
            <v>0.45</v>
          </cell>
          <cell r="AC72">
            <v>45093.628799999999</v>
          </cell>
          <cell r="AD72">
            <v>0.08</v>
          </cell>
          <cell r="AE72">
            <v>563670.36</v>
          </cell>
          <cell r="AF72">
            <v>201.96</v>
          </cell>
          <cell r="AG72">
            <v>140</v>
          </cell>
          <cell r="AH72">
            <v>1</v>
          </cell>
          <cell r="AI72">
            <v>1.2</v>
          </cell>
          <cell r="AJ72">
            <v>1.2</v>
          </cell>
          <cell r="AK72">
            <v>201.6</v>
          </cell>
          <cell r="AL72">
            <v>201.78</v>
          </cell>
          <cell r="AM72">
            <v>563167.98</v>
          </cell>
          <cell r="AN72">
            <v>456004</v>
          </cell>
          <cell r="AO72">
            <v>0.23500666660818759</v>
          </cell>
          <cell r="AP72" t="str">
            <v>4</v>
          </cell>
          <cell r="AQ72" t="str">
            <v>x</v>
          </cell>
          <cell r="AR72">
            <v>0</v>
          </cell>
          <cell r="AS72">
            <v>0</v>
          </cell>
        </row>
        <row r="73">
          <cell r="A73" t="str">
            <v>01-35-200-033-1004</v>
          </cell>
          <cell r="B73" t="str">
            <v>01352000331004</v>
          </cell>
          <cell r="C73" t="str">
            <v>5-99</v>
          </cell>
          <cell r="D73" t="str">
            <v>5  EXECUTIVE SOUTH BARRINGTON</v>
          </cell>
          <cell r="E73" t="str">
            <v>KMP PROP &amp; MGMT</v>
          </cell>
          <cell r="F73" t="str">
            <v>10041</v>
          </cell>
          <cell r="G73" t="str">
            <v>10-031</v>
          </cell>
          <cell r="H73" t="str">
            <v>T10</v>
          </cell>
          <cell r="I73" t="str">
            <v>Medical Office</v>
          </cell>
          <cell r="J73">
            <v>6</v>
          </cell>
          <cell r="K73" t="str">
            <v>341/347</v>
          </cell>
          <cell r="L73">
            <v>15</v>
          </cell>
          <cell r="M73">
            <v>59320</v>
          </cell>
          <cell r="N73">
            <v>3093</v>
          </cell>
          <cell r="O73">
            <v>0.29477400000000004</v>
          </cell>
          <cell r="P73">
            <v>3</v>
          </cell>
          <cell r="Q73">
            <v>4</v>
          </cell>
          <cell r="R73">
            <v>5</v>
          </cell>
          <cell r="S73" t="str">
            <v>C</v>
          </cell>
          <cell r="T73">
            <v>24</v>
          </cell>
          <cell r="U73">
            <v>1</v>
          </cell>
          <cell r="V73">
            <v>1.2</v>
          </cell>
          <cell r="W73">
            <v>1.2</v>
          </cell>
          <cell r="X73">
            <v>34.559999999999995</v>
          </cell>
          <cell r="Y73">
            <v>106894.07999999999</v>
          </cell>
          <cell r="Z73">
            <v>0.15</v>
          </cell>
          <cell r="AA73">
            <v>90859.967999999993</v>
          </cell>
          <cell r="AB73">
            <v>0.45</v>
          </cell>
          <cell r="AC73">
            <v>49972.982399999994</v>
          </cell>
          <cell r="AD73">
            <v>0.08</v>
          </cell>
          <cell r="AE73">
            <v>624662.27999999991</v>
          </cell>
          <cell r="AF73">
            <v>201.95999999999998</v>
          </cell>
          <cell r="AG73">
            <v>140</v>
          </cell>
          <cell r="AH73">
            <v>1</v>
          </cell>
          <cell r="AI73">
            <v>1.2</v>
          </cell>
          <cell r="AJ73">
            <v>1.2</v>
          </cell>
          <cell r="AK73">
            <v>201.6</v>
          </cell>
          <cell r="AL73">
            <v>201.77999999999997</v>
          </cell>
          <cell r="AM73">
            <v>624105.53999999992</v>
          </cell>
          <cell r="AN73">
            <v>592006</v>
          </cell>
          <cell r="AO73">
            <v>5.422164640223226E-2</v>
          </cell>
          <cell r="AP73" t="str">
            <v>4</v>
          </cell>
          <cell r="AQ73" t="str">
            <v>x</v>
          </cell>
          <cell r="AR73">
            <v>0</v>
          </cell>
          <cell r="AS73">
            <v>0</v>
          </cell>
        </row>
        <row r="74">
          <cell r="A74" t="str">
            <v>01-35-200-034-1001</v>
          </cell>
          <cell r="B74" t="str">
            <v>01352000341001</v>
          </cell>
          <cell r="C74" t="str">
            <v>5-99</v>
          </cell>
          <cell r="D74" t="str">
            <v>3  EXECUTIVE SOUTH BARRINGTON</v>
          </cell>
          <cell r="E74" t="str">
            <v>CTLTC 008002364694</v>
          </cell>
          <cell r="F74" t="str">
            <v>10041</v>
          </cell>
          <cell r="G74" t="str">
            <v>10-031</v>
          </cell>
          <cell r="H74" t="str">
            <v>T10</v>
          </cell>
          <cell r="I74" t="str">
            <v>Professional Office</v>
          </cell>
          <cell r="J74">
            <v>5</v>
          </cell>
          <cell r="K74">
            <v>344</v>
          </cell>
          <cell r="L74">
            <v>15</v>
          </cell>
          <cell r="M74">
            <v>61668</v>
          </cell>
          <cell r="N74">
            <v>1827.5550000000003</v>
          </cell>
          <cell r="O74">
            <v>0.16690000000000005</v>
          </cell>
          <cell r="P74">
            <v>3</v>
          </cell>
          <cell r="Q74">
            <v>4</v>
          </cell>
          <cell r="R74">
            <v>5</v>
          </cell>
          <cell r="S74" t="str">
            <v>C</v>
          </cell>
          <cell r="T74">
            <v>24</v>
          </cell>
          <cell r="U74">
            <v>1</v>
          </cell>
          <cell r="V74">
            <v>1.2</v>
          </cell>
          <cell r="W74">
            <v>1.2</v>
          </cell>
          <cell r="X74">
            <v>34.559999999999995</v>
          </cell>
          <cell r="Y74">
            <v>63160.300800000005</v>
          </cell>
          <cell r="Z74">
            <v>0.15</v>
          </cell>
          <cell r="AA74">
            <v>53686.255680000002</v>
          </cell>
          <cell r="AB74">
            <v>0.45</v>
          </cell>
          <cell r="AC74">
            <v>29527.440623999999</v>
          </cell>
          <cell r="AD74">
            <v>0.08</v>
          </cell>
          <cell r="AE74">
            <v>369093.00779999996</v>
          </cell>
          <cell r="AF74">
            <v>201.95999999999995</v>
          </cell>
          <cell r="AG74">
            <v>140</v>
          </cell>
          <cell r="AH74">
            <v>1</v>
          </cell>
          <cell r="AI74">
            <v>1.2</v>
          </cell>
          <cell r="AJ74">
            <v>1.2</v>
          </cell>
          <cell r="AK74">
            <v>201.6</v>
          </cell>
          <cell r="AL74">
            <v>201.77999999999997</v>
          </cell>
          <cell r="AM74">
            <v>368764.04790000001</v>
          </cell>
          <cell r="AN74">
            <v>328004</v>
          </cell>
          <cell r="AO74">
            <v>0.12426692326922839</v>
          </cell>
          <cell r="AP74" t="str">
            <v>4</v>
          </cell>
          <cell r="AQ74" t="str">
            <v>x</v>
          </cell>
          <cell r="AR74">
            <v>0</v>
          </cell>
          <cell r="AS74">
            <v>0</v>
          </cell>
        </row>
        <row r="75">
          <cell r="A75" t="str">
            <v>01-35-200-034-1002</v>
          </cell>
          <cell r="B75" t="str">
            <v>01352000341002</v>
          </cell>
          <cell r="C75" t="str">
            <v>5-99</v>
          </cell>
          <cell r="D75" t="str">
            <v>3  EXECUTIVE SOUTH BARRINGTON</v>
          </cell>
          <cell r="E75" t="str">
            <v>RTM &amp; ASSOCIATES250</v>
          </cell>
          <cell r="F75" t="str">
            <v>10041</v>
          </cell>
          <cell r="G75" t="str">
            <v>10-031</v>
          </cell>
          <cell r="H75" t="str">
            <v>T10</v>
          </cell>
          <cell r="I75" t="str">
            <v>Professional Office</v>
          </cell>
          <cell r="J75">
            <v>5</v>
          </cell>
          <cell r="K75">
            <v>344</v>
          </cell>
          <cell r="L75">
            <v>15</v>
          </cell>
          <cell r="M75">
            <v>61668</v>
          </cell>
          <cell r="N75">
            <v>2284.17</v>
          </cell>
          <cell r="O75">
            <v>0.20860000000000001</v>
          </cell>
          <cell r="P75">
            <v>3</v>
          </cell>
          <cell r="Q75">
            <v>4</v>
          </cell>
          <cell r="R75">
            <v>5</v>
          </cell>
          <cell r="S75" t="str">
            <v>C</v>
          </cell>
          <cell r="T75">
            <v>24</v>
          </cell>
          <cell r="U75">
            <v>1</v>
          </cell>
          <cell r="V75">
            <v>1.2</v>
          </cell>
          <cell r="W75">
            <v>1.2</v>
          </cell>
          <cell r="X75">
            <v>34.559999999999995</v>
          </cell>
          <cell r="Y75">
            <v>78940.915199999989</v>
          </cell>
          <cell r="Z75">
            <v>0.15</v>
          </cell>
          <cell r="AA75">
            <v>67099.777919999993</v>
          </cell>
          <cell r="AB75">
            <v>0.45</v>
          </cell>
          <cell r="AC75">
            <v>36904.877855999992</v>
          </cell>
          <cell r="AD75">
            <v>0.08</v>
          </cell>
          <cell r="AE75">
            <v>461310.97319999989</v>
          </cell>
          <cell r="AF75">
            <v>201.95999999999995</v>
          </cell>
          <cell r="AG75">
            <v>140</v>
          </cell>
          <cell r="AH75">
            <v>1</v>
          </cell>
          <cell r="AI75">
            <v>1.2</v>
          </cell>
          <cell r="AJ75">
            <v>1.2</v>
          </cell>
          <cell r="AK75">
            <v>201.6</v>
          </cell>
          <cell r="AL75">
            <v>201.77999999999997</v>
          </cell>
          <cell r="AM75">
            <v>460899.82259999996</v>
          </cell>
          <cell r="AN75">
            <v>308604</v>
          </cell>
          <cell r="AO75">
            <v>0.49349918536376691</v>
          </cell>
          <cell r="AP75" t="str">
            <v>4</v>
          </cell>
          <cell r="AQ75" t="str">
            <v>x</v>
          </cell>
          <cell r="AR75">
            <v>0</v>
          </cell>
          <cell r="AS75">
            <v>0</v>
          </cell>
        </row>
        <row r="76">
          <cell r="A76" t="str">
            <v>01-35-200-034-1003</v>
          </cell>
          <cell r="B76" t="str">
            <v>01352000341003</v>
          </cell>
          <cell r="C76" t="str">
            <v>5-99</v>
          </cell>
          <cell r="D76" t="str">
            <v>3  EXECUTIVE SOUTH BARRINGTON</v>
          </cell>
          <cell r="E76" t="str">
            <v>VTEK DEVELOPEMENT CORP</v>
          </cell>
          <cell r="F76" t="str">
            <v>10041</v>
          </cell>
          <cell r="G76" t="str">
            <v>10-031</v>
          </cell>
          <cell r="H76" t="str">
            <v>T10</v>
          </cell>
          <cell r="I76" t="str">
            <v>Professional Office</v>
          </cell>
          <cell r="J76">
            <v>5</v>
          </cell>
          <cell r="K76">
            <v>344</v>
          </cell>
          <cell r="L76">
            <v>15</v>
          </cell>
          <cell r="M76">
            <v>61668</v>
          </cell>
          <cell r="N76">
            <v>3700.1145000000001</v>
          </cell>
          <cell r="O76">
            <v>0.33790999999999999</v>
          </cell>
          <cell r="P76">
            <v>3</v>
          </cell>
          <cell r="Q76">
            <v>4</v>
          </cell>
          <cell r="R76">
            <v>5</v>
          </cell>
          <cell r="S76" t="str">
            <v>C</v>
          </cell>
          <cell r="T76">
            <v>24</v>
          </cell>
          <cell r="U76">
            <v>1</v>
          </cell>
          <cell r="V76">
            <v>1.2</v>
          </cell>
          <cell r="W76">
            <v>1.2</v>
          </cell>
          <cell r="X76">
            <v>34.559999999999995</v>
          </cell>
          <cell r="Y76">
            <v>127875.95711999999</v>
          </cell>
          <cell r="Z76">
            <v>0.15</v>
          </cell>
          <cell r="AA76">
            <v>108694.56355199999</v>
          </cell>
          <cell r="AB76">
            <v>0.45</v>
          </cell>
          <cell r="AC76">
            <v>59782.009953599998</v>
          </cell>
          <cell r="AD76">
            <v>0.08</v>
          </cell>
          <cell r="AE76">
            <v>747275.12442000001</v>
          </cell>
          <cell r="AF76">
            <v>201.96</v>
          </cell>
          <cell r="AG76">
            <v>140</v>
          </cell>
          <cell r="AH76">
            <v>1</v>
          </cell>
          <cell r="AI76">
            <v>1.2</v>
          </cell>
          <cell r="AJ76">
            <v>1.2</v>
          </cell>
          <cell r="AK76">
            <v>201.6</v>
          </cell>
          <cell r="AL76">
            <v>201.78</v>
          </cell>
          <cell r="AM76">
            <v>746609.10381</v>
          </cell>
          <cell r="AN76">
            <v>426727</v>
          </cell>
          <cell r="AO76">
            <v>0.74961768017959951</v>
          </cell>
          <cell r="AP76" t="str">
            <v>4</v>
          </cell>
          <cell r="AQ76">
            <v>44407</v>
          </cell>
          <cell r="AR76">
            <v>316000</v>
          </cell>
          <cell r="AS76" t="str">
            <v>Special warranty</v>
          </cell>
        </row>
        <row r="77">
          <cell r="A77" t="str">
            <v>01-35-200-034-1004</v>
          </cell>
          <cell r="B77" t="str">
            <v>01352000341004</v>
          </cell>
          <cell r="C77" t="str">
            <v>5-99</v>
          </cell>
          <cell r="D77" t="str">
            <v>3  EXECUTIVE SOUTH BARRINGTON</v>
          </cell>
          <cell r="E77" t="str">
            <v>3 EXECUTIVE CT LLC</v>
          </cell>
          <cell r="F77" t="str">
            <v>10041</v>
          </cell>
          <cell r="G77" t="str">
            <v>10-031</v>
          </cell>
          <cell r="H77" t="str">
            <v>T10</v>
          </cell>
          <cell r="I77" t="str">
            <v>Professional Office</v>
          </cell>
          <cell r="J77">
            <v>5</v>
          </cell>
          <cell r="K77">
            <v>344</v>
          </cell>
          <cell r="L77">
            <v>15</v>
          </cell>
          <cell r="M77">
            <v>61668</v>
          </cell>
          <cell r="N77">
            <v>3138.1605</v>
          </cell>
          <cell r="O77">
            <v>0.28659000000000001</v>
          </cell>
          <cell r="P77">
            <v>3</v>
          </cell>
          <cell r="Q77">
            <v>4</v>
          </cell>
          <cell r="R77">
            <v>5</v>
          </cell>
          <cell r="S77" t="str">
            <v>C</v>
          </cell>
          <cell r="T77">
            <v>24</v>
          </cell>
          <cell r="U77">
            <v>1</v>
          </cell>
          <cell r="V77">
            <v>1.2</v>
          </cell>
          <cell r="W77">
            <v>1.2</v>
          </cell>
          <cell r="X77">
            <v>34.559999999999995</v>
          </cell>
          <cell r="Y77">
            <v>108454.82687999998</v>
          </cell>
          <cell r="Z77">
            <v>0.15</v>
          </cell>
          <cell r="AA77">
            <v>92186.60284799998</v>
          </cell>
          <cell r="AB77">
            <v>0.45</v>
          </cell>
          <cell r="AC77">
            <v>50702.631566399985</v>
          </cell>
          <cell r="AD77">
            <v>0.08</v>
          </cell>
          <cell r="AE77">
            <v>633782.89457999985</v>
          </cell>
          <cell r="AF77">
            <v>201.95999999999995</v>
          </cell>
          <cell r="AG77">
            <v>140</v>
          </cell>
          <cell r="AH77">
            <v>1</v>
          </cell>
          <cell r="AI77">
            <v>1.2</v>
          </cell>
          <cell r="AJ77">
            <v>1.2</v>
          </cell>
          <cell r="AK77">
            <v>201.6</v>
          </cell>
          <cell r="AL77">
            <v>201.77999999999997</v>
          </cell>
          <cell r="AM77">
            <v>633218.02568999992</v>
          </cell>
          <cell r="AN77">
            <v>423632</v>
          </cell>
          <cell r="AO77">
            <v>0.49473605792291409</v>
          </cell>
          <cell r="AP77" t="str">
            <v>4</v>
          </cell>
          <cell r="AQ77" t="str">
            <v>x</v>
          </cell>
          <cell r="AR77">
            <v>0</v>
          </cell>
          <cell r="AS77">
            <v>0</v>
          </cell>
        </row>
        <row r="78">
          <cell r="A78" t="str">
            <v>01-35-200-035-1001</v>
          </cell>
          <cell r="B78" t="str">
            <v>01352000351001</v>
          </cell>
          <cell r="C78" t="str">
            <v>5-99</v>
          </cell>
          <cell r="D78" t="str">
            <v>12  EXECUTIVE SOUTH BARRINGTON</v>
          </cell>
          <cell r="E78" t="str">
            <v>WILLIAM WIELAND</v>
          </cell>
          <cell r="F78" t="str">
            <v>10041</v>
          </cell>
          <cell r="G78" t="str">
            <v>10-031</v>
          </cell>
          <cell r="H78" t="str">
            <v>T10</v>
          </cell>
          <cell r="I78" t="str">
            <v>Professional Office</v>
          </cell>
          <cell r="J78">
            <v>5</v>
          </cell>
          <cell r="K78">
            <v>344</v>
          </cell>
          <cell r="L78">
            <v>14</v>
          </cell>
          <cell r="M78">
            <v>63700</v>
          </cell>
          <cell r="N78">
            <v>10650</v>
          </cell>
          <cell r="O78">
            <v>0.75960700000000014</v>
          </cell>
          <cell r="P78">
            <v>5</v>
          </cell>
          <cell r="Q78">
            <v>4</v>
          </cell>
          <cell r="R78">
            <v>5</v>
          </cell>
          <cell r="S78" t="str">
            <v>C</v>
          </cell>
          <cell r="T78">
            <v>24</v>
          </cell>
          <cell r="U78">
            <v>0.7</v>
          </cell>
          <cell r="V78">
            <v>1.2</v>
          </cell>
          <cell r="W78">
            <v>1.2</v>
          </cell>
          <cell r="X78">
            <v>24.191999999999997</v>
          </cell>
          <cell r="Y78">
            <v>257644.79999999996</v>
          </cell>
          <cell r="Z78">
            <v>0.15</v>
          </cell>
          <cell r="AA78">
            <v>218998.07999999996</v>
          </cell>
          <cell r="AB78">
            <v>0.45</v>
          </cell>
          <cell r="AC78">
            <v>120448.94399999997</v>
          </cell>
          <cell r="AD78">
            <v>0.08</v>
          </cell>
          <cell r="AE78">
            <v>1505611.7999999996</v>
          </cell>
          <cell r="AF78">
            <v>141.37199999999996</v>
          </cell>
          <cell r="AG78">
            <v>140</v>
          </cell>
          <cell r="AH78">
            <v>0.7</v>
          </cell>
          <cell r="AI78">
            <v>1.2</v>
          </cell>
          <cell r="AJ78">
            <v>1.2</v>
          </cell>
          <cell r="AK78">
            <v>141.11999999999998</v>
          </cell>
          <cell r="AL78">
            <v>141.24599999999998</v>
          </cell>
          <cell r="AM78">
            <v>1504269.9</v>
          </cell>
          <cell r="AN78">
            <v>1840688</v>
          </cell>
          <cell r="AO78">
            <v>-0.1827675847291883</v>
          </cell>
          <cell r="AP78" t="str">
            <v>4</v>
          </cell>
          <cell r="AQ78" t="str">
            <v>x</v>
          </cell>
          <cell r="AR78">
            <v>0</v>
          </cell>
          <cell r="AS78">
            <v>0</v>
          </cell>
        </row>
        <row r="79">
          <cell r="A79" t="str">
            <v>01-35-200-035-1002</v>
          </cell>
          <cell r="B79" t="str">
            <v>01352000351002</v>
          </cell>
          <cell r="C79" t="str">
            <v>5-99</v>
          </cell>
          <cell r="D79" t="str">
            <v>12  EXECUTIVE SOUTH BARRINGTON</v>
          </cell>
          <cell r="E79" t="str">
            <v>WILLIAM WEILAND</v>
          </cell>
          <cell r="F79" t="str">
            <v>10041</v>
          </cell>
          <cell r="G79" t="str">
            <v>10-031</v>
          </cell>
          <cell r="H79" t="str">
            <v>T10</v>
          </cell>
          <cell r="I79" t="str">
            <v>Professional Office</v>
          </cell>
          <cell r="J79">
            <v>5</v>
          </cell>
          <cell r="K79">
            <v>344</v>
          </cell>
          <cell r="L79">
            <v>14</v>
          </cell>
          <cell r="M79">
            <v>63700</v>
          </cell>
          <cell r="N79">
            <v>1466</v>
          </cell>
          <cell r="O79">
            <v>0.24039300000000005</v>
          </cell>
          <cell r="P79">
            <v>3</v>
          </cell>
          <cell r="Q79">
            <v>4</v>
          </cell>
          <cell r="R79">
            <v>5</v>
          </cell>
          <cell r="S79" t="str">
            <v>C</v>
          </cell>
          <cell r="T79">
            <v>24</v>
          </cell>
          <cell r="U79">
            <v>1</v>
          </cell>
          <cell r="V79">
            <v>1.2</v>
          </cell>
          <cell r="W79">
            <v>1.2</v>
          </cell>
          <cell r="X79">
            <v>34.559999999999995</v>
          </cell>
          <cell r="Y79">
            <v>50664.959999999992</v>
          </cell>
          <cell r="Z79">
            <v>0.15</v>
          </cell>
          <cell r="AA79">
            <v>43065.215999999993</v>
          </cell>
          <cell r="AB79">
            <v>0.45</v>
          </cell>
          <cell r="AC79">
            <v>23685.868799999997</v>
          </cell>
          <cell r="AD79">
            <v>0.08</v>
          </cell>
          <cell r="AE79">
            <v>296073.35999999993</v>
          </cell>
          <cell r="AF79">
            <v>201.95999999999995</v>
          </cell>
          <cell r="AG79">
            <v>140</v>
          </cell>
          <cell r="AH79">
            <v>1</v>
          </cell>
          <cell r="AI79">
            <v>1.2</v>
          </cell>
          <cell r="AJ79">
            <v>1.2</v>
          </cell>
          <cell r="AK79">
            <v>201.6</v>
          </cell>
          <cell r="AL79">
            <v>201.77999999999997</v>
          </cell>
          <cell r="AM79">
            <v>295809.48</v>
          </cell>
          <cell r="AN79">
            <v>582523</v>
          </cell>
          <cell r="AO79">
            <v>-0.49219261728721442</v>
          </cell>
          <cell r="AP79" t="str">
            <v>4</v>
          </cell>
          <cell r="AQ79" t="str">
            <v>x</v>
          </cell>
          <cell r="AR79">
            <v>0</v>
          </cell>
          <cell r="AS79">
            <v>0</v>
          </cell>
        </row>
        <row r="80">
          <cell r="A80" t="str">
            <v>01-35-200-036-1001</v>
          </cell>
          <cell r="B80" t="str">
            <v>01352000361001</v>
          </cell>
          <cell r="C80" t="str">
            <v>5-99</v>
          </cell>
          <cell r="D80" t="str">
            <v>20  EXECUTIVE SOUTH BARRINGTON</v>
          </cell>
          <cell r="E80" t="str">
            <v>SOUTHBOUND ENTERPRISES</v>
          </cell>
          <cell r="F80" t="str">
            <v>10041</v>
          </cell>
          <cell r="G80" t="str">
            <v>10-031</v>
          </cell>
          <cell r="H80" t="str">
            <v>T10</v>
          </cell>
          <cell r="I80" t="str">
            <v>Professional Office</v>
          </cell>
          <cell r="J80">
            <v>5</v>
          </cell>
          <cell r="K80">
            <v>344</v>
          </cell>
          <cell r="L80">
            <v>14</v>
          </cell>
          <cell r="M80">
            <v>151660</v>
          </cell>
          <cell r="N80">
            <v>4955</v>
          </cell>
          <cell r="O80">
            <v>0.43580300000000011</v>
          </cell>
          <cell r="P80">
            <v>4</v>
          </cell>
          <cell r="Q80">
            <v>5</v>
          </cell>
          <cell r="R80">
            <v>5</v>
          </cell>
          <cell r="S80" t="str">
            <v>C</v>
          </cell>
          <cell r="T80">
            <v>24</v>
          </cell>
          <cell r="U80">
            <v>0.8</v>
          </cell>
          <cell r="V80">
            <v>1.4</v>
          </cell>
          <cell r="W80">
            <v>1.2</v>
          </cell>
          <cell r="X80">
            <v>32.256</v>
          </cell>
          <cell r="Y80">
            <v>159828.48000000001</v>
          </cell>
          <cell r="Z80">
            <v>0.15</v>
          </cell>
          <cell r="AA80">
            <v>135854.20800000001</v>
          </cell>
          <cell r="AB80">
            <v>0.45</v>
          </cell>
          <cell r="AC80">
            <v>74719.814400000003</v>
          </cell>
          <cell r="AD80">
            <v>0.08</v>
          </cell>
          <cell r="AE80">
            <v>933997.68</v>
          </cell>
          <cell r="AF80">
            <v>188.49600000000001</v>
          </cell>
          <cell r="AG80">
            <v>140</v>
          </cell>
          <cell r="AH80">
            <v>0.8</v>
          </cell>
          <cell r="AI80">
            <v>1.4</v>
          </cell>
          <cell r="AJ80">
            <v>1.2</v>
          </cell>
          <cell r="AK80">
            <v>188.15999999999997</v>
          </cell>
          <cell r="AL80">
            <v>188.32799999999997</v>
          </cell>
          <cell r="AM80">
            <v>933165.23999999987</v>
          </cell>
          <cell r="AN80">
            <v>457702</v>
          </cell>
          <cell r="AO80">
            <v>1.0388052488300246</v>
          </cell>
          <cell r="AP80" t="str">
            <v>4</v>
          </cell>
          <cell r="AQ80">
            <v>44524</v>
          </cell>
          <cell r="AR80">
            <v>405000</v>
          </cell>
          <cell r="AS80" t="str">
            <v>Warranty deed</v>
          </cell>
        </row>
        <row r="81">
          <cell r="A81" t="str">
            <v>01-35-200-036-1002</v>
          </cell>
          <cell r="B81" t="str">
            <v>01352000361002</v>
          </cell>
          <cell r="C81" t="str">
            <v>5-99</v>
          </cell>
          <cell r="D81" t="str">
            <v>20  EXECUTIVE SOUTH BARRINGTON</v>
          </cell>
          <cell r="E81" t="str">
            <v>BTK ENTERPRISES</v>
          </cell>
          <cell r="F81" t="str">
            <v>10041</v>
          </cell>
          <cell r="G81" t="str">
            <v>10-031</v>
          </cell>
          <cell r="H81" t="str">
            <v>T10</v>
          </cell>
          <cell r="I81" t="str">
            <v>Professional Office</v>
          </cell>
          <cell r="J81">
            <v>5</v>
          </cell>
          <cell r="K81">
            <v>344</v>
          </cell>
          <cell r="L81">
            <v>14</v>
          </cell>
          <cell r="M81">
            <v>151660</v>
          </cell>
          <cell r="N81">
            <v>3713</v>
          </cell>
          <cell r="O81">
            <v>0.35365500000000005</v>
          </cell>
          <cell r="P81">
            <v>3</v>
          </cell>
          <cell r="Q81">
            <v>4</v>
          </cell>
          <cell r="R81">
            <v>5</v>
          </cell>
          <cell r="S81" t="str">
            <v>C</v>
          </cell>
          <cell r="T81">
            <v>24</v>
          </cell>
          <cell r="U81">
            <v>1</v>
          </cell>
          <cell r="V81">
            <v>1.2</v>
          </cell>
          <cell r="W81">
            <v>1.2</v>
          </cell>
          <cell r="X81">
            <v>34.559999999999995</v>
          </cell>
          <cell r="Y81">
            <v>128321.27999999998</v>
          </cell>
          <cell r="Z81">
            <v>0.15</v>
          </cell>
          <cell r="AA81">
            <v>109073.08799999999</v>
          </cell>
          <cell r="AB81">
            <v>0.45</v>
          </cell>
          <cell r="AC81">
            <v>59990.198399999994</v>
          </cell>
          <cell r="AD81">
            <v>0.08</v>
          </cell>
          <cell r="AE81">
            <v>749877.47999999986</v>
          </cell>
          <cell r="AF81">
            <v>201.95999999999995</v>
          </cell>
          <cell r="AG81">
            <v>140</v>
          </cell>
          <cell r="AH81">
            <v>1</v>
          </cell>
          <cell r="AI81">
            <v>1.2</v>
          </cell>
          <cell r="AJ81">
            <v>1.2</v>
          </cell>
          <cell r="AK81">
            <v>201.6</v>
          </cell>
          <cell r="AL81">
            <v>201.77999999999997</v>
          </cell>
          <cell r="AM81">
            <v>749209.1399999999</v>
          </cell>
          <cell r="AN81">
            <v>753745</v>
          </cell>
          <cell r="AO81">
            <v>-6.0177646286212472E-3</v>
          </cell>
          <cell r="AP81" t="str">
            <v>4</v>
          </cell>
          <cell r="AQ81" t="str">
            <v>x</v>
          </cell>
          <cell r="AR81">
            <v>0</v>
          </cell>
          <cell r="AS81">
            <v>0</v>
          </cell>
        </row>
        <row r="82">
          <cell r="A82" t="str">
            <v>01-35-200-036-1003</v>
          </cell>
          <cell r="B82" t="str">
            <v>01352000361003</v>
          </cell>
          <cell r="C82" t="str">
            <v>5-99</v>
          </cell>
          <cell r="D82" t="str">
            <v>20  EXECUTIVE SOUTH BARRINGTON</v>
          </cell>
          <cell r="E82" t="str">
            <v>TELEPLAST LLC</v>
          </cell>
          <cell r="F82" t="str">
            <v>10041</v>
          </cell>
          <cell r="G82" t="str">
            <v>10-031</v>
          </cell>
          <cell r="H82" t="str">
            <v>T10</v>
          </cell>
          <cell r="I82" t="str">
            <v>Professional Office</v>
          </cell>
          <cell r="J82">
            <v>5</v>
          </cell>
          <cell r="K82">
            <v>344</v>
          </cell>
          <cell r="L82">
            <v>14</v>
          </cell>
          <cell r="M82">
            <v>151660</v>
          </cell>
          <cell r="N82">
            <v>2102</v>
          </cell>
          <cell r="O82">
            <v>0.21054200000000001</v>
          </cell>
          <cell r="P82">
            <v>3</v>
          </cell>
          <cell r="Q82">
            <v>4</v>
          </cell>
          <cell r="R82">
            <v>5</v>
          </cell>
          <cell r="S82" t="str">
            <v>C</v>
          </cell>
          <cell r="T82">
            <v>24</v>
          </cell>
          <cell r="U82">
            <v>1</v>
          </cell>
          <cell r="V82">
            <v>1.2</v>
          </cell>
          <cell r="W82">
            <v>1.2</v>
          </cell>
          <cell r="X82">
            <v>34.559999999999995</v>
          </cell>
          <cell r="Y82">
            <v>72645.119999999995</v>
          </cell>
          <cell r="Z82">
            <v>0.15</v>
          </cell>
          <cell r="AA82">
            <v>61748.351999999999</v>
          </cell>
          <cell r="AB82">
            <v>0.45</v>
          </cell>
          <cell r="AC82">
            <v>33961.5936</v>
          </cell>
          <cell r="AD82">
            <v>0.08</v>
          </cell>
          <cell r="AE82">
            <v>424519.92</v>
          </cell>
          <cell r="AF82">
            <v>201.95999999999998</v>
          </cell>
          <cell r="AG82">
            <v>140</v>
          </cell>
          <cell r="AH82">
            <v>1</v>
          </cell>
          <cell r="AI82">
            <v>1.2</v>
          </cell>
          <cell r="AJ82">
            <v>1.2</v>
          </cell>
          <cell r="AK82">
            <v>201.6</v>
          </cell>
          <cell r="AL82">
            <v>201.77999999999997</v>
          </cell>
          <cell r="AM82">
            <v>424141.55999999994</v>
          </cell>
          <cell r="AN82">
            <v>440004</v>
          </cell>
          <cell r="AO82">
            <v>-3.6050672266615846E-2</v>
          </cell>
          <cell r="AP82" t="str">
            <v>4</v>
          </cell>
          <cell r="AQ82" t="str">
            <v>x</v>
          </cell>
          <cell r="AR82">
            <v>0</v>
          </cell>
          <cell r="AS82">
            <v>0</v>
          </cell>
        </row>
        <row r="83">
          <cell r="A83" t="str">
            <v>01-35-200-037-1001</v>
          </cell>
          <cell r="B83" t="str">
            <v>01352000371001</v>
          </cell>
          <cell r="C83" t="str">
            <v>5-99</v>
          </cell>
          <cell r="D83" t="str">
            <v>10  EXECUTIVE SOUTH BARRINGTON</v>
          </cell>
          <cell r="E83" t="str">
            <v>MICHAEL PEIRCE</v>
          </cell>
          <cell r="F83" t="str">
            <v>10041</v>
          </cell>
          <cell r="G83" t="str">
            <v>10-031</v>
          </cell>
          <cell r="H83" t="str">
            <v>T10</v>
          </cell>
          <cell r="I83" t="str">
            <v>Professional Office</v>
          </cell>
          <cell r="J83">
            <v>5</v>
          </cell>
          <cell r="K83">
            <v>344</v>
          </cell>
          <cell r="L83">
            <v>14</v>
          </cell>
          <cell r="M83">
            <v>57180</v>
          </cell>
          <cell r="N83">
            <v>1849.63986</v>
          </cell>
          <cell r="O83">
            <v>0.16529400000000002</v>
          </cell>
          <cell r="P83">
            <v>3</v>
          </cell>
          <cell r="Q83">
            <v>4</v>
          </cell>
          <cell r="R83">
            <v>5</v>
          </cell>
          <cell r="S83" t="str">
            <v>C</v>
          </cell>
          <cell r="T83">
            <v>24</v>
          </cell>
          <cell r="U83">
            <v>1</v>
          </cell>
          <cell r="V83">
            <v>1.2</v>
          </cell>
          <cell r="W83">
            <v>1.2</v>
          </cell>
          <cell r="X83">
            <v>34.559999999999995</v>
          </cell>
          <cell r="Y83">
            <v>63923.553561599991</v>
          </cell>
          <cell r="Z83">
            <v>0.15</v>
          </cell>
          <cell r="AA83">
            <v>54335.020527359993</v>
          </cell>
          <cell r="AB83">
            <v>0.45</v>
          </cell>
          <cell r="AC83">
            <v>29884.261290047994</v>
          </cell>
          <cell r="AD83">
            <v>0.08</v>
          </cell>
          <cell r="AE83">
            <v>373553.26612559991</v>
          </cell>
          <cell r="AF83">
            <v>201.95999999999995</v>
          </cell>
          <cell r="AG83">
            <v>140</v>
          </cell>
          <cell r="AH83">
            <v>1</v>
          </cell>
          <cell r="AI83">
            <v>1.2</v>
          </cell>
          <cell r="AJ83">
            <v>1.2</v>
          </cell>
          <cell r="AK83">
            <v>201.6</v>
          </cell>
          <cell r="AL83">
            <v>201.77999999999997</v>
          </cell>
          <cell r="AM83">
            <v>373220.33095079992</v>
          </cell>
          <cell r="AN83">
            <v>384005</v>
          </cell>
          <cell r="AO83">
            <v>-2.8084709962630905E-2</v>
          </cell>
          <cell r="AP83" t="str">
            <v>4</v>
          </cell>
          <cell r="AQ83">
            <v>44064</v>
          </cell>
          <cell r="AR83">
            <v>180000</v>
          </cell>
          <cell r="AS83" t="str">
            <v>Warranty deed</v>
          </cell>
        </row>
        <row r="84">
          <cell r="A84" t="str">
            <v>01-35-200-037-1002</v>
          </cell>
          <cell r="B84" t="str">
            <v>01352000371002</v>
          </cell>
          <cell r="C84" t="str">
            <v>5-99</v>
          </cell>
          <cell r="D84" t="str">
            <v>10  EXECUTIVE SOUTH BARRINGTON</v>
          </cell>
          <cell r="E84" t="str">
            <v>STANLEY NIEMINSKI</v>
          </cell>
          <cell r="F84" t="str">
            <v>10041</v>
          </cell>
          <cell r="G84" t="str">
            <v>10-031</v>
          </cell>
          <cell r="H84" t="str">
            <v>T10</v>
          </cell>
          <cell r="I84" t="str">
            <v>Professional Office</v>
          </cell>
          <cell r="J84">
            <v>5</v>
          </cell>
          <cell r="K84">
            <v>344</v>
          </cell>
          <cell r="L84">
            <v>14</v>
          </cell>
          <cell r="M84">
            <v>57180</v>
          </cell>
          <cell r="N84">
            <v>2413.4256300000002</v>
          </cell>
          <cell r="O84">
            <v>0.21567700000000001</v>
          </cell>
          <cell r="P84">
            <v>3</v>
          </cell>
          <cell r="Q84">
            <v>4</v>
          </cell>
          <cell r="R84">
            <v>5</v>
          </cell>
          <cell r="S84" t="str">
            <v>C</v>
          </cell>
          <cell r="T84">
            <v>24</v>
          </cell>
          <cell r="U84">
            <v>1</v>
          </cell>
          <cell r="V84">
            <v>1.2</v>
          </cell>
          <cell r="W84">
            <v>1.2</v>
          </cell>
          <cell r="X84">
            <v>34.559999999999995</v>
          </cell>
          <cell r="Y84">
            <v>83407.989772799992</v>
          </cell>
          <cell r="Z84">
            <v>0.15</v>
          </cell>
          <cell r="AA84">
            <v>70896.791306879997</v>
          </cell>
          <cell r="AB84">
            <v>0.45</v>
          </cell>
          <cell r="AC84">
            <v>38993.235218784001</v>
          </cell>
          <cell r="AD84">
            <v>0.08</v>
          </cell>
          <cell r="AE84">
            <v>487415.44023479999</v>
          </cell>
          <cell r="AF84">
            <v>201.95999999999998</v>
          </cell>
          <cell r="AG84">
            <v>140</v>
          </cell>
          <cell r="AH84">
            <v>1</v>
          </cell>
          <cell r="AI84">
            <v>1.2</v>
          </cell>
          <cell r="AJ84">
            <v>1.2</v>
          </cell>
          <cell r="AK84">
            <v>201.6</v>
          </cell>
          <cell r="AL84">
            <v>201.77999999999997</v>
          </cell>
          <cell r="AM84">
            <v>486981.02362139995</v>
          </cell>
          <cell r="AN84">
            <v>391149</v>
          </cell>
          <cell r="AO84">
            <v>0.24500132589217904</v>
          </cell>
          <cell r="AP84" t="str">
            <v>4</v>
          </cell>
          <cell r="AQ84" t="str">
            <v>x</v>
          </cell>
          <cell r="AR84">
            <v>0</v>
          </cell>
          <cell r="AS84">
            <v>0</v>
          </cell>
        </row>
        <row r="85">
          <cell r="A85" t="str">
            <v>01-35-200-037-1003</v>
          </cell>
          <cell r="B85" t="str">
            <v>01352000371003</v>
          </cell>
          <cell r="C85" t="str">
            <v>5-99</v>
          </cell>
          <cell r="D85" t="str">
            <v>10  EXECUTIVE SOUTH BARRINGTON</v>
          </cell>
          <cell r="E85" t="str">
            <v>MICHAEL F BISCHOF</v>
          </cell>
          <cell r="F85" t="str">
            <v>10041</v>
          </cell>
          <cell r="G85" t="str">
            <v>10-031</v>
          </cell>
          <cell r="H85" t="str">
            <v>T10</v>
          </cell>
          <cell r="I85" t="str">
            <v>Professional Office</v>
          </cell>
          <cell r="J85">
            <v>5</v>
          </cell>
          <cell r="K85">
            <v>344</v>
          </cell>
          <cell r="L85">
            <v>14</v>
          </cell>
          <cell r="M85">
            <v>57180</v>
          </cell>
          <cell r="N85">
            <v>3237.1103400000006</v>
          </cell>
          <cell r="O85">
            <v>0.28928600000000004</v>
          </cell>
          <cell r="P85">
            <v>3</v>
          </cell>
          <cell r="Q85">
            <v>4</v>
          </cell>
          <cell r="R85">
            <v>5</v>
          </cell>
          <cell r="S85" t="str">
            <v>C</v>
          </cell>
          <cell r="T85">
            <v>24</v>
          </cell>
          <cell r="U85">
            <v>1</v>
          </cell>
          <cell r="V85">
            <v>1.2</v>
          </cell>
          <cell r="W85">
            <v>1.2</v>
          </cell>
          <cell r="X85">
            <v>34.559999999999995</v>
          </cell>
          <cell r="Y85">
            <v>111874.5333504</v>
          </cell>
          <cell r="Z85">
            <v>0.15</v>
          </cell>
          <cell r="AA85">
            <v>95093.353347840006</v>
          </cell>
          <cell r="AB85">
            <v>0.45</v>
          </cell>
          <cell r="AC85">
            <v>52301.344341312004</v>
          </cell>
          <cell r="AD85">
            <v>0.08</v>
          </cell>
          <cell r="AE85">
            <v>653766.80426640005</v>
          </cell>
          <cell r="AF85">
            <v>201.95999999999998</v>
          </cell>
          <cell r="AG85">
            <v>140</v>
          </cell>
          <cell r="AH85">
            <v>1</v>
          </cell>
          <cell r="AI85">
            <v>1.2</v>
          </cell>
          <cell r="AJ85">
            <v>1.2</v>
          </cell>
          <cell r="AK85">
            <v>201.6</v>
          </cell>
          <cell r="AL85">
            <v>201.77999999999997</v>
          </cell>
          <cell r="AM85">
            <v>653184.12440520001</v>
          </cell>
          <cell r="AN85">
            <v>521823</v>
          </cell>
          <cell r="AO85">
            <v>0.25173502203850728</v>
          </cell>
          <cell r="AP85" t="str">
            <v>4</v>
          </cell>
          <cell r="AQ85" t="str">
            <v>x</v>
          </cell>
          <cell r="AR85">
            <v>0</v>
          </cell>
          <cell r="AS85">
            <v>0</v>
          </cell>
        </row>
        <row r="86">
          <cell r="A86" t="str">
            <v>01-35-200-037-1004</v>
          </cell>
          <cell r="B86" t="str">
            <v>01352000371004</v>
          </cell>
          <cell r="C86" t="str">
            <v>5-99</v>
          </cell>
          <cell r="D86" t="str">
            <v>10  EXECUTIVE SOUTH BARRINGTON</v>
          </cell>
          <cell r="E86" t="str">
            <v>CHRISTOPHER A SCALIA</v>
          </cell>
          <cell r="F86" t="str">
            <v>10041</v>
          </cell>
          <cell r="G86" t="str">
            <v>10-031</v>
          </cell>
          <cell r="H86" t="str">
            <v>T10</v>
          </cell>
          <cell r="I86" t="str">
            <v>Professional Office</v>
          </cell>
          <cell r="J86">
            <v>5</v>
          </cell>
          <cell r="K86">
            <v>344</v>
          </cell>
          <cell r="L86">
            <v>14</v>
          </cell>
          <cell r="M86">
            <v>57180</v>
          </cell>
          <cell r="N86">
            <v>1624.3180200000002</v>
          </cell>
          <cell r="O86">
            <v>0.14515800000000001</v>
          </cell>
          <cell r="P86">
            <v>3</v>
          </cell>
          <cell r="Q86">
            <v>4</v>
          </cell>
          <cell r="R86">
            <v>5</v>
          </cell>
          <cell r="S86" t="str">
            <v>C</v>
          </cell>
          <cell r="T86">
            <v>24</v>
          </cell>
          <cell r="U86">
            <v>1</v>
          </cell>
          <cell r="V86">
            <v>1.2</v>
          </cell>
          <cell r="W86">
            <v>1.2</v>
          </cell>
          <cell r="X86">
            <v>34.559999999999995</v>
          </cell>
          <cell r="Y86">
            <v>56136.430771200001</v>
          </cell>
          <cell r="Z86">
            <v>0.15</v>
          </cell>
          <cell r="AA86">
            <v>47715.96615552</v>
          </cell>
          <cell r="AB86">
            <v>0.45</v>
          </cell>
          <cell r="AC86">
            <v>26243.781385536</v>
          </cell>
          <cell r="AD86">
            <v>0.08</v>
          </cell>
          <cell r="AE86">
            <v>328047.26731919998</v>
          </cell>
          <cell r="AF86">
            <v>201.95999999999998</v>
          </cell>
          <cell r="AG86">
            <v>140</v>
          </cell>
          <cell r="AH86">
            <v>1</v>
          </cell>
          <cell r="AI86">
            <v>1.2</v>
          </cell>
          <cell r="AJ86">
            <v>1.2</v>
          </cell>
          <cell r="AK86">
            <v>201.6</v>
          </cell>
          <cell r="AL86">
            <v>201.77999999999997</v>
          </cell>
          <cell r="AM86">
            <v>327754.89007560001</v>
          </cell>
          <cell r="AN86">
            <v>263815</v>
          </cell>
          <cell r="AO86">
            <v>0.24236639340295296</v>
          </cell>
          <cell r="AP86" t="str">
            <v>4</v>
          </cell>
          <cell r="AQ86" t="str">
            <v>x</v>
          </cell>
          <cell r="AR86">
            <v>0</v>
          </cell>
          <cell r="AS86">
            <v>0</v>
          </cell>
        </row>
        <row r="87">
          <cell r="A87" t="str">
            <v>01-35-200-037-1005</v>
          </cell>
          <cell r="B87" t="str">
            <v>01352000371005</v>
          </cell>
          <cell r="C87" t="str">
            <v>5-99</v>
          </cell>
          <cell r="D87" t="str">
            <v>10  EXECUTIVE SOUTH BARRINGTON</v>
          </cell>
          <cell r="E87" t="str">
            <v>10 EXECUTIVE COURT LLC</v>
          </cell>
          <cell r="F87" t="str">
            <v>10041</v>
          </cell>
          <cell r="G87" t="str">
            <v>10-031</v>
          </cell>
          <cell r="H87" t="str">
            <v>T10</v>
          </cell>
          <cell r="I87" t="str">
            <v>Professional Office</v>
          </cell>
          <cell r="J87">
            <v>5</v>
          </cell>
          <cell r="K87">
            <v>344</v>
          </cell>
          <cell r="L87">
            <v>14</v>
          </cell>
          <cell r="M87">
            <v>57180</v>
          </cell>
          <cell r="N87">
            <v>2065.5061500000002</v>
          </cell>
          <cell r="O87">
            <v>0.18458500000000003</v>
          </cell>
          <cell r="P87">
            <v>3</v>
          </cell>
          <cell r="Q87">
            <v>4</v>
          </cell>
          <cell r="R87">
            <v>5</v>
          </cell>
          <cell r="S87" t="str">
            <v>C</v>
          </cell>
          <cell r="T87">
            <v>24</v>
          </cell>
          <cell r="U87">
            <v>1</v>
          </cell>
          <cell r="V87">
            <v>1.2</v>
          </cell>
          <cell r="W87">
            <v>1.2</v>
          </cell>
          <cell r="X87">
            <v>34.559999999999995</v>
          </cell>
          <cell r="Y87">
            <v>71383.892544000002</v>
          </cell>
          <cell r="Z87">
            <v>0.15</v>
          </cell>
          <cell r="AA87">
            <v>60676.308662399999</v>
          </cell>
          <cell r="AB87">
            <v>0.45</v>
          </cell>
          <cell r="AC87">
            <v>33371.969764319998</v>
          </cell>
          <cell r="AD87">
            <v>0.08</v>
          </cell>
          <cell r="AE87">
            <v>417149.62205399998</v>
          </cell>
          <cell r="AF87">
            <v>201.95999999999998</v>
          </cell>
          <cell r="AG87">
            <v>140</v>
          </cell>
          <cell r="AH87">
            <v>1</v>
          </cell>
          <cell r="AI87">
            <v>1.2</v>
          </cell>
          <cell r="AJ87">
            <v>1.2</v>
          </cell>
          <cell r="AK87">
            <v>201.6</v>
          </cell>
          <cell r="AL87">
            <v>201.77999999999997</v>
          </cell>
          <cell r="AM87">
            <v>416777.83094699995</v>
          </cell>
          <cell r="AN87">
            <v>335224</v>
          </cell>
          <cell r="AO87">
            <v>0.24328159960802309</v>
          </cell>
          <cell r="AP87" t="str">
            <v>4</v>
          </cell>
          <cell r="AQ87" t="str">
            <v>x</v>
          </cell>
          <cell r="AR87">
            <v>0</v>
          </cell>
          <cell r="AS87">
            <v>0</v>
          </cell>
        </row>
        <row r="89">
          <cell r="AM89">
            <v>134037</v>
          </cell>
        </row>
      </sheetData>
      <sheetData sheetId="2">
        <row r="1">
          <cell r="A1" t="str">
            <v>KeyPIN</v>
          </cell>
          <cell r="B1" t="str">
            <v>PARID</v>
          </cell>
          <cell r="C1" t="str">
            <v>CLASS</v>
          </cell>
          <cell r="D1" t="str">
            <v>Address</v>
          </cell>
          <cell r="E1" t="str">
            <v>Owner</v>
          </cell>
          <cell r="F1" t="str">
            <v>TAXDIST</v>
          </cell>
          <cell r="G1" t="str">
            <v>NBHD</v>
          </cell>
          <cell r="H1" t="str">
            <v>Town</v>
          </cell>
          <cell r="I1" t="str">
            <v>Property Use</v>
          </cell>
          <cell r="J1" t="str">
            <v>R &amp; S Code</v>
          </cell>
          <cell r="K1" t="str">
            <v>M &amp; S Code</v>
          </cell>
          <cell r="L1" t="str">
            <v>Age</v>
          </cell>
          <cell r="M1" t="str">
            <v>LandSqft</v>
          </cell>
          <cell r="N1" t="str">
            <v>BldgSqft</v>
          </cell>
          <cell r="O1" t="str">
            <v>POI</v>
          </cell>
          <cell r="P1" t="str">
            <v>Size</v>
          </cell>
          <cell r="Q1" t="str">
            <v>Location</v>
          </cell>
          <cell r="R1" t="str">
            <v>Condition</v>
          </cell>
          <cell r="S1" t="str">
            <v>Investment Rating</v>
          </cell>
          <cell r="T1" t="str">
            <v>Market Rent $/SF</v>
          </cell>
          <cell r="U1" t="str">
            <v>Size Adj</v>
          </cell>
          <cell r="V1" t="str">
            <v>Loc Adj</v>
          </cell>
          <cell r="W1" t="str">
            <v>Cond Adj</v>
          </cell>
          <cell r="X1" t="str">
            <v>Adj Rent $/SF</v>
          </cell>
          <cell r="Y1" t="str">
            <v>PGI</v>
          </cell>
          <cell r="Z1" t="str">
            <v>V/C</v>
          </cell>
          <cell r="AA1" t="str">
            <v>EGI</v>
          </cell>
          <cell r="AB1" t="str">
            <v>Exp</v>
          </cell>
          <cell r="AC1" t="str">
            <v>NOI</v>
          </cell>
          <cell r="AD1" t="str">
            <v>Cap Rate</v>
          </cell>
          <cell r="AE1" t="str">
            <v>Income MV</v>
          </cell>
          <cell r="AF1" t="str">
            <v>Inc MV $/SF</v>
          </cell>
          <cell r="AG1" t="str">
            <v>Median Sales Comp $/SF</v>
          </cell>
          <cell r="AH1" t="str">
            <v>Size Adj2</v>
          </cell>
          <cell r="AI1" t="str">
            <v>Loc Adj2</v>
          </cell>
          <cell r="AJ1" t="str">
            <v>Cond Adj2</v>
          </cell>
          <cell r="AK1" t="str">
            <v>Adj Sale Comp $/sf</v>
          </cell>
          <cell r="AL1" t="str">
            <v>Final Market Value $/SF</v>
          </cell>
          <cell r="AM1" t="str">
            <v>Market Value</v>
          </cell>
          <cell r="AN1" t="str">
            <v>2021Val (APRTOT/Key)</v>
          </cell>
          <cell r="AO1" t="str">
            <v>% Change</v>
          </cell>
          <cell r="AP1" t="str">
            <v>Prior Relief</v>
          </cell>
          <cell r="AQ1" t="str">
            <v>Sale Date</v>
          </cell>
          <cell r="AR1" t="str">
            <v>Sale Price</v>
          </cell>
          <cell r="AS1" t="str">
            <v>Deed</v>
          </cell>
          <cell r="AT1" t="str">
            <v>Permit / Manual Entry</v>
          </cell>
          <cell r="AU1" t="str">
            <v>Comment</v>
          </cell>
        </row>
        <row r="2">
          <cell r="A2" t="str">
            <v>06-23-106-136-1001</v>
          </cell>
          <cell r="B2" t="str">
            <v>06231061361001</v>
          </cell>
          <cell r="C2" t="str">
            <v>5-99</v>
          </cell>
          <cell r="D2" t="str">
            <v>305 S BARTLETT BARTLETT</v>
          </cell>
          <cell r="E2" t="str">
            <v>CORPORATE AMERICA FCU</v>
          </cell>
          <cell r="F2" t="str">
            <v>18023</v>
          </cell>
          <cell r="G2" t="str">
            <v>18-020</v>
          </cell>
          <cell r="H2" t="str">
            <v>T18</v>
          </cell>
          <cell r="I2" t="str">
            <v>Professional Office</v>
          </cell>
          <cell r="J2">
            <v>5</v>
          </cell>
          <cell r="K2">
            <v>304</v>
          </cell>
          <cell r="L2">
            <v>25</v>
          </cell>
          <cell r="M2">
            <v>28060</v>
          </cell>
          <cell r="N2">
            <v>867</v>
          </cell>
          <cell r="O2">
            <v>0.1734</v>
          </cell>
          <cell r="P2">
            <v>2</v>
          </cell>
          <cell r="Q2">
            <v>3</v>
          </cell>
          <cell r="R2">
            <v>3</v>
          </cell>
          <cell r="S2" t="str">
            <v>C</v>
          </cell>
          <cell r="T2">
            <v>20</v>
          </cell>
          <cell r="U2">
            <v>1.1000000000000001</v>
          </cell>
          <cell r="V2">
            <v>1</v>
          </cell>
          <cell r="W2">
            <v>1</v>
          </cell>
          <cell r="X2">
            <v>22</v>
          </cell>
          <cell r="Y2">
            <v>19074</v>
          </cell>
          <cell r="Z2">
            <v>0.15</v>
          </cell>
          <cell r="AA2">
            <v>16212.9</v>
          </cell>
          <cell r="AB2">
            <v>0.65</v>
          </cell>
          <cell r="AC2">
            <v>5674.5149999999994</v>
          </cell>
          <cell r="AD2">
            <v>9.5000000000000001E-2</v>
          </cell>
          <cell r="AE2">
            <v>59731.73684210526</v>
          </cell>
          <cell r="AF2">
            <v>68.89473684210526</v>
          </cell>
          <cell r="AG2">
            <v>130</v>
          </cell>
          <cell r="AH2">
            <v>1.1000000000000001</v>
          </cell>
          <cell r="AI2">
            <v>1</v>
          </cell>
          <cell r="AJ2">
            <v>0.6</v>
          </cell>
          <cell r="AK2">
            <v>85.8</v>
          </cell>
          <cell r="AL2">
            <v>77.347368421052636</v>
          </cell>
          <cell r="AM2">
            <v>67060.168421052629</v>
          </cell>
          <cell r="AN2">
            <v>96003</v>
          </cell>
          <cell r="AO2">
            <v>-0.30147840774712631</v>
          </cell>
          <cell r="AP2" t="str">
            <v>4</v>
          </cell>
          <cell r="AQ2" t="str">
            <v>x</v>
          </cell>
          <cell r="AR2">
            <v>0</v>
          </cell>
          <cell r="AS2">
            <v>0</v>
          </cell>
        </row>
        <row r="3">
          <cell r="A3" t="str">
            <v>06-26-102-081-1002</v>
          </cell>
          <cell r="B3" t="str">
            <v>06261020811002</v>
          </cell>
          <cell r="C3" t="str">
            <v>5-99</v>
          </cell>
          <cell r="D3" t="str">
            <v>945  BARTLETT STREAMWOOD</v>
          </cell>
          <cell r="E3" t="str">
            <v>NANCY D NAVARRO</v>
          </cell>
          <cell r="F3" t="str">
            <v>18023</v>
          </cell>
          <cell r="G3" t="str">
            <v>18-020</v>
          </cell>
          <cell r="H3" t="str">
            <v>T18</v>
          </cell>
          <cell r="I3" t="str">
            <v>Professional Office</v>
          </cell>
          <cell r="J3">
            <v>5</v>
          </cell>
          <cell r="K3">
            <v>344</v>
          </cell>
          <cell r="L3">
            <v>51</v>
          </cell>
          <cell r="M3">
            <v>23416</v>
          </cell>
          <cell r="N3">
            <v>1049.5800000000002</v>
          </cell>
          <cell r="O3">
            <v>0.245</v>
          </cell>
          <cell r="P3">
            <v>3</v>
          </cell>
          <cell r="Q3">
            <v>3</v>
          </cell>
          <cell r="R3">
            <v>3</v>
          </cell>
          <cell r="S3" t="str">
            <v>C</v>
          </cell>
          <cell r="T3">
            <v>20</v>
          </cell>
          <cell r="U3">
            <v>1</v>
          </cell>
          <cell r="V3">
            <v>1</v>
          </cell>
          <cell r="W3">
            <v>1</v>
          </cell>
          <cell r="X3">
            <v>20</v>
          </cell>
          <cell r="Y3">
            <v>20991.600000000002</v>
          </cell>
          <cell r="Z3">
            <v>0.15</v>
          </cell>
          <cell r="AA3">
            <v>17842.86</v>
          </cell>
          <cell r="AB3">
            <v>0.65</v>
          </cell>
          <cell r="AC3">
            <v>6245.0010000000002</v>
          </cell>
          <cell r="AD3">
            <v>9.5000000000000001E-2</v>
          </cell>
          <cell r="AE3">
            <v>65736.85263157895</v>
          </cell>
          <cell r="AF3">
            <v>62.631578947368411</v>
          </cell>
          <cell r="AG3">
            <v>130</v>
          </cell>
          <cell r="AH3">
            <v>1</v>
          </cell>
          <cell r="AI3">
            <v>1</v>
          </cell>
          <cell r="AJ3">
            <v>0.6</v>
          </cell>
          <cell r="AK3">
            <v>78</v>
          </cell>
          <cell r="AL3">
            <v>70.315789473684205</v>
          </cell>
          <cell r="AM3">
            <v>73802.046315789485</v>
          </cell>
          <cell r="AN3">
            <v>100005</v>
          </cell>
          <cell r="AO3">
            <v>-0.26201643602030411</v>
          </cell>
          <cell r="AP3" t="str">
            <v>4</v>
          </cell>
          <cell r="AQ3" t="str">
            <v>x</v>
          </cell>
          <cell r="AR3">
            <v>0</v>
          </cell>
          <cell r="AS3">
            <v>0</v>
          </cell>
        </row>
        <row r="4">
          <cell r="A4" t="str">
            <v>06-23-106-136-1004</v>
          </cell>
          <cell r="B4" t="str">
            <v>06231061361004</v>
          </cell>
          <cell r="C4" t="str">
            <v>5-99</v>
          </cell>
          <cell r="D4" t="str">
            <v>305 S BARTLETT BARTLETT</v>
          </cell>
          <cell r="E4" t="str">
            <v>KULESZA</v>
          </cell>
          <cell r="F4" t="str">
            <v>18023</v>
          </cell>
          <cell r="G4" t="str">
            <v>18-020</v>
          </cell>
          <cell r="H4" t="str">
            <v>T18</v>
          </cell>
          <cell r="I4" t="str">
            <v>Professional Office</v>
          </cell>
          <cell r="J4">
            <v>9</v>
          </cell>
          <cell r="K4">
            <v>353</v>
          </cell>
          <cell r="L4">
            <v>25</v>
          </cell>
          <cell r="M4">
            <v>28060</v>
          </cell>
          <cell r="N4">
            <v>1060.5</v>
          </cell>
          <cell r="O4">
            <v>0.21210000000000001</v>
          </cell>
          <cell r="P4">
            <v>3</v>
          </cell>
          <cell r="Q4">
            <v>3</v>
          </cell>
          <cell r="R4">
            <v>3</v>
          </cell>
          <cell r="S4" t="str">
            <v>C</v>
          </cell>
          <cell r="T4">
            <v>20</v>
          </cell>
          <cell r="U4">
            <v>1</v>
          </cell>
          <cell r="V4">
            <v>1</v>
          </cell>
          <cell r="W4">
            <v>1</v>
          </cell>
          <cell r="X4">
            <v>20</v>
          </cell>
          <cell r="Y4">
            <v>21210</v>
          </cell>
          <cell r="Z4">
            <v>0.15</v>
          </cell>
          <cell r="AA4">
            <v>18028.5</v>
          </cell>
          <cell r="AB4">
            <v>0.65</v>
          </cell>
          <cell r="AC4">
            <v>6309.9750000000004</v>
          </cell>
          <cell r="AD4">
            <v>9.5000000000000001E-2</v>
          </cell>
          <cell r="AE4">
            <v>66420.789473684214</v>
          </cell>
          <cell r="AF4">
            <v>62.631578947368425</v>
          </cell>
          <cell r="AG4">
            <v>130</v>
          </cell>
          <cell r="AH4">
            <v>1</v>
          </cell>
          <cell r="AI4">
            <v>1</v>
          </cell>
          <cell r="AJ4">
            <v>0.6</v>
          </cell>
          <cell r="AK4">
            <v>78</v>
          </cell>
          <cell r="AL4">
            <v>70.31578947368422</v>
          </cell>
          <cell r="AM4">
            <v>74569.894736842121</v>
          </cell>
          <cell r="AN4">
            <v>120004</v>
          </cell>
          <cell r="AO4">
            <v>-0.37860492369552579</v>
          </cell>
          <cell r="AP4" t="str">
            <v>4</v>
          </cell>
          <cell r="AQ4" t="str">
            <v>x</v>
          </cell>
          <cell r="AR4">
            <v>0</v>
          </cell>
          <cell r="AS4">
            <v>0</v>
          </cell>
        </row>
        <row r="5">
          <cell r="A5" t="str">
            <v>06-13-401-051-1001</v>
          </cell>
          <cell r="B5" t="str">
            <v>06134010511001</v>
          </cell>
          <cell r="C5" t="str">
            <v>5-99</v>
          </cell>
          <cell r="D5" t="str">
            <v>1649 S GREEN MEADOWS STREAMWOOD</v>
          </cell>
          <cell r="E5" t="str">
            <v>STREAMWOOD PROFESSIONA</v>
          </cell>
          <cell r="F5" t="str">
            <v>18023</v>
          </cell>
          <cell r="G5" t="str">
            <v>18-020</v>
          </cell>
          <cell r="H5" t="str">
            <v>T18</v>
          </cell>
          <cell r="I5" t="str">
            <v>Professional Office</v>
          </cell>
          <cell r="J5">
            <v>5</v>
          </cell>
          <cell r="K5">
            <v>344</v>
          </cell>
          <cell r="L5">
            <v>12</v>
          </cell>
          <cell r="M5">
            <v>125873</v>
          </cell>
          <cell r="N5">
            <v>1072.3752000000002</v>
          </cell>
          <cell r="O5">
            <v>0.12060000000000004</v>
          </cell>
          <cell r="P5">
            <v>3</v>
          </cell>
          <cell r="Q5">
            <v>3</v>
          </cell>
          <cell r="R5">
            <v>3</v>
          </cell>
          <cell r="S5" t="str">
            <v>C</v>
          </cell>
          <cell r="T5">
            <v>20</v>
          </cell>
          <cell r="U5">
            <v>1</v>
          </cell>
          <cell r="V5">
            <v>1</v>
          </cell>
          <cell r="W5">
            <v>1</v>
          </cell>
          <cell r="X5">
            <v>20</v>
          </cell>
          <cell r="Y5">
            <v>21447.504000000004</v>
          </cell>
          <cell r="Z5">
            <v>0.15</v>
          </cell>
          <cell r="AA5">
            <v>18230.378400000005</v>
          </cell>
          <cell r="AB5">
            <v>0.65</v>
          </cell>
          <cell r="AC5">
            <v>6380.6324400000012</v>
          </cell>
          <cell r="AD5">
            <v>9.5000000000000001E-2</v>
          </cell>
          <cell r="AE5">
            <v>67164.552000000011</v>
          </cell>
          <cell r="AF5">
            <v>62.631578947368418</v>
          </cell>
          <cell r="AG5">
            <v>130</v>
          </cell>
          <cell r="AH5">
            <v>1</v>
          </cell>
          <cell r="AI5">
            <v>1</v>
          </cell>
          <cell r="AJ5">
            <v>0.6</v>
          </cell>
          <cell r="AK5">
            <v>78</v>
          </cell>
          <cell r="AL5">
            <v>70.315789473684205</v>
          </cell>
          <cell r="AM5">
            <v>75404.908800000005</v>
          </cell>
          <cell r="AN5">
            <v>227366</v>
          </cell>
          <cell r="AO5">
            <v>-0.66835450858967471</v>
          </cell>
          <cell r="AP5" t="e">
            <v>#N/A</v>
          </cell>
          <cell r="AR5">
            <v>0</v>
          </cell>
          <cell r="AS5">
            <v>0</v>
          </cell>
          <cell r="AU5" t="str">
            <v>We did not add the proration factor in IAS World for this pin in 2021.</v>
          </cell>
        </row>
        <row r="6">
          <cell r="A6" t="str">
            <v>06-13-401-051-1003</v>
          </cell>
          <cell r="B6" t="str">
            <v>06134010511003</v>
          </cell>
          <cell r="C6" t="str">
            <v>5-99</v>
          </cell>
          <cell r="D6" t="str">
            <v>1649 S GREEN MEADOWS STREAMWOOD</v>
          </cell>
          <cell r="E6" t="str">
            <v>STREAMWOOD PROFESSIONA</v>
          </cell>
          <cell r="F6" t="str">
            <v>18023</v>
          </cell>
          <cell r="G6" t="str">
            <v>18-020</v>
          </cell>
          <cell r="H6" t="str">
            <v>T18</v>
          </cell>
          <cell r="I6" t="str">
            <v>Professional Office</v>
          </cell>
          <cell r="J6">
            <v>5</v>
          </cell>
          <cell r="K6">
            <v>344</v>
          </cell>
          <cell r="L6">
            <v>12</v>
          </cell>
          <cell r="M6">
            <v>125873</v>
          </cell>
          <cell r="N6">
            <v>1095.4944000000005</v>
          </cell>
          <cell r="O6">
            <v>0.12320000000000005</v>
          </cell>
          <cell r="P6">
            <v>3</v>
          </cell>
          <cell r="Q6">
            <v>3</v>
          </cell>
          <cell r="R6">
            <v>3</v>
          </cell>
          <cell r="S6" t="str">
            <v>C</v>
          </cell>
          <cell r="T6">
            <v>20</v>
          </cell>
          <cell r="U6">
            <v>1</v>
          </cell>
          <cell r="V6">
            <v>1</v>
          </cell>
          <cell r="W6">
            <v>1</v>
          </cell>
          <cell r="X6">
            <v>20</v>
          </cell>
          <cell r="Y6">
            <v>21909.88800000001</v>
          </cell>
          <cell r="Z6">
            <v>0.15</v>
          </cell>
          <cell r="AA6">
            <v>18623.404800000008</v>
          </cell>
          <cell r="AB6">
            <v>0.65</v>
          </cell>
          <cell r="AC6">
            <v>6518.1916800000017</v>
          </cell>
          <cell r="AD6">
            <v>9.5000000000000001E-2</v>
          </cell>
          <cell r="AE6">
            <v>68612.544000000024</v>
          </cell>
          <cell r="AF6">
            <v>62.631578947368418</v>
          </cell>
          <cell r="AG6">
            <v>130</v>
          </cell>
          <cell r="AH6">
            <v>1</v>
          </cell>
          <cell r="AI6">
            <v>1</v>
          </cell>
          <cell r="AJ6">
            <v>0.6</v>
          </cell>
          <cell r="AK6">
            <v>78</v>
          </cell>
          <cell r="AL6">
            <v>70.315789473684205</v>
          </cell>
          <cell r="AM6">
            <v>77030.553600000028</v>
          </cell>
          <cell r="AN6">
            <v>96397</v>
          </cell>
          <cell r="AO6">
            <v>-0.20090299905598696</v>
          </cell>
          <cell r="AP6" t="e">
            <v>#N/A</v>
          </cell>
          <cell r="AR6">
            <v>0</v>
          </cell>
          <cell r="AS6">
            <v>0</v>
          </cell>
        </row>
        <row r="7">
          <cell r="A7" t="str">
            <v>06-13-401-051-1002</v>
          </cell>
          <cell r="B7" t="str">
            <v>06134010511002</v>
          </cell>
          <cell r="C7" t="str">
            <v>5-99</v>
          </cell>
          <cell r="D7" t="str">
            <v>1649 S GREEN STREAMWOOD</v>
          </cell>
          <cell r="E7" t="str">
            <v>STREAMWOOD PROFESSIONA</v>
          </cell>
          <cell r="F7" t="str">
            <v>18023</v>
          </cell>
          <cell r="G7" t="str">
            <v>18-020</v>
          </cell>
          <cell r="H7" t="str">
            <v>T18</v>
          </cell>
          <cell r="I7" t="str">
            <v>Professional Office</v>
          </cell>
          <cell r="J7">
            <v>5</v>
          </cell>
          <cell r="K7">
            <v>344</v>
          </cell>
          <cell r="L7">
            <v>12</v>
          </cell>
          <cell r="M7">
            <v>125873</v>
          </cell>
          <cell r="N7">
            <v>1099.0512000000001</v>
          </cell>
          <cell r="O7">
            <v>0.1236</v>
          </cell>
          <cell r="P7">
            <v>3</v>
          </cell>
          <cell r="Q7">
            <v>3</v>
          </cell>
          <cell r="R7">
            <v>3</v>
          </cell>
          <cell r="S7" t="str">
            <v>C</v>
          </cell>
          <cell r="T7">
            <v>20</v>
          </cell>
          <cell r="U7">
            <v>1</v>
          </cell>
          <cell r="V7">
            <v>1</v>
          </cell>
          <cell r="W7">
            <v>1</v>
          </cell>
          <cell r="X7">
            <v>20</v>
          </cell>
          <cell r="Y7">
            <v>21981.024000000001</v>
          </cell>
          <cell r="Z7">
            <v>0.15</v>
          </cell>
          <cell r="AA7">
            <v>18683.8704</v>
          </cell>
          <cell r="AB7">
            <v>0.65</v>
          </cell>
          <cell r="AC7">
            <v>6539.3546399999996</v>
          </cell>
          <cell r="AD7">
            <v>9.5000000000000001E-2</v>
          </cell>
          <cell r="AE7">
            <v>68835.311999999991</v>
          </cell>
          <cell r="AF7">
            <v>62.631578947368403</v>
          </cell>
          <cell r="AG7">
            <v>130</v>
          </cell>
          <cell r="AH7">
            <v>1</v>
          </cell>
          <cell r="AI7">
            <v>1</v>
          </cell>
          <cell r="AJ7">
            <v>0.6</v>
          </cell>
          <cell r="AK7">
            <v>78</v>
          </cell>
          <cell r="AL7">
            <v>70.315789473684205</v>
          </cell>
          <cell r="AM7">
            <v>77280.652799999996</v>
          </cell>
          <cell r="AN7">
            <v>96710</v>
          </cell>
          <cell r="AO7">
            <v>-0.20090318684727537</v>
          </cell>
          <cell r="AP7" t="e">
            <v>#N/A</v>
          </cell>
          <cell r="AR7">
            <v>0</v>
          </cell>
          <cell r="AS7">
            <v>0</v>
          </cell>
          <cell r="AU7" t="str">
            <v>units are renting for $15.00/sf NNN</v>
          </cell>
        </row>
        <row r="8">
          <cell r="A8" t="str">
            <v>06-13-401-051-1004</v>
          </cell>
          <cell r="B8" t="str">
            <v>06134010511004</v>
          </cell>
          <cell r="C8" t="str">
            <v>5-99</v>
          </cell>
          <cell r="D8" t="str">
            <v>1649 S GREEN MEADOWS STREAMWOOD</v>
          </cell>
          <cell r="E8" t="str">
            <v>STREAMWOOD PROFESSIONA</v>
          </cell>
          <cell r="F8" t="str">
            <v>18023</v>
          </cell>
          <cell r="G8" t="str">
            <v>18-020</v>
          </cell>
          <cell r="H8" t="str">
            <v>T18</v>
          </cell>
          <cell r="I8" t="str">
            <v>Professional Office</v>
          </cell>
          <cell r="J8">
            <v>5</v>
          </cell>
          <cell r="K8">
            <v>344</v>
          </cell>
          <cell r="L8">
            <v>12</v>
          </cell>
          <cell r="M8">
            <v>125873</v>
          </cell>
          <cell r="N8">
            <v>1104.3864000000001</v>
          </cell>
          <cell r="O8">
            <v>0.1242</v>
          </cell>
          <cell r="P8">
            <v>3</v>
          </cell>
          <cell r="Q8">
            <v>3</v>
          </cell>
          <cell r="R8">
            <v>3</v>
          </cell>
          <cell r="S8" t="str">
            <v>C</v>
          </cell>
          <cell r="T8">
            <v>20</v>
          </cell>
          <cell r="U8">
            <v>1</v>
          </cell>
          <cell r="V8">
            <v>1</v>
          </cell>
          <cell r="W8">
            <v>1</v>
          </cell>
          <cell r="X8">
            <v>20</v>
          </cell>
          <cell r="Y8">
            <v>22087.728000000003</v>
          </cell>
          <cell r="Z8">
            <v>0.15</v>
          </cell>
          <cell r="AA8">
            <v>18774.568800000001</v>
          </cell>
          <cell r="AB8">
            <v>0.65</v>
          </cell>
          <cell r="AC8">
            <v>6571.09908</v>
          </cell>
          <cell r="AD8">
            <v>9.5000000000000001E-2</v>
          </cell>
          <cell r="AE8">
            <v>69169.463999999993</v>
          </cell>
          <cell r="AF8">
            <v>62.631578947368411</v>
          </cell>
          <cell r="AG8">
            <v>130</v>
          </cell>
          <cell r="AH8">
            <v>1</v>
          </cell>
          <cell r="AI8">
            <v>1</v>
          </cell>
          <cell r="AJ8">
            <v>0.6</v>
          </cell>
          <cell r="AK8">
            <v>78</v>
          </cell>
          <cell r="AL8">
            <v>70.315789473684205</v>
          </cell>
          <cell r="AM8">
            <v>77655.801600000006</v>
          </cell>
          <cell r="AN8">
            <v>97180</v>
          </cell>
          <cell r="AO8">
            <v>-0.20090757769088285</v>
          </cell>
          <cell r="AP8" t="e">
            <v>#N/A</v>
          </cell>
          <cell r="AR8">
            <v>0</v>
          </cell>
          <cell r="AS8">
            <v>0</v>
          </cell>
        </row>
        <row r="9">
          <cell r="A9" t="str">
            <v>06-13-401-051-1005</v>
          </cell>
          <cell r="B9" t="str">
            <v>06134010511005</v>
          </cell>
          <cell r="C9" t="str">
            <v>5-99</v>
          </cell>
          <cell r="D9" t="str">
            <v>1649 S GREEN MEADOWS STREAMWOOD</v>
          </cell>
          <cell r="E9" t="str">
            <v>STREAMWOOD PROFESSIONA</v>
          </cell>
          <cell r="F9" t="str">
            <v>18023</v>
          </cell>
          <cell r="G9" t="str">
            <v>18-020</v>
          </cell>
          <cell r="H9" t="str">
            <v>T18</v>
          </cell>
          <cell r="I9" t="str">
            <v>Professional Office</v>
          </cell>
          <cell r="J9">
            <v>5</v>
          </cell>
          <cell r="K9">
            <v>344</v>
          </cell>
          <cell r="L9">
            <v>12</v>
          </cell>
          <cell r="M9">
            <v>125873</v>
          </cell>
          <cell r="N9">
            <v>1130.1732000000002</v>
          </cell>
          <cell r="O9">
            <v>0.12710000000000002</v>
          </cell>
          <cell r="P9">
            <v>3</v>
          </cell>
          <cell r="Q9">
            <v>3</v>
          </cell>
          <cell r="R9">
            <v>3</v>
          </cell>
          <cell r="S9" t="str">
            <v>C</v>
          </cell>
          <cell r="T9">
            <v>20</v>
          </cell>
          <cell r="U9">
            <v>1</v>
          </cell>
          <cell r="V9">
            <v>1</v>
          </cell>
          <cell r="W9">
            <v>1</v>
          </cell>
          <cell r="X9">
            <v>20</v>
          </cell>
          <cell r="Y9">
            <v>22603.464000000004</v>
          </cell>
          <cell r="Z9">
            <v>0.15</v>
          </cell>
          <cell r="AA9">
            <v>19212.944400000004</v>
          </cell>
          <cell r="AB9">
            <v>0.65</v>
          </cell>
          <cell r="AC9">
            <v>6724.5305400000016</v>
          </cell>
          <cell r="AD9">
            <v>9.5000000000000001E-2</v>
          </cell>
          <cell r="AE9">
            <v>70784.532000000021</v>
          </cell>
          <cell r="AF9">
            <v>62.631578947368432</v>
          </cell>
          <cell r="AG9">
            <v>130</v>
          </cell>
          <cell r="AH9">
            <v>1</v>
          </cell>
          <cell r="AI9">
            <v>1</v>
          </cell>
          <cell r="AJ9">
            <v>0.6</v>
          </cell>
          <cell r="AK9">
            <v>78</v>
          </cell>
          <cell r="AL9">
            <v>70.31578947368422</v>
          </cell>
          <cell r="AM9">
            <v>79469.020800000028</v>
          </cell>
          <cell r="AN9">
            <v>58604</v>
          </cell>
          <cell r="AO9">
            <v>0.35603407275953902</v>
          </cell>
          <cell r="AP9" t="e">
            <v>#N/A</v>
          </cell>
          <cell r="AR9">
            <v>0</v>
          </cell>
          <cell r="AS9">
            <v>0</v>
          </cell>
        </row>
        <row r="10">
          <cell r="A10" t="str">
            <v>06-13-401-051-1006</v>
          </cell>
          <cell r="B10" t="str">
            <v>06134010511006</v>
          </cell>
          <cell r="C10" t="str">
            <v>5-99</v>
          </cell>
          <cell r="D10" t="str">
            <v>1649 S GREEN MEADOWS STREAMWOOD</v>
          </cell>
          <cell r="E10" t="str">
            <v>STREAMWOOD PROFESSIONA</v>
          </cell>
          <cell r="F10" t="str">
            <v>18023</v>
          </cell>
          <cell r="G10" t="str">
            <v>18-020</v>
          </cell>
          <cell r="H10" t="str">
            <v>T18</v>
          </cell>
          <cell r="I10" t="str">
            <v>Professional Office</v>
          </cell>
          <cell r="J10">
            <v>5</v>
          </cell>
          <cell r="K10">
            <v>344</v>
          </cell>
          <cell r="L10">
            <v>12</v>
          </cell>
          <cell r="M10">
            <v>125873</v>
          </cell>
          <cell r="N10">
            <v>1130.1732000000002</v>
          </cell>
          <cell r="O10">
            <v>0.12710000000000002</v>
          </cell>
          <cell r="P10">
            <v>3</v>
          </cell>
          <cell r="Q10">
            <v>3</v>
          </cell>
          <cell r="R10">
            <v>3</v>
          </cell>
          <cell r="S10" t="str">
            <v>C</v>
          </cell>
          <cell r="T10">
            <v>20</v>
          </cell>
          <cell r="U10">
            <v>1</v>
          </cell>
          <cell r="V10">
            <v>1</v>
          </cell>
          <cell r="W10">
            <v>1</v>
          </cell>
          <cell r="X10">
            <v>20</v>
          </cell>
          <cell r="Y10">
            <v>22603.464000000004</v>
          </cell>
          <cell r="Z10">
            <v>0.15</v>
          </cell>
          <cell r="AA10">
            <v>19212.944400000004</v>
          </cell>
          <cell r="AB10">
            <v>0.65</v>
          </cell>
          <cell r="AC10">
            <v>6724.5305400000016</v>
          </cell>
          <cell r="AD10">
            <v>9.5000000000000001E-2</v>
          </cell>
          <cell r="AE10">
            <v>70784.532000000021</v>
          </cell>
          <cell r="AF10">
            <v>62.631578947368432</v>
          </cell>
          <cell r="AG10">
            <v>130</v>
          </cell>
          <cell r="AH10">
            <v>1</v>
          </cell>
          <cell r="AI10">
            <v>1</v>
          </cell>
          <cell r="AJ10">
            <v>0.6</v>
          </cell>
          <cell r="AK10">
            <v>78</v>
          </cell>
          <cell r="AL10">
            <v>70.31578947368422</v>
          </cell>
          <cell r="AM10">
            <v>79469.020800000028</v>
          </cell>
          <cell r="AN10">
            <v>58604</v>
          </cell>
          <cell r="AO10">
            <v>0.35603407275953902</v>
          </cell>
          <cell r="AP10" t="e">
            <v>#N/A</v>
          </cell>
          <cell r="AR10">
            <v>0</v>
          </cell>
          <cell r="AS10">
            <v>0</v>
          </cell>
        </row>
        <row r="11">
          <cell r="A11" t="str">
            <v>06-13-401-051-1007</v>
          </cell>
          <cell r="B11" t="str">
            <v>06134010511007</v>
          </cell>
          <cell r="C11" t="str">
            <v>5-99</v>
          </cell>
          <cell r="D11" t="str">
            <v>1649 S GREEN MEADOWS STREAMWOOD</v>
          </cell>
          <cell r="E11" t="str">
            <v>STREAMWOOD PROFESSIONA</v>
          </cell>
          <cell r="F11" t="str">
            <v>18023</v>
          </cell>
          <cell r="G11" t="str">
            <v>18-020</v>
          </cell>
          <cell r="H11" t="str">
            <v>T18</v>
          </cell>
          <cell r="I11" t="str">
            <v>Professional Office</v>
          </cell>
          <cell r="J11">
            <v>5</v>
          </cell>
          <cell r="K11">
            <v>344</v>
          </cell>
          <cell r="L11">
            <v>12</v>
          </cell>
          <cell r="M11">
            <v>125873</v>
          </cell>
          <cell r="N11">
            <v>1130.1732000000002</v>
          </cell>
          <cell r="O11">
            <v>0.12710000000000002</v>
          </cell>
          <cell r="P11">
            <v>3</v>
          </cell>
          <cell r="Q11">
            <v>3</v>
          </cell>
          <cell r="R11">
            <v>3</v>
          </cell>
          <cell r="S11" t="str">
            <v>C</v>
          </cell>
          <cell r="T11">
            <v>20</v>
          </cell>
          <cell r="U11">
            <v>1</v>
          </cell>
          <cell r="V11">
            <v>1</v>
          </cell>
          <cell r="W11">
            <v>1</v>
          </cell>
          <cell r="X11">
            <v>20</v>
          </cell>
          <cell r="Y11">
            <v>22603.464000000004</v>
          </cell>
          <cell r="Z11">
            <v>0.15</v>
          </cell>
          <cell r="AA11">
            <v>19212.944400000004</v>
          </cell>
          <cell r="AB11">
            <v>0.65</v>
          </cell>
          <cell r="AC11">
            <v>6724.5305400000016</v>
          </cell>
          <cell r="AD11">
            <v>9.5000000000000001E-2</v>
          </cell>
          <cell r="AE11">
            <v>70784.532000000021</v>
          </cell>
          <cell r="AF11">
            <v>62.631578947368432</v>
          </cell>
          <cell r="AG11">
            <v>130</v>
          </cell>
          <cell r="AH11">
            <v>1</v>
          </cell>
          <cell r="AI11">
            <v>1</v>
          </cell>
          <cell r="AJ11">
            <v>0.6</v>
          </cell>
          <cell r="AK11">
            <v>78</v>
          </cell>
          <cell r="AL11">
            <v>70.31578947368422</v>
          </cell>
          <cell r="AM11">
            <v>79469.020800000028</v>
          </cell>
          <cell r="AN11">
            <v>58604</v>
          </cell>
          <cell r="AO11">
            <v>0.35603407275953902</v>
          </cell>
          <cell r="AP11" t="e">
            <v>#N/A</v>
          </cell>
          <cell r="AR11">
            <v>0</v>
          </cell>
          <cell r="AS11">
            <v>0</v>
          </cell>
        </row>
        <row r="12">
          <cell r="A12" t="str">
            <v>06-13-401-051-1008</v>
          </cell>
          <cell r="B12" t="str">
            <v>06134010511008</v>
          </cell>
          <cell r="C12" t="str">
            <v>5-99</v>
          </cell>
          <cell r="D12" t="str">
            <v>1649 S GREEN MEADOWS STREAMWOOD</v>
          </cell>
          <cell r="E12" t="str">
            <v>STREAMWOOD PROFESSIONA</v>
          </cell>
          <cell r="F12" t="str">
            <v>18023</v>
          </cell>
          <cell r="G12" t="str">
            <v>18-020</v>
          </cell>
          <cell r="H12" t="str">
            <v>T18</v>
          </cell>
          <cell r="I12" t="str">
            <v>Professional Office</v>
          </cell>
          <cell r="J12">
            <v>5</v>
          </cell>
          <cell r="K12">
            <v>344</v>
          </cell>
          <cell r="L12">
            <v>12</v>
          </cell>
          <cell r="M12">
            <v>125873</v>
          </cell>
          <cell r="N12">
            <v>1130.1732000000002</v>
          </cell>
          <cell r="O12">
            <v>0.12710000000000002</v>
          </cell>
          <cell r="P12">
            <v>3</v>
          </cell>
          <cell r="Q12">
            <v>3</v>
          </cell>
          <cell r="R12">
            <v>3</v>
          </cell>
          <cell r="S12" t="str">
            <v>C</v>
          </cell>
          <cell r="T12">
            <v>20</v>
          </cell>
          <cell r="U12">
            <v>1</v>
          </cell>
          <cell r="V12">
            <v>1</v>
          </cell>
          <cell r="W12">
            <v>1</v>
          </cell>
          <cell r="X12">
            <v>20</v>
          </cell>
          <cell r="Y12">
            <v>22603.464000000004</v>
          </cell>
          <cell r="Z12">
            <v>0.15</v>
          </cell>
          <cell r="AA12">
            <v>19212.944400000004</v>
          </cell>
          <cell r="AB12">
            <v>0.65</v>
          </cell>
          <cell r="AC12">
            <v>6724.5305400000016</v>
          </cell>
          <cell r="AD12">
            <v>9.5000000000000001E-2</v>
          </cell>
          <cell r="AE12">
            <v>70784.532000000021</v>
          </cell>
          <cell r="AF12">
            <v>62.631578947368432</v>
          </cell>
          <cell r="AG12">
            <v>130</v>
          </cell>
          <cell r="AH12">
            <v>1</v>
          </cell>
          <cell r="AI12">
            <v>1</v>
          </cell>
          <cell r="AJ12">
            <v>0.6</v>
          </cell>
          <cell r="AK12">
            <v>78</v>
          </cell>
          <cell r="AL12">
            <v>70.31578947368422</v>
          </cell>
          <cell r="AM12">
            <v>79469.020800000028</v>
          </cell>
          <cell r="AN12">
            <v>58604</v>
          </cell>
          <cell r="AO12">
            <v>0.35603407275953902</v>
          </cell>
          <cell r="AP12" t="e">
            <v>#N/A</v>
          </cell>
          <cell r="AR12">
            <v>0</v>
          </cell>
          <cell r="AS12">
            <v>0</v>
          </cell>
        </row>
        <row r="13">
          <cell r="A13" t="str">
            <v>06-23-106-136-1003</v>
          </cell>
          <cell r="B13" t="str">
            <v>06231061361003</v>
          </cell>
          <cell r="C13" t="str">
            <v>5-99</v>
          </cell>
          <cell r="D13" t="str">
            <v>305 S BARTLETT BARTLETT</v>
          </cell>
          <cell r="E13" t="str">
            <v>ERIC HOPPE</v>
          </cell>
          <cell r="F13" t="str">
            <v>18023</v>
          </cell>
          <cell r="G13" t="str">
            <v>18-020</v>
          </cell>
          <cell r="H13" t="str">
            <v>T18</v>
          </cell>
          <cell r="I13" t="str">
            <v>Professional Office</v>
          </cell>
          <cell r="J13">
            <v>5</v>
          </cell>
          <cell r="K13">
            <v>344</v>
          </cell>
          <cell r="L13">
            <v>25</v>
          </cell>
          <cell r="M13">
            <v>28060</v>
          </cell>
          <cell r="N13">
            <v>1170.5000000000002</v>
          </cell>
          <cell r="O13">
            <v>0.23410000000000003</v>
          </cell>
          <cell r="P13">
            <v>3</v>
          </cell>
          <cell r="Q13">
            <v>3</v>
          </cell>
          <cell r="R13">
            <v>3</v>
          </cell>
          <cell r="S13" t="str">
            <v>C</v>
          </cell>
          <cell r="T13">
            <v>20</v>
          </cell>
          <cell r="U13">
            <v>1</v>
          </cell>
          <cell r="V13">
            <v>1</v>
          </cell>
          <cell r="W13">
            <v>1</v>
          </cell>
          <cell r="X13">
            <v>20</v>
          </cell>
          <cell r="Y13">
            <v>23410.000000000004</v>
          </cell>
          <cell r="Z13">
            <v>0.15</v>
          </cell>
          <cell r="AA13">
            <v>19898.500000000004</v>
          </cell>
          <cell r="AB13">
            <v>0.65</v>
          </cell>
          <cell r="AC13">
            <v>6964.4750000000004</v>
          </cell>
          <cell r="AD13">
            <v>9.5000000000000001E-2</v>
          </cell>
          <cell r="AE13">
            <v>73310.263157894733</v>
          </cell>
          <cell r="AF13">
            <v>62.631578947368403</v>
          </cell>
          <cell r="AG13">
            <v>130</v>
          </cell>
          <cell r="AH13">
            <v>1</v>
          </cell>
          <cell r="AI13">
            <v>1</v>
          </cell>
          <cell r="AJ13">
            <v>0.6</v>
          </cell>
          <cell r="AK13">
            <v>78</v>
          </cell>
          <cell r="AL13">
            <v>70.315789473684205</v>
          </cell>
          <cell r="AM13">
            <v>82304.631578947374</v>
          </cell>
          <cell r="AN13">
            <v>132003</v>
          </cell>
          <cell r="AO13">
            <v>-0.37649423438143548</v>
          </cell>
          <cell r="AP13" t="str">
            <v>4</v>
          </cell>
          <cell r="AQ13" t="str">
            <v>x</v>
          </cell>
          <cell r="AR13">
            <v>0</v>
          </cell>
          <cell r="AS13">
            <v>0</v>
          </cell>
        </row>
        <row r="14">
          <cell r="A14" t="str">
            <v>06-34-109-006-1012</v>
          </cell>
          <cell r="B14" t="str">
            <v>06341090061012</v>
          </cell>
          <cell r="C14" t="str">
            <v>5-99</v>
          </cell>
          <cell r="D14" t="str">
            <v>770 W BARTLETT BARTLETT</v>
          </cell>
          <cell r="E14" t="str">
            <v>MANOJ AND KRUPA LLC</v>
          </cell>
          <cell r="F14" t="str">
            <v>18018</v>
          </cell>
          <cell r="G14" t="str">
            <v>18-030</v>
          </cell>
          <cell r="H14" t="str">
            <v>T18</v>
          </cell>
          <cell r="I14" t="str">
            <v>Professional Office</v>
          </cell>
          <cell r="J14">
            <v>9</v>
          </cell>
          <cell r="K14">
            <v>353</v>
          </cell>
          <cell r="L14">
            <v>14</v>
          </cell>
          <cell r="M14">
            <v>128594</v>
          </cell>
          <cell r="N14">
            <v>1215</v>
          </cell>
          <cell r="O14">
            <v>3.6000000000000004E-2</v>
          </cell>
          <cell r="P14">
            <v>3</v>
          </cell>
          <cell r="Q14">
            <v>3</v>
          </cell>
          <cell r="R14">
            <v>3</v>
          </cell>
          <cell r="S14" t="str">
            <v>C</v>
          </cell>
          <cell r="T14">
            <v>20</v>
          </cell>
          <cell r="U14">
            <v>1</v>
          </cell>
          <cell r="V14">
            <v>1</v>
          </cell>
          <cell r="W14">
            <v>1</v>
          </cell>
          <cell r="X14">
            <v>20</v>
          </cell>
          <cell r="Y14">
            <v>24300</v>
          </cell>
          <cell r="Z14">
            <v>0.15</v>
          </cell>
          <cell r="AA14">
            <v>20655</v>
          </cell>
          <cell r="AB14">
            <v>0.65</v>
          </cell>
          <cell r="AC14">
            <v>7229.25</v>
          </cell>
          <cell r="AD14">
            <v>9.5000000000000001E-2</v>
          </cell>
          <cell r="AE14">
            <v>76097.368421052626</v>
          </cell>
          <cell r="AF14">
            <v>62.631578947368418</v>
          </cell>
          <cell r="AG14">
            <v>130</v>
          </cell>
          <cell r="AH14">
            <v>1</v>
          </cell>
          <cell r="AI14">
            <v>1</v>
          </cell>
          <cell r="AJ14">
            <v>0.6</v>
          </cell>
          <cell r="AK14">
            <v>78</v>
          </cell>
          <cell r="AL14">
            <v>70.315789473684205</v>
          </cell>
          <cell r="AM14">
            <v>85433.684210526306</v>
          </cell>
          <cell r="AN14">
            <v>148003</v>
          </cell>
          <cell r="AO14">
            <v>-0.4227570778259474</v>
          </cell>
          <cell r="AP14" t="str">
            <v>4</v>
          </cell>
          <cell r="AQ14" t="str">
            <v>x</v>
          </cell>
          <cell r="AR14">
            <v>0</v>
          </cell>
          <cell r="AS14">
            <v>0</v>
          </cell>
        </row>
        <row r="15">
          <cell r="A15" t="str">
            <v>06-26-102-081-1003</v>
          </cell>
          <cell r="B15" t="str">
            <v>06261020811003</v>
          </cell>
          <cell r="C15" t="str">
            <v>5-99</v>
          </cell>
          <cell r="D15" t="str">
            <v>945  BARTLETT STREAMWOOD</v>
          </cell>
          <cell r="E15" t="str">
            <v>MACEACHERN</v>
          </cell>
          <cell r="F15" t="str">
            <v>18023</v>
          </cell>
          <cell r="G15" t="str">
            <v>18-020</v>
          </cell>
          <cell r="H15" t="str">
            <v>T18</v>
          </cell>
          <cell r="I15" t="str">
            <v>Professional Office</v>
          </cell>
          <cell r="J15">
            <v>6</v>
          </cell>
          <cell r="K15">
            <v>341</v>
          </cell>
          <cell r="L15">
            <v>51</v>
          </cell>
          <cell r="M15">
            <v>23416</v>
          </cell>
          <cell r="N15">
            <v>1225.2240000000002</v>
          </cell>
          <cell r="O15">
            <v>0.28600000000000003</v>
          </cell>
          <cell r="P15">
            <v>3</v>
          </cell>
          <cell r="Q15">
            <v>3</v>
          </cell>
          <cell r="R15">
            <v>3</v>
          </cell>
          <cell r="S15" t="str">
            <v>C</v>
          </cell>
          <cell r="T15">
            <v>20</v>
          </cell>
          <cell r="U15">
            <v>1</v>
          </cell>
          <cell r="V15">
            <v>1</v>
          </cell>
          <cell r="W15">
            <v>1</v>
          </cell>
          <cell r="X15">
            <v>20</v>
          </cell>
          <cell r="Y15">
            <v>24504.480000000003</v>
          </cell>
          <cell r="Z15">
            <v>0.15</v>
          </cell>
          <cell r="AA15">
            <v>20828.808000000005</v>
          </cell>
          <cell r="AB15">
            <v>0.65</v>
          </cell>
          <cell r="AC15">
            <v>7290.082800000002</v>
          </cell>
          <cell r="AD15">
            <v>9.5000000000000001E-2</v>
          </cell>
          <cell r="AE15">
            <v>76737.713684210539</v>
          </cell>
          <cell r="AF15">
            <v>62.631578947368425</v>
          </cell>
          <cell r="AG15">
            <v>130</v>
          </cell>
          <cell r="AH15">
            <v>1</v>
          </cell>
          <cell r="AI15">
            <v>1</v>
          </cell>
          <cell r="AJ15">
            <v>0.6</v>
          </cell>
          <cell r="AK15">
            <v>78</v>
          </cell>
          <cell r="AL15">
            <v>70.31578947368422</v>
          </cell>
          <cell r="AM15">
            <v>86152.592842105281</v>
          </cell>
          <cell r="AN15">
            <v>116005</v>
          </cell>
          <cell r="AO15">
            <v>-0.25733724544540937</v>
          </cell>
          <cell r="AP15" t="str">
            <v>4</v>
          </cell>
          <cell r="AQ15" t="str">
            <v>x</v>
          </cell>
          <cell r="AR15">
            <v>0</v>
          </cell>
          <cell r="AS15">
            <v>0</v>
          </cell>
        </row>
        <row r="16">
          <cell r="A16" t="str">
            <v>06-34-109-006-1011</v>
          </cell>
          <cell r="B16" t="str">
            <v>06341090061011</v>
          </cell>
          <cell r="C16" t="str">
            <v>5-99</v>
          </cell>
          <cell r="D16" t="str">
            <v>770 W BARTLETT BARTLETT</v>
          </cell>
          <cell r="E16" t="str">
            <v>ROBERT BLAU</v>
          </cell>
          <cell r="F16" t="str">
            <v>18018</v>
          </cell>
          <cell r="G16" t="str">
            <v>18-030</v>
          </cell>
          <cell r="H16" t="str">
            <v>T18</v>
          </cell>
          <cell r="I16" t="str">
            <v>Professional Office</v>
          </cell>
          <cell r="J16">
            <v>6</v>
          </cell>
          <cell r="K16">
            <v>341</v>
          </cell>
          <cell r="L16">
            <v>14</v>
          </cell>
          <cell r="M16">
            <v>128594</v>
          </cell>
          <cell r="N16">
            <v>1327</v>
          </cell>
          <cell r="O16">
            <v>3.9000000000000007E-2</v>
          </cell>
          <cell r="P16">
            <v>3</v>
          </cell>
          <cell r="Q16">
            <v>3</v>
          </cell>
          <cell r="R16">
            <v>3</v>
          </cell>
          <cell r="S16" t="str">
            <v>C</v>
          </cell>
          <cell r="T16">
            <v>20</v>
          </cell>
          <cell r="U16">
            <v>1</v>
          </cell>
          <cell r="V16">
            <v>1</v>
          </cell>
          <cell r="W16">
            <v>1</v>
          </cell>
          <cell r="X16">
            <v>20</v>
          </cell>
          <cell r="Y16">
            <v>26540</v>
          </cell>
          <cell r="Z16">
            <v>0.15</v>
          </cell>
          <cell r="AA16">
            <v>22559</v>
          </cell>
          <cell r="AB16">
            <v>0.65</v>
          </cell>
          <cell r="AC16">
            <v>7895.65</v>
          </cell>
          <cell r="AD16">
            <v>9.5000000000000001E-2</v>
          </cell>
          <cell r="AE16">
            <v>83112.105263157893</v>
          </cell>
          <cell r="AF16">
            <v>62.631578947368418</v>
          </cell>
          <cell r="AG16">
            <v>130</v>
          </cell>
          <cell r="AH16">
            <v>1</v>
          </cell>
          <cell r="AI16">
            <v>1</v>
          </cell>
          <cell r="AJ16">
            <v>0.6</v>
          </cell>
          <cell r="AK16">
            <v>78</v>
          </cell>
          <cell r="AL16">
            <v>70.315789473684205</v>
          </cell>
          <cell r="AM16">
            <v>93309.052631578947</v>
          </cell>
          <cell r="AN16">
            <v>172005</v>
          </cell>
          <cell r="AO16">
            <v>-0.45752127768623618</v>
          </cell>
          <cell r="AP16" t="str">
            <v>4</v>
          </cell>
          <cell r="AQ16" t="str">
            <v>x</v>
          </cell>
          <cell r="AR16">
            <v>0</v>
          </cell>
          <cell r="AS16">
            <v>0</v>
          </cell>
        </row>
        <row r="17">
          <cell r="A17" t="str">
            <v>06-34-109-007-1003</v>
          </cell>
          <cell r="B17" t="str">
            <v>06341090071003</v>
          </cell>
          <cell r="C17" t="str">
            <v>5-99</v>
          </cell>
          <cell r="D17" t="str">
            <v>808 W BARTLETT BARTLETT</v>
          </cell>
          <cell r="E17" t="str">
            <v>WEST BARTLETT RD LLC</v>
          </cell>
          <cell r="F17" t="str">
            <v>18018</v>
          </cell>
          <cell r="G17" t="str">
            <v>18-030</v>
          </cell>
          <cell r="H17" t="str">
            <v>T18</v>
          </cell>
          <cell r="I17" t="str">
            <v>Professional Office</v>
          </cell>
          <cell r="J17">
            <v>7</v>
          </cell>
          <cell r="K17" t="str">
            <v>345 / 353</v>
          </cell>
          <cell r="L17">
            <v>11</v>
          </cell>
          <cell r="M17">
            <v>46112</v>
          </cell>
          <cell r="N17">
            <v>1387</v>
          </cell>
          <cell r="O17">
            <v>5.7800000000000011E-2</v>
          </cell>
          <cell r="P17">
            <v>3</v>
          </cell>
          <cell r="Q17">
            <v>3</v>
          </cell>
          <cell r="R17">
            <v>3</v>
          </cell>
          <cell r="S17" t="str">
            <v>C</v>
          </cell>
          <cell r="T17">
            <v>20</v>
          </cell>
          <cell r="U17">
            <v>1</v>
          </cell>
          <cell r="V17">
            <v>1</v>
          </cell>
          <cell r="W17">
            <v>1</v>
          </cell>
          <cell r="X17">
            <v>20</v>
          </cell>
          <cell r="Y17">
            <v>27740</v>
          </cell>
          <cell r="Z17">
            <v>0.15</v>
          </cell>
          <cell r="AA17">
            <v>23579</v>
          </cell>
          <cell r="AB17">
            <v>0.65</v>
          </cell>
          <cell r="AC17">
            <v>8252.65</v>
          </cell>
          <cell r="AD17">
            <v>9.5000000000000001E-2</v>
          </cell>
          <cell r="AE17">
            <v>86870</v>
          </cell>
          <cell r="AF17">
            <v>62.631578947368418</v>
          </cell>
          <cell r="AG17">
            <v>130</v>
          </cell>
          <cell r="AH17">
            <v>1</v>
          </cell>
          <cell r="AI17">
            <v>1</v>
          </cell>
          <cell r="AJ17">
            <v>0.6</v>
          </cell>
          <cell r="AK17">
            <v>78</v>
          </cell>
          <cell r="AL17">
            <v>70.315789473684205</v>
          </cell>
          <cell r="AM17">
            <v>97528</v>
          </cell>
          <cell r="AN17">
            <v>160004</v>
          </cell>
          <cell r="AO17">
            <v>-0.39046523836904079</v>
          </cell>
          <cell r="AP17" t="str">
            <v>4</v>
          </cell>
          <cell r="AQ17" t="str">
            <v>x</v>
          </cell>
          <cell r="AR17">
            <v>0</v>
          </cell>
          <cell r="AS17">
            <v>0</v>
          </cell>
        </row>
        <row r="18">
          <cell r="A18" t="str">
            <v>06-34-100-029-1004</v>
          </cell>
          <cell r="B18" t="str">
            <v>06341000291004</v>
          </cell>
          <cell r="C18" t="str">
            <v>5-99</v>
          </cell>
          <cell r="D18" t="str">
            <v>850 W BARTLETT ELGIN</v>
          </cell>
          <cell r="E18" t="str">
            <v>RICHARD LEWIS WBOS LLC</v>
          </cell>
          <cell r="F18" t="str">
            <v>18018</v>
          </cell>
          <cell r="G18" t="str">
            <v>18-030</v>
          </cell>
          <cell r="H18" t="str">
            <v>T18</v>
          </cell>
          <cell r="I18" t="str">
            <v>Professional Office</v>
          </cell>
          <cell r="J18">
            <v>6</v>
          </cell>
          <cell r="K18">
            <v>341</v>
          </cell>
          <cell r="L18">
            <v>28</v>
          </cell>
          <cell r="M18">
            <v>111014</v>
          </cell>
          <cell r="N18">
            <v>1539.7610000000002</v>
          </cell>
          <cell r="O18">
            <v>6.2200000000000005E-2</v>
          </cell>
          <cell r="P18">
            <v>3</v>
          </cell>
          <cell r="Q18">
            <v>3</v>
          </cell>
          <cell r="R18">
            <v>3</v>
          </cell>
          <cell r="S18" t="str">
            <v>C</v>
          </cell>
          <cell r="T18">
            <v>20</v>
          </cell>
          <cell r="U18">
            <v>1</v>
          </cell>
          <cell r="V18">
            <v>1</v>
          </cell>
          <cell r="W18">
            <v>1</v>
          </cell>
          <cell r="X18">
            <v>20</v>
          </cell>
          <cell r="Y18">
            <v>30795.220000000005</v>
          </cell>
          <cell r="Z18">
            <v>0.15</v>
          </cell>
          <cell r="AA18">
            <v>26175.937000000005</v>
          </cell>
          <cell r="AB18">
            <v>0.65</v>
          </cell>
          <cell r="AC18">
            <v>9161.5779500000026</v>
          </cell>
          <cell r="AD18">
            <v>9.5000000000000001E-2</v>
          </cell>
          <cell r="AE18">
            <v>96437.662631578976</v>
          </cell>
          <cell r="AF18">
            <v>62.631578947368432</v>
          </cell>
          <cell r="AG18">
            <v>130</v>
          </cell>
          <cell r="AH18">
            <v>1</v>
          </cell>
          <cell r="AI18">
            <v>1</v>
          </cell>
          <cell r="AJ18">
            <v>0.6</v>
          </cell>
          <cell r="AK18">
            <v>78</v>
          </cell>
          <cell r="AL18">
            <v>70.31578947368422</v>
          </cell>
          <cell r="AM18">
            <v>108269.51031578951</v>
          </cell>
          <cell r="AN18">
            <v>180004</v>
          </cell>
          <cell r="AO18">
            <v>-0.39851608677701877</v>
          </cell>
          <cell r="AP18" t="str">
            <v>4</v>
          </cell>
          <cell r="AQ18" t="str">
            <v>x</v>
          </cell>
          <cell r="AR18">
            <v>0</v>
          </cell>
          <cell r="AS18">
            <v>0</v>
          </cell>
        </row>
        <row r="19">
          <cell r="A19" t="str">
            <v>06-34-109-006-1009</v>
          </cell>
          <cell r="B19" t="str">
            <v>06341090061009</v>
          </cell>
          <cell r="C19" t="str">
            <v>5-99</v>
          </cell>
          <cell r="D19" t="str">
            <v>770 W BARTLETT BARTLETT</v>
          </cell>
          <cell r="E19" t="str">
            <v>PETER KAPASOURIS &amp; JAM</v>
          </cell>
          <cell r="F19" t="str">
            <v>18018</v>
          </cell>
          <cell r="G19" t="str">
            <v>18-030</v>
          </cell>
          <cell r="H19" t="str">
            <v>T18</v>
          </cell>
          <cell r="I19" t="str">
            <v>Professional Office</v>
          </cell>
          <cell r="J19">
            <v>13</v>
          </cell>
          <cell r="K19">
            <v>349</v>
          </cell>
          <cell r="L19">
            <v>14</v>
          </cell>
          <cell r="M19">
            <v>128594</v>
          </cell>
          <cell r="N19">
            <v>1875</v>
          </cell>
          <cell r="O19">
            <v>5.5000000000000007E-2</v>
          </cell>
          <cell r="P19">
            <v>3</v>
          </cell>
          <cell r="Q19">
            <v>3</v>
          </cell>
          <cell r="R19">
            <v>3</v>
          </cell>
          <cell r="S19" t="str">
            <v>C</v>
          </cell>
          <cell r="T19">
            <v>20</v>
          </cell>
          <cell r="U19">
            <v>1</v>
          </cell>
          <cell r="V19">
            <v>1</v>
          </cell>
          <cell r="W19">
            <v>1</v>
          </cell>
          <cell r="X19">
            <v>20</v>
          </cell>
          <cell r="Y19">
            <v>37500</v>
          </cell>
          <cell r="Z19">
            <v>0.15</v>
          </cell>
          <cell r="AA19">
            <v>31875</v>
          </cell>
          <cell r="AB19">
            <v>0.65</v>
          </cell>
          <cell r="AC19">
            <v>11156.25</v>
          </cell>
          <cell r="AD19">
            <v>9.5000000000000001E-2</v>
          </cell>
          <cell r="AE19">
            <v>117434.21052631579</v>
          </cell>
          <cell r="AF19">
            <v>62.631578947368418</v>
          </cell>
          <cell r="AG19">
            <v>130</v>
          </cell>
          <cell r="AH19">
            <v>1</v>
          </cell>
          <cell r="AI19">
            <v>1</v>
          </cell>
          <cell r="AJ19">
            <v>0.6</v>
          </cell>
          <cell r="AK19">
            <v>78</v>
          </cell>
          <cell r="AL19">
            <v>70.315789473684205</v>
          </cell>
          <cell r="AM19">
            <v>131842.10526315789</v>
          </cell>
          <cell r="AN19">
            <v>244003</v>
          </cell>
          <cell r="AO19">
            <v>-0.45967014641968384</v>
          </cell>
          <cell r="AP19" t="str">
            <v>4</v>
          </cell>
          <cell r="AQ19" t="str">
            <v>x</v>
          </cell>
          <cell r="AR19">
            <v>0</v>
          </cell>
          <cell r="AS19">
            <v>0</v>
          </cell>
        </row>
        <row r="20">
          <cell r="A20" t="str">
            <v>06-34-109-006-1010</v>
          </cell>
          <cell r="B20" t="str">
            <v>06341090061010</v>
          </cell>
          <cell r="C20" t="str">
            <v>5-99</v>
          </cell>
          <cell r="D20" t="str">
            <v>770 W BARTLETT BARTLETT</v>
          </cell>
          <cell r="E20" t="str">
            <v>FIRST FEDERAL SAVINGS</v>
          </cell>
          <cell r="F20" t="str">
            <v>18018</v>
          </cell>
          <cell r="G20" t="str">
            <v>18-030</v>
          </cell>
          <cell r="H20" t="str">
            <v>T18</v>
          </cell>
          <cell r="I20" t="str">
            <v>Professional Office</v>
          </cell>
          <cell r="J20">
            <v>6</v>
          </cell>
          <cell r="K20">
            <v>341</v>
          </cell>
          <cell r="L20">
            <v>14</v>
          </cell>
          <cell r="M20">
            <v>128594</v>
          </cell>
          <cell r="N20">
            <v>1896</v>
          </cell>
          <cell r="O20">
            <v>5.5999999999999994E-2</v>
          </cell>
          <cell r="P20">
            <v>3</v>
          </cell>
          <cell r="Q20">
            <v>3</v>
          </cell>
          <cell r="R20">
            <v>3</v>
          </cell>
          <cell r="S20" t="str">
            <v>C</v>
          </cell>
          <cell r="T20">
            <v>20</v>
          </cell>
          <cell r="U20">
            <v>1</v>
          </cell>
          <cell r="V20">
            <v>1</v>
          </cell>
          <cell r="W20">
            <v>1</v>
          </cell>
          <cell r="X20">
            <v>20</v>
          </cell>
          <cell r="Y20">
            <v>37920</v>
          </cell>
          <cell r="Z20">
            <v>0.15</v>
          </cell>
          <cell r="AA20">
            <v>32232</v>
          </cell>
          <cell r="AB20">
            <v>0.65</v>
          </cell>
          <cell r="AC20">
            <v>11281.2</v>
          </cell>
          <cell r="AD20">
            <v>9.5000000000000001E-2</v>
          </cell>
          <cell r="AE20">
            <v>118749.47368421053</v>
          </cell>
          <cell r="AF20">
            <v>62.631578947368425</v>
          </cell>
          <cell r="AG20">
            <v>130</v>
          </cell>
          <cell r="AH20">
            <v>1</v>
          </cell>
          <cell r="AI20">
            <v>1</v>
          </cell>
          <cell r="AJ20">
            <v>0.6</v>
          </cell>
          <cell r="AK20">
            <v>78</v>
          </cell>
          <cell r="AL20">
            <v>70.31578947368422</v>
          </cell>
          <cell r="AM20">
            <v>133318.73684210528</v>
          </cell>
          <cell r="AN20">
            <v>239551</v>
          </cell>
          <cell r="AO20">
            <v>-0.44346407720232739</v>
          </cell>
          <cell r="AP20" t="e">
            <v>#N/A</v>
          </cell>
          <cell r="AQ20">
            <v>44285</v>
          </cell>
          <cell r="AR20">
            <v>85000</v>
          </cell>
          <cell r="AS20" t="str">
            <v>Warranty</v>
          </cell>
        </row>
        <row r="21">
          <cell r="A21" t="str">
            <v>06-23-106-136-1002</v>
          </cell>
          <cell r="B21" t="str">
            <v>06231061361002</v>
          </cell>
          <cell r="C21" t="str">
            <v>5-99</v>
          </cell>
          <cell r="D21" t="str">
            <v>305 S BARTLETT BARTLETT</v>
          </cell>
          <cell r="E21" t="str">
            <v>SANJEEV GROVER</v>
          </cell>
          <cell r="F21" t="str">
            <v>18023</v>
          </cell>
          <cell r="G21" t="str">
            <v>18-020</v>
          </cell>
          <cell r="H21" t="str">
            <v>T18</v>
          </cell>
          <cell r="I21" t="str">
            <v>Professional Office</v>
          </cell>
          <cell r="J21">
            <v>6</v>
          </cell>
          <cell r="K21">
            <v>444</v>
          </cell>
          <cell r="L21">
            <v>25</v>
          </cell>
          <cell r="M21">
            <v>28060</v>
          </cell>
          <cell r="N21">
            <v>1902.0000000000005</v>
          </cell>
          <cell r="O21">
            <v>0.38040000000000007</v>
          </cell>
          <cell r="P21">
            <v>3</v>
          </cell>
          <cell r="Q21">
            <v>3</v>
          </cell>
          <cell r="R21">
            <v>3</v>
          </cell>
          <cell r="S21" t="str">
            <v>C</v>
          </cell>
          <cell r="T21">
            <v>20</v>
          </cell>
          <cell r="U21">
            <v>1</v>
          </cell>
          <cell r="V21">
            <v>1</v>
          </cell>
          <cell r="W21">
            <v>1</v>
          </cell>
          <cell r="X21">
            <v>20</v>
          </cell>
          <cell r="Y21">
            <v>38040.000000000007</v>
          </cell>
          <cell r="Z21">
            <v>0.15</v>
          </cell>
          <cell r="AA21">
            <v>32334.000000000007</v>
          </cell>
          <cell r="AB21">
            <v>0.65</v>
          </cell>
          <cell r="AC21">
            <v>11316.900000000001</v>
          </cell>
          <cell r="AD21">
            <v>9.5000000000000001E-2</v>
          </cell>
          <cell r="AE21">
            <v>119125.26315789475</v>
          </cell>
          <cell r="AF21">
            <v>62.631578947368411</v>
          </cell>
          <cell r="AG21">
            <v>130</v>
          </cell>
          <cell r="AH21">
            <v>1</v>
          </cell>
          <cell r="AI21">
            <v>1</v>
          </cell>
          <cell r="AJ21">
            <v>0.6</v>
          </cell>
          <cell r="AK21">
            <v>78</v>
          </cell>
          <cell r="AL21">
            <v>70.315789473684205</v>
          </cell>
          <cell r="AM21">
            <v>133740.63157894739</v>
          </cell>
          <cell r="AN21">
            <v>212001</v>
          </cell>
          <cell r="AO21">
            <v>-0.36915093995336157</v>
          </cell>
          <cell r="AP21" t="str">
            <v>4</v>
          </cell>
          <cell r="AQ21" t="str">
            <v>x</v>
          </cell>
          <cell r="AR21">
            <v>0</v>
          </cell>
          <cell r="AS21">
            <v>0</v>
          </cell>
        </row>
        <row r="22">
          <cell r="A22" t="str">
            <v>06-26-102-081-1001</v>
          </cell>
          <cell r="B22" t="str">
            <v>06261020811001</v>
          </cell>
          <cell r="C22" t="str">
            <v>5-99</v>
          </cell>
          <cell r="D22" t="str">
            <v>945  BARTLETT STREAMWOOD</v>
          </cell>
          <cell r="E22" t="str">
            <v>945 SOUTH BARTLETT LLC</v>
          </cell>
          <cell r="F22" t="str">
            <v>18023</v>
          </cell>
          <cell r="G22" t="str">
            <v>18-020</v>
          </cell>
          <cell r="H22" t="str">
            <v>T18</v>
          </cell>
          <cell r="I22" t="str">
            <v>Professional Office</v>
          </cell>
          <cell r="J22">
            <v>6</v>
          </cell>
          <cell r="K22">
            <v>444</v>
          </cell>
          <cell r="L22">
            <v>51</v>
          </cell>
          <cell r="M22">
            <v>23416</v>
          </cell>
          <cell r="N22">
            <v>2009.1960000000004</v>
          </cell>
          <cell r="O22">
            <v>0.46900000000000008</v>
          </cell>
          <cell r="P22">
            <v>3</v>
          </cell>
          <cell r="Q22">
            <v>3</v>
          </cell>
          <cell r="R22">
            <v>3</v>
          </cell>
          <cell r="S22" t="str">
            <v>C</v>
          </cell>
          <cell r="T22">
            <v>20</v>
          </cell>
          <cell r="U22">
            <v>1</v>
          </cell>
          <cell r="V22">
            <v>1</v>
          </cell>
          <cell r="W22">
            <v>1</v>
          </cell>
          <cell r="X22">
            <v>20</v>
          </cell>
          <cell r="Y22">
            <v>40183.920000000006</v>
          </cell>
          <cell r="Z22">
            <v>0.15</v>
          </cell>
          <cell r="AA22">
            <v>34156.332000000002</v>
          </cell>
          <cell r="AB22">
            <v>0.65</v>
          </cell>
          <cell r="AC22">
            <v>11954.716199999999</v>
          </cell>
          <cell r="AD22">
            <v>9.5000000000000001E-2</v>
          </cell>
          <cell r="AE22">
            <v>125839.11789473683</v>
          </cell>
          <cell r="AF22">
            <v>62.631578947368403</v>
          </cell>
          <cell r="AG22">
            <v>130</v>
          </cell>
          <cell r="AH22">
            <v>1</v>
          </cell>
          <cell r="AI22">
            <v>1</v>
          </cell>
          <cell r="AJ22">
            <v>0.6</v>
          </cell>
          <cell r="AK22">
            <v>78</v>
          </cell>
          <cell r="AL22">
            <v>70.315789473684205</v>
          </cell>
          <cell r="AM22">
            <v>141278.20294736844</v>
          </cell>
          <cell r="AN22">
            <v>188003</v>
          </cell>
          <cell r="AO22">
            <v>-0.24853218859609449</v>
          </cell>
          <cell r="AP22" t="str">
            <v>4</v>
          </cell>
          <cell r="AQ22" t="str">
            <v>x</v>
          </cell>
          <cell r="AR22">
            <v>0</v>
          </cell>
          <cell r="AS22">
            <v>0</v>
          </cell>
        </row>
        <row r="23">
          <cell r="A23" t="str">
            <v>06-34-109-006-1005</v>
          </cell>
          <cell r="B23" t="str">
            <v>06341090061005</v>
          </cell>
          <cell r="C23" t="str">
            <v>5-99</v>
          </cell>
          <cell r="D23" t="str">
            <v>770 W BARTLETT BARTLETT</v>
          </cell>
          <cell r="E23" t="str">
            <v>WESTGATE LEASING LLC</v>
          </cell>
          <cell r="F23" t="str">
            <v>18018</v>
          </cell>
          <cell r="G23" t="str">
            <v>18-030</v>
          </cell>
          <cell r="H23" t="str">
            <v>T18</v>
          </cell>
          <cell r="I23" t="str">
            <v>Professional Office</v>
          </cell>
          <cell r="J23">
            <v>5</v>
          </cell>
          <cell r="K23">
            <v>344</v>
          </cell>
          <cell r="L23">
            <v>14</v>
          </cell>
          <cell r="M23">
            <v>128594</v>
          </cell>
          <cell r="N23">
            <v>2182</v>
          </cell>
          <cell r="O23">
            <v>6.4000000000000015E-2</v>
          </cell>
          <cell r="P23">
            <v>3</v>
          </cell>
          <cell r="Q23">
            <v>3</v>
          </cell>
          <cell r="R23">
            <v>3</v>
          </cell>
          <cell r="S23" t="str">
            <v>C</v>
          </cell>
          <cell r="T23">
            <v>20</v>
          </cell>
          <cell r="U23">
            <v>1</v>
          </cell>
          <cell r="V23">
            <v>1</v>
          </cell>
          <cell r="W23">
            <v>1</v>
          </cell>
          <cell r="X23">
            <v>20</v>
          </cell>
          <cell r="Y23">
            <v>43640</v>
          </cell>
          <cell r="Z23">
            <v>0.15</v>
          </cell>
          <cell r="AA23">
            <v>37094</v>
          </cell>
          <cell r="AB23">
            <v>0.65</v>
          </cell>
          <cell r="AC23">
            <v>12982.899999999998</v>
          </cell>
          <cell r="AD23">
            <v>9.5000000000000001E-2</v>
          </cell>
          <cell r="AE23">
            <v>136662.10526315786</v>
          </cell>
          <cell r="AF23">
            <v>62.631578947368403</v>
          </cell>
          <cell r="AG23">
            <v>130</v>
          </cell>
          <cell r="AH23">
            <v>1</v>
          </cell>
          <cell r="AI23">
            <v>1</v>
          </cell>
          <cell r="AJ23">
            <v>0.6</v>
          </cell>
          <cell r="AK23">
            <v>78</v>
          </cell>
          <cell r="AL23">
            <v>70.315789473684205</v>
          </cell>
          <cell r="AM23">
            <v>153429.05263157893</v>
          </cell>
          <cell r="AN23">
            <v>240000</v>
          </cell>
          <cell r="AO23">
            <v>-0.36071228070175443</v>
          </cell>
          <cell r="AP23" t="str">
            <v>4</v>
          </cell>
          <cell r="AQ23" t="str">
            <v>x</v>
          </cell>
          <cell r="AR23">
            <v>0</v>
          </cell>
          <cell r="AS23">
            <v>0</v>
          </cell>
        </row>
        <row r="24">
          <cell r="A24" t="str">
            <v>06-34-109-006-1004</v>
          </cell>
          <cell r="B24" t="str">
            <v>06341090061004</v>
          </cell>
          <cell r="C24" t="str">
            <v>5-99</v>
          </cell>
          <cell r="D24" t="str">
            <v>770 W BARTLETT BARTLETT</v>
          </cell>
          <cell r="E24" t="str">
            <v>DAWN M GNOFFO</v>
          </cell>
          <cell r="F24" t="str">
            <v>18018</v>
          </cell>
          <cell r="G24" t="str">
            <v>18-030</v>
          </cell>
          <cell r="H24" t="str">
            <v>T18</v>
          </cell>
          <cell r="I24" t="str">
            <v>Professional Office</v>
          </cell>
          <cell r="J24">
            <v>9</v>
          </cell>
          <cell r="K24">
            <v>353</v>
          </cell>
          <cell r="L24">
            <v>14</v>
          </cell>
          <cell r="M24">
            <v>128594</v>
          </cell>
          <cell r="N24">
            <v>2231</v>
          </cell>
          <cell r="O24">
            <v>6.6000000000000003E-2</v>
          </cell>
          <cell r="P24">
            <v>3</v>
          </cell>
          <cell r="Q24">
            <v>3</v>
          </cell>
          <cell r="R24">
            <v>3</v>
          </cell>
          <cell r="S24" t="str">
            <v>C</v>
          </cell>
          <cell r="T24">
            <v>20</v>
          </cell>
          <cell r="U24">
            <v>1</v>
          </cell>
          <cell r="V24">
            <v>1</v>
          </cell>
          <cell r="W24">
            <v>1</v>
          </cell>
          <cell r="X24">
            <v>20</v>
          </cell>
          <cell r="Y24">
            <v>44620</v>
          </cell>
          <cell r="Z24">
            <v>0.15</v>
          </cell>
          <cell r="AA24">
            <v>37927</v>
          </cell>
          <cell r="AB24">
            <v>0.65</v>
          </cell>
          <cell r="AC24">
            <v>13274.45</v>
          </cell>
          <cell r="AD24">
            <v>9.5000000000000001E-2</v>
          </cell>
          <cell r="AE24">
            <v>139731.05263157896</v>
          </cell>
          <cell r="AF24">
            <v>62.631578947368425</v>
          </cell>
          <cell r="AG24">
            <v>130</v>
          </cell>
          <cell r="AH24">
            <v>1</v>
          </cell>
          <cell r="AI24">
            <v>1</v>
          </cell>
          <cell r="AJ24">
            <v>0.6</v>
          </cell>
          <cell r="AK24">
            <v>78</v>
          </cell>
          <cell r="AL24">
            <v>70.31578947368422</v>
          </cell>
          <cell r="AM24">
            <v>156874.5263157895</v>
          </cell>
          <cell r="AN24">
            <v>210002</v>
          </cell>
          <cell r="AO24">
            <v>-0.25298556053852106</v>
          </cell>
          <cell r="AP24" t="str">
            <v>5</v>
          </cell>
          <cell r="AQ24" t="str">
            <v>x</v>
          </cell>
          <cell r="AR24">
            <v>0</v>
          </cell>
          <cell r="AS24">
            <v>0</v>
          </cell>
        </row>
        <row r="25">
          <cell r="A25" t="str">
            <v>06-34-109-007-1002</v>
          </cell>
          <cell r="B25" t="str">
            <v>06341090071002</v>
          </cell>
          <cell r="C25" t="str">
            <v>5-99</v>
          </cell>
          <cell r="D25" t="str">
            <v>808 W BARTLETT BARTLETT</v>
          </cell>
          <cell r="E25" t="str">
            <v>WEST BARTLETT RD LLC</v>
          </cell>
          <cell r="F25" t="str">
            <v>18018</v>
          </cell>
          <cell r="G25" t="str">
            <v>18-030</v>
          </cell>
          <cell r="H25" t="str">
            <v>T18</v>
          </cell>
          <cell r="I25" t="str">
            <v>Professional Office</v>
          </cell>
          <cell r="J25">
            <v>7</v>
          </cell>
          <cell r="K25" t="str">
            <v>344 / 353</v>
          </cell>
          <cell r="L25">
            <v>11</v>
          </cell>
          <cell r="M25">
            <v>46112</v>
          </cell>
          <cell r="N25">
            <v>2270</v>
          </cell>
          <cell r="O25">
            <v>9.4600000000000017E-2</v>
          </cell>
          <cell r="P25">
            <v>3</v>
          </cell>
          <cell r="Q25">
            <v>3</v>
          </cell>
          <cell r="R25">
            <v>3</v>
          </cell>
          <cell r="S25" t="str">
            <v>C</v>
          </cell>
          <cell r="T25">
            <v>20</v>
          </cell>
          <cell r="U25">
            <v>1</v>
          </cell>
          <cell r="V25">
            <v>1</v>
          </cell>
          <cell r="W25">
            <v>1</v>
          </cell>
          <cell r="X25">
            <v>20</v>
          </cell>
          <cell r="Y25">
            <v>45400</v>
          </cell>
          <cell r="Z25">
            <v>0.15</v>
          </cell>
          <cell r="AA25">
            <v>38590</v>
          </cell>
          <cell r="AB25">
            <v>0.65</v>
          </cell>
          <cell r="AC25">
            <v>13506.5</v>
          </cell>
          <cell r="AD25">
            <v>9.5000000000000001E-2</v>
          </cell>
          <cell r="AE25">
            <v>142173.68421052632</v>
          </cell>
          <cell r="AF25">
            <v>62.631578947368425</v>
          </cell>
          <cell r="AG25">
            <v>130</v>
          </cell>
          <cell r="AH25">
            <v>1</v>
          </cell>
          <cell r="AI25">
            <v>1</v>
          </cell>
          <cell r="AJ25">
            <v>0.6</v>
          </cell>
          <cell r="AK25">
            <v>78</v>
          </cell>
          <cell r="AL25">
            <v>70.31578947368422</v>
          </cell>
          <cell r="AM25">
            <v>159616.84210526317</v>
          </cell>
          <cell r="AN25">
            <v>292999</v>
          </cell>
          <cell r="AO25">
            <v>-0.45523076152047215</v>
          </cell>
          <cell r="AP25" t="e">
            <v>#N/A</v>
          </cell>
          <cell r="AQ25">
            <v>44509</v>
          </cell>
          <cell r="AR25">
            <v>105000</v>
          </cell>
          <cell r="AS25" t="str">
            <v>Warranty</v>
          </cell>
        </row>
        <row r="26">
          <cell r="A26" t="str">
            <v>06-34-109-007-1006</v>
          </cell>
          <cell r="B26" t="str">
            <v>06341090071006</v>
          </cell>
          <cell r="C26" t="str">
            <v>5-99</v>
          </cell>
          <cell r="D26" t="str">
            <v>808 W BARTLETT BARTLETT</v>
          </cell>
          <cell r="E26" t="str">
            <v>808 WEST BARTLETT ROAD</v>
          </cell>
          <cell r="F26" t="str">
            <v>18018</v>
          </cell>
          <cell r="G26" t="str">
            <v>18-030</v>
          </cell>
          <cell r="H26" t="str">
            <v>T18</v>
          </cell>
          <cell r="I26" t="str">
            <v>Professional Office</v>
          </cell>
          <cell r="J26">
            <v>9</v>
          </cell>
          <cell r="K26">
            <v>353</v>
          </cell>
          <cell r="L26">
            <v>11</v>
          </cell>
          <cell r="M26">
            <v>46112</v>
          </cell>
          <cell r="N26">
            <v>2276</v>
          </cell>
          <cell r="O26">
            <v>0.1295</v>
          </cell>
          <cell r="P26">
            <v>3</v>
          </cell>
          <cell r="Q26">
            <v>3</v>
          </cell>
          <cell r="R26">
            <v>3</v>
          </cell>
          <cell r="S26" t="str">
            <v>C</v>
          </cell>
          <cell r="T26">
            <v>20</v>
          </cell>
          <cell r="U26">
            <v>1</v>
          </cell>
          <cell r="V26">
            <v>1</v>
          </cell>
          <cell r="W26">
            <v>1</v>
          </cell>
          <cell r="X26">
            <v>20</v>
          </cell>
          <cell r="Y26">
            <v>45520</v>
          </cell>
          <cell r="Z26">
            <v>0.15</v>
          </cell>
          <cell r="AA26">
            <v>38692</v>
          </cell>
          <cell r="AB26">
            <v>0.65</v>
          </cell>
          <cell r="AC26">
            <v>13542.2</v>
          </cell>
          <cell r="AD26">
            <v>9.5000000000000001E-2</v>
          </cell>
          <cell r="AE26">
            <v>142549.47368421053</v>
          </cell>
          <cell r="AF26">
            <v>62.631578947368425</v>
          </cell>
          <cell r="AG26">
            <v>130</v>
          </cell>
          <cell r="AH26">
            <v>1</v>
          </cell>
          <cell r="AI26">
            <v>1</v>
          </cell>
          <cell r="AJ26">
            <v>0.6</v>
          </cell>
          <cell r="AK26">
            <v>78</v>
          </cell>
          <cell r="AL26">
            <v>70.31578947368422</v>
          </cell>
          <cell r="AM26">
            <v>160038.73684210528</v>
          </cell>
          <cell r="AN26">
            <v>360005</v>
          </cell>
          <cell r="AO26">
            <v>-0.55545412746460388</v>
          </cell>
          <cell r="AP26" t="str">
            <v>4</v>
          </cell>
          <cell r="AQ26" t="str">
            <v>x</v>
          </cell>
          <cell r="AR26">
            <v>0</v>
          </cell>
          <cell r="AS26">
            <v>0</v>
          </cell>
        </row>
        <row r="27">
          <cell r="A27" t="str">
            <v>06-34-109-006-1002</v>
          </cell>
          <cell r="B27" t="str">
            <v>06341090061002</v>
          </cell>
          <cell r="C27" t="str">
            <v>5-99</v>
          </cell>
          <cell r="D27" t="str">
            <v>770 W BARTLETT BARTLETT</v>
          </cell>
          <cell r="E27" t="str">
            <v>804 WBR LLC</v>
          </cell>
          <cell r="F27" t="str">
            <v>18018</v>
          </cell>
          <cell r="G27" t="str">
            <v>18-030</v>
          </cell>
          <cell r="H27" t="str">
            <v>T18</v>
          </cell>
          <cell r="I27" t="str">
            <v>Professional Office</v>
          </cell>
          <cell r="J27">
            <v>5</v>
          </cell>
          <cell r="K27">
            <v>344</v>
          </cell>
          <cell r="L27">
            <v>14</v>
          </cell>
          <cell r="M27">
            <v>128594</v>
          </cell>
          <cell r="N27">
            <v>2280</v>
          </cell>
          <cell r="O27">
            <v>6.7000000000000004E-2</v>
          </cell>
          <cell r="P27">
            <v>3</v>
          </cell>
          <cell r="Q27">
            <v>3</v>
          </cell>
          <cell r="R27">
            <v>3</v>
          </cell>
          <cell r="S27" t="str">
            <v>C</v>
          </cell>
          <cell r="T27">
            <v>20</v>
          </cell>
          <cell r="U27">
            <v>1</v>
          </cell>
          <cell r="V27">
            <v>1</v>
          </cell>
          <cell r="W27">
            <v>1</v>
          </cell>
          <cell r="X27">
            <v>20</v>
          </cell>
          <cell r="Y27">
            <v>45600</v>
          </cell>
          <cell r="Z27">
            <v>0.15</v>
          </cell>
          <cell r="AA27">
            <v>38760</v>
          </cell>
          <cell r="AB27">
            <v>0.65</v>
          </cell>
          <cell r="AC27">
            <v>13566</v>
          </cell>
          <cell r="AD27">
            <v>9.5000000000000001E-2</v>
          </cell>
          <cell r="AE27">
            <v>142800</v>
          </cell>
          <cell r="AF27">
            <v>62.631578947368418</v>
          </cell>
          <cell r="AG27">
            <v>130</v>
          </cell>
          <cell r="AH27">
            <v>1</v>
          </cell>
          <cell r="AI27">
            <v>1</v>
          </cell>
          <cell r="AJ27">
            <v>0.6</v>
          </cell>
          <cell r="AK27">
            <v>78</v>
          </cell>
          <cell r="AL27">
            <v>70.315789473684205</v>
          </cell>
          <cell r="AM27">
            <v>160320</v>
          </cell>
          <cell r="AN27">
            <v>296002</v>
          </cell>
          <cell r="AO27">
            <v>-0.45838203795920296</v>
          </cell>
          <cell r="AP27" t="str">
            <v>4</v>
          </cell>
          <cell r="AQ27" t="str">
            <v>x</v>
          </cell>
          <cell r="AR27">
            <v>0</v>
          </cell>
          <cell r="AS27">
            <v>0</v>
          </cell>
        </row>
        <row r="28">
          <cell r="A28" t="str">
            <v>06-34-109-007-1007</v>
          </cell>
          <cell r="B28" t="str">
            <v>06341090071007</v>
          </cell>
          <cell r="C28" t="str">
            <v>5-99</v>
          </cell>
          <cell r="D28" t="str">
            <v>836 W BARTLETT BARTLETT</v>
          </cell>
          <cell r="E28" t="str">
            <v>WESTGATE SMILES LLC</v>
          </cell>
          <cell r="F28" t="str">
            <v>18018</v>
          </cell>
          <cell r="G28" t="str">
            <v>18-030</v>
          </cell>
          <cell r="H28" t="str">
            <v>T18</v>
          </cell>
          <cell r="I28" t="str">
            <v>Professional Office</v>
          </cell>
          <cell r="J28">
            <v>6</v>
          </cell>
          <cell r="K28">
            <v>444</v>
          </cell>
          <cell r="L28">
            <v>11</v>
          </cell>
          <cell r="M28">
            <v>46112</v>
          </cell>
          <cell r="N28">
            <v>2282</v>
          </cell>
          <cell r="O28">
            <v>0.1298</v>
          </cell>
          <cell r="P28">
            <v>3</v>
          </cell>
          <cell r="Q28">
            <v>3</v>
          </cell>
          <cell r="R28">
            <v>3</v>
          </cell>
          <cell r="S28" t="str">
            <v>C</v>
          </cell>
          <cell r="T28">
            <v>20</v>
          </cell>
          <cell r="U28">
            <v>1</v>
          </cell>
          <cell r="V28">
            <v>1</v>
          </cell>
          <cell r="W28">
            <v>1</v>
          </cell>
          <cell r="X28">
            <v>20</v>
          </cell>
          <cell r="Y28">
            <v>45640</v>
          </cell>
          <cell r="Z28">
            <v>0.15</v>
          </cell>
          <cell r="AA28">
            <v>38794</v>
          </cell>
          <cell r="AB28">
            <v>0.65</v>
          </cell>
          <cell r="AC28">
            <v>13577.899999999998</v>
          </cell>
          <cell r="AD28">
            <v>9.5000000000000001E-2</v>
          </cell>
          <cell r="AE28">
            <v>142925.26315789472</v>
          </cell>
          <cell r="AF28">
            <v>62.631578947368411</v>
          </cell>
          <cell r="AG28">
            <v>130</v>
          </cell>
          <cell r="AH28">
            <v>1</v>
          </cell>
          <cell r="AI28">
            <v>1</v>
          </cell>
          <cell r="AJ28">
            <v>0.6</v>
          </cell>
          <cell r="AK28">
            <v>78</v>
          </cell>
          <cell r="AL28">
            <v>70.315789473684205</v>
          </cell>
          <cell r="AM28">
            <v>160460.63157894736</v>
          </cell>
          <cell r="AN28">
            <v>224001</v>
          </cell>
          <cell r="AO28">
            <v>-0.28366109267839268</v>
          </cell>
          <cell r="AP28" t="str">
            <v>4</v>
          </cell>
          <cell r="AQ28" t="str">
            <v>x</v>
          </cell>
          <cell r="AR28">
            <v>0</v>
          </cell>
          <cell r="AS28">
            <v>0</v>
          </cell>
        </row>
        <row r="29">
          <cell r="A29" t="str">
            <v>06-34-109-006-1003</v>
          </cell>
          <cell r="B29" t="str">
            <v>06341090061003</v>
          </cell>
          <cell r="C29" t="str">
            <v>5-99</v>
          </cell>
          <cell r="D29" t="str">
            <v>770 W BARTLETT BARTLETT</v>
          </cell>
          <cell r="E29" t="str">
            <v>REGENCY FINANCIAL</v>
          </cell>
          <cell r="F29" t="str">
            <v>18018</v>
          </cell>
          <cell r="G29" t="str">
            <v>18-030</v>
          </cell>
          <cell r="H29" t="str">
            <v>T18</v>
          </cell>
          <cell r="I29" t="str">
            <v>Professional Office</v>
          </cell>
          <cell r="J29">
            <v>5</v>
          </cell>
          <cell r="K29">
            <v>344</v>
          </cell>
          <cell r="L29">
            <v>14</v>
          </cell>
          <cell r="M29">
            <v>128594</v>
          </cell>
          <cell r="N29">
            <v>2285</v>
          </cell>
          <cell r="O29">
            <v>6.8000000000000005E-2</v>
          </cell>
          <cell r="P29">
            <v>3</v>
          </cell>
          <cell r="Q29">
            <v>3</v>
          </cell>
          <cell r="R29">
            <v>3</v>
          </cell>
          <cell r="S29" t="str">
            <v>C</v>
          </cell>
          <cell r="T29">
            <v>20</v>
          </cell>
          <cell r="U29">
            <v>1</v>
          </cell>
          <cell r="V29">
            <v>1</v>
          </cell>
          <cell r="W29">
            <v>1</v>
          </cell>
          <cell r="X29">
            <v>20</v>
          </cell>
          <cell r="Y29">
            <v>45700</v>
          </cell>
          <cell r="Z29">
            <v>0.15</v>
          </cell>
          <cell r="AA29">
            <v>38845</v>
          </cell>
          <cell r="AB29">
            <v>0.65</v>
          </cell>
          <cell r="AC29">
            <v>13595.75</v>
          </cell>
          <cell r="AD29">
            <v>9.5000000000000001E-2</v>
          </cell>
          <cell r="AE29">
            <v>143113.15789473685</v>
          </cell>
          <cell r="AF29">
            <v>62.631578947368425</v>
          </cell>
          <cell r="AG29">
            <v>130</v>
          </cell>
          <cell r="AH29">
            <v>1</v>
          </cell>
          <cell r="AI29">
            <v>1</v>
          </cell>
          <cell r="AJ29">
            <v>0.6</v>
          </cell>
          <cell r="AK29">
            <v>78</v>
          </cell>
          <cell r="AL29">
            <v>70.31578947368422</v>
          </cell>
          <cell r="AM29">
            <v>160671.57894736843</v>
          </cell>
          <cell r="AN29">
            <v>300002</v>
          </cell>
          <cell r="AO29">
            <v>-0.46443164063116771</v>
          </cell>
          <cell r="AP29" t="str">
            <v>4</v>
          </cell>
          <cell r="AQ29" t="str">
            <v>x</v>
          </cell>
          <cell r="AR29">
            <v>0</v>
          </cell>
          <cell r="AS29">
            <v>0</v>
          </cell>
        </row>
        <row r="30">
          <cell r="A30" t="str">
            <v>06-34-109-006-1006</v>
          </cell>
          <cell r="B30" t="str">
            <v>06341090061006</v>
          </cell>
          <cell r="C30" t="str">
            <v>5-99</v>
          </cell>
          <cell r="D30" t="str">
            <v>796 W BARTLETT BARTLETT</v>
          </cell>
          <cell r="E30" t="str">
            <v>G C RLTY &amp; DEV</v>
          </cell>
          <cell r="F30" t="str">
            <v>18018</v>
          </cell>
          <cell r="G30" t="str">
            <v>18-030</v>
          </cell>
          <cell r="H30" t="str">
            <v>T18</v>
          </cell>
          <cell r="I30" t="str">
            <v>Professional Office</v>
          </cell>
          <cell r="J30">
            <v>5</v>
          </cell>
          <cell r="K30">
            <v>344</v>
          </cell>
          <cell r="L30">
            <v>14</v>
          </cell>
          <cell r="M30">
            <v>128594</v>
          </cell>
          <cell r="N30">
            <v>2292</v>
          </cell>
          <cell r="O30">
            <v>6.8000000000000005E-2</v>
          </cell>
          <cell r="P30">
            <v>3</v>
          </cell>
          <cell r="Q30">
            <v>3</v>
          </cell>
          <cell r="R30">
            <v>3</v>
          </cell>
          <cell r="S30" t="str">
            <v>C</v>
          </cell>
          <cell r="T30">
            <v>20</v>
          </cell>
          <cell r="U30">
            <v>1</v>
          </cell>
          <cell r="V30">
            <v>1</v>
          </cell>
          <cell r="W30">
            <v>1</v>
          </cell>
          <cell r="X30">
            <v>20</v>
          </cell>
          <cell r="Y30">
            <v>45840</v>
          </cell>
          <cell r="Z30">
            <v>0.15</v>
          </cell>
          <cell r="AA30">
            <v>38964</v>
          </cell>
          <cell r="AB30">
            <v>0.65</v>
          </cell>
          <cell r="AC30">
            <v>13637.399999999998</v>
          </cell>
          <cell r="AD30">
            <v>9.5000000000000001E-2</v>
          </cell>
          <cell r="AE30">
            <v>143551.5789473684</v>
          </cell>
          <cell r="AF30">
            <v>62.631578947368411</v>
          </cell>
          <cell r="AG30">
            <v>130</v>
          </cell>
          <cell r="AH30">
            <v>1</v>
          </cell>
          <cell r="AI30">
            <v>1</v>
          </cell>
          <cell r="AJ30">
            <v>0.6</v>
          </cell>
          <cell r="AK30">
            <v>78</v>
          </cell>
          <cell r="AL30">
            <v>70.315789473684205</v>
          </cell>
          <cell r="AM30">
            <v>161163.78947368418</v>
          </cell>
          <cell r="AN30">
            <v>243363</v>
          </cell>
          <cell r="AO30">
            <v>-0.33776379534405732</v>
          </cell>
          <cell r="AP30" t="str">
            <v>5</v>
          </cell>
          <cell r="AQ30" t="str">
            <v>x</v>
          </cell>
          <cell r="AR30">
            <v>0</v>
          </cell>
          <cell r="AS30">
            <v>0</v>
          </cell>
        </row>
        <row r="31">
          <cell r="A31" t="str">
            <v>06-34-109-007-1005</v>
          </cell>
          <cell r="B31" t="str">
            <v>06341090071005</v>
          </cell>
          <cell r="C31" t="str">
            <v>5-99</v>
          </cell>
          <cell r="D31" t="str">
            <v>808 W BARTLETT BARTLETT</v>
          </cell>
          <cell r="E31" t="str">
            <v>MKB INVESTMENTS LLC</v>
          </cell>
          <cell r="F31" t="str">
            <v>18018</v>
          </cell>
          <cell r="G31" t="str">
            <v>18-030</v>
          </cell>
          <cell r="H31" t="str">
            <v>T18</v>
          </cell>
          <cell r="I31" t="str">
            <v>Professional Office</v>
          </cell>
          <cell r="J31">
            <v>6</v>
          </cell>
          <cell r="K31">
            <v>341</v>
          </cell>
          <cell r="L31">
            <v>11</v>
          </cell>
          <cell r="M31">
            <v>46112</v>
          </cell>
          <cell r="N31">
            <v>2407</v>
          </cell>
          <cell r="O31">
            <v>0.1197</v>
          </cell>
          <cell r="P31">
            <v>3</v>
          </cell>
          <cell r="Q31">
            <v>3</v>
          </cell>
          <cell r="R31">
            <v>3</v>
          </cell>
          <cell r="S31" t="str">
            <v>C</v>
          </cell>
          <cell r="T31">
            <v>20</v>
          </cell>
          <cell r="U31">
            <v>1</v>
          </cell>
          <cell r="V31">
            <v>1</v>
          </cell>
          <cell r="W31">
            <v>1</v>
          </cell>
          <cell r="X31">
            <v>20</v>
          </cell>
          <cell r="Y31">
            <v>48140</v>
          </cell>
          <cell r="Z31">
            <v>0.15</v>
          </cell>
          <cell r="AA31">
            <v>40919</v>
          </cell>
          <cell r="AB31">
            <v>0.65</v>
          </cell>
          <cell r="AC31">
            <v>14321.649999999998</v>
          </cell>
          <cell r="AD31">
            <v>9.5000000000000001E-2</v>
          </cell>
          <cell r="AE31">
            <v>150754.21052631576</v>
          </cell>
          <cell r="AF31">
            <v>62.631578947368411</v>
          </cell>
          <cell r="AG31">
            <v>130</v>
          </cell>
          <cell r="AH31">
            <v>1</v>
          </cell>
          <cell r="AI31">
            <v>1</v>
          </cell>
          <cell r="AJ31">
            <v>0.6</v>
          </cell>
          <cell r="AK31">
            <v>78</v>
          </cell>
          <cell r="AL31">
            <v>70.315789473684205</v>
          </cell>
          <cell r="AM31">
            <v>169250.10526315789</v>
          </cell>
          <cell r="AN31">
            <v>260003</v>
          </cell>
          <cell r="AO31">
            <v>-0.34904556769284245</v>
          </cell>
          <cell r="AP31" t="str">
            <v>4</v>
          </cell>
          <cell r="AQ31" t="str">
            <v>x</v>
          </cell>
          <cell r="AR31">
            <v>0</v>
          </cell>
          <cell r="AS31">
            <v>0</v>
          </cell>
        </row>
        <row r="32">
          <cell r="A32" t="str">
            <v>06-34-109-006-1001</v>
          </cell>
          <cell r="B32" t="str">
            <v>06341090061001</v>
          </cell>
          <cell r="C32" t="str">
            <v>5-99</v>
          </cell>
          <cell r="D32" t="str">
            <v>806 W BARTLETT BARTLETT</v>
          </cell>
          <cell r="E32" t="str">
            <v>DTAG PROP LLC</v>
          </cell>
          <cell r="F32" t="str">
            <v>18018</v>
          </cell>
          <cell r="G32" t="str">
            <v>18-030</v>
          </cell>
          <cell r="H32" t="str">
            <v>T18</v>
          </cell>
          <cell r="I32" t="str">
            <v>Professional Office</v>
          </cell>
          <cell r="J32">
            <v>5</v>
          </cell>
          <cell r="K32">
            <v>344</v>
          </cell>
          <cell r="L32">
            <v>14</v>
          </cell>
          <cell r="M32">
            <v>128594</v>
          </cell>
          <cell r="N32">
            <v>2421</v>
          </cell>
          <cell r="O32">
            <v>7.2000000000000008E-2</v>
          </cell>
          <cell r="P32">
            <v>3</v>
          </cell>
          <cell r="Q32">
            <v>3</v>
          </cell>
          <cell r="R32">
            <v>3</v>
          </cell>
          <cell r="S32" t="str">
            <v>C</v>
          </cell>
          <cell r="T32">
            <v>20</v>
          </cell>
          <cell r="U32">
            <v>1</v>
          </cell>
          <cell r="V32">
            <v>1</v>
          </cell>
          <cell r="W32">
            <v>1</v>
          </cell>
          <cell r="X32">
            <v>20</v>
          </cell>
          <cell r="Y32">
            <v>48420</v>
          </cell>
          <cell r="Z32">
            <v>0.15</v>
          </cell>
          <cell r="AA32">
            <v>41157</v>
          </cell>
          <cell r="AB32">
            <v>0.65</v>
          </cell>
          <cell r="AC32">
            <v>14404.95</v>
          </cell>
          <cell r="AD32">
            <v>9.5000000000000001E-2</v>
          </cell>
          <cell r="AE32">
            <v>151631.05263157896</v>
          </cell>
          <cell r="AF32">
            <v>62.631578947368425</v>
          </cell>
          <cell r="AG32">
            <v>130</v>
          </cell>
          <cell r="AH32">
            <v>1</v>
          </cell>
          <cell r="AI32">
            <v>1</v>
          </cell>
          <cell r="AJ32">
            <v>0.6</v>
          </cell>
          <cell r="AK32">
            <v>78</v>
          </cell>
          <cell r="AL32">
            <v>70.31578947368422</v>
          </cell>
          <cell r="AM32">
            <v>170234.5263157895</v>
          </cell>
          <cell r="AN32">
            <v>284003</v>
          </cell>
          <cell r="AO32">
            <v>-0.40058898562413248</v>
          </cell>
          <cell r="AP32" t="str">
            <v>4</v>
          </cell>
          <cell r="AQ32" t="str">
            <v>x</v>
          </cell>
          <cell r="AR32">
            <v>0</v>
          </cell>
          <cell r="AS32">
            <v>0</v>
          </cell>
        </row>
        <row r="33">
          <cell r="A33" t="str">
            <v>06-34-109-007-1008</v>
          </cell>
          <cell r="B33" t="str">
            <v>06341090071008</v>
          </cell>
          <cell r="C33" t="str">
            <v>5-99</v>
          </cell>
          <cell r="D33" t="str">
            <v>808 W BARTLETT BARTLETT</v>
          </cell>
          <cell r="E33" t="str">
            <v>WEST BARTLETT RD LLC</v>
          </cell>
          <cell r="F33" t="str">
            <v>18018</v>
          </cell>
          <cell r="G33" t="str">
            <v>18-030</v>
          </cell>
          <cell r="H33" t="str">
            <v>T18</v>
          </cell>
          <cell r="I33" t="str">
            <v>Professional Office</v>
          </cell>
          <cell r="J33">
            <v>7</v>
          </cell>
          <cell r="K33" t="str">
            <v>344 / 353</v>
          </cell>
          <cell r="L33">
            <v>11</v>
          </cell>
          <cell r="M33">
            <v>46112</v>
          </cell>
          <cell r="N33">
            <v>2556</v>
          </cell>
          <cell r="O33">
            <v>0.10650000000000004</v>
          </cell>
          <cell r="P33">
            <v>3</v>
          </cell>
          <cell r="Q33">
            <v>3</v>
          </cell>
          <cell r="R33">
            <v>3</v>
          </cell>
          <cell r="S33" t="str">
            <v>C</v>
          </cell>
          <cell r="T33">
            <v>20</v>
          </cell>
          <cell r="U33">
            <v>1</v>
          </cell>
          <cell r="V33">
            <v>1</v>
          </cell>
          <cell r="W33">
            <v>1</v>
          </cell>
          <cell r="X33">
            <v>20</v>
          </cell>
          <cell r="Y33">
            <v>51120</v>
          </cell>
          <cell r="Z33">
            <v>0.15</v>
          </cell>
          <cell r="AA33">
            <v>43452</v>
          </cell>
          <cell r="AB33">
            <v>0.65</v>
          </cell>
          <cell r="AC33">
            <v>15208.2</v>
          </cell>
          <cell r="AD33">
            <v>9.5000000000000001E-2</v>
          </cell>
          <cell r="AE33">
            <v>160086.31578947368</v>
          </cell>
          <cell r="AF33">
            <v>62.631578947368418</v>
          </cell>
          <cell r="AG33">
            <v>130</v>
          </cell>
          <cell r="AH33">
            <v>1</v>
          </cell>
          <cell r="AI33">
            <v>1</v>
          </cell>
          <cell r="AJ33">
            <v>0.6</v>
          </cell>
          <cell r="AK33">
            <v>78</v>
          </cell>
          <cell r="AL33">
            <v>70.315789473684205</v>
          </cell>
          <cell r="AM33">
            <v>179727.15789473683</v>
          </cell>
          <cell r="AN33">
            <v>329856</v>
          </cell>
          <cell r="AO33">
            <v>-0.45513448930825318</v>
          </cell>
          <cell r="AP33" t="e">
            <v>#N/A</v>
          </cell>
          <cell r="AQ33">
            <v>44375</v>
          </cell>
          <cell r="AR33">
            <v>125000</v>
          </cell>
          <cell r="AS33" t="str">
            <v>Warranty</v>
          </cell>
        </row>
        <row r="34">
          <cell r="A34" t="str">
            <v>06-34-109-006-1013</v>
          </cell>
          <cell r="B34" t="str">
            <v>06341090061013</v>
          </cell>
          <cell r="C34" t="str">
            <v>5-99</v>
          </cell>
          <cell r="D34" t="str">
            <v>770 W BARTLETT BARTLETT</v>
          </cell>
          <cell r="E34" t="str">
            <v>NIRINA MANAGEMENT LLC</v>
          </cell>
          <cell r="F34" t="str">
            <v>18018</v>
          </cell>
          <cell r="G34" t="str">
            <v>18-030</v>
          </cell>
          <cell r="H34" t="str">
            <v>T18</v>
          </cell>
          <cell r="I34" t="str">
            <v>Professional Office</v>
          </cell>
          <cell r="J34">
            <v>6</v>
          </cell>
          <cell r="K34">
            <v>341</v>
          </cell>
          <cell r="L34">
            <v>14</v>
          </cell>
          <cell r="M34">
            <v>128594</v>
          </cell>
          <cell r="N34">
            <v>2727</v>
          </cell>
          <cell r="O34">
            <v>8.0000000000000016E-2</v>
          </cell>
          <cell r="P34">
            <v>3</v>
          </cell>
          <cell r="Q34">
            <v>3</v>
          </cell>
          <cell r="R34">
            <v>3</v>
          </cell>
          <cell r="S34" t="str">
            <v>C</v>
          </cell>
          <cell r="T34">
            <v>20</v>
          </cell>
          <cell r="U34">
            <v>1</v>
          </cell>
          <cell r="V34">
            <v>1</v>
          </cell>
          <cell r="W34">
            <v>1</v>
          </cell>
          <cell r="X34">
            <v>20</v>
          </cell>
          <cell r="Y34">
            <v>54540</v>
          </cell>
          <cell r="Z34">
            <v>0.15</v>
          </cell>
          <cell r="AA34">
            <v>46359</v>
          </cell>
          <cell r="AB34">
            <v>0.65</v>
          </cell>
          <cell r="AC34">
            <v>16225.649999999998</v>
          </cell>
          <cell r="AD34">
            <v>9.5000000000000001E-2</v>
          </cell>
          <cell r="AE34">
            <v>170796.31578947365</v>
          </cell>
          <cell r="AF34">
            <v>62.631578947368411</v>
          </cell>
          <cell r="AG34">
            <v>130</v>
          </cell>
          <cell r="AH34">
            <v>1</v>
          </cell>
          <cell r="AI34">
            <v>1</v>
          </cell>
          <cell r="AJ34">
            <v>0.6</v>
          </cell>
          <cell r="AK34">
            <v>78</v>
          </cell>
          <cell r="AL34">
            <v>70.315789473684205</v>
          </cell>
          <cell r="AM34">
            <v>191751.15789473683</v>
          </cell>
          <cell r="AN34">
            <v>292002</v>
          </cell>
          <cell r="AO34">
            <v>-0.34332245020672181</v>
          </cell>
          <cell r="AP34" t="str">
            <v>4</v>
          </cell>
          <cell r="AQ34" t="str">
            <v>x</v>
          </cell>
          <cell r="AR34">
            <v>0</v>
          </cell>
          <cell r="AS34">
            <v>0</v>
          </cell>
        </row>
        <row r="35">
          <cell r="A35" t="str">
            <v>06-34-100-029-1005</v>
          </cell>
          <cell r="B35" t="str">
            <v>06341000291005</v>
          </cell>
          <cell r="C35" t="str">
            <v>5-99</v>
          </cell>
          <cell r="D35" t="str">
            <v>850 W BARTLETT ELGIN</v>
          </cell>
          <cell r="E35" t="str">
            <v>WEST BARTLETT OFFICE S</v>
          </cell>
          <cell r="F35" t="str">
            <v>18018</v>
          </cell>
          <cell r="G35" t="str">
            <v>18-030</v>
          </cell>
          <cell r="H35" t="str">
            <v>T18</v>
          </cell>
          <cell r="I35" t="str">
            <v>Professional Office</v>
          </cell>
          <cell r="J35">
            <v>6</v>
          </cell>
          <cell r="K35">
            <v>341</v>
          </cell>
          <cell r="L35">
            <v>28</v>
          </cell>
          <cell r="M35">
            <v>111014</v>
          </cell>
          <cell r="N35">
            <v>2925.5459000000001</v>
          </cell>
          <cell r="O35">
            <v>0.11817999999999999</v>
          </cell>
          <cell r="P35">
            <v>3</v>
          </cell>
          <cell r="Q35">
            <v>3</v>
          </cell>
          <cell r="R35">
            <v>3</v>
          </cell>
          <cell r="S35" t="str">
            <v>C</v>
          </cell>
          <cell r="T35">
            <v>20</v>
          </cell>
          <cell r="U35">
            <v>1</v>
          </cell>
          <cell r="V35">
            <v>1</v>
          </cell>
          <cell r="W35">
            <v>1</v>
          </cell>
          <cell r="X35">
            <v>20</v>
          </cell>
          <cell r="Y35">
            <v>58510.918000000005</v>
          </cell>
          <cell r="Z35">
            <v>0.15</v>
          </cell>
          <cell r="AA35">
            <v>49734.280300000006</v>
          </cell>
          <cell r="AB35">
            <v>0.65</v>
          </cell>
          <cell r="AC35">
            <v>17406.998105000002</v>
          </cell>
          <cell r="AD35">
            <v>9.5000000000000001E-2</v>
          </cell>
          <cell r="AE35">
            <v>183231.55900000004</v>
          </cell>
          <cell r="AF35">
            <v>62.631578947368432</v>
          </cell>
          <cell r="AG35">
            <v>130</v>
          </cell>
          <cell r="AH35">
            <v>1</v>
          </cell>
          <cell r="AI35">
            <v>1</v>
          </cell>
          <cell r="AJ35">
            <v>0.6</v>
          </cell>
          <cell r="AK35">
            <v>78</v>
          </cell>
          <cell r="AL35">
            <v>70.31578947368422</v>
          </cell>
          <cell r="AM35">
            <v>205712.06960000002</v>
          </cell>
          <cell r="AN35">
            <v>340006</v>
          </cell>
          <cell r="AO35">
            <v>-0.39497517808509253</v>
          </cell>
          <cell r="AP35" t="str">
            <v>4</v>
          </cell>
          <cell r="AQ35" t="str">
            <v>x</v>
          </cell>
          <cell r="AR35">
            <v>0</v>
          </cell>
          <cell r="AS35">
            <v>0</v>
          </cell>
        </row>
        <row r="36">
          <cell r="A36" t="str">
            <v>06-34-109-007-1001</v>
          </cell>
          <cell r="B36" t="str">
            <v>06341090071001</v>
          </cell>
          <cell r="C36" t="str">
            <v>5-99</v>
          </cell>
          <cell r="D36" t="str">
            <v>810 W BARTLETT BARTLETT</v>
          </cell>
          <cell r="E36" t="str">
            <v>KRISTINA G GABRENYA</v>
          </cell>
          <cell r="F36" t="str">
            <v>18018</v>
          </cell>
          <cell r="G36" t="str">
            <v>18-030</v>
          </cell>
          <cell r="H36" t="str">
            <v>T18</v>
          </cell>
          <cell r="I36" t="str">
            <v>Professional Office</v>
          </cell>
          <cell r="J36">
            <v>6</v>
          </cell>
          <cell r="K36">
            <v>341</v>
          </cell>
          <cell r="L36">
            <v>11</v>
          </cell>
          <cell r="M36">
            <v>46112</v>
          </cell>
          <cell r="N36">
            <v>2983</v>
          </cell>
          <cell r="O36">
            <v>0.14830000000000002</v>
          </cell>
          <cell r="P36">
            <v>3</v>
          </cell>
          <cell r="Q36">
            <v>3</v>
          </cell>
          <cell r="R36">
            <v>3</v>
          </cell>
          <cell r="S36" t="str">
            <v>C</v>
          </cell>
          <cell r="T36">
            <v>20</v>
          </cell>
          <cell r="U36">
            <v>1</v>
          </cell>
          <cell r="V36">
            <v>1</v>
          </cell>
          <cell r="W36">
            <v>1</v>
          </cell>
          <cell r="X36">
            <v>20</v>
          </cell>
          <cell r="Y36">
            <v>59660</v>
          </cell>
          <cell r="Z36">
            <v>0.15</v>
          </cell>
          <cell r="AA36">
            <v>50711</v>
          </cell>
          <cell r="AB36">
            <v>0.65</v>
          </cell>
          <cell r="AC36">
            <v>17748.849999999999</v>
          </cell>
          <cell r="AD36">
            <v>9.5000000000000001E-2</v>
          </cell>
          <cell r="AE36">
            <v>186829.99999999997</v>
          </cell>
          <cell r="AF36">
            <v>62.631578947368411</v>
          </cell>
          <cell r="AG36">
            <v>130</v>
          </cell>
          <cell r="AH36">
            <v>1</v>
          </cell>
          <cell r="AI36">
            <v>1</v>
          </cell>
          <cell r="AJ36">
            <v>0.6</v>
          </cell>
          <cell r="AK36">
            <v>78</v>
          </cell>
          <cell r="AL36">
            <v>70.315789473684205</v>
          </cell>
          <cell r="AM36">
            <v>209751.99999999997</v>
          </cell>
          <cell r="AN36">
            <v>272002</v>
          </cell>
          <cell r="AO36">
            <v>-0.2288586113337403</v>
          </cell>
          <cell r="AP36" t="str">
            <v>4</v>
          </cell>
          <cell r="AQ36" t="str">
            <v>x</v>
          </cell>
          <cell r="AR36">
            <v>0</v>
          </cell>
          <cell r="AS36">
            <v>0</v>
          </cell>
        </row>
        <row r="37">
          <cell r="A37" t="str">
            <v>06-34-100-029-1001</v>
          </cell>
          <cell r="B37" t="str">
            <v>06341000291001</v>
          </cell>
          <cell r="C37" t="str">
            <v>5-99</v>
          </cell>
          <cell r="D37" t="str">
            <v>850 W BARTLETT ELGIN</v>
          </cell>
          <cell r="E37" t="str">
            <v>WEST BARTLETT OFFICES</v>
          </cell>
          <cell r="F37" t="str">
            <v>18018</v>
          </cell>
          <cell r="G37" t="str">
            <v>18-030</v>
          </cell>
          <cell r="H37" t="str">
            <v>T18</v>
          </cell>
          <cell r="I37" t="str">
            <v>Professional Office</v>
          </cell>
          <cell r="J37">
            <v>6</v>
          </cell>
          <cell r="K37">
            <v>341</v>
          </cell>
          <cell r="L37">
            <v>28</v>
          </cell>
          <cell r="M37">
            <v>111014</v>
          </cell>
          <cell r="N37">
            <v>3233.4980999999998</v>
          </cell>
          <cell r="O37">
            <v>0.13062000000000001</v>
          </cell>
          <cell r="P37">
            <v>3</v>
          </cell>
          <cell r="Q37">
            <v>3</v>
          </cell>
          <cell r="R37">
            <v>3</v>
          </cell>
          <cell r="S37" t="str">
            <v>C</v>
          </cell>
          <cell r="T37">
            <v>20</v>
          </cell>
          <cell r="U37">
            <v>1</v>
          </cell>
          <cell r="V37">
            <v>1</v>
          </cell>
          <cell r="W37">
            <v>1</v>
          </cell>
          <cell r="X37">
            <v>20</v>
          </cell>
          <cell r="Y37">
            <v>64669.962</v>
          </cell>
          <cell r="Z37">
            <v>0.15</v>
          </cell>
          <cell r="AA37">
            <v>54969.467700000001</v>
          </cell>
          <cell r="AB37">
            <v>0.65</v>
          </cell>
          <cell r="AC37">
            <v>19239.313694999997</v>
          </cell>
          <cell r="AD37">
            <v>9.5000000000000001E-2</v>
          </cell>
          <cell r="AE37">
            <v>202519.09152631575</v>
          </cell>
          <cell r="AF37">
            <v>62.631578947368411</v>
          </cell>
          <cell r="AG37">
            <v>130</v>
          </cell>
          <cell r="AH37">
            <v>1</v>
          </cell>
          <cell r="AI37">
            <v>1</v>
          </cell>
          <cell r="AJ37">
            <v>0.6</v>
          </cell>
          <cell r="AK37">
            <v>78</v>
          </cell>
          <cell r="AL37">
            <v>70.315789473684205</v>
          </cell>
          <cell r="AM37">
            <v>227365.97166315786</v>
          </cell>
          <cell r="AN37">
            <v>376005</v>
          </cell>
          <cell r="AO37">
            <v>-0.3953113079263364</v>
          </cell>
          <cell r="AP37" t="str">
            <v>4</v>
          </cell>
          <cell r="AQ37" t="str">
            <v>x</v>
          </cell>
          <cell r="AR37">
            <v>0</v>
          </cell>
          <cell r="AS37">
            <v>0</v>
          </cell>
        </row>
        <row r="38">
          <cell r="A38" t="str">
            <v>06-24-404-013-1001</v>
          </cell>
          <cell r="B38" t="str">
            <v>06244040131001</v>
          </cell>
          <cell r="C38" t="str">
            <v>5-99</v>
          </cell>
          <cell r="D38" t="str">
            <v>1550  BOURBON STREAMWOOD</v>
          </cell>
          <cell r="E38" t="str">
            <v>AJA 1550 LLC</v>
          </cell>
          <cell r="F38" t="str">
            <v>18023</v>
          </cell>
          <cell r="G38" t="str">
            <v>18-010</v>
          </cell>
          <cell r="H38" t="str">
            <v>T18</v>
          </cell>
          <cell r="I38" t="str">
            <v>Professional Office</v>
          </cell>
          <cell r="J38">
            <v>11</v>
          </cell>
          <cell r="K38">
            <v>353</v>
          </cell>
          <cell r="L38">
            <v>28</v>
          </cell>
          <cell r="M38">
            <v>41356</v>
          </cell>
          <cell r="N38">
            <v>3701.9962980000009</v>
          </cell>
          <cell r="O38">
            <v>0.33333300000000005</v>
          </cell>
          <cell r="P38">
            <v>3</v>
          </cell>
          <cell r="Q38">
            <v>3</v>
          </cell>
          <cell r="R38">
            <v>3</v>
          </cell>
          <cell r="S38" t="str">
            <v>C</v>
          </cell>
          <cell r="T38">
            <v>20</v>
          </cell>
          <cell r="U38">
            <v>1</v>
          </cell>
          <cell r="V38">
            <v>1</v>
          </cell>
          <cell r="W38">
            <v>1</v>
          </cell>
          <cell r="X38">
            <v>20</v>
          </cell>
          <cell r="Y38">
            <v>74039.925960000022</v>
          </cell>
          <cell r="Z38">
            <v>0.15</v>
          </cell>
          <cell r="AA38">
            <v>62933.93706600002</v>
          </cell>
          <cell r="AB38">
            <v>0.65</v>
          </cell>
          <cell r="AC38">
            <v>22026.877973100003</v>
          </cell>
          <cell r="AD38">
            <v>9.5000000000000001E-2</v>
          </cell>
          <cell r="AE38">
            <v>231861.87340105267</v>
          </cell>
          <cell r="AF38">
            <v>62.631578947368418</v>
          </cell>
          <cell r="AG38">
            <v>130</v>
          </cell>
          <cell r="AH38">
            <v>1</v>
          </cell>
          <cell r="AI38">
            <v>1</v>
          </cell>
          <cell r="AJ38">
            <v>0.6</v>
          </cell>
          <cell r="AK38">
            <v>78</v>
          </cell>
          <cell r="AL38">
            <v>70.315789473684205</v>
          </cell>
          <cell r="AM38">
            <v>260308.79232252637</v>
          </cell>
          <cell r="AN38">
            <v>208606</v>
          </cell>
          <cell r="AO38">
            <v>0.24784901835290629</v>
          </cell>
          <cell r="AP38" t="str">
            <v>4</v>
          </cell>
          <cell r="AQ38" t="str">
            <v>x</v>
          </cell>
          <cell r="AR38">
            <v>0</v>
          </cell>
          <cell r="AS38">
            <v>0</v>
          </cell>
          <cell r="AU38" t="str">
            <v>renting for $10.00/sf Net</v>
          </cell>
        </row>
        <row r="39">
          <cell r="A39" t="str">
            <v>06-24-404-013-1002</v>
          </cell>
          <cell r="B39" t="str">
            <v>06244040131002</v>
          </cell>
          <cell r="C39" t="str">
            <v>5-99</v>
          </cell>
          <cell r="D39" t="str">
            <v>1550  BOURBON STREAMWOOD</v>
          </cell>
          <cell r="E39" t="str">
            <v>AJA 1550 LLC</v>
          </cell>
          <cell r="F39" t="str">
            <v>18023</v>
          </cell>
          <cell r="G39" t="str">
            <v>18-010</v>
          </cell>
          <cell r="H39" t="str">
            <v>T18</v>
          </cell>
          <cell r="I39" t="str">
            <v>Professional Office</v>
          </cell>
          <cell r="J39">
            <v>11</v>
          </cell>
          <cell r="K39">
            <v>353</v>
          </cell>
          <cell r="L39">
            <v>28</v>
          </cell>
          <cell r="M39">
            <v>41356</v>
          </cell>
          <cell r="N39">
            <v>3701.9962980000009</v>
          </cell>
          <cell r="O39">
            <v>0.33333300000000005</v>
          </cell>
          <cell r="P39">
            <v>3</v>
          </cell>
          <cell r="Q39">
            <v>3</v>
          </cell>
          <cell r="R39">
            <v>3</v>
          </cell>
          <cell r="S39" t="str">
            <v>C</v>
          </cell>
          <cell r="T39">
            <v>20</v>
          </cell>
          <cell r="U39">
            <v>1</v>
          </cell>
          <cell r="V39">
            <v>1</v>
          </cell>
          <cell r="W39">
            <v>1</v>
          </cell>
          <cell r="X39">
            <v>20</v>
          </cell>
          <cell r="Y39">
            <v>74039.925960000022</v>
          </cell>
          <cell r="Z39">
            <v>0.15</v>
          </cell>
          <cell r="AA39">
            <v>62933.93706600002</v>
          </cell>
          <cell r="AB39">
            <v>0.65</v>
          </cell>
          <cell r="AC39">
            <v>22026.877973100003</v>
          </cell>
          <cell r="AD39">
            <v>9.5000000000000001E-2</v>
          </cell>
          <cell r="AE39">
            <v>231861.87340105267</v>
          </cell>
          <cell r="AF39">
            <v>62.631578947368418</v>
          </cell>
          <cell r="AG39">
            <v>130</v>
          </cell>
          <cell r="AH39">
            <v>1</v>
          </cell>
          <cell r="AI39">
            <v>1</v>
          </cell>
          <cell r="AJ39">
            <v>0.6</v>
          </cell>
          <cell r="AK39">
            <v>78</v>
          </cell>
          <cell r="AL39">
            <v>70.315789473684205</v>
          </cell>
          <cell r="AM39">
            <v>260308.79232252637</v>
          </cell>
          <cell r="AN39">
            <v>208606</v>
          </cell>
          <cell r="AO39">
            <v>0.24784901835290629</v>
          </cell>
          <cell r="AP39" t="str">
            <v>4</v>
          </cell>
          <cell r="AQ39" t="str">
            <v>x</v>
          </cell>
          <cell r="AR39">
            <v>0</v>
          </cell>
          <cell r="AS39">
            <v>0</v>
          </cell>
          <cell r="AU39" t="str">
            <v>renting for $10.00/sf Net</v>
          </cell>
        </row>
        <row r="40">
          <cell r="A40" t="str">
            <v>06-24-404-013-1003</v>
          </cell>
          <cell r="B40" t="str">
            <v>06244040131003</v>
          </cell>
          <cell r="C40" t="str">
            <v>5-99</v>
          </cell>
          <cell r="D40" t="str">
            <v>1550  BOURBON STREAMWOOD</v>
          </cell>
          <cell r="E40" t="str">
            <v>AJA 1550 LLC</v>
          </cell>
          <cell r="F40" t="str">
            <v>18023</v>
          </cell>
          <cell r="G40" t="str">
            <v>18-010</v>
          </cell>
          <cell r="H40" t="str">
            <v>T18</v>
          </cell>
          <cell r="I40" t="str">
            <v>Professional Office</v>
          </cell>
          <cell r="J40">
            <v>11</v>
          </cell>
          <cell r="K40">
            <v>353</v>
          </cell>
          <cell r="L40">
            <v>28</v>
          </cell>
          <cell r="M40">
            <v>41356</v>
          </cell>
          <cell r="N40">
            <v>3701.9962980000009</v>
          </cell>
          <cell r="O40">
            <v>0.33333300000000005</v>
          </cell>
          <cell r="P40">
            <v>3</v>
          </cell>
          <cell r="Q40">
            <v>3</v>
          </cell>
          <cell r="R40">
            <v>3</v>
          </cell>
          <cell r="S40" t="str">
            <v>C</v>
          </cell>
          <cell r="T40">
            <v>20</v>
          </cell>
          <cell r="U40">
            <v>1</v>
          </cell>
          <cell r="V40">
            <v>1</v>
          </cell>
          <cell r="W40">
            <v>1</v>
          </cell>
          <cell r="X40">
            <v>20</v>
          </cell>
          <cell r="Y40">
            <v>74039.925960000022</v>
          </cell>
          <cell r="Z40">
            <v>0.15</v>
          </cell>
          <cell r="AA40">
            <v>62933.93706600002</v>
          </cell>
          <cell r="AB40">
            <v>0.65</v>
          </cell>
          <cell r="AC40">
            <v>22026.877973100003</v>
          </cell>
          <cell r="AD40">
            <v>9.5000000000000001E-2</v>
          </cell>
          <cell r="AE40">
            <v>231861.87340105267</v>
          </cell>
          <cell r="AF40">
            <v>62.631578947368418</v>
          </cell>
          <cell r="AG40">
            <v>130</v>
          </cell>
          <cell r="AH40">
            <v>1</v>
          </cell>
          <cell r="AI40">
            <v>1</v>
          </cell>
          <cell r="AJ40">
            <v>0.6</v>
          </cell>
          <cell r="AK40">
            <v>78</v>
          </cell>
          <cell r="AL40">
            <v>70.315789473684205</v>
          </cell>
          <cell r="AM40">
            <v>260308.79232252637</v>
          </cell>
          <cell r="AN40">
            <v>208606</v>
          </cell>
          <cell r="AO40">
            <v>0.24784901835290629</v>
          </cell>
          <cell r="AP40" t="str">
            <v>4</v>
          </cell>
          <cell r="AQ40" t="str">
            <v>x</v>
          </cell>
          <cell r="AR40">
            <v>0</v>
          </cell>
          <cell r="AS40">
            <v>0</v>
          </cell>
          <cell r="AU40" t="str">
            <v>renting for $10.00/sf Net</v>
          </cell>
        </row>
        <row r="41">
          <cell r="A41" t="str">
            <v>06-34-109-006-1007</v>
          </cell>
          <cell r="B41" t="str">
            <v>06341090061007</v>
          </cell>
          <cell r="C41" t="str">
            <v>5-99</v>
          </cell>
          <cell r="D41" t="str">
            <v>770 W BARTLETT BARTLETT</v>
          </cell>
          <cell r="E41" t="str">
            <v>POINTER3</v>
          </cell>
          <cell r="F41" t="str">
            <v>18018</v>
          </cell>
          <cell r="G41" t="str">
            <v>18-030</v>
          </cell>
          <cell r="H41" t="str">
            <v>T18</v>
          </cell>
          <cell r="I41" t="str">
            <v>Professional Office</v>
          </cell>
          <cell r="J41">
            <v>5</v>
          </cell>
          <cell r="K41">
            <v>344</v>
          </cell>
          <cell r="L41">
            <v>14</v>
          </cell>
          <cell r="M41">
            <v>128594</v>
          </cell>
          <cell r="N41">
            <v>4770</v>
          </cell>
          <cell r="O41">
            <v>0.14099999999999999</v>
          </cell>
          <cell r="P41">
            <v>4</v>
          </cell>
          <cell r="Q41">
            <v>3</v>
          </cell>
          <cell r="R41">
            <v>3</v>
          </cell>
          <cell r="S41" t="str">
            <v>C</v>
          </cell>
          <cell r="T41">
            <v>20</v>
          </cell>
          <cell r="U41">
            <v>0.9</v>
          </cell>
          <cell r="V41">
            <v>1</v>
          </cell>
          <cell r="W41">
            <v>1</v>
          </cell>
          <cell r="X41">
            <v>18</v>
          </cell>
          <cell r="Y41">
            <v>85860</v>
          </cell>
          <cell r="Z41">
            <v>0.15</v>
          </cell>
          <cell r="AA41">
            <v>72981</v>
          </cell>
          <cell r="AB41">
            <v>0.65</v>
          </cell>
          <cell r="AC41">
            <v>25543.35</v>
          </cell>
          <cell r="AD41">
            <v>9.5000000000000001E-2</v>
          </cell>
          <cell r="AE41">
            <v>268877.36842105264</v>
          </cell>
          <cell r="AF41">
            <v>56.368421052631582</v>
          </cell>
          <cell r="AG41">
            <v>130</v>
          </cell>
          <cell r="AH41">
            <v>0.9</v>
          </cell>
          <cell r="AI41">
            <v>1</v>
          </cell>
          <cell r="AJ41">
            <v>0.6</v>
          </cell>
          <cell r="AK41">
            <v>70.2</v>
          </cell>
          <cell r="AL41">
            <v>63.284210526315789</v>
          </cell>
          <cell r="AM41">
            <v>301865.68421052629</v>
          </cell>
          <cell r="AN41">
            <v>588004</v>
          </cell>
          <cell r="AO41">
            <v>-0.48662647837340167</v>
          </cell>
          <cell r="AP41" t="str">
            <v>4</v>
          </cell>
          <cell r="AQ41" t="str">
            <v>x</v>
          </cell>
          <cell r="AR41">
            <v>0</v>
          </cell>
          <cell r="AS41">
            <v>0</v>
          </cell>
        </row>
        <row r="42">
          <cell r="A42" t="str">
            <v>06-35-316-048-1001</v>
          </cell>
          <cell r="B42" t="str">
            <v>06353160481001</v>
          </cell>
          <cell r="C42" t="str">
            <v>5-99</v>
          </cell>
          <cell r="D42" t="str">
            <v>331 S MAIN BARTLETT</v>
          </cell>
          <cell r="E42" t="str">
            <v>TAY G YUN</v>
          </cell>
          <cell r="F42" t="str">
            <v>18018</v>
          </cell>
          <cell r="G42" t="str">
            <v>18-050</v>
          </cell>
          <cell r="H42" t="str">
            <v>T18</v>
          </cell>
          <cell r="I42" t="str">
            <v>Professional Office</v>
          </cell>
          <cell r="J42">
            <v>11</v>
          </cell>
          <cell r="K42">
            <v>499</v>
          </cell>
          <cell r="L42">
            <v>28</v>
          </cell>
          <cell r="M42">
            <v>23592</v>
          </cell>
          <cell r="N42">
            <v>5000</v>
          </cell>
          <cell r="O42">
            <v>0.5</v>
          </cell>
          <cell r="P42">
            <v>4</v>
          </cell>
          <cell r="Q42">
            <v>3</v>
          </cell>
          <cell r="R42">
            <v>3</v>
          </cell>
          <cell r="S42" t="str">
            <v>C</v>
          </cell>
          <cell r="T42">
            <v>20</v>
          </cell>
          <cell r="U42">
            <v>0.9</v>
          </cell>
          <cell r="V42">
            <v>1</v>
          </cell>
          <cell r="W42">
            <v>1</v>
          </cell>
          <cell r="X42">
            <v>18</v>
          </cell>
          <cell r="Y42">
            <v>90000</v>
          </cell>
          <cell r="Z42">
            <v>0.15</v>
          </cell>
          <cell r="AA42">
            <v>76500</v>
          </cell>
          <cell r="AB42">
            <v>0.65</v>
          </cell>
          <cell r="AC42">
            <v>26775</v>
          </cell>
          <cell r="AD42">
            <v>9.5000000000000001E-2</v>
          </cell>
          <cell r="AE42">
            <v>281842.10526315786</v>
          </cell>
          <cell r="AF42">
            <v>56.368421052631575</v>
          </cell>
          <cell r="AG42">
            <v>130</v>
          </cell>
          <cell r="AH42">
            <v>0.9</v>
          </cell>
          <cell r="AI42">
            <v>1</v>
          </cell>
          <cell r="AJ42">
            <v>0.6</v>
          </cell>
          <cell r="AK42">
            <v>70.2</v>
          </cell>
          <cell r="AL42">
            <v>63.284210526315789</v>
          </cell>
          <cell r="AM42">
            <v>316421.05263157893</v>
          </cell>
          <cell r="AN42">
            <v>315002</v>
          </cell>
          <cell r="AO42">
            <v>4.5049003865973436E-3</v>
          </cell>
          <cell r="AP42" t="str">
            <v>4</v>
          </cell>
          <cell r="AQ42" t="str">
            <v>x</v>
          </cell>
          <cell r="AR42">
            <v>0</v>
          </cell>
          <cell r="AS42">
            <v>0</v>
          </cell>
        </row>
        <row r="43">
          <cell r="A43" t="str">
            <v>06-35-316-048-1002</v>
          </cell>
          <cell r="B43" t="str">
            <v>06353160481002</v>
          </cell>
          <cell r="C43" t="str">
            <v>5-99</v>
          </cell>
          <cell r="D43" t="str">
            <v>331 S MAIN BARTLETT</v>
          </cell>
          <cell r="E43" t="str">
            <v>DR RICHARD VOLK</v>
          </cell>
          <cell r="F43" t="str">
            <v>18018</v>
          </cell>
          <cell r="G43" t="str">
            <v>18-050</v>
          </cell>
          <cell r="H43" t="str">
            <v>T18</v>
          </cell>
          <cell r="I43" t="str">
            <v>Professional Office</v>
          </cell>
          <cell r="J43">
            <v>7</v>
          </cell>
          <cell r="K43" t="str">
            <v>344 / 353</v>
          </cell>
          <cell r="L43">
            <v>28</v>
          </cell>
          <cell r="M43">
            <v>23592</v>
          </cell>
          <cell r="N43">
            <v>5000</v>
          </cell>
          <cell r="O43">
            <v>0.5</v>
          </cell>
          <cell r="P43">
            <v>4</v>
          </cell>
          <cell r="Q43">
            <v>3</v>
          </cell>
          <cell r="R43">
            <v>3</v>
          </cell>
          <cell r="S43" t="str">
            <v>C</v>
          </cell>
          <cell r="T43">
            <v>20</v>
          </cell>
          <cell r="U43">
            <v>0.9</v>
          </cell>
          <cell r="V43">
            <v>1</v>
          </cell>
          <cell r="W43">
            <v>1</v>
          </cell>
          <cell r="X43">
            <v>18</v>
          </cell>
          <cell r="Y43">
            <v>90000</v>
          </cell>
          <cell r="Z43">
            <v>0.15</v>
          </cell>
          <cell r="AA43">
            <v>76500</v>
          </cell>
          <cell r="AB43">
            <v>0.65</v>
          </cell>
          <cell r="AC43">
            <v>26775</v>
          </cell>
          <cell r="AD43">
            <v>9.5000000000000001E-2</v>
          </cell>
          <cell r="AE43">
            <v>281842.10526315786</v>
          </cell>
          <cell r="AF43">
            <v>56.368421052631575</v>
          </cell>
          <cell r="AG43">
            <v>130</v>
          </cell>
          <cell r="AH43">
            <v>0.9</v>
          </cell>
          <cell r="AI43">
            <v>1</v>
          </cell>
          <cell r="AJ43">
            <v>0.6</v>
          </cell>
          <cell r="AK43">
            <v>70.2</v>
          </cell>
          <cell r="AL43">
            <v>63.284210526315789</v>
          </cell>
          <cell r="AM43">
            <v>316421.05263157893</v>
          </cell>
          <cell r="AN43">
            <v>264002</v>
          </cell>
          <cell r="AO43">
            <v>0.19855551333542532</v>
          </cell>
          <cell r="AP43" t="str">
            <v>4</v>
          </cell>
          <cell r="AQ43" t="str">
            <v>x</v>
          </cell>
          <cell r="AR43">
            <v>0</v>
          </cell>
          <cell r="AS43">
            <v>0</v>
          </cell>
        </row>
        <row r="44">
          <cell r="A44" t="str">
            <v>06-34-109-007-1004</v>
          </cell>
          <cell r="B44" t="str">
            <v>06341090071004</v>
          </cell>
          <cell r="C44" t="str">
            <v>5-99</v>
          </cell>
          <cell r="D44" t="str">
            <v>808 W BARTLETT BARTLETT</v>
          </cell>
          <cell r="E44" t="str">
            <v>WEST BARTLETT RD LLC</v>
          </cell>
          <cell r="F44" t="str">
            <v>18018</v>
          </cell>
          <cell r="G44" t="str">
            <v>18-030</v>
          </cell>
          <cell r="H44" t="str">
            <v>T18</v>
          </cell>
          <cell r="I44" t="str">
            <v>Professional Office</v>
          </cell>
          <cell r="J44">
            <v>7</v>
          </cell>
          <cell r="K44" t="str">
            <v>346 / 353</v>
          </cell>
          <cell r="L44">
            <v>11</v>
          </cell>
          <cell r="M44">
            <v>46112</v>
          </cell>
          <cell r="N44">
            <v>5131</v>
          </cell>
          <cell r="O44">
            <v>0.21379999999999999</v>
          </cell>
          <cell r="P44">
            <v>4</v>
          </cell>
          <cell r="Q44">
            <v>3</v>
          </cell>
          <cell r="R44">
            <v>3</v>
          </cell>
          <cell r="S44" t="str">
            <v>C</v>
          </cell>
          <cell r="T44">
            <v>20</v>
          </cell>
          <cell r="U44">
            <v>0.9</v>
          </cell>
          <cell r="V44">
            <v>1</v>
          </cell>
          <cell r="W44">
            <v>1</v>
          </cell>
          <cell r="X44">
            <v>18</v>
          </cell>
          <cell r="Y44">
            <v>92358</v>
          </cell>
          <cell r="Z44">
            <v>0.15</v>
          </cell>
          <cell r="AA44">
            <v>78504.3</v>
          </cell>
          <cell r="AB44">
            <v>0.65</v>
          </cell>
          <cell r="AC44">
            <v>27476.504999999997</v>
          </cell>
          <cell r="AD44">
            <v>9.5000000000000001E-2</v>
          </cell>
          <cell r="AE44">
            <v>289226.36842105258</v>
          </cell>
          <cell r="AF44">
            <v>56.368421052631568</v>
          </cell>
          <cell r="AG44">
            <v>130</v>
          </cell>
          <cell r="AH44">
            <v>0.9</v>
          </cell>
          <cell r="AI44">
            <v>1</v>
          </cell>
          <cell r="AJ44">
            <v>0.6</v>
          </cell>
          <cell r="AK44">
            <v>70.2</v>
          </cell>
          <cell r="AL44">
            <v>63.284210526315789</v>
          </cell>
          <cell r="AM44">
            <v>324711.28421052633</v>
          </cell>
          <cell r="AN44">
            <v>596004</v>
          </cell>
          <cell r="AO44">
            <v>-0.45518606551210006</v>
          </cell>
          <cell r="AP44" t="str">
            <v>4</v>
          </cell>
          <cell r="AQ44" t="str">
            <v>x</v>
          </cell>
          <cell r="AR44">
            <v>0</v>
          </cell>
          <cell r="AS44">
            <v>0</v>
          </cell>
        </row>
        <row r="45">
          <cell r="A45" t="str">
            <v>06-34-109-006-1008</v>
          </cell>
          <cell r="B45" t="str">
            <v>06341090061008</v>
          </cell>
          <cell r="C45" t="str">
            <v>5-99</v>
          </cell>
          <cell r="D45" t="str">
            <v>770 W BARTLETT BARTLETT</v>
          </cell>
          <cell r="E45" t="str">
            <v>GAETANO CHIARIELLO</v>
          </cell>
          <cell r="F45" t="str">
            <v>18018</v>
          </cell>
          <cell r="G45" t="str">
            <v>18-030</v>
          </cell>
          <cell r="H45" t="str">
            <v>T18</v>
          </cell>
          <cell r="I45" t="str">
            <v>Professional Office</v>
          </cell>
          <cell r="J45">
            <v>7</v>
          </cell>
          <cell r="K45" t="str">
            <v>344 / 350 / 353</v>
          </cell>
          <cell r="L45">
            <v>14</v>
          </cell>
          <cell r="M45">
            <v>128594</v>
          </cell>
          <cell r="N45">
            <v>6362</v>
          </cell>
          <cell r="O45">
            <v>0.18800000000000003</v>
          </cell>
          <cell r="P45">
            <v>4</v>
          </cell>
          <cell r="Q45">
            <v>3</v>
          </cell>
          <cell r="R45">
            <v>3</v>
          </cell>
          <cell r="S45" t="str">
            <v>C</v>
          </cell>
          <cell r="T45">
            <v>20</v>
          </cell>
          <cell r="U45">
            <v>0.9</v>
          </cell>
          <cell r="V45">
            <v>1</v>
          </cell>
          <cell r="W45">
            <v>1</v>
          </cell>
          <cell r="X45">
            <v>18</v>
          </cell>
          <cell r="Y45">
            <v>114516</v>
          </cell>
          <cell r="Z45">
            <v>0.15</v>
          </cell>
          <cell r="AA45">
            <v>97338.6</v>
          </cell>
          <cell r="AB45">
            <v>0.65</v>
          </cell>
          <cell r="AC45">
            <v>34068.51</v>
          </cell>
          <cell r="AD45">
            <v>9.5000000000000001E-2</v>
          </cell>
          <cell r="AE45">
            <v>358615.89473684214</v>
          </cell>
          <cell r="AF45">
            <v>56.368421052631582</v>
          </cell>
          <cell r="AG45">
            <v>130</v>
          </cell>
          <cell r="AH45">
            <v>0.9</v>
          </cell>
          <cell r="AI45">
            <v>1</v>
          </cell>
          <cell r="AJ45">
            <v>0.6</v>
          </cell>
          <cell r="AK45">
            <v>70.2</v>
          </cell>
          <cell r="AL45">
            <v>63.284210526315789</v>
          </cell>
          <cell r="AM45">
            <v>402614.14736842102</v>
          </cell>
          <cell r="AN45">
            <v>832001</v>
          </cell>
          <cell r="AO45">
            <v>-0.51608934680556751</v>
          </cell>
          <cell r="AP45" t="str">
            <v>4</v>
          </cell>
          <cell r="AQ45" t="str">
            <v>x</v>
          </cell>
          <cell r="AR45">
            <v>0</v>
          </cell>
          <cell r="AS45">
            <v>0</v>
          </cell>
          <cell r="AU45" t="str">
            <v>1370sf for sale at $220k; or $160.58/sf</v>
          </cell>
        </row>
        <row r="46">
          <cell r="A46" t="str">
            <v>06-34-100-029-1003</v>
          </cell>
          <cell r="B46" t="str">
            <v>06341000291003</v>
          </cell>
          <cell r="C46" t="str">
            <v>5-99</v>
          </cell>
          <cell r="D46" t="str">
            <v>850 W BARTLETT ELGIN</v>
          </cell>
          <cell r="E46" t="str">
            <v>852 W BARTLETT LLC</v>
          </cell>
          <cell r="F46" t="str">
            <v>18018</v>
          </cell>
          <cell r="G46" t="str">
            <v>18-030</v>
          </cell>
          <cell r="H46" t="str">
            <v>T18</v>
          </cell>
          <cell r="I46" t="str">
            <v>Professional Office</v>
          </cell>
          <cell r="J46">
            <v>5</v>
          </cell>
          <cell r="K46">
            <v>344</v>
          </cell>
          <cell r="L46">
            <v>28</v>
          </cell>
          <cell r="M46">
            <v>111014</v>
          </cell>
          <cell r="N46">
            <v>7500.7650000000012</v>
          </cell>
          <cell r="O46">
            <v>0.30300000000000005</v>
          </cell>
          <cell r="P46">
            <v>4</v>
          </cell>
          <cell r="Q46">
            <v>3</v>
          </cell>
          <cell r="R46">
            <v>3</v>
          </cell>
          <cell r="S46" t="str">
            <v>C</v>
          </cell>
          <cell r="T46">
            <v>20</v>
          </cell>
          <cell r="U46">
            <v>0.9</v>
          </cell>
          <cell r="V46">
            <v>1</v>
          </cell>
          <cell r="W46">
            <v>1</v>
          </cell>
          <cell r="X46">
            <v>18</v>
          </cell>
          <cell r="Y46">
            <v>135013.77000000002</v>
          </cell>
          <cell r="Z46">
            <v>0.15</v>
          </cell>
          <cell r="AA46">
            <v>114761.70450000002</v>
          </cell>
          <cell r="AB46">
            <v>0.65</v>
          </cell>
          <cell r="AC46">
            <v>40166.596575000003</v>
          </cell>
          <cell r="AD46">
            <v>9.5000000000000001E-2</v>
          </cell>
          <cell r="AE46">
            <v>422806.27973684215</v>
          </cell>
          <cell r="AF46">
            <v>56.368421052631575</v>
          </cell>
          <cell r="AG46">
            <v>130</v>
          </cell>
          <cell r="AH46">
            <v>0.9</v>
          </cell>
          <cell r="AI46">
            <v>1</v>
          </cell>
          <cell r="AJ46">
            <v>0.6</v>
          </cell>
          <cell r="AK46">
            <v>70.2</v>
          </cell>
          <cell r="AL46">
            <v>63.284210526315789</v>
          </cell>
          <cell r="AM46">
            <v>474679.99136842112</v>
          </cell>
          <cell r="AN46">
            <v>876006</v>
          </cell>
          <cell r="AO46">
            <v>-0.45813157516224645</v>
          </cell>
          <cell r="AP46" t="str">
            <v>4</v>
          </cell>
          <cell r="AQ46" t="str">
            <v>x</v>
          </cell>
          <cell r="AR46">
            <v>0</v>
          </cell>
          <cell r="AS46">
            <v>0</v>
          </cell>
        </row>
        <row r="47">
          <cell r="A47" t="str">
            <v>06-34-100-029-1002</v>
          </cell>
          <cell r="B47" t="str">
            <v>06341000291002</v>
          </cell>
          <cell r="C47" t="str">
            <v>5-99</v>
          </cell>
          <cell r="D47" t="str">
            <v>850 W BARTLETT ELGIN</v>
          </cell>
          <cell r="E47" t="str">
            <v>MASULIS DEVELOPMENT</v>
          </cell>
          <cell r="F47" t="str">
            <v>18018</v>
          </cell>
          <cell r="G47" t="str">
            <v>18-030</v>
          </cell>
          <cell r="H47" t="str">
            <v>T18</v>
          </cell>
          <cell r="I47" t="str">
            <v>Professional Office</v>
          </cell>
          <cell r="J47">
            <v>5</v>
          </cell>
          <cell r="K47">
            <v>344</v>
          </cell>
          <cell r="L47">
            <v>28</v>
          </cell>
          <cell r="M47">
            <v>111014</v>
          </cell>
          <cell r="N47">
            <v>9555.4300000000021</v>
          </cell>
          <cell r="O47">
            <v>0.38600000000000007</v>
          </cell>
          <cell r="P47">
            <v>4</v>
          </cell>
          <cell r="Q47">
            <v>3</v>
          </cell>
          <cell r="R47">
            <v>3</v>
          </cell>
          <cell r="S47" t="str">
            <v>C</v>
          </cell>
          <cell r="T47">
            <v>20</v>
          </cell>
          <cell r="U47">
            <v>0.9</v>
          </cell>
          <cell r="V47">
            <v>1</v>
          </cell>
          <cell r="W47">
            <v>1</v>
          </cell>
          <cell r="X47">
            <v>18</v>
          </cell>
          <cell r="Y47">
            <v>171997.74000000005</v>
          </cell>
          <cell r="Z47">
            <v>0.15</v>
          </cell>
          <cell r="AA47">
            <v>146198.07900000003</v>
          </cell>
          <cell r="AB47">
            <v>0.65</v>
          </cell>
          <cell r="AC47">
            <v>51169.327650000007</v>
          </cell>
          <cell r="AD47">
            <v>9.5000000000000001E-2</v>
          </cell>
          <cell r="AE47">
            <v>538624.50157894741</v>
          </cell>
          <cell r="AF47">
            <v>56.368421052631568</v>
          </cell>
          <cell r="AG47">
            <v>130</v>
          </cell>
          <cell r="AH47">
            <v>0.9</v>
          </cell>
          <cell r="AI47">
            <v>1</v>
          </cell>
          <cell r="AJ47">
            <v>0.6</v>
          </cell>
          <cell r="AK47">
            <v>70.2</v>
          </cell>
          <cell r="AL47">
            <v>63.284210526315789</v>
          </cell>
          <cell r="AM47">
            <v>604707.84378947376</v>
          </cell>
          <cell r="AN47">
            <v>1112001</v>
          </cell>
          <cell r="AO47">
            <v>-0.45619847123386237</v>
          </cell>
          <cell r="AP47" t="str">
            <v>4</v>
          </cell>
          <cell r="AQ47" t="str">
            <v>x</v>
          </cell>
          <cell r="AR47">
            <v>0</v>
          </cell>
          <cell r="AS47">
            <v>0</v>
          </cell>
        </row>
        <row r="49">
          <cell r="AM49">
            <v>8082572.8373886328</v>
          </cell>
          <cell r="AN49">
            <v>12388752</v>
          </cell>
        </row>
      </sheetData>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T10-Barrington"/>
      <sheetName val="T26-NorwoodPark"/>
      <sheetName val="T18-Hanover"/>
      <sheetName val="T23-NewTrier"/>
      <sheetName val="T35-Schaumburg"/>
      <sheetName val="T17-Evanston"/>
      <sheetName val="T29-Palatine"/>
      <sheetName val="T16-ElkGrove"/>
      <sheetName val="T25-Northfield"/>
      <sheetName val="T22-Maine"/>
      <sheetName val="T20-Leyden"/>
      <sheetName val="T24-Niles"/>
      <sheetName val="T38-Wheeling"/>
    </sheetNames>
    <sheetDataSet>
      <sheetData sheetId="0" refreshError="1"/>
      <sheetData sheetId="1" refreshError="1"/>
      <sheetData sheetId="2" refreshError="1"/>
      <sheetData sheetId="3">
        <row r="1">
          <cell r="A1" t="str">
            <v>KeyPIN</v>
          </cell>
          <cell r="B1" t="str">
            <v>PARID</v>
          </cell>
          <cell r="C1" t="str">
            <v>iasWorld PIN Grouping</v>
          </cell>
          <cell r="D1" t="str">
            <v>PINs</v>
          </cell>
          <cell r="E1" t="str">
            <v>CLASS</v>
          </cell>
          <cell r="F1" t="str">
            <v>Address</v>
          </cell>
          <cell r="G1" t="str">
            <v>OWN1</v>
          </cell>
          <cell r="H1" t="str">
            <v>TAXDIST</v>
          </cell>
          <cell r="I1" t="str">
            <v>NBHD</v>
          </cell>
          <cell r="J1" t="str">
            <v>Town</v>
          </cell>
          <cell r="K1" t="str">
            <v>Age</v>
          </cell>
          <cell r="L1" t="str">
            <v>LandSqft</v>
          </cell>
          <cell r="M1" t="str">
            <v>BldgSqft</v>
          </cell>
          <cell r="N1" t="str">
            <v>Studio Units</v>
          </cell>
          <cell r="O1" t="str">
            <v>1BR Units</v>
          </cell>
          <cell r="P1" t="str">
            <v>2BR Units</v>
          </cell>
          <cell r="Q1" t="str">
            <v>3BR Units</v>
          </cell>
          <cell r="R1" t="str">
            <v>4BR Units</v>
          </cell>
          <cell r="S1" t="str">
            <v>SumOfApts</v>
          </cell>
          <cell r="T1" t="str">
            <v>Comm Units</v>
          </cell>
          <cell r="U1" t="str">
            <v>Total Units</v>
          </cell>
          <cell r="V1" t="str">
            <v>Comm SF</v>
          </cell>
          <cell r="W1" t="str">
            <v>Investment Rating</v>
          </cell>
          <cell r="X1" t="str">
            <v>Mkt Rent Studio</v>
          </cell>
          <cell r="Y1" t="str">
            <v>Mkt Rent 1br</v>
          </cell>
          <cell r="Z1" t="str">
            <v>Mkt Rent 2br</v>
          </cell>
          <cell r="AA1" t="str">
            <v>Mkt Rent 3br</v>
          </cell>
          <cell r="AB1" t="str">
            <v>Mkt Rent 4br</v>
          </cell>
          <cell r="AC1" t="str">
            <v>Mkt Rent Comm</v>
          </cell>
          <cell r="AD1" t="str">
            <v>PGI</v>
          </cell>
          <cell r="AE1" t="str">
            <v>% Vac.</v>
          </cell>
          <cell r="AF1" t="str">
            <v>% Exp.</v>
          </cell>
          <cell r="AG1" t="str">
            <v>Vac $</v>
          </cell>
          <cell r="AH1" t="str">
            <v>EGI</v>
          </cell>
          <cell r="AI1" t="str">
            <v>Total Exp.</v>
          </cell>
          <cell r="AJ1" t="str">
            <v>NOI</v>
          </cell>
          <cell r="AK1" t="str">
            <v>Cap Rate</v>
          </cell>
          <cell r="AL1" t="str">
            <v>MV</v>
          </cell>
          <cell r="AM1" t="str">
            <v>MV $/Unit</v>
          </cell>
          <cell r="AN1" t="str">
            <v>Median Comp. $/Unit</v>
          </cell>
          <cell r="AO1" t="str">
            <v>Market Value $/Unit</v>
          </cell>
          <cell r="AP1" t="str">
            <v>Market Value</v>
          </cell>
          <cell r="AQ1" t="str">
            <v>2021 Market Val (APRTOT/Key)</v>
          </cell>
          <cell r="AR1" t="str">
            <v>%Change</v>
          </cell>
          <cell r="AS1" t="str">
            <v>Prior Relief</v>
          </cell>
          <cell r="AT1" t="str">
            <v>Sale Price</v>
          </cell>
          <cell r="AU1" t="str">
            <v>Sale Date</v>
          </cell>
          <cell r="AV1" t="str">
            <v>Sale Type</v>
          </cell>
          <cell r="AW1" t="str">
            <v>Comments</v>
          </cell>
          <cell r="AX1" t="str">
            <v>Permit / Manual Entry</v>
          </cell>
        </row>
        <row r="2">
          <cell r="A2" t="str">
            <v>06-06-200-064-0000</v>
          </cell>
          <cell r="B2" t="str">
            <v>06062000640000</v>
          </cell>
          <cell r="C2" t="str">
            <v>06-06-200-064-0000 06-06-200-070-0000 06-06-200-077-0000 06-06-200-079-0000</v>
          </cell>
          <cell r="D2" t="str">
            <v>06-06-200-064-0000  06-06-200-070-0000  06-06-200-077-0000  06-06-200-079-0000</v>
          </cell>
          <cell r="E2" t="str">
            <v>3-96</v>
          </cell>
          <cell r="F2" t="str">
            <v>1202  BRADLEY ELGIN</v>
          </cell>
          <cell r="G2" t="str">
            <v>BCH PRINCETON LLC</v>
          </cell>
          <cell r="H2" t="str">
            <v>18127</v>
          </cell>
          <cell r="I2" t="str">
            <v>18-015</v>
          </cell>
          <cell r="J2" t="str">
            <v>T18</v>
          </cell>
          <cell r="K2">
            <v>4</v>
          </cell>
          <cell r="L2">
            <v>497283</v>
          </cell>
          <cell r="M2">
            <v>247500</v>
          </cell>
          <cell r="Q2">
            <v>75</v>
          </cell>
          <cell r="R2">
            <v>25</v>
          </cell>
          <cell r="S2">
            <v>100</v>
          </cell>
          <cell r="U2">
            <v>100</v>
          </cell>
          <cell r="W2" t="str">
            <v>A</v>
          </cell>
          <cell r="X2">
            <v>0</v>
          </cell>
          <cell r="Y2">
            <v>0</v>
          </cell>
          <cell r="Z2">
            <v>0</v>
          </cell>
          <cell r="AA2">
            <v>165000</v>
          </cell>
          <cell r="AB2">
            <v>62500</v>
          </cell>
          <cell r="AC2">
            <v>0</v>
          </cell>
          <cell r="AD2">
            <v>2730000</v>
          </cell>
          <cell r="AE2">
            <v>0.05</v>
          </cell>
          <cell r="AF2">
            <v>0.5</v>
          </cell>
          <cell r="AG2">
            <v>136500</v>
          </cell>
          <cell r="AH2">
            <v>2593500</v>
          </cell>
          <cell r="AI2">
            <v>1365000</v>
          </cell>
          <cell r="AJ2">
            <v>1228500</v>
          </cell>
          <cell r="AK2">
            <v>0.05</v>
          </cell>
          <cell r="AL2">
            <v>24570000</v>
          </cell>
          <cell r="AM2">
            <v>245700</v>
          </cell>
          <cell r="AN2">
            <v>80000</v>
          </cell>
          <cell r="AO2">
            <v>245700</v>
          </cell>
          <cell r="AP2">
            <v>24570000</v>
          </cell>
          <cell r="AQ2">
            <v>22473935</v>
          </cell>
          <cell r="AR2">
            <v>9.3266488489888388E-2</v>
          </cell>
          <cell r="AS2" t="e">
            <v>#N/A</v>
          </cell>
          <cell r="AT2">
            <v>0</v>
          </cell>
          <cell r="AU2" t="str">
            <v>No recent sale.</v>
          </cell>
          <cell r="AW2" t="str">
            <v>PRINCETON WEST TOWNHOMES. Per Co Star, (100) units. Group together. 2020 Appeal 156400. -064= (9) 396s. Re-check 4906 cards in office.  -070 = (46) 396s, -077 = (6) 396s &amp; -079 = (42) 396s.   Previously Class 295 in 2020 &amp; prior. Used online rent for subj. property.</v>
          </cell>
        </row>
        <row r="3">
          <cell r="A3" t="str">
            <v>06-07-107-003-0000</v>
          </cell>
          <cell r="B3" t="str">
            <v>06071070030000</v>
          </cell>
          <cell r="C3" t="str">
            <v>06-07-107-003-0000 06-07-107-004-0000 06-07-107-005-0000 06-07-107-021-0000 06-07-107-022-0000 06-07-107-024-0000 06-07-107-025-0000 06-07-107-026-0000 06-07-107-028-0000 06-07-107-029-0000 06-07-107-030-0000 06-07-109-001-0000 06-07-109-002-0000 06-07-109-003-0000 06-07-109-004-0000</v>
          </cell>
          <cell r="D3" t="str">
            <v>06-07-107-003-0000  06-07-107-004-0000  06-07-107-005-0000  06-07-107-021-0000  06-07-107-022-0000  06-07-107-024-0000  06-07-107-025-0000  06-07-107-026-0000  06-07-107-028-0000  06-07-107-029-0000  06-07-107-030-0000  06-07-109-001-0000  06-07-109-002-0000  06-07-109-003-0000  06-07-109-004-0000</v>
          </cell>
          <cell r="E3" t="str">
            <v>3-14</v>
          </cell>
          <cell r="F3" t="str">
            <v>865  SEMINOLE ELGIN</v>
          </cell>
          <cell r="G3" t="str">
            <v>HOME PROP OF NY</v>
          </cell>
          <cell r="H3" t="str">
            <v>18015</v>
          </cell>
          <cell r="I3" t="str">
            <v>18-011</v>
          </cell>
          <cell r="J3" t="str">
            <v>T18</v>
          </cell>
          <cell r="K3">
            <v>52</v>
          </cell>
          <cell r="L3">
            <v>656262</v>
          </cell>
          <cell r="M3">
            <v>260468</v>
          </cell>
          <cell r="O3">
            <v>188</v>
          </cell>
          <cell r="P3">
            <v>262</v>
          </cell>
          <cell r="Q3">
            <v>1</v>
          </cell>
          <cell r="S3">
            <v>451</v>
          </cell>
          <cell r="U3">
            <v>451</v>
          </cell>
          <cell r="W3" t="str">
            <v>C</v>
          </cell>
          <cell r="X3">
            <v>0</v>
          </cell>
          <cell r="Y3">
            <v>164500</v>
          </cell>
          <cell r="Z3">
            <v>340600</v>
          </cell>
          <cell r="AA3">
            <v>1575</v>
          </cell>
          <cell r="AB3">
            <v>0</v>
          </cell>
          <cell r="AC3">
            <v>0</v>
          </cell>
          <cell r="AD3">
            <v>6080100</v>
          </cell>
          <cell r="AE3">
            <v>0.05</v>
          </cell>
          <cell r="AF3">
            <v>0.55000000000000004</v>
          </cell>
          <cell r="AG3">
            <v>304005</v>
          </cell>
          <cell r="AH3">
            <v>5776095</v>
          </cell>
          <cell r="AI3">
            <v>3344055.0000000005</v>
          </cell>
          <cell r="AJ3">
            <v>2432039.9999999995</v>
          </cell>
          <cell r="AK3">
            <v>7.4999999999999997E-2</v>
          </cell>
          <cell r="AL3">
            <v>32427199.999999996</v>
          </cell>
          <cell r="AM3">
            <v>71900.665188470055</v>
          </cell>
          <cell r="AN3">
            <v>80000</v>
          </cell>
          <cell r="AO3">
            <v>71900.665188470055</v>
          </cell>
          <cell r="AP3">
            <v>32427199.999999996</v>
          </cell>
          <cell r="AQ3">
            <v>25337901</v>
          </cell>
          <cell r="AR3">
            <v>0.27979030307206565</v>
          </cell>
          <cell r="AS3" t="e">
            <v>#N/A</v>
          </cell>
          <cell r="AT3">
            <v>0</v>
          </cell>
          <cell r="AU3" t="str">
            <v>No recent sale.</v>
          </cell>
          <cell r="AW3" t="str">
            <v>Group Together per 2019 appeal 209999.  No recent relief.  BLACKHAWK APARTMENTS.</v>
          </cell>
        </row>
        <row r="4">
          <cell r="A4" t="str">
            <v>06-07-308-002-0000</v>
          </cell>
          <cell r="B4" t="str">
            <v>06073080020000</v>
          </cell>
          <cell r="C4" t="str">
            <v>06-07-308-002-0000 06-07-308-009-0000</v>
          </cell>
          <cell r="D4" t="str">
            <v xml:space="preserve">06-07-308-002-0000  06-07-308-009-0000                    </v>
          </cell>
          <cell r="E4" t="str">
            <v>3-15</v>
          </cell>
          <cell r="F4" t="str">
            <v>723  JEFFERSON ELGIN</v>
          </cell>
          <cell r="G4" t="str">
            <v>SHIVAH REALTY LLC</v>
          </cell>
          <cell r="H4" t="str">
            <v>18015</v>
          </cell>
          <cell r="I4" t="str">
            <v>18-011</v>
          </cell>
          <cell r="J4" t="str">
            <v>T18</v>
          </cell>
          <cell r="K4">
            <v>49</v>
          </cell>
          <cell r="L4">
            <v>17978</v>
          </cell>
          <cell r="M4">
            <v>9504</v>
          </cell>
          <cell r="P4">
            <v>9</v>
          </cell>
          <cell r="S4">
            <v>9</v>
          </cell>
          <cell r="U4">
            <v>9</v>
          </cell>
          <cell r="W4" t="str">
            <v>D</v>
          </cell>
          <cell r="X4">
            <v>0</v>
          </cell>
          <cell r="Y4">
            <v>0</v>
          </cell>
          <cell r="Z4">
            <v>11700</v>
          </cell>
          <cell r="AA4">
            <v>0</v>
          </cell>
          <cell r="AB4">
            <v>0</v>
          </cell>
          <cell r="AC4">
            <v>0</v>
          </cell>
          <cell r="AD4">
            <v>140400</v>
          </cell>
          <cell r="AE4">
            <v>0.05</v>
          </cell>
          <cell r="AF4">
            <v>0.55000000000000004</v>
          </cell>
          <cell r="AG4">
            <v>7020</v>
          </cell>
          <cell r="AH4">
            <v>133380</v>
          </cell>
          <cell r="AI4">
            <v>77220</v>
          </cell>
          <cell r="AJ4">
            <v>56160</v>
          </cell>
          <cell r="AK4">
            <v>0.09</v>
          </cell>
          <cell r="AL4">
            <v>624000</v>
          </cell>
          <cell r="AM4">
            <v>69333.333333333328</v>
          </cell>
          <cell r="AN4">
            <v>80000</v>
          </cell>
          <cell r="AO4">
            <v>69333.333333333328</v>
          </cell>
          <cell r="AP4">
            <v>624000</v>
          </cell>
          <cell r="AQ4">
            <v>707036</v>
          </cell>
          <cell r="AR4">
            <v>-0.11744239331519191</v>
          </cell>
          <cell r="AS4" t="str">
            <v>4</v>
          </cell>
          <cell r="AT4">
            <v>707000</v>
          </cell>
          <cell r="AU4">
            <v>43086</v>
          </cell>
          <cell r="AV4" t="str">
            <v>W.D.</v>
          </cell>
          <cell r="AW4">
            <v>0</v>
          </cell>
        </row>
        <row r="5">
          <cell r="A5" t="str">
            <v>06-07-308-008-0000</v>
          </cell>
          <cell r="B5" t="str">
            <v>06073080080000</v>
          </cell>
          <cell r="C5" t="str">
            <v>06-07-308-006-0000 06-07-308-008-0000</v>
          </cell>
          <cell r="D5" t="str">
            <v>06-07-308-008-0000  06-07-308-006-0000</v>
          </cell>
          <cell r="E5" t="str">
            <v>3-14</v>
          </cell>
          <cell r="F5" t="str">
            <v>755  JEFFERSON ELGIN</v>
          </cell>
          <cell r="G5" t="str">
            <v>CAROL TRIPATHY</v>
          </cell>
          <cell r="H5" t="str">
            <v>18015</v>
          </cell>
          <cell r="I5" t="str">
            <v>18-011</v>
          </cell>
          <cell r="J5" t="str">
            <v>T18</v>
          </cell>
          <cell r="K5">
            <v>47</v>
          </cell>
          <cell r="L5">
            <v>20230</v>
          </cell>
          <cell r="M5">
            <v>5408</v>
          </cell>
          <cell r="N5">
            <v>15</v>
          </cell>
          <cell r="S5">
            <v>15</v>
          </cell>
          <cell r="U5">
            <v>15</v>
          </cell>
          <cell r="W5" t="str">
            <v>D</v>
          </cell>
          <cell r="X5">
            <v>10500</v>
          </cell>
          <cell r="Y5">
            <v>0</v>
          </cell>
          <cell r="Z5">
            <v>0</v>
          </cell>
          <cell r="AA5">
            <v>0</v>
          </cell>
          <cell r="AB5">
            <v>0</v>
          </cell>
          <cell r="AC5">
            <v>0</v>
          </cell>
          <cell r="AD5">
            <v>126000</v>
          </cell>
          <cell r="AE5">
            <v>0.05</v>
          </cell>
          <cell r="AF5">
            <v>0.55000000000000004</v>
          </cell>
          <cell r="AG5">
            <v>6300</v>
          </cell>
          <cell r="AH5">
            <v>119700</v>
          </cell>
          <cell r="AI5">
            <v>69300</v>
          </cell>
          <cell r="AJ5">
            <v>50400</v>
          </cell>
          <cell r="AK5">
            <v>0.09</v>
          </cell>
          <cell r="AL5">
            <v>560000</v>
          </cell>
          <cell r="AM5">
            <v>37333.333333333336</v>
          </cell>
          <cell r="AN5">
            <v>80000</v>
          </cell>
          <cell r="AO5">
            <v>37333.333333333336</v>
          </cell>
          <cell r="AP5">
            <v>560000</v>
          </cell>
          <cell r="AQ5">
            <v>737675</v>
          </cell>
          <cell r="AR5">
            <v>-0.24085810146744835</v>
          </cell>
          <cell r="AS5" t="str">
            <v>4</v>
          </cell>
          <cell r="AT5">
            <v>675000</v>
          </cell>
          <cell r="AU5">
            <v>42970</v>
          </cell>
          <cell r="AV5" t="str">
            <v>S.W.D.</v>
          </cell>
          <cell r="AW5" t="str">
            <v>2019 appeal 211060.</v>
          </cell>
        </row>
        <row r="6">
          <cell r="A6" t="str">
            <v>06-07-313-010-0000</v>
          </cell>
          <cell r="B6" t="str">
            <v>06073130100000</v>
          </cell>
          <cell r="C6" t="str">
            <v>06-07-313-010-0000</v>
          </cell>
          <cell r="D6" t="str">
            <v xml:space="preserve">06-07-313-010-0000                      </v>
          </cell>
          <cell r="E6" t="str">
            <v>3-14</v>
          </cell>
          <cell r="F6" t="str">
            <v>675  CHIPPEWA ELGIN</v>
          </cell>
          <cell r="G6" t="str">
            <v>CONWAY MANAGEMENT LLC</v>
          </cell>
          <cell r="H6" t="str">
            <v>18015</v>
          </cell>
          <cell r="I6" t="str">
            <v>18-011</v>
          </cell>
          <cell r="J6" t="str">
            <v>T18</v>
          </cell>
          <cell r="K6">
            <v>46</v>
          </cell>
          <cell r="L6">
            <v>18908</v>
          </cell>
          <cell r="M6">
            <v>8847</v>
          </cell>
          <cell r="O6">
            <v>1</v>
          </cell>
          <cell r="P6">
            <v>6</v>
          </cell>
          <cell r="Q6">
            <v>1</v>
          </cell>
          <cell r="S6">
            <v>8</v>
          </cell>
          <cell r="U6">
            <v>8</v>
          </cell>
          <cell r="W6" t="str">
            <v>D</v>
          </cell>
          <cell r="X6">
            <v>0</v>
          </cell>
          <cell r="Y6">
            <v>875</v>
          </cell>
          <cell r="Z6">
            <v>7800</v>
          </cell>
          <cell r="AA6">
            <v>1575</v>
          </cell>
          <cell r="AB6">
            <v>0</v>
          </cell>
          <cell r="AC6">
            <v>0</v>
          </cell>
          <cell r="AD6">
            <v>123000</v>
          </cell>
          <cell r="AE6">
            <v>0.05</v>
          </cell>
          <cell r="AF6">
            <v>0.55000000000000004</v>
          </cell>
          <cell r="AG6">
            <v>6150</v>
          </cell>
          <cell r="AH6">
            <v>116850</v>
          </cell>
          <cell r="AI6">
            <v>67650</v>
          </cell>
          <cell r="AJ6">
            <v>49200</v>
          </cell>
          <cell r="AK6">
            <v>0.09</v>
          </cell>
          <cell r="AL6">
            <v>546666.66666666674</v>
          </cell>
          <cell r="AM6">
            <v>68333.333333333343</v>
          </cell>
          <cell r="AN6">
            <v>80000</v>
          </cell>
          <cell r="AO6">
            <v>68333.333333333343</v>
          </cell>
          <cell r="AP6">
            <v>546666.66666666674</v>
          </cell>
          <cell r="AQ6">
            <v>463403</v>
          </cell>
          <cell r="AR6">
            <v>0.17967873895220099</v>
          </cell>
          <cell r="AS6" t="str">
            <v>4</v>
          </cell>
          <cell r="AT6">
            <v>0</v>
          </cell>
          <cell r="AU6" t="str">
            <v>No recent sale.</v>
          </cell>
          <cell r="AW6" t="str">
            <v>2019 BOR reduction.</v>
          </cell>
        </row>
        <row r="7">
          <cell r="A7" t="str">
            <v>06-15-403-021-0000</v>
          </cell>
          <cell r="B7" t="str">
            <v>06154030210000</v>
          </cell>
          <cell r="C7" t="str">
            <v>06-15-403-021-0000</v>
          </cell>
          <cell r="D7" t="str">
            <v xml:space="preserve">06-15-403-021-0000                      </v>
          </cell>
          <cell r="E7" t="str">
            <v>3-97</v>
          </cell>
          <cell r="F7" t="str">
            <v>110 W SCHAUMBURG STREAMWOOD</v>
          </cell>
          <cell r="G7" t="str">
            <v>STREAMWOOD LOCZKO</v>
          </cell>
          <cell r="H7" t="str">
            <v>18023</v>
          </cell>
          <cell r="I7" t="str">
            <v>18-010</v>
          </cell>
          <cell r="J7" t="str">
            <v>T18</v>
          </cell>
          <cell r="K7">
            <v>4</v>
          </cell>
          <cell r="L7">
            <v>392764</v>
          </cell>
          <cell r="M7">
            <v>121751</v>
          </cell>
          <cell r="N7">
            <v>24</v>
          </cell>
          <cell r="O7">
            <v>125</v>
          </cell>
          <cell r="S7">
            <v>149</v>
          </cell>
          <cell r="U7">
            <v>149</v>
          </cell>
          <cell r="W7" t="str">
            <v>A</v>
          </cell>
          <cell r="X7">
            <v>21600</v>
          </cell>
          <cell r="Y7">
            <v>137500</v>
          </cell>
          <cell r="Z7">
            <v>0</v>
          </cell>
          <cell r="AA7">
            <v>0</v>
          </cell>
          <cell r="AB7">
            <v>0</v>
          </cell>
          <cell r="AC7">
            <v>0</v>
          </cell>
          <cell r="AD7">
            <v>1909200</v>
          </cell>
          <cell r="AE7">
            <v>0.05</v>
          </cell>
          <cell r="AF7">
            <v>0.5</v>
          </cell>
          <cell r="AG7">
            <v>95460</v>
          </cell>
          <cell r="AH7">
            <v>1813740</v>
          </cell>
          <cell r="AI7">
            <v>954600</v>
          </cell>
          <cell r="AJ7">
            <v>859140</v>
          </cell>
          <cell r="AK7">
            <v>0.05</v>
          </cell>
          <cell r="AL7">
            <v>17182800</v>
          </cell>
          <cell r="AM7">
            <v>115320.80536912751</v>
          </cell>
          <cell r="AN7">
            <v>80000</v>
          </cell>
          <cell r="AO7">
            <v>115320.80536912751</v>
          </cell>
          <cell r="AP7">
            <v>17182800</v>
          </cell>
          <cell r="AQ7">
            <v>15758278</v>
          </cell>
          <cell r="AR7">
            <v>9.0398329056004645E-2</v>
          </cell>
          <cell r="AS7" t="e">
            <v>#N/A</v>
          </cell>
          <cell r="AT7">
            <v>0</v>
          </cell>
          <cell r="AU7" t="str">
            <v>No recent sale.</v>
          </cell>
          <cell r="AW7" t="str">
            <v>WESTBROOK SENIOR LIVING. 2020 BOR code 5 relief.</v>
          </cell>
        </row>
        <row r="8">
          <cell r="A8" t="str">
            <v>06-18-300-029-0000</v>
          </cell>
          <cell r="B8" t="str">
            <v>06183000290000</v>
          </cell>
          <cell r="C8" t="str">
            <v>06-18-300-029-0000</v>
          </cell>
          <cell r="D8" t="str">
            <v xml:space="preserve">06-18-300-029-0000                      </v>
          </cell>
          <cell r="E8" t="str">
            <v>3-14</v>
          </cell>
          <cell r="F8" t="str">
            <v>861  BODE ELGIN</v>
          </cell>
          <cell r="G8" t="str">
            <v>LI XIA SHAO</v>
          </cell>
          <cell r="H8" t="str">
            <v>18015</v>
          </cell>
          <cell r="I8" t="str">
            <v>18-080</v>
          </cell>
          <cell r="J8" t="str">
            <v>T18</v>
          </cell>
          <cell r="K8">
            <v>44</v>
          </cell>
          <cell r="L8">
            <v>17816</v>
          </cell>
          <cell r="M8">
            <v>4734</v>
          </cell>
          <cell r="N8">
            <v>14</v>
          </cell>
          <cell r="S8">
            <v>14</v>
          </cell>
          <cell r="U8">
            <v>14</v>
          </cell>
          <cell r="W8" t="str">
            <v>D</v>
          </cell>
          <cell r="X8">
            <v>9800</v>
          </cell>
          <cell r="Y8">
            <v>0</v>
          </cell>
          <cell r="Z8">
            <v>0</v>
          </cell>
          <cell r="AA8">
            <v>0</v>
          </cell>
          <cell r="AB8">
            <v>0</v>
          </cell>
          <cell r="AC8">
            <v>0</v>
          </cell>
          <cell r="AD8">
            <v>117600</v>
          </cell>
          <cell r="AE8">
            <v>0.05</v>
          </cell>
          <cell r="AF8">
            <v>0.55000000000000004</v>
          </cell>
          <cell r="AG8">
            <v>5880</v>
          </cell>
          <cell r="AH8">
            <v>111720</v>
          </cell>
          <cell r="AI8">
            <v>64680.000000000007</v>
          </cell>
          <cell r="AJ8">
            <v>47039.999999999993</v>
          </cell>
          <cell r="AK8">
            <v>0.09</v>
          </cell>
          <cell r="AL8">
            <v>522666.66666666663</v>
          </cell>
          <cell r="AM8">
            <v>37333.333333333328</v>
          </cell>
          <cell r="AN8">
            <v>80000</v>
          </cell>
          <cell r="AO8">
            <v>37333.333333333328</v>
          </cell>
          <cell r="AP8">
            <v>522666.66666666663</v>
          </cell>
          <cell r="AQ8">
            <v>744882</v>
          </cell>
          <cell r="AR8">
            <v>-0.29832286635109095</v>
          </cell>
          <cell r="AS8" t="e">
            <v>#N/A</v>
          </cell>
          <cell r="AT8">
            <v>0</v>
          </cell>
          <cell r="AU8" t="str">
            <v>No recent sale.</v>
          </cell>
          <cell r="AW8">
            <v>0</v>
          </cell>
        </row>
        <row r="9">
          <cell r="A9" t="str">
            <v>06-18-300-030-0000</v>
          </cell>
          <cell r="B9" t="str">
            <v>06183000300000</v>
          </cell>
          <cell r="C9" t="str">
            <v>06-18-300-030-0000</v>
          </cell>
          <cell r="D9" t="str">
            <v xml:space="preserve">06-18-300-030-0000                      </v>
          </cell>
          <cell r="E9" t="str">
            <v>3-14</v>
          </cell>
          <cell r="F9" t="str">
            <v>851  BODE ELGIN</v>
          </cell>
          <cell r="G9" t="str">
            <v>LI XIA SHAO</v>
          </cell>
          <cell r="H9" t="str">
            <v>18015</v>
          </cell>
          <cell r="I9" t="str">
            <v>18-080</v>
          </cell>
          <cell r="J9" t="str">
            <v>T18</v>
          </cell>
          <cell r="K9">
            <v>47</v>
          </cell>
          <cell r="L9">
            <v>15200</v>
          </cell>
          <cell r="M9">
            <v>4056</v>
          </cell>
          <cell r="N9">
            <v>12</v>
          </cell>
          <cell r="S9">
            <v>12</v>
          </cell>
          <cell r="U9">
            <v>12</v>
          </cell>
          <cell r="W9" t="str">
            <v>D</v>
          </cell>
          <cell r="X9">
            <v>8400</v>
          </cell>
          <cell r="Y9">
            <v>0</v>
          </cell>
          <cell r="Z9">
            <v>0</v>
          </cell>
          <cell r="AA9">
            <v>0</v>
          </cell>
          <cell r="AB9">
            <v>0</v>
          </cell>
          <cell r="AC9">
            <v>0</v>
          </cell>
          <cell r="AD9">
            <v>100800</v>
          </cell>
          <cell r="AE9">
            <v>0.05</v>
          </cell>
          <cell r="AF9">
            <v>0.55000000000000004</v>
          </cell>
          <cell r="AG9">
            <v>5040</v>
          </cell>
          <cell r="AH9">
            <v>95760</v>
          </cell>
          <cell r="AI9">
            <v>55440.000000000007</v>
          </cell>
          <cell r="AJ9">
            <v>40319.999999999993</v>
          </cell>
          <cell r="AK9">
            <v>0.09</v>
          </cell>
          <cell r="AL9">
            <v>447999.99999999994</v>
          </cell>
          <cell r="AM9">
            <v>37333.333333333328</v>
          </cell>
          <cell r="AN9">
            <v>80000</v>
          </cell>
          <cell r="AO9">
            <v>37333.333333333328</v>
          </cell>
          <cell r="AP9">
            <v>447999.99999999994</v>
          </cell>
          <cell r="AQ9">
            <v>673941</v>
          </cell>
          <cell r="AR9">
            <v>-0.33525338271451066</v>
          </cell>
          <cell r="AS9" t="e">
            <v>#N/A</v>
          </cell>
          <cell r="AT9">
            <v>400000</v>
          </cell>
          <cell r="AU9">
            <v>42656</v>
          </cell>
          <cell r="AV9" t="str">
            <v>W.D.</v>
          </cell>
          <cell r="AW9">
            <v>0</v>
          </cell>
        </row>
        <row r="10">
          <cell r="A10" t="str">
            <v>06-18-300-031-0000</v>
          </cell>
          <cell r="B10" t="str">
            <v>06183000310000</v>
          </cell>
          <cell r="C10" t="str">
            <v>06-18-300-031-0000</v>
          </cell>
          <cell r="D10" t="str">
            <v xml:space="preserve">06-18-300-031-0000                      </v>
          </cell>
          <cell r="E10" t="str">
            <v>3-14</v>
          </cell>
          <cell r="F10" t="str">
            <v>841  BODE ELGIN</v>
          </cell>
          <cell r="G10" t="str">
            <v>RAJKO MILOVANOVIC</v>
          </cell>
          <cell r="H10" t="str">
            <v>18015</v>
          </cell>
          <cell r="I10" t="str">
            <v>18-080</v>
          </cell>
          <cell r="J10" t="str">
            <v>T18</v>
          </cell>
          <cell r="K10">
            <v>53</v>
          </cell>
          <cell r="L10">
            <v>24000</v>
          </cell>
          <cell r="M10">
            <v>11480</v>
          </cell>
          <cell r="O10">
            <v>14</v>
          </cell>
          <cell r="P10">
            <v>2</v>
          </cell>
          <cell r="S10">
            <v>16</v>
          </cell>
          <cell r="U10">
            <v>16</v>
          </cell>
          <cell r="W10" t="str">
            <v>D</v>
          </cell>
          <cell r="X10">
            <v>0</v>
          </cell>
          <cell r="Y10">
            <v>12250</v>
          </cell>
          <cell r="Z10">
            <v>2600</v>
          </cell>
          <cell r="AA10">
            <v>0</v>
          </cell>
          <cell r="AB10">
            <v>0</v>
          </cell>
          <cell r="AC10">
            <v>0</v>
          </cell>
          <cell r="AD10">
            <v>178200</v>
          </cell>
          <cell r="AE10">
            <v>0.05</v>
          </cell>
          <cell r="AF10">
            <v>0.55000000000000004</v>
          </cell>
          <cell r="AG10">
            <v>8910</v>
          </cell>
          <cell r="AH10">
            <v>169290</v>
          </cell>
          <cell r="AI10">
            <v>98010.000000000015</v>
          </cell>
          <cell r="AJ10">
            <v>71279.999999999985</v>
          </cell>
          <cell r="AK10">
            <v>0.09</v>
          </cell>
          <cell r="AL10">
            <v>791999.99999999988</v>
          </cell>
          <cell r="AM10">
            <v>49499.999999999993</v>
          </cell>
          <cell r="AN10">
            <v>80000</v>
          </cell>
          <cell r="AO10">
            <v>49499.999999999993</v>
          </cell>
          <cell r="AP10">
            <v>791999.99999999988</v>
          </cell>
          <cell r="AQ10">
            <v>909258</v>
          </cell>
          <cell r="AR10">
            <v>-0.12896009713414691</v>
          </cell>
          <cell r="AS10" t="str">
            <v>4</v>
          </cell>
          <cell r="AT10">
            <v>0</v>
          </cell>
          <cell r="AU10" t="str">
            <v>No recent sale.</v>
          </cell>
          <cell r="AW10">
            <v>0</v>
          </cell>
        </row>
        <row r="11">
          <cell r="A11" t="str">
            <v>06-18-300-032-0000</v>
          </cell>
          <cell r="B11" t="str">
            <v>06183000320000</v>
          </cell>
          <cell r="C11" t="str">
            <v>06-18-300-032-0000</v>
          </cell>
          <cell r="D11" t="str">
            <v xml:space="preserve">06-18-300-032-0000                      </v>
          </cell>
          <cell r="E11" t="str">
            <v>3-14</v>
          </cell>
          <cell r="F11" t="str">
            <v>831  BODE ELGIN</v>
          </cell>
          <cell r="G11" t="str">
            <v>SISOMBATH PHILAVONG</v>
          </cell>
          <cell r="H11" t="str">
            <v>18015</v>
          </cell>
          <cell r="I11" t="str">
            <v>18-080</v>
          </cell>
          <cell r="J11" t="str">
            <v>T18</v>
          </cell>
          <cell r="K11">
            <v>51</v>
          </cell>
          <cell r="L11">
            <v>24000</v>
          </cell>
          <cell r="M11">
            <v>11480</v>
          </cell>
          <cell r="O11">
            <v>16</v>
          </cell>
          <cell r="S11">
            <v>16</v>
          </cell>
          <cell r="U11">
            <v>16</v>
          </cell>
          <cell r="W11" t="str">
            <v>D</v>
          </cell>
          <cell r="X11">
            <v>0</v>
          </cell>
          <cell r="Y11">
            <v>14000</v>
          </cell>
          <cell r="Z11">
            <v>0</v>
          </cell>
          <cell r="AA11">
            <v>0</v>
          </cell>
          <cell r="AB11">
            <v>0</v>
          </cell>
          <cell r="AC11">
            <v>0</v>
          </cell>
          <cell r="AD11">
            <v>168000</v>
          </cell>
          <cell r="AE11">
            <v>0.05</v>
          </cell>
          <cell r="AF11">
            <v>0.55000000000000004</v>
          </cell>
          <cell r="AG11">
            <v>8400</v>
          </cell>
          <cell r="AH11">
            <v>159600</v>
          </cell>
          <cell r="AI11">
            <v>92400.000000000015</v>
          </cell>
          <cell r="AJ11">
            <v>67199.999999999985</v>
          </cell>
          <cell r="AK11">
            <v>0.09</v>
          </cell>
          <cell r="AL11">
            <v>746666.66666666651</v>
          </cell>
          <cell r="AM11">
            <v>46666.666666666657</v>
          </cell>
          <cell r="AN11">
            <v>80000</v>
          </cell>
          <cell r="AO11">
            <v>46666.666666666657</v>
          </cell>
          <cell r="AP11">
            <v>746666.66666666651</v>
          </cell>
          <cell r="AQ11">
            <v>1004828</v>
          </cell>
          <cell r="AR11">
            <v>-0.25692091913574611</v>
          </cell>
          <cell r="AS11" t="e">
            <v>#N/A</v>
          </cell>
          <cell r="AT11">
            <v>1120000</v>
          </cell>
          <cell r="AU11">
            <v>44299</v>
          </cell>
          <cell r="AV11" t="str">
            <v>W.D.</v>
          </cell>
          <cell r="AW11">
            <v>0</v>
          </cell>
        </row>
        <row r="12">
          <cell r="A12" t="str">
            <v>06-18-302-007-0000</v>
          </cell>
          <cell r="B12" t="str">
            <v>06183020070000</v>
          </cell>
          <cell r="C12" t="str">
            <v>06-18-302-007-0000 06-18-302-008-0000 06-18-302-010-0000 06-18-302-059-0000 06-19-104-010-0000 06-19-104-016-0000 06-19-104-026-0000 06-19-105-006-0000 06-19-105-007-0000 06-19-105-008-0000 06-19-105-009-0000 06-19-105-010-0000 06-19-105-011-0000 06-19-105-012-0000 06-19-105-013-0000 06-19-105-014-0000 06-19-105-015-0000 06-19-106-016-0000</v>
          </cell>
          <cell r="D12" t="str">
            <v>06-18-302-007-0000  06-18-302-008-0000  06-18-302-010-0000  06-18-302-059-0000    06-19-106-016-0000  06-19-104-010-0000  06-19-104-026-0000  06-19-104-016-0000  06-19-105-006-0000  06-19-105-007-0000  06-19-105-008-0000  06-19-105-009-0000  06-19-105-010-0000  06-19-105-011-0000  06-19-105-012-0000  06-19-105-013-0000  06-19-105-014-0000  06-19-105-015-0000</v>
          </cell>
          <cell r="E12" t="str">
            <v>3-97</v>
          </cell>
          <cell r="F12" t="str">
            <v>375  SADLER ELGIN</v>
          </cell>
          <cell r="G12" t="str">
            <v>RUDOLPH ZEMAN</v>
          </cell>
          <cell r="H12" t="str">
            <v>18015</v>
          </cell>
          <cell r="I12" t="str">
            <v>18-040</v>
          </cell>
          <cell r="J12" t="str">
            <v>T18</v>
          </cell>
          <cell r="K12">
            <v>52</v>
          </cell>
          <cell r="L12">
            <v>1134994</v>
          </cell>
          <cell r="N12">
            <v>264</v>
          </cell>
          <cell r="S12">
            <v>264</v>
          </cell>
          <cell r="U12">
            <v>264</v>
          </cell>
          <cell r="W12" t="str">
            <v>D</v>
          </cell>
          <cell r="X12">
            <v>178200</v>
          </cell>
          <cell r="Y12">
            <v>0</v>
          </cell>
          <cell r="Z12">
            <v>0</v>
          </cell>
          <cell r="AA12">
            <v>0</v>
          </cell>
          <cell r="AB12">
            <v>0</v>
          </cell>
          <cell r="AC12">
            <v>0</v>
          </cell>
          <cell r="AD12">
            <v>2138400</v>
          </cell>
          <cell r="AE12">
            <v>0.05</v>
          </cell>
          <cell r="AF12">
            <v>0.55000000000000004</v>
          </cell>
          <cell r="AG12">
            <v>106920</v>
          </cell>
          <cell r="AH12">
            <v>2031480</v>
          </cell>
          <cell r="AI12">
            <v>1176120</v>
          </cell>
          <cell r="AJ12">
            <v>855360</v>
          </cell>
          <cell r="AK12">
            <v>0.09</v>
          </cell>
          <cell r="AL12">
            <v>9504000</v>
          </cell>
          <cell r="AM12">
            <v>36000</v>
          </cell>
          <cell r="AN12">
            <v>80000</v>
          </cell>
          <cell r="AO12">
            <v>36000</v>
          </cell>
          <cell r="AP12">
            <v>9504000</v>
          </cell>
          <cell r="AQ12">
            <v>9149289</v>
          </cell>
          <cell r="AR12">
            <v>3.8769242068973808E-2</v>
          </cell>
          <cell r="AS12" t="e">
            <v>#N/A</v>
          </cell>
          <cell r="AT12">
            <v>0</v>
          </cell>
          <cell r="AU12" t="str">
            <v>No recent sale.</v>
          </cell>
          <cell r="AW12" t="str">
            <v>Old Oaks Estate. Online rent per pad at $640. to $705. Group Together per 2016 appeal 2016 # 174390.  No recent relief granted. Average condition.</v>
          </cell>
        </row>
        <row r="13">
          <cell r="A13" t="str">
            <v>06-18-405-015-0000</v>
          </cell>
          <cell r="B13" t="str">
            <v>06184050150000</v>
          </cell>
          <cell r="C13" t="str">
            <v>06-18-405-015-0000 06-18-405-016-0000 06-18-405-017-0000</v>
          </cell>
          <cell r="D13" t="str">
            <v xml:space="preserve">06-18-405-015-0000  06-18-405-016-0000  06-18-405-017-0000                  </v>
          </cell>
          <cell r="E13" t="str">
            <v>3-14</v>
          </cell>
          <cell r="F13" t="str">
            <v>1136  ASH ELGIN</v>
          </cell>
          <cell r="G13" t="str">
            <v>ASH HAVEN APTS LLC</v>
          </cell>
          <cell r="H13" t="str">
            <v>18015</v>
          </cell>
          <cell r="I13" t="str">
            <v>18-080</v>
          </cell>
          <cell r="J13" t="str">
            <v>T18</v>
          </cell>
          <cell r="K13">
            <v>45</v>
          </cell>
          <cell r="L13">
            <v>18000</v>
          </cell>
          <cell r="M13">
            <v>8060</v>
          </cell>
          <cell r="O13">
            <v>14</v>
          </cell>
          <cell r="S13">
            <v>14</v>
          </cell>
          <cell r="U13">
            <v>14</v>
          </cell>
          <cell r="W13" t="str">
            <v>D</v>
          </cell>
          <cell r="X13">
            <v>0</v>
          </cell>
          <cell r="Y13">
            <v>12250</v>
          </cell>
          <cell r="Z13">
            <v>0</v>
          </cell>
          <cell r="AA13">
            <v>0</v>
          </cell>
          <cell r="AB13">
            <v>0</v>
          </cell>
          <cell r="AC13">
            <v>0</v>
          </cell>
          <cell r="AD13">
            <v>147000</v>
          </cell>
          <cell r="AE13">
            <v>0.05</v>
          </cell>
          <cell r="AF13">
            <v>0.55000000000000004</v>
          </cell>
          <cell r="AG13">
            <v>7350</v>
          </cell>
          <cell r="AH13">
            <v>139650</v>
          </cell>
          <cell r="AI13">
            <v>80850</v>
          </cell>
          <cell r="AJ13">
            <v>58800</v>
          </cell>
          <cell r="AK13">
            <v>0.09</v>
          </cell>
          <cell r="AL13">
            <v>653333.33333333337</v>
          </cell>
          <cell r="AM13">
            <v>46666.666666666672</v>
          </cell>
          <cell r="AN13">
            <v>80000</v>
          </cell>
          <cell r="AO13">
            <v>46666.666666666672</v>
          </cell>
          <cell r="AP13">
            <v>653333.33333333337</v>
          </cell>
          <cell r="AQ13">
            <v>759125</v>
          </cell>
          <cell r="AR13">
            <v>-0.13936000878204069</v>
          </cell>
          <cell r="AS13" t="str">
            <v>4</v>
          </cell>
          <cell r="AT13">
            <v>710000</v>
          </cell>
          <cell r="AU13">
            <v>43326</v>
          </cell>
          <cell r="AV13" t="str">
            <v>W.D.</v>
          </cell>
          <cell r="AW13" t="str">
            <v>2019 appeal # 211057</v>
          </cell>
        </row>
        <row r="14">
          <cell r="A14" t="str">
            <v>06-18-405-031-0000</v>
          </cell>
          <cell r="B14" t="str">
            <v>06184050310000</v>
          </cell>
          <cell r="C14" t="str">
            <v>06-18-405-031-0000</v>
          </cell>
          <cell r="D14" t="str">
            <v xml:space="preserve">06-18-405-031-0000                      </v>
          </cell>
          <cell r="E14" t="str">
            <v>3-14</v>
          </cell>
          <cell r="F14" t="str">
            <v>1121  BIRCH ELGIN</v>
          </cell>
          <cell r="G14" t="str">
            <v>S &amp; M PHILAVONG</v>
          </cell>
          <cell r="H14" t="str">
            <v>18015</v>
          </cell>
          <cell r="I14" t="str">
            <v>18-080</v>
          </cell>
          <cell r="J14" t="str">
            <v>T18</v>
          </cell>
          <cell r="K14">
            <v>52</v>
          </cell>
          <cell r="L14">
            <v>24627</v>
          </cell>
          <cell r="M14">
            <v>12638</v>
          </cell>
          <cell r="P14">
            <v>16</v>
          </cell>
          <cell r="S14">
            <v>16</v>
          </cell>
          <cell r="U14">
            <v>16</v>
          </cell>
          <cell r="W14" t="str">
            <v>D</v>
          </cell>
          <cell r="X14">
            <v>0</v>
          </cell>
          <cell r="Y14">
            <v>0</v>
          </cell>
          <cell r="Z14">
            <v>20800</v>
          </cell>
          <cell r="AA14">
            <v>0</v>
          </cell>
          <cell r="AB14">
            <v>0</v>
          </cell>
          <cell r="AC14">
            <v>0</v>
          </cell>
          <cell r="AD14">
            <v>249600</v>
          </cell>
          <cell r="AE14">
            <v>0.05</v>
          </cell>
          <cell r="AF14">
            <v>0.55000000000000004</v>
          </cell>
          <cell r="AG14">
            <v>12480</v>
          </cell>
          <cell r="AH14">
            <v>237120</v>
          </cell>
          <cell r="AI14">
            <v>137280</v>
          </cell>
          <cell r="AJ14">
            <v>99840</v>
          </cell>
          <cell r="AK14">
            <v>0.09</v>
          </cell>
          <cell r="AL14">
            <v>1109333.3333333335</v>
          </cell>
          <cell r="AM14">
            <v>69333.333333333343</v>
          </cell>
          <cell r="AN14">
            <v>80000</v>
          </cell>
          <cell r="AO14">
            <v>69333.333333333343</v>
          </cell>
          <cell r="AP14">
            <v>1109333.3333333335</v>
          </cell>
          <cell r="AQ14">
            <v>1126511</v>
          </cell>
          <cell r="AR14">
            <v>-1.5248556531331281E-2</v>
          </cell>
          <cell r="AS14" t="e">
            <v>#N/A</v>
          </cell>
          <cell r="AT14">
            <v>1250000</v>
          </cell>
          <cell r="AU14">
            <v>44404</v>
          </cell>
          <cell r="AV14" t="str">
            <v>W.D.</v>
          </cell>
          <cell r="AW14" t="str">
            <v>No recent relief granted.</v>
          </cell>
        </row>
        <row r="15">
          <cell r="A15" t="str">
            <v>06-19-105-018-0000</v>
          </cell>
          <cell r="B15" t="str">
            <v>06191050180000</v>
          </cell>
          <cell r="C15" t="str">
            <v>06-19-105-018-0000 06-19-106-012-0000 06-19-106-013-0000</v>
          </cell>
          <cell r="D15" t="str">
            <v>06-19-105-018-0000 06-19-106-012-0000 06-19-106-013-0000</v>
          </cell>
          <cell r="E15" t="str">
            <v>3-97</v>
          </cell>
          <cell r="F15" t="str">
            <v>390  SADLER ELGIN</v>
          </cell>
          <cell r="G15" t="str">
            <v>BERNARD CAVITT</v>
          </cell>
          <cell r="H15" t="str">
            <v>18015</v>
          </cell>
          <cell r="I15" t="str">
            <v>18-040</v>
          </cell>
          <cell r="J15" t="str">
            <v>T18</v>
          </cell>
          <cell r="K15">
            <v>44</v>
          </cell>
          <cell r="L15">
            <v>623207</v>
          </cell>
          <cell r="N15">
            <v>141</v>
          </cell>
          <cell r="S15">
            <v>141</v>
          </cell>
          <cell r="U15">
            <v>141</v>
          </cell>
          <cell r="W15" t="str">
            <v>D</v>
          </cell>
          <cell r="X15">
            <v>95175</v>
          </cell>
          <cell r="Y15">
            <v>0</v>
          </cell>
          <cell r="Z15">
            <v>0</v>
          </cell>
          <cell r="AA15">
            <v>0</v>
          </cell>
          <cell r="AB15">
            <v>0</v>
          </cell>
          <cell r="AC15">
            <v>0</v>
          </cell>
          <cell r="AD15">
            <v>1142100</v>
          </cell>
          <cell r="AE15">
            <v>0.05</v>
          </cell>
          <cell r="AF15">
            <v>0.55000000000000004</v>
          </cell>
          <cell r="AG15">
            <v>57105</v>
          </cell>
          <cell r="AH15">
            <v>1084995</v>
          </cell>
          <cell r="AI15">
            <v>628155</v>
          </cell>
          <cell r="AJ15">
            <v>456840</v>
          </cell>
          <cell r="AK15">
            <v>0.09</v>
          </cell>
          <cell r="AL15">
            <v>5076000</v>
          </cell>
          <cell r="AM15">
            <v>36000</v>
          </cell>
          <cell r="AN15">
            <v>80000</v>
          </cell>
          <cell r="AO15">
            <v>36000</v>
          </cell>
          <cell r="AP15">
            <v>5076000</v>
          </cell>
          <cell r="AQ15">
            <v>4896333</v>
          </cell>
          <cell r="AR15">
            <v>3.6694195431560717E-2</v>
          </cell>
          <cell r="AS15" t="e">
            <v>#N/A</v>
          </cell>
          <cell r="AT15">
            <v>0</v>
          </cell>
          <cell r="AU15" t="str">
            <v>No recent sale.</v>
          </cell>
          <cell r="AW15" t="str">
            <v xml:space="preserve">Mobile Home Pads. 2019 appeal 209460.  No recent relief. Villa Garden Estates-senior community.  Lot Rent Range @ 500 to 1300. No ammenities noted online. </v>
          </cell>
        </row>
        <row r="16">
          <cell r="A16" t="str">
            <v>06-25-411-011-0000</v>
          </cell>
          <cell r="B16" t="str">
            <v>06254110110000</v>
          </cell>
          <cell r="C16" t="str">
            <v>06-25-411-011-0000 06-25-411-034-0000 06-25-411-035-0000</v>
          </cell>
          <cell r="D16" t="str">
            <v>06-25-411-011-0000  06-25-411-035-0000  06-25-411-034-0000</v>
          </cell>
          <cell r="E16" t="str">
            <v>3-14</v>
          </cell>
          <cell r="F16" t="str">
            <v>7472  JENSEN HANOVER PARK</v>
          </cell>
          <cell r="G16" t="str">
            <v>ISMET FERATOVIC</v>
          </cell>
          <cell r="H16" t="str">
            <v>18143</v>
          </cell>
          <cell r="I16" t="str">
            <v>18-010</v>
          </cell>
          <cell r="J16" t="str">
            <v>T18</v>
          </cell>
          <cell r="K16">
            <v>51</v>
          </cell>
          <cell r="L16">
            <v>37069</v>
          </cell>
          <cell r="M16">
            <v>21112</v>
          </cell>
          <cell r="O16">
            <v>18</v>
          </cell>
          <cell r="P16">
            <v>18</v>
          </cell>
          <cell r="S16">
            <v>36</v>
          </cell>
          <cell r="U16">
            <v>36</v>
          </cell>
          <cell r="W16" t="str">
            <v>D</v>
          </cell>
          <cell r="X16">
            <v>0</v>
          </cell>
          <cell r="Y16">
            <v>15300</v>
          </cell>
          <cell r="Z16">
            <v>21600</v>
          </cell>
          <cell r="AA16">
            <v>0</v>
          </cell>
          <cell r="AB16">
            <v>0</v>
          </cell>
          <cell r="AC16">
            <v>0</v>
          </cell>
          <cell r="AD16">
            <v>442800</v>
          </cell>
          <cell r="AE16">
            <v>0.05</v>
          </cell>
          <cell r="AF16">
            <v>0.55000000000000004</v>
          </cell>
          <cell r="AG16">
            <v>22140</v>
          </cell>
          <cell r="AH16">
            <v>420660</v>
          </cell>
          <cell r="AI16">
            <v>243540.00000000003</v>
          </cell>
          <cell r="AJ16">
            <v>177119.99999999997</v>
          </cell>
          <cell r="AK16">
            <v>0.09</v>
          </cell>
          <cell r="AL16">
            <v>1967999.9999999998</v>
          </cell>
          <cell r="AM16">
            <v>54666.666666666657</v>
          </cell>
          <cell r="AN16">
            <v>80000</v>
          </cell>
          <cell r="AO16">
            <v>54666.666666666657</v>
          </cell>
          <cell r="AP16">
            <v>1967999.9999999995</v>
          </cell>
          <cell r="AQ16">
            <v>2194342</v>
          </cell>
          <cell r="AR16">
            <v>-0.10314800518788803</v>
          </cell>
          <cell r="AS16" t="e">
            <v>#N/A</v>
          </cell>
          <cell r="AT16">
            <v>0</v>
          </cell>
          <cell r="AU16" t="str">
            <v>No recent sale.</v>
          </cell>
          <cell r="AW16" t="str">
            <v xml:space="preserve">2016 appeal 177698. </v>
          </cell>
        </row>
        <row r="17">
          <cell r="A17" t="str">
            <v>06-26-365-005-0000</v>
          </cell>
          <cell r="B17" t="str">
            <v>06263650050000</v>
          </cell>
          <cell r="C17" t="str">
            <v>06-26-365-005-0000                        06-26-365-006-0000</v>
          </cell>
          <cell r="D17" t="str">
            <v>06-26-365-005-0000                        06-26-365-006-0000</v>
          </cell>
          <cell r="E17" t="str">
            <v>3-91</v>
          </cell>
          <cell r="F17" t="str">
            <v>5021  VALLEY STREAMWOOD</v>
          </cell>
          <cell r="G17" t="str">
            <v>SHANNON CT APTS LLC</v>
          </cell>
          <cell r="H17" t="str">
            <v>18023</v>
          </cell>
          <cell r="I17" t="str">
            <v>18-060</v>
          </cell>
          <cell r="J17" t="str">
            <v>T18</v>
          </cell>
          <cell r="K17">
            <v>49</v>
          </cell>
          <cell r="L17">
            <v>70178</v>
          </cell>
          <cell r="M17">
            <v>57905</v>
          </cell>
          <cell r="N17">
            <v>1</v>
          </cell>
          <cell r="O17">
            <v>5</v>
          </cell>
          <cell r="P17">
            <v>43</v>
          </cell>
          <cell r="S17">
            <v>49</v>
          </cell>
          <cell r="U17">
            <v>49</v>
          </cell>
          <cell r="W17" t="str">
            <v>C</v>
          </cell>
          <cell r="X17">
            <v>700</v>
          </cell>
          <cell r="Y17">
            <v>4250</v>
          </cell>
          <cell r="Z17">
            <v>51600</v>
          </cell>
          <cell r="AA17">
            <v>0</v>
          </cell>
          <cell r="AB17">
            <v>0</v>
          </cell>
          <cell r="AC17">
            <v>0</v>
          </cell>
          <cell r="AD17">
            <v>678600</v>
          </cell>
          <cell r="AE17">
            <v>0.05</v>
          </cell>
          <cell r="AF17">
            <v>0.55000000000000004</v>
          </cell>
          <cell r="AG17">
            <v>33930</v>
          </cell>
          <cell r="AH17">
            <v>644670</v>
          </cell>
          <cell r="AI17">
            <v>373230.00000000006</v>
          </cell>
          <cell r="AJ17">
            <v>271439.99999999994</v>
          </cell>
          <cell r="AK17">
            <v>7.4999999999999997E-2</v>
          </cell>
          <cell r="AL17">
            <v>3619199.9999999995</v>
          </cell>
          <cell r="AM17">
            <v>73861.224489795903</v>
          </cell>
          <cell r="AN17">
            <v>80000</v>
          </cell>
          <cell r="AO17">
            <v>73861.224489795903</v>
          </cell>
          <cell r="AP17">
            <v>3619199.9999999991</v>
          </cell>
          <cell r="AQ17">
            <v>3143271</v>
          </cell>
          <cell r="AR17">
            <v>0.15141201633584855</v>
          </cell>
          <cell r="AS17" t="str">
            <v>4</v>
          </cell>
          <cell r="AT17">
            <v>0</v>
          </cell>
          <cell r="AU17" t="str">
            <v>No recent sale.</v>
          </cell>
          <cell r="AW17" t="str">
            <v>Shannon Court Apts</v>
          </cell>
        </row>
        <row r="18">
          <cell r="A18" t="str">
            <v>06-27-403-014-0000</v>
          </cell>
          <cell r="B18" t="str">
            <v>06274030140000</v>
          </cell>
          <cell r="C18" t="str">
            <v>06-27-403-014-0000</v>
          </cell>
          <cell r="D18" t="str">
            <v xml:space="preserve">06-27-403-014-0000                      </v>
          </cell>
          <cell r="E18" t="str">
            <v>3-91</v>
          </cell>
          <cell r="F18" t="str">
            <v>545 W LAKE BARTLETT</v>
          </cell>
          <cell r="G18" t="str">
            <v>NORTHRIDGE HOLDINGS</v>
          </cell>
          <cell r="H18" t="str">
            <v>18018</v>
          </cell>
          <cell r="I18" t="str">
            <v>18-019</v>
          </cell>
          <cell r="J18" t="str">
            <v>T18</v>
          </cell>
          <cell r="K18">
            <v>42</v>
          </cell>
          <cell r="L18">
            <v>477180</v>
          </cell>
          <cell r="M18">
            <v>187856</v>
          </cell>
          <cell r="O18">
            <v>77</v>
          </cell>
          <cell r="P18">
            <v>115</v>
          </cell>
          <cell r="S18">
            <v>192</v>
          </cell>
          <cell r="U18">
            <v>192</v>
          </cell>
          <cell r="W18" t="str">
            <v>C</v>
          </cell>
          <cell r="X18">
            <v>0</v>
          </cell>
          <cell r="Y18">
            <v>83545</v>
          </cell>
          <cell r="Z18">
            <v>149500</v>
          </cell>
          <cell r="AA18">
            <v>0</v>
          </cell>
          <cell r="AB18">
            <v>0</v>
          </cell>
          <cell r="AC18">
            <v>0</v>
          </cell>
          <cell r="AD18">
            <v>2796540</v>
          </cell>
          <cell r="AE18">
            <v>0.05</v>
          </cell>
          <cell r="AF18">
            <v>0.55000000000000004</v>
          </cell>
          <cell r="AG18">
            <v>139827</v>
          </cell>
          <cell r="AH18">
            <v>2656713</v>
          </cell>
          <cell r="AI18">
            <v>1538097.0000000002</v>
          </cell>
          <cell r="AJ18">
            <v>1118615.9999999998</v>
          </cell>
          <cell r="AK18">
            <v>7.4999999999999997E-2</v>
          </cell>
          <cell r="AL18">
            <v>14914879.999999998</v>
          </cell>
          <cell r="AM18">
            <v>77681.666666666657</v>
          </cell>
          <cell r="AN18">
            <v>80000</v>
          </cell>
          <cell r="AO18">
            <v>77681.666666666657</v>
          </cell>
          <cell r="AP18">
            <v>14914879.999999998</v>
          </cell>
          <cell r="AQ18">
            <v>12196879</v>
          </cell>
          <cell r="AR18">
            <v>0.22284397508575737</v>
          </cell>
          <cell r="AS18" t="str">
            <v>4</v>
          </cell>
          <cell r="AT18">
            <v>17800000</v>
          </cell>
          <cell r="AU18">
            <v>44008</v>
          </cell>
          <cell r="AV18" t="str">
            <v>T.D.</v>
          </cell>
          <cell r="AW18" t="str">
            <v>BARTLETT LAKES. 2019 BOR reduction.</v>
          </cell>
        </row>
        <row r="19">
          <cell r="A19" t="str">
            <v>06-32-100-004-0000</v>
          </cell>
          <cell r="B19" t="str">
            <v>06321000040000</v>
          </cell>
          <cell r="C19" t="str">
            <v>06-32-100-004-0000 06-32-102-003-0000 06-32-102-005-0000 06-32-102-007-0000 06-32-200-004-0000</v>
          </cell>
          <cell r="D19" t="str">
            <v>06-32-100-004-0000   06-32-200-004-0000 06-32-102-005-0000 06-32-102-007-0000  06-32-102-003-0000</v>
          </cell>
          <cell r="E19" t="str">
            <v>3-97</v>
          </cell>
          <cell r="F19" t="str">
            <v>100  FIRST BARTLETT</v>
          </cell>
          <cell r="G19" t="str">
            <v>SPRING LAKES MOBILE</v>
          </cell>
          <cell r="H19" t="str">
            <v>18018</v>
          </cell>
          <cell r="I19" t="str">
            <v>18-030</v>
          </cell>
          <cell r="J19" t="str">
            <v>T18</v>
          </cell>
          <cell r="K19">
            <v>50</v>
          </cell>
          <cell r="L19">
            <v>4274339</v>
          </cell>
          <cell r="N19">
            <v>492</v>
          </cell>
          <cell r="S19">
            <v>492</v>
          </cell>
          <cell r="U19">
            <v>492</v>
          </cell>
          <cell r="W19" t="str">
            <v>D</v>
          </cell>
          <cell r="X19">
            <v>295200</v>
          </cell>
          <cell r="Y19">
            <v>0</v>
          </cell>
          <cell r="Z19">
            <v>0</v>
          </cell>
          <cell r="AA19">
            <v>0</v>
          </cell>
          <cell r="AB19">
            <v>0</v>
          </cell>
          <cell r="AC19">
            <v>0</v>
          </cell>
          <cell r="AD19">
            <v>3542400</v>
          </cell>
          <cell r="AE19">
            <v>0.05</v>
          </cell>
          <cell r="AF19">
            <v>0.55000000000000004</v>
          </cell>
          <cell r="AG19">
            <v>177120</v>
          </cell>
          <cell r="AH19">
            <v>3365280</v>
          </cell>
          <cell r="AI19">
            <v>1948320.0000000002</v>
          </cell>
          <cell r="AJ19">
            <v>1416959.9999999998</v>
          </cell>
          <cell r="AK19">
            <v>0.09</v>
          </cell>
          <cell r="AL19">
            <v>15743999.999999998</v>
          </cell>
          <cell r="AM19">
            <v>31999.999999999996</v>
          </cell>
          <cell r="AN19">
            <v>80000</v>
          </cell>
          <cell r="AO19">
            <v>31999.999999999996</v>
          </cell>
          <cell r="AP19">
            <v>15743999.999999998</v>
          </cell>
          <cell r="AQ19">
            <v>12247089</v>
          </cell>
          <cell r="AR19">
            <v>0.28552997369415678</v>
          </cell>
          <cell r="AS19" t="str">
            <v>4</v>
          </cell>
          <cell r="AT19">
            <v>0</v>
          </cell>
          <cell r="AU19" t="str">
            <v>No recent sale.</v>
          </cell>
          <cell r="AW19" t="str">
            <v>Spring Lakes Mobile Homes. Group Together. 2019 Appeal # 208811.  2019 &amp; 2020 BOR reductions.  Online data has 2017 avg. rent @ $590. Amenities includes: basketball ct, waterfront, off-street parking &amp; playground. Good condition.</v>
          </cell>
        </row>
        <row r="20">
          <cell r="A20" t="str">
            <v>06-35-202-001-0000</v>
          </cell>
          <cell r="B20" t="str">
            <v>06352020010000</v>
          </cell>
          <cell r="C20" t="str">
            <v>06-35-202-001-0000</v>
          </cell>
          <cell r="D20" t="str">
            <v xml:space="preserve">06-35-202-001-0000                      </v>
          </cell>
          <cell r="E20" t="str">
            <v>3-14</v>
          </cell>
          <cell r="F20" t="str">
            <v>2500  MARK THOMAS HANOVER PARK</v>
          </cell>
          <cell r="G20" t="str">
            <v>JULIA RAVIDA</v>
          </cell>
          <cell r="H20" t="str">
            <v>18137</v>
          </cell>
          <cell r="I20" t="str">
            <v>18-070</v>
          </cell>
          <cell r="J20" t="str">
            <v>T18</v>
          </cell>
          <cell r="K20">
            <v>49</v>
          </cell>
          <cell r="L20">
            <v>33150</v>
          </cell>
          <cell r="M20">
            <v>15360</v>
          </cell>
          <cell r="O20">
            <v>15</v>
          </cell>
          <cell r="P20">
            <v>9</v>
          </cell>
          <cell r="S20">
            <v>24</v>
          </cell>
          <cell r="U20">
            <v>24</v>
          </cell>
          <cell r="W20" t="str">
            <v>D</v>
          </cell>
          <cell r="X20">
            <v>0</v>
          </cell>
          <cell r="Y20">
            <v>12750</v>
          </cell>
          <cell r="Z20">
            <v>10800</v>
          </cell>
          <cell r="AA20">
            <v>0</v>
          </cell>
          <cell r="AB20">
            <v>0</v>
          </cell>
          <cell r="AC20">
            <v>0</v>
          </cell>
          <cell r="AD20">
            <v>282600</v>
          </cell>
          <cell r="AE20">
            <v>0.05</v>
          </cell>
          <cell r="AF20">
            <v>0.55000000000000004</v>
          </cell>
          <cell r="AG20">
            <v>14130</v>
          </cell>
          <cell r="AH20">
            <v>268470</v>
          </cell>
          <cell r="AI20">
            <v>155430</v>
          </cell>
          <cell r="AJ20">
            <v>113040</v>
          </cell>
          <cell r="AK20">
            <v>0.09</v>
          </cell>
          <cell r="AL20">
            <v>1256000</v>
          </cell>
          <cell r="AM20">
            <v>52333.333333333336</v>
          </cell>
          <cell r="AN20">
            <v>80000</v>
          </cell>
          <cell r="AO20">
            <v>52333.333333333336</v>
          </cell>
          <cell r="AP20">
            <v>1256000</v>
          </cell>
          <cell r="AQ20">
            <v>1086472</v>
          </cell>
          <cell r="AR20">
            <v>0.15603531430170303</v>
          </cell>
          <cell r="AS20" t="str">
            <v>4</v>
          </cell>
          <cell r="AT20">
            <v>0</v>
          </cell>
          <cell r="AU20" t="str">
            <v>No recent sale.</v>
          </cell>
          <cell r="AW20" t="str">
            <v>2019 BOR reduction.</v>
          </cell>
        </row>
        <row r="21">
          <cell r="A21" t="str">
            <v>06-35-202-002-0000</v>
          </cell>
          <cell r="B21" t="str">
            <v>06352020020000</v>
          </cell>
          <cell r="C21" t="str">
            <v>06-35-202-002-0000</v>
          </cell>
          <cell r="D21" t="str">
            <v xml:space="preserve">06-35-202-002-0000                      </v>
          </cell>
          <cell r="E21" t="str">
            <v>3-14</v>
          </cell>
          <cell r="F21" t="str">
            <v>2490  LESLIE HANOVER PARK</v>
          </cell>
          <cell r="G21" t="str">
            <v>JAI HO INVESTMENT LLC</v>
          </cell>
          <cell r="H21" t="str">
            <v>18137</v>
          </cell>
          <cell r="I21" t="str">
            <v>18-070</v>
          </cell>
          <cell r="J21" t="str">
            <v>T18</v>
          </cell>
          <cell r="K21">
            <v>49</v>
          </cell>
          <cell r="L21">
            <v>33472</v>
          </cell>
          <cell r="M21">
            <v>15360</v>
          </cell>
          <cell r="O21">
            <v>15</v>
          </cell>
          <cell r="P21">
            <v>9</v>
          </cell>
          <cell r="S21">
            <v>24</v>
          </cell>
          <cell r="U21">
            <v>24</v>
          </cell>
          <cell r="W21" t="str">
            <v>D</v>
          </cell>
          <cell r="X21">
            <v>0</v>
          </cell>
          <cell r="Y21">
            <v>12750</v>
          </cell>
          <cell r="Z21">
            <v>10800</v>
          </cell>
          <cell r="AA21">
            <v>0</v>
          </cell>
          <cell r="AB21">
            <v>0</v>
          </cell>
          <cell r="AC21">
            <v>0</v>
          </cell>
          <cell r="AD21">
            <v>282600</v>
          </cell>
          <cell r="AE21">
            <v>0.05</v>
          </cell>
          <cell r="AF21">
            <v>0.55000000000000004</v>
          </cell>
          <cell r="AG21">
            <v>14130</v>
          </cell>
          <cell r="AH21">
            <v>268470</v>
          </cell>
          <cell r="AI21">
            <v>155430</v>
          </cell>
          <cell r="AJ21">
            <v>113040</v>
          </cell>
          <cell r="AK21">
            <v>0.09</v>
          </cell>
          <cell r="AL21">
            <v>1256000</v>
          </cell>
          <cell r="AM21">
            <v>52333.333333333336</v>
          </cell>
          <cell r="AN21">
            <v>80000</v>
          </cell>
          <cell r="AO21">
            <v>52333.333333333336</v>
          </cell>
          <cell r="AP21">
            <v>1256000</v>
          </cell>
          <cell r="AQ21">
            <v>1464920</v>
          </cell>
          <cell r="AR21">
            <v>-0.14261529639843817</v>
          </cell>
          <cell r="AS21" t="str">
            <v>4</v>
          </cell>
          <cell r="AT21">
            <v>0</v>
          </cell>
          <cell r="AU21" t="str">
            <v>No recent sale.</v>
          </cell>
          <cell r="AW21">
            <v>0</v>
          </cell>
        </row>
        <row r="22">
          <cell r="A22" t="str">
            <v>06-35-202-005-0000</v>
          </cell>
          <cell r="B22" t="str">
            <v>06352020050000</v>
          </cell>
          <cell r="C22" t="str">
            <v>06-35-202-005-0000</v>
          </cell>
          <cell r="D22" t="str">
            <v xml:space="preserve">06-35-202-005-0000                      </v>
          </cell>
          <cell r="E22" t="str">
            <v>3-14</v>
          </cell>
          <cell r="F22" t="str">
            <v>2460  LESLIE HANOVER PARK</v>
          </cell>
          <cell r="G22" t="str">
            <v>HENG HOUT LY</v>
          </cell>
          <cell r="H22" t="str">
            <v>18137</v>
          </cell>
          <cell r="I22" t="str">
            <v>18-070</v>
          </cell>
          <cell r="J22" t="str">
            <v>T18</v>
          </cell>
          <cell r="K22">
            <v>46</v>
          </cell>
          <cell r="L22">
            <v>36091</v>
          </cell>
          <cell r="M22">
            <v>15360</v>
          </cell>
          <cell r="O22">
            <v>15</v>
          </cell>
          <cell r="P22">
            <v>9</v>
          </cell>
          <cell r="S22">
            <v>24</v>
          </cell>
          <cell r="U22">
            <v>24</v>
          </cell>
          <cell r="W22" t="str">
            <v>D</v>
          </cell>
          <cell r="X22">
            <v>0</v>
          </cell>
          <cell r="Y22">
            <v>12750</v>
          </cell>
          <cell r="Z22">
            <v>10800</v>
          </cell>
          <cell r="AA22">
            <v>0</v>
          </cell>
          <cell r="AB22">
            <v>0</v>
          </cell>
          <cell r="AC22">
            <v>0</v>
          </cell>
          <cell r="AD22">
            <v>282600</v>
          </cell>
          <cell r="AE22">
            <v>0.05</v>
          </cell>
          <cell r="AF22">
            <v>0.55000000000000004</v>
          </cell>
          <cell r="AG22">
            <v>14130</v>
          </cell>
          <cell r="AH22">
            <v>268470</v>
          </cell>
          <cell r="AI22">
            <v>155430</v>
          </cell>
          <cell r="AJ22">
            <v>113040</v>
          </cell>
          <cell r="AK22">
            <v>0.09</v>
          </cell>
          <cell r="AL22">
            <v>1256000</v>
          </cell>
          <cell r="AM22">
            <v>52333.333333333336</v>
          </cell>
          <cell r="AN22">
            <v>80000</v>
          </cell>
          <cell r="AO22">
            <v>52333.333333333336</v>
          </cell>
          <cell r="AP22">
            <v>1256000</v>
          </cell>
          <cell r="AQ22">
            <v>1092114</v>
          </cell>
          <cell r="AR22">
            <v>0.1500630886519172</v>
          </cell>
          <cell r="AS22" t="str">
            <v>4</v>
          </cell>
          <cell r="AT22">
            <v>0</v>
          </cell>
          <cell r="AU22" t="str">
            <v>No recent sale.</v>
          </cell>
          <cell r="AW22">
            <v>0</v>
          </cell>
        </row>
        <row r="23">
          <cell r="A23" t="str">
            <v>06-35-202-011-0000</v>
          </cell>
          <cell r="B23" t="str">
            <v>06352020110000</v>
          </cell>
          <cell r="C23" t="str">
            <v>06-35-202-011-0000</v>
          </cell>
          <cell r="D23" t="str">
            <v xml:space="preserve">06-35-202-011-0000                      </v>
          </cell>
          <cell r="E23" t="str">
            <v>3-14</v>
          </cell>
          <cell r="F23" t="str">
            <v>2480  LESLIE HANOVER PARK</v>
          </cell>
          <cell r="G23" t="str">
            <v>TORRES EDDA</v>
          </cell>
          <cell r="H23" t="str">
            <v>18137</v>
          </cell>
          <cell r="I23" t="str">
            <v>18-070</v>
          </cell>
          <cell r="J23" t="str">
            <v>T18</v>
          </cell>
          <cell r="K23">
            <v>45</v>
          </cell>
          <cell r="L23">
            <v>34190</v>
          </cell>
          <cell r="M23">
            <v>15360</v>
          </cell>
          <cell r="O23">
            <v>15</v>
          </cell>
          <cell r="P23">
            <v>9</v>
          </cell>
          <cell r="S23">
            <v>24</v>
          </cell>
          <cell r="U23">
            <v>24</v>
          </cell>
          <cell r="W23" t="str">
            <v>D</v>
          </cell>
          <cell r="X23">
            <v>0</v>
          </cell>
          <cell r="Y23">
            <v>12750</v>
          </cell>
          <cell r="Z23">
            <v>10800</v>
          </cell>
          <cell r="AA23">
            <v>0</v>
          </cell>
          <cell r="AB23">
            <v>0</v>
          </cell>
          <cell r="AC23">
            <v>0</v>
          </cell>
          <cell r="AD23">
            <v>282600</v>
          </cell>
          <cell r="AE23">
            <v>0.05</v>
          </cell>
          <cell r="AF23">
            <v>0.55000000000000004</v>
          </cell>
          <cell r="AG23">
            <v>14130</v>
          </cell>
          <cell r="AH23">
            <v>268470</v>
          </cell>
          <cell r="AI23">
            <v>155430</v>
          </cell>
          <cell r="AJ23">
            <v>113040</v>
          </cell>
          <cell r="AK23">
            <v>0.09</v>
          </cell>
          <cell r="AL23">
            <v>1256000</v>
          </cell>
          <cell r="AM23">
            <v>52333.333333333336</v>
          </cell>
          <cell r="AN23">
            <v>80000</v>
          </cell>
          <cell r="AO23">
            <v>52333.333333333336</v>
          </cell>
          <cell r="AP23">
            <v>1256000</v>
          </cell>
          <cell r="AQ23">
            <v>1689778</v>
          </cell>
          <cell r="AR23">
            <v>-0.2567070940679782</v>
          </cell>
          <cell r="AS23" t="e">
            <v>#N/A</v>
          </cell>
          <cell r="AT23">
            <v>0</v>
          </cell>
          <cell r="AU23" t="str">
            <v>No recent sale.</v>
          </cell>
          <cell r="AW23">
            <v>0</v>
          </cell>
        </row>
        <row r="24">
          <cell r="A24" t="str">
            <v>06-36-313-026-0000</v>
          </cell>
          <cell r="B24" t="str">
            <v>06363130260000</v>
          </cell>
          <cell r="C24" t="str">
            <v>06-36-313-026-0000 06-36-313-027-0000 06-36-313-028-0000 06-36-313-029-0000</v>
          </cell>
          <cell r="D24" t="str">
            <v>06-36-313-026-0000  06-36-313-027-0000  06-36-313-028-0000  06-36-313-029-0000</v>
          </cell>
          <cell r="E24" t="str">
            <v>3-14</v>
          </cell>
          <cell r="F24" t="str">
            <v>2321  WALNUT HANOVER PARK</v>
          </cell>
          <cell r="G24" t="str">
            <v>PEBBLEWOOD COURT APTS</v>
          </cell>
          <cell r="H24" t="str">
            <v>18027</v>
          </cell>
          <cell r="I24" t="str">
            <v>18-070</v>
          </cell>
          <cell r="J24" t="str">
            <v>T18</v>
          </cell>
          <cell r="K24">
            <v>47</v>
          </cell>
          <cell r="L24">
            <v>135886</v>
          </cell>
          <cell r="M24">
            <v>87356</v>
          </cell>
          <cell r="O24">
            <v>36</v>
          </cell>
          <cell r="P24">
            <v>44</v>
          </cell>
          <cell r="S24">
            <v>80</v>
          </cell>
          <cell r="U24">
            <v>80</v>
          </cell>
          <cell r="W24" t="str">
            <v>C</v>
          </cell>
          <cell r="X24">
            <v>0</v>
          </cell>
          <cell r="Y24">
            <v>30600</v>
          </cell>
          <cell r="Z24">
            <v>52800</v>
          </cell>
          <cell r="AA24">
            <v>0</v>
          </cell>
          <cell r="AB24">
            <v>0</v>
          </cell>
          <cell r="AC24">
            <v>0</v>
          </cell>
          <cell r="AD24">
            <v>1000800</v>
          </cell>
          <cell r="AE24">
            <v>0.05</v>
          </cell>
          <cell r="AF24">
            <v>0.55000000000000004</v>
          </cell>
          <cell r="AG24">
            <v>50040</v>
          </cell>
          <cell r="AH24">
            <v>950760</v>
          </cell>
          <cell r="AI24">
            <v>550440</v>
          </cell>
          <cell r="AJ24">
            <v>400320</v>
          </cell>
          <cell r="AK24">
            <v>7.4999999999999997E-2</v>
          </cell>
          <cell r="AL24">
            <v>5337600</v>
          </cell>
          <cell r="AM24">
            <v>66720</v>
          </cell>
          <cell r="AN24">
            <v>80000</v>
          </cell>
          <cell r="AO24">
            <v>66720</v>
          </cell>
          <cell r="AP24">
            <v>5337600</v>
          </cell>
          <cell r="AQ24">
            <v>4499470</v>
          </cell>
          <cell r="AR24">
            <v>0.18627304993699267</v>
          </cell>
          <cell r="AS24" t="str">
            <v>4</v>
          </cell>
          <cell r="AT24">
            <v>6284000</v>
          </cell>
          <cell r="AU24">
            <v>44195</v>
          </cell>
          <cell r="AV24" t="str">
            <v>S.W.D.</v>
          </cell>
          <cell r="AW24" t="str">
            <v xml:space="preserve">Group Together per 2019 appeal 209425. </v>
          </cell>
        </row>
        <row r="25">
          <cell r="A25" t="str">
            <v>06-36-313-044-0000</v>
          </cell>
          <cell r="B25" t="str">
            <v>06363130440000</v>
          </cell>
          <cell r="C25" t="str">
            <v>06-36-313-044-0000</v>
          </cell>
          <cell r="D25" t="str">
            <v>06-36-313-044-0000</v>
          </cell>
          <cell r="E25" t="str">
            <v>3-14</v>
          </cell>
          <cell r="F25" t="str">
            <v>2230  BREEZEWOOD HANOVER PARK</v>
          </cell>
          <cell r="G25" t="str">
            <v>C/O CHARLIE CLARKE, HA</v>
          </cell>
          <cell r="H25" t="str">
            <v>18027</v>
          </cell>
          <cell r="I25" t="str">
            <v>18-070</v>
          </cell>
          <cell r="J25" t="str">
            <v>T18</v>
          </cell>
          <cell r="K25">
            <v>49</v>
          </cell>
          <cell r="L25">
            <v>300319</v>
          </cell>
          <cell r="M25">
            <v>151410</v>
          </cell>
          <cell r="O25">
            <v>62</v>
          </cell>
          <cell r="P25">
            <v>78</v>
          </cell>
          <cell r="S25">
            <v>140</v>
          </cell>
          <cell r="U25">
            <v>140</v>
          </cell>
          <cell r="W25" t="str">
            <v>C</v>
          </cell>
          <cell r="X25">
            <v>0</v>
          </cell>
          <cell r="Y25">
            <v>52700</v>
          </cell>
          <cell r="Z25">
            <v>93600</v>
          </cell>
          <cell r="AA25">
            <v>0</v>
          </cell>
          <cell r="AB25">
            <v>0</v>
          </cell>
          <cell r="AC25">
            <v>0</v>
          </cell>
          <cell r="AD25">
            <v>1755600</v>
          </cell>
          <cell r="AE25">
            <v>0.05</v>
          </cell>
          <cell r="AF25">
            <v>0.55000000000000004</v>
          </cell>
          <cell r="AG25">
            <v>87780</v>
          </cell>
          <cell r="AH25">
            <v>1667820</v>
          </cell>
          <cell r="AI25">
            <v>965580.00000000012</v>
          </cell>
          <cell r="AJ25">
            <v>702239.99999999988</v>
          </cell>
          <cell r="AK25">
            <v>7.4999999999999997E-2</v>
          </cell>
          <cell r="AL25">
            <v>9363199.9999999981</v>
          </cell>
          <cell r="AM25">
            <v>66879.999999999985</v>
          </cell>
          <cell r="AN25">
            <v>80000</v>
          </cell>
          <cell r="AO25">
            <v>66879.999999999985</v>
          </cell>
          <cell r="AP25">
            <v>9363199.9999999981</v>
          </cell>
          <cell r="AQ25">
            <v>10807154</v>
          </cell>
          <cell r="AR25">
            <v>-0.1336109395683639</v>
          </cell>
          <cell r="AS25" t="str">
            <v>4</v>
          </cell>
          <cell r="AT25">
            <v>10996500</v>
          </cell>
          <cell r="AU25">
            <v>44195</v>
          </cell>
          <cell r="AV25" t="str">
            <v>S.W.D.</v>
          </cell>
          <cell r="AW25">
            <v>0</v>
          </cell>
        </row>
        <row r="26">
          <cell r="A26" t="str">
            <v>06-36-405-043-0000</v>
          </cell>
          <cell r="B26" t="str">
            <v>06364050430000</v>
          </cell>
          <cell r="C26" t="str">
            <v>06-36-405-043-0000 06-36-405-060-0000 06-36-405-061-0000 06-36-405-062-0000</v>
          </cell>
          <cell r="D26" t="str">
            <v>06-36-405-043-0000  06-36-405-060-0000  06-36-405-061-0000  06-36-405-062-0000</v>
          </cell>
          <cell r="E26" t="str">
            <v>3-14</v>
          </cell>
          <cell r="F26" t="str">
            <v>6654  PINETREE HANOVER PARK</v>
          </cell>
          <cell r="G26" t="str">
            <v>OPINETREE LLC</v>
          </cell>
          <cell r="H26">
            <v>72108</v>
          </cell>
          <cell r="I26" t="str">
            <v>18-070</v>
          </cell>
          <cell r="J26" t="str">
            <v>T18</v>
          </cell>
          <cell r="K26">
            <v>56</v>
          </cell>
          <cell r="L26">
            <v>95327</v>
          </cell>
          <cell r="M26">
            <v>41672</v>
          </cell>
          <cell r="O26">
            <v>64</v>
          </cell>
          <cell r="S26">
            <v>64</v>
          </cell>
          <cell r="U26">
            <v>64</v>
          </cell>
          <cell r="W26" t="str">
            <v>C</v>
          </cell>
          <cell r="X26">
            <v>0</v>
          </cell>
          <cell r="Y26">
            <v>54400</v>
          </cell>
          <cell r="Z26">
            <v>0</v>
          </cell>
          <cell r="AA26">
            <v>0</v>
          </cell>
          <cell r="AB26">
            <v>0</v>
          </cell>
          <cell r="AC26">
            <v>0</v>
          </cell>
          <cell r="AD26">
            <v>652800</v>
          </cell>
          <cell r="AE26">
            <v>0.05</v>
          </cell>
          <cell r="AF26">
            <v>0.55000000000000004</v>
          </cell>
          <cell r="AG26">
            <v>32640</v>
          </cell>
          <cell r="AH26">
            <v>620160</v>
          </cell>
          <cell r="AI26">
            <v>359040</v>
          </cell>
          <cell r="AJ26">
            <v>261120</v>
          </cell>
          <cell r="AK26">
            <v>7.4999999999999997E-2</v>
          </cell>
          <cell r="AL26">
            <v>3481600</v>
          </cell>
          <cell r="AM26">
            <v>54400</v>
          </cell>
          <cell r="AN26">
            <v>80000</v>
          </cell>
          <cell r="AO26">
            <v>54400</v>
          </cell>
          <cell r="AP26">
            <v>3481600</v>
          </cell>
          <cell r="AQ26">
            <v>3152444</v>
          </cell>
          <cell r="AR26">
            <v>0.1044129570580794</v>
          </cell>
          <cell r="AS26" t="str">
            <v>4</v>
          </cell>
          <cell r="AT26">
            <v>4850000</v>
          </cell>
          <cell r="AU26">
            <v>43350</v>
          </cell>
          <cell r="AV26" t="str">
            <v>W.D.</v>
          </cell>
          <cell r="AW26" t="str">
            <v xml:space="preserve">Grouped Together (4) 314s/Bldgs per 2019 appeal # 209766.  </v>
          </cell>
        </row>
        <row r="28">
          <cell r="AP28">
            <v>154215146.66666666</v>
          </cell>
          <cell r="AQ28">
            <v>138316328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Tri_Class9PINs"/>
      <sheetName val="lihtc pins"/>
      <sheetName val="NBHDs"/>
      <sheetName val="Inputs"/>
      <sheetName val="NorthTri_AH.ValuationModel"/>
      <sheetName val="LIHTC_ValuationModel"/>
      <sheetName val="SAP"/>
    </sheetNames>
    <sheetDataSet>
      <sheetData sheetId="0" refreshError="1"/>
      <sheetData sheetId="1" refreshError="1"/>
      <sheetData sheetId="2" refreshError="1"/>
      <sheetData sheetId="3" refreshError="1"/>
      <sheetData sheetId="4">
        <row r="1">
          <cell r="A1" t="str">
            <v>KeyPIN</v>
          </cell>
          <cell r="B1" t="str">
            <v>iasWorld PIN Grouping</v>
          </cell>
          <cell r="C1" t="str">
            <v>PINs</v>
          </cell>
          <cell r="D1" t="str">
            <v>Address</v>
          </cell>
          <cell r="E1" t="str">
            <v>OWN1</v>
          </cell>
          <cell r="F1" t="str">
            <v>CLASS</v>
          </cell>
          <cell r="G1" t="str">
            <v>Town</v>
          </cell>
          <cell r="H1" t="str">
            <v>NBHD</v>
          </cell>
          <cell r="I1" t="str">
            <v>Age</v>
          </cell>
          <cell r="J1" t="str">
            <v>LandSqft</v>
          </cell>
          <cell r="K1" t="str">
            <v>BldgSqft</v>
          </cell>
          <cell r="L1" t="str">
            <v>Studio Units</v>
          </cell>
          <cell r="M1" t="str">
            <v>1BR Units</v>
          </cell>
          <cell r="N1" t="str">
            <v>2BR Units</v>
          </cell>
          <cell r="O1" t="str">
            <v>3BR Units</v>
          </cell>
          <cell r="P1" t="str">
            <v>4BR Units</v>
          </cell>
          <cell r="Q1" t="str">
            <v>SumOfApts</v>
          </cell>
          <cell r="R1" t="str">
            <v>Comm Units</v>
          </cell>
          <cell r="S1" t="str">
            <v>Total Units</v>
          </cell>
          <cell r="T1" t="str">
            <v>Comm SF</v>
          </cell>
          <cell r="U1" t="str">
            <v>Investment Rating</v>
          </cell>
          <cell r="V1" t="str">
            <v>LIHTC Program?</v>
          </cell>
          <cell r="W1" t="str">
            <v>SAP?</v>
          </cell>
          <cell r="X1" t="str">
            <v>SAP Tier</v>
          </cell>
          <cell r="Y1" t="str">
            <v>Mkt Rent Studio</v>
          </cell>
          <cell r="Z1" t="str">
            <v>Mkt Rent 1br</v>
          </cell>
          <cell r="AA1" t="str">
            <v>Mkt Rent 2br</v>
          </cell>
          <cell r="AB1" t="str">
            <v>Mkt Rent 3br</v>
          </cell>
          <cell r="AC1" t="str">
            <v>Mkt Rent 4br</v>
          </cell>
          <cell r="AD1" t="str">
            <v>Mkt Rent Comm</v>
          </cell>
          <cell r="AE1" t="str">
            <v>PGI</v>
          </cell>
          <cell r="AF1" t="str">
            <v>% Vac.</v>
          </cell>
          <cell r="AG1" t="str">
            <v>% Exp.</v>
          </cell>
          <cell r="AH1" t="str">
            <v>Vac $</v>
          </cell>
          <cell r="AI1" t="str">
            <v>EGI</v>
          </cell>
          <cell r="AJ1" t="str">
            <v>Total Exp.</v>
          </cell>
          <cell r="AK1" t="str">
            <v>NOI</v>
          </cell>
          <cell r="AL1" t="str">
            <v>Cap Rate</v>
          </cell>
          <cell r="AM1" t="str">
            <v>Market Value</v>
          </cell>
          <cell r="AN1" t="str">
            <v>MV $/Unit</v>
          </cell>
          <cell r="AO1" t="str">
            <v>Median Comp. $/Unit</v>
          </cell>
          <cell r="AP1" t="str">
            <v>Final Market Value $/Unit</v>
          </cell>
          <cell r="AQ1" t="str">
            <v>SAP Deduction</v>
          </cell>
          <cell r="AR1" t="str">
            <v>Final Market Value</v>
          </cell>
          <cell r="AS1" t="str">
            <v>2021 Market Val (APRTOT/Key)</v>
          </cell>
          <cell r="AT1" t="str">
            <v>%Change</v>
          </cell>
          <cell r="AU1" t="str">
            <v>Prior Relief</v>
          </cell>
          <cell r="AV1" t="str">
            <v>Sale Price</v>
          </cell>
          <cell r="AW1" t="str">
            <v>Sale Date</v>
          </cell>
          <cell r="AX1" t="str">
            <v>Sale Type</v>
          </cell>
          <cell r="AY1" t="str">
            <v>Comments</v>
          </cell>
          <cell r="AZ1" t="str">
            <v>Permit / Manual Entry</v>
          </cell>
        </row>
        <row r="2">
          <cell r="A2" t="str">
            <v>01-12-107-017-0000</v>
          </cell>
          <cell r="B2" t="str">
            <v>01-12-107-017-0000</v>
          </cell>
          <cell r="C2" t="str">
            <v>01-12-107-017-0000</v>
          </cell>
          <cell r="D2" t="str">
            <v>1418 S BARRINGTON, BARRINGTON</v>
          </cell>
          <cell r="E2" t="str">
            <v>BARRINGTON HORIZON LP</v>
          </cell>
          <cell r="F2" t="str">
            <v>9-91</v>
          </cell>
          <cell r="G2" t="str">
            <v>T10</v>
          </cell>
          <cell r="H2" t="str">
            <v>10-024</v>
          </cell>
          <cell r="I2">
            <v>16</v>
          </cell>
          <cell r="J2">
            <v>168603</v>
          </cell>
          <cell r="K2">
            <v>58223</v>
          </cell>
          <cell r="M2">
            <v>41</v>
          </cell>
          <cell r="N2">
            <v>10</v>
          </cell>
          <cell r="Q2">
            <v>51</v>
          </cell>
          <cell r="S2">
            <v>51</v>
          </cell>
          <cell r="U2" t="str">
            <v>C</v>
          </cell>
          <cell r="V2" t="str">
            <v>N</v>
          </cell>
          <cell r="W2" t="str">
            <v>Y</v>
          </cell>
          <cell r="X2">
            <v>35</v>
          </cell>
          <cell r="Y2">
            <v>0</v>
          </cell>
          <cell r="Z2">
            <v>49200</v>
          </cell>
          <cell r="AA2">
            <v>15000</v>
          </cell>
          <cell r="AB2">
            <v>0</v>
          </cell>
          <cell r="AC2">
            <v>0</v>
          </cell>
          <cell r="AD2">
            <v>0</v>
          </cell>
          <cell r="AE2">
            <v>770400</v>
          </cell>
          <cell r="AF2">
            <v>0.05</v>
          </cell>
          <cell r="AG2">
            <v>0.65</v>
          </cell>
          <cell r="AH2">
            <v>38520</v>
          </cell>
          <cell r="AI2">
            <v>731880</v>
          </cell>
          <cell r="AJ2">
            <v>500760</v>
          </cell>
          <cell r="AK2">
            <v>231120</v>
          </cell>
          <cell r="AL2">
            <v>8.5000000000000006E-2</v>
          </cell>
          <cell r="AM2">
            <v>2719058.8235294116</v>
          </cell>
          <cell r="AN2">
            <v>53314.878892733563</v>
          </cell>
          <cell r="AO2">
            <v>320000</v>
          </cell>
          <cell r="AP2">
            <v>53314.878892733563</v>
          </cell>
          <cell r="AQ2">
            <v>-951670.58823529398</v>
          </cell>
          <cell r="AR2">
            <v>1767388.2352941176</v>
          </cell>
          <cell r="AS2">
            <v>2328438</v>
          </cell>
          <cell r="AT2">
            <v>-0.24095542363845734</v>
          </cell>
          <cell r="AU2" t="e">
            <v>#N/A</v>
          </cell>
          <cell r="AY2" t="str">
            <v>SAP Applicant…accepted</v>
          </cell>
        </row>
        <row r="3">
          <cell r="A3" t="str">
            <v>08-08-123-017-0000</v>
          </cell>
          <cell r="B3" t="str">
            <v>08-08-123-017-0000</v>
          </cell>
          <cell r="C3" t="str">
            <v>08-08-123-017-0000</v>
          </cell>
          <cell r="D3" t="str">
            <v>2801 W ALGONQUIN, ROLLING MEADOWS</v>
          </cell>
          <cell r="E3" t="str">
            <v>PLUM CREEK ROLLING MEA</v>
          </cell>
          <cell r="F3" t="str">
            <v>9-97</v>
          </cell>
          <cell r="G3" t="str">
            <v>T16</v>
          </cell>
          <cell r="H3" t="str">
            <v>16-011</v>
          </cell>
          <cell r="I3">
            <v>36</v>
          </cell>
          <cell r="J3">
            <v>65794</v>
          </cell>
          <cell r="K3">
            <v>42778</v>
          </cell>
          <cell r="M3">
            <v>105</v>
          </cell>
          <cell r="Q3">
            <v>105</v>
          </cell>
          <cell r="S3">
            <v>105</v>
          </cell>
          <cell r="U3" t="str">
            <v>C</v>
          </cell>
          <cell r="Y3">
            <v>0</v>
          </cell>
          <cell r="Z3">
            <v>110250</v>
          </cell>
          <cell r="AA3">
            <v>0</v>
          </cell>
          <cell r="AB3">
            <v>0</v>
          </cell>
          <cell r="AC3">
            <v>0</v>
          </cell>
          <cell r="AD3">
            <v>0</v>
          </cell>
          <cell r="AE3">
            <v>1323000</v>
          </cell>
          <cell r="AF3">
            <v>0.05</v>
          </cell>
          <cell r="AG3">
            <v>0.65</v>
          </cell>
          <cell r="AH3">
            <v>66150</v>
          </cell>
          <cell r="AI3">
            <v>1256850</v>
          </cell>
          <cell r="AJ3">
            <v>859950</v>
          </cell>
          <cell r="AK3">
            <v>396900</v>
          </cell>
          <cell r="AL3">
            <v>9.5000000000000001E-2</v>
          </cell>
          <cell r="AM3">
            <v>4177894.7368421052</v>
          </cell>
          <cell r="AN3">
            <v>39789.473684210527</v>
          </cell>
          <cell r="AO3">
            <v>120750</v>
          </cell>
          <cell r="AP3">
            <v>39789.473684210527</v>
          </cell>
          <cell r="AQ3">
            <v>0</v>
          </cell>
          <cell r="AR3">
            <v>4177894.7368421052</v>
          </cell>
          <cell r="AS3">
            <v>3941052</v>
          </cell>
          <cell r="AT3">
            <v>6.0096323733385137E-2</v>
          </cell>
          <cell r="AU3" t="e">
            <v>#N/A</v>
          </cell>
        </row>
        <row r="4">
          <cell r="A4" t="str">
            <v>08-12-428-008-0000</v>
          </cell>
          <cell r="B4" t="str">
            <v>08-12-428-008-0000</v>
          </cell>
          <cell r="C4" t="str">
            <v>08-12-428-008-0000</v>
          </cell>
          <cell r="D4" t="str">
            <v>600 E PROSPECT, MOUNT PROSPECT</v>
          </cell>
          <cell r="E4" t="str">
            <v>L A MANAGEMENT</v>
          </cell>
          <cell r="F4" t="str">
            <v>9-14</v>
          </cell>
          <cell r="G4" t="str">
            <v>T16</v>
          </cell>
          <cell r="H4" t="str">
            <v>16-100</v>
          </cell>
          <cell r="I4">
            <v>59</v>
          </cell>
          <cell r="J4">
            <v>115010</v>
          </cell>
          <cell r="K4">
            <v>53372</v>
          </cell>
          <cell r="M4">
            <v>50</v>
          </cell>
          <cell r="N4">
            <v>22</v>
          </cell>
          <cell r="Q4">
            <v>72</v>
          </cell>
          <cell r="S4">
            <v>72</v>
          </cell>
          <cell r="U4" t="str">
            <v>C</v>
          </cell>
          <cell r="Y4">
            <v>0</v>
          </cell>
          <cell r="Z4">
            <v>43750</v>
          </cell>
          <cell r="AA4">
            <v>28600</v>
          </cell>
          <cell r="AB4">
            <v>0</v>
          </cell>
          <cell r="AC4">
            <v>0</v>
          </cell>
          <cell r="AD4">
            <v>0</v>
          </cell>
          <cell r="AE4">
            <v>868200</v>
          </cell>
          <cell r="AF4">
            <v>0.05</v>
          </cell>
          <cell r="AG4">
            <v>0.65</v>
          </cell>
          <cell r="AH4">
            <v>43410</v>
          </cell>
          <cell r="AI4">
            <v>824790</v>
          </cell>
          <cell r="AJ4">
            <v>564330</v>
          </cell>
          <cell r="AK4">
            <v>260460</v>
          </cell>
          <cell r="AL4">
            <v>9.5000000000000001E-2</v>
          </cell>
          <cell r="AM4">
            <v>2741684.210526316</v>
          </cell>
          <cell r="AN4">
            <v>38078.947368421053</v>
          </cell>
          <cell r="AO4">
            <v>120750</v>
          </cell>
          <cell r="AP4">
            <v>38078.947368421053</v>
          </cell>
          <cell r="AQ4">
            <v>0</v>
          </cell>
          <cell r="AR4">
            <v>2741684.210526316</v>
          </cell>
          <cell r="AS4">
            <v>5027365</v>
          </cell>
          <cell r="AT4">
            <v>-0.4546478701016704</v>
          </cell>
          <cell r="AU4" t="str">
            <v>4</v>
          </cell>
        </row>
        <row r="5">
          <cell r="A5" t="str">
            <v>08-14-401-033-0000</v>
          </cell>
          <cell r="B5" t="str">
            <v>08-14-401-033-0000</v>
          </cell>
          <cell r="C5" t="str">
            <v>08-14-401-033-0000</v>
          </cell>
          <cell r="D5" t="str">
            <v>551  HUNTINGTON TOWERS, MOUNT PROSPECT</v>
          </cell>
          <cell r="E5" t="str">
            <v>HUNTINGTON TOWERS LIMI</v>
          </cell>
          <cell r="F5" t="str">
            <v>9-91</v>
          </cell>
          <cell r="G5" t="str">
            <v>T16</v>
          </cell>
          <cell r="H5" t="str">
            <v>16-100</v>
          </cell>
          <cell r="I5">
            <v>43</v>
          </cell>
          <cell r="J5">
            <v>216907</v>
          </cell>
          <cell r="K5">
            <v>178262</v>
          </cell>
          <cell r="L5">
            <v>128</v>
          </cell>
          <cell r="M5">
            <v>75</v>
          </cell>
          <cell r="N5">
            <v>11</v>
          </cell>
          <cell r="Q5">
            <v>214</v>
          </cell>
          <cell r="S5">
            <v>214</v>
          </cell>
          <cell r="U5" t="str">
            <v>C</v>
          </cell>
          <cell r="Y5">
            <v>76800</v>
          </cell>
          <cell r="Z5">
            <v>65625</v>
          </cell>
          <cell r="AA5">
            <v>14300</v>
          </cell>
          <cell r="AB5">
            <v>0</v>
          </cell>
          <cell r="AC5">
            <v>0</v>
          </cell>
          <cell r="AD5">
            <v>0</v>
          </cell>
          <cell r="AE5">
            <v>1880700</v>
          </cell>
          <cell r="AF5">
            <v>0.05</v>
          </cell>
          <cell r="AG5">
            <v>0.65</v>
          </cell>
          <cell r="AH5">
            <v>94035</v>
          </cell>
          <cell r="AI5">
            <v>1786665</v>
          </cell>
          <cell r="AJ5">
            <v>1222455</v>
          </cell>
          <cell r="AK5">
            <v>564210</v>
          </cell>
          <cell r="AL5">
            <v>9.5000000000000001E-2</v>
          </cell>
          <cell r="AM5">
            <v>5939052.6315789474</v>
          </cell>
          <cell r="AN5">
            <v>27752.582390555828</v>
          </cell>
          <cell r="AO5">
            <v>120750</v>
          </cell>
          <cell r="AP5">
            <v>27752.582390555828</v>
          </cell>
          <cell r="AQ5">
            <v>0</v>
          </cell>
          <cell r="AR5">
            <v>5939052.6315789474</v>
          </cell>
          <cell r="AS5">
            <v>16636110</v>
          </cell>
          <cell r="AT5">
            <v>-0.64300232256345091</v>
          </cell>
          <cell r="AU5" t="e">
            <v>#N/A</v>
          </cell>
        </row>
        <row r="6">
          <cell r="A6" t="str">
            <v>08-15-304-024-0000</v>
          </cell>
          <cell r="B6" t="str">
            <v>08-15-304-024-0000</v>
          </cell>
          <cell r="C6" t="str">
            <v>08-15-304-024-0000</v>
          </cell>
          <cell r="D6" t="str">
            <v>900 E SHADY WAY, ARLINGTON HEIGHTS</v>
          </cell>
          <cell r="E6" t="str">
            <v>FOREST VIEW DEVELOPERS</v>
          </cell>
          <cell r="F6" t="str">
            <v>9-96</v>
          </cell>
          <cell r="G6" t="str">
            <v>T16</v>
          </cell>
          <cell r="H6" t="str">
            <v>16-011</v>
          </cell>
          <cell r="I6">
            <v>50</v>
          </cell>
          <cell r="J6">
            <v>24633</v>
          </cell>
          <cell r="K6">
            <v>7902</v>
          </cell>
          <cell r="M6">
            <v>12</v>
          </cell>
          <cell r="Q6">
            <v>12</v>
          </cell>
          <cell r="S6">
            <v>12</v>
          </cell>
          <cell r="U6" t="str">
            <v>C</v>
          </cell>
          <cell r="Y6">
            <v>0</v>
          </cell>
          <cell r="Z6">
            <v>12600</v>
          </cell>
          <cell r="AA6">
            <v>0</v>
          </cell>
          <cell r="AB6">
            <v>0</v>
          </cell>
          <cell r="AC6">
            <v>0</v>
          </cell>
          <cell r="AD6">
            <v>0</v>
          </cell>
          <cell r="AE6">
            <v>151200</v>
          </cell>
          <cell r="AF6">
            <v>0.05</v>
          </cell>
          <cell r="AG6">
            <v>0.65</v>
          </cell>
          <cell r="AH6">
            <v>7560</v>
          </cell>
          <cell r="AI6">
            <v>143640</v>
          </cell>
          <cell r="AJ6">
            <v>98280</v>
          </cell>
          <cell r="AK6">
            <v>45360</v>
          </cell>
          <cell r="AL6">
            <v>9.5000000000000001E-2</v>
          </cell>
          <cell r="AM6">
            <v>477473.68421052629</v>
          </cell>
          <cell r="AN6">
            <v>39789.473684210527</v>
          </cell>
          <cell r="AO6">
            <v>120750</v>
          </cell>
          <cell r="AP6">
            <v>39789.473684210527</v>
          </cell>
          <cell r="AQ6">
            <v>0</v>
          </cell>
          <cell r="AR6">
            <v>477473.68421052629</v>
          </cell>
          <cell r="AS6">
            <v>772813</v>
          </cell>
          <cell r="AT6">
            <v>-0.38216142299556777</v>
          </cell>
          <cell r="AU6" t="e">
            <v>#N/A</v>
          </cell>
        </row>
        <row r="7">
          <cell r="A7" t="str">
            <v>08-31-202-018-0000</v>
          </cell>
          <cell r="B7" t="str">
            <v>08-31-202-018-0000</v>
          </cell>
          <cell r="C7" t="str">
            <v>08-31-202-018-0000</v>
          </cell>
          <cell r="D7" t="str">
            <v>932  BIESTERFIELD, ELK GROVE VILLAGE</v>
          </cell>
          <cell r="E7" t="str">
            <v>ELK GROVE VILLAGE SLF</v>
          </cell>
          <cell r="F7" t="str">
            <v>9-15</v>
          </cell>
          <cell r="G7" t="str">
            <v>T16</v>
          </cell>
          <cell r="H7" t="str">
            <v>16-061</v>
          </cell>
          <cell r="I7">
            <v>19</v>
          </cell>
          <cell r="J7">
            <v>144924</v>
          </cell>
          <cell r="K7">
            <v>70375</v>
          </cell>
          <cell r="M7">
            <v>110</v>
          </cell>
          <cell r="Q7">
            <v>110</v>
          </cell>
          <cell r="S7">
            <v>110</v>
          </cell>
          <cell r="U7" t="str">
            <v>C</v>
          </cell>
          <cell r="Y7">
            <v>0</v>
          </cell>
          <cell r="Z7">
            <v>105600</v>
          </cell>
          <cell r="AA7">
            <v>0</v>
          </cell>
          <cell r="AB7">
            <v>0</v>
          </cell>
          <cell r="AC7">
            <v>0</v>
          </cell>
          <cell r="AD7">
            <v>0</v>
          </cell>
          <cell r="AE7">
            <v>1267200</v>
          </cell>
          <cell r="AF7">
            <v>0.05</v>
          </cell>
          <cell r="AG7">
            <v>0.65</v>
          </cell>
          <cell r="AH7">
            <v>63360</v>
          </cell>
          <cell r="AI7">
            <v>1203840</v>
          </cell>
          <cell r="AJ7">
            <v>823680</v>
          </cell>
          <cell r="AK7">
            <v>380160</v>
          </cell>
          <cell r="AL7">
            <v>9.5000000000000001E-2</v>
          </cell>
          <cell r="AM7">
            <v>4001684.210526316</v>
          </cell>
          <cell r="AN7">
            <v>36378.947368421053</v>
          </cell>
          <cell r="AO7">
            <v>120750</v>
          </cell>
          <cell r="AP7">
            <v>36378.947368421053</v>
          </cell>
          <cell r="AQ7">
            <v>0</v>
          </cell>
          <cell r="AR7">
            <v>4001684.210526316</v>
          </cell>
          <cell r="AS7">
            <v>4200754</v>
          </cell>
          <cell r="AT7">
            <v>-4.7389061457463133E-2</v>
          </cell>
          <cell r="AU7" t="e">
            <v>#N/A</v>
          </cell>
        </row>
        <row r="8">
          <cell r="A8" t="str">
            <v>10-13-203-018-0000</v>
          </cell>
          <cell r="B8" t="str">
            <v>10-13-203-018-0000 10-13-203-020-0000 10-13-203-030-0000 10-13-204-025-0000</v>
          </cell>
          <cell r="C8" t="str">
            <v>10-13-203-018-0000 10-13-203-020-0000 10-13-203-030-0000 10-13-204-025-0000</v>
          </cell>
          <cell r="D8" t="str">
            <v>2015  ASHLAND, EVANSTON</v>
          </cell>
          <cell r="E8" t="str">
            <v>OAK TREE LLC</v>
          </cell>
          <cell r="F8" t="str">
            <v>9-96</v>
          </cell>
          <cell r="G8" t="str">
            <v>T17</v>
          </cell>
          <cell r="H8" t="str">
            <v>17-060</v>
          </cell>
          <cell r="I8">
            <v>43</v>
          </cell>
          <cell r="J8">
            <v>85463</v>
          </cell>
          <cell r="K8">
            <v>40320</v>
          </cell>
          <cell r="N8">
            <v>30</v>
          </cell>
          <cell r="O8">
            <v>10</v>
          </cell>
          <cell r="Q8">
            <v>40</v>
          </cell>
          <cell r="S8">
            <v>40</v>
          </cell>
          <cell r="U8" t="str">
            <v>C</v>
          </cell>
          <cell r="Y8">
            <v>0</v>
          </cell>
          <cell r="Z8">
            <v>0</v>
          </cell>
          <cell r="AA8">
            <v>52500</v>
          </cell>
          <cell r="AB8">
            <v>22000</v>
          </cell>
          <cell r="AC8">
            <v>0</v>
          </cell>
          <cell r="AD8">
            <v>0</v>
          </cell>
          <cell r="AE8">
            <v>894000</v>
          </cell>
          <cell r="AF8">
            <v>0.05</v>
          </cell>
          <cell r="AG8">
            <v>0.65</v>
          </cell>
          <cell r="AH8">
            <v>44700</v>
          </cell>
          <cell r="AI8">
            <v>849300</v>
          </cell>
          <cell r="AJ8">
            <v>581100</v>
          </cell>
          <cell r="AK8">
            <v>268200</v>
          </cell>
          <cell r="AL8">
            <v>9.5000000000000001E-2</v>
          </cell>
          <cell r="AM8">
            <v>2823157.8947368423</v>
          </cell>
          <cell r="AN8">
            <v>70578.947368421053</v>
          </cell>
          <cell r="AO8">
            <v>225000</v>
          </cell>
          <cell r="AP8">
            <v>70578.947368421053</v>
          </cell>
          <cell r="AQ8">
            <v>0</v>
          </cell>
          <cell r="AR8">
            <v>2823157.8947368423</v>
          </cell>
          <cell r="AS8">
            <v>3344090</v>
          </cell>
          <cell r="AT8">
            <v>-0.15577693939551795</v>
          </cell>
          <cell r="AU8" t="e">
            <v>#N/A</v>
          </cell>
        </row>
        <row r="9">
          <cell r="A9" t="str">
            <v>10-13-204-009-0000</v>
          </cell>
          <cell r="B9" t="str">
            <v>10-13-204-009-0000 10-13-204-012-0000 10-13-204-024-0000</v>
          </cell>
          <cell r="C9" t="str">
            <v>10-13-204-009-0000 10-13-204-012-0000 10-13-204-024-0000</v>
          </cell>
          <cell r="D9" t="str">
            <v>2024  WESLEY, EVANSTON</v>
          </cell>
          <cell r="E9" t="str">
            <v>EVANSTON HOUSING COAL</v>
          </cell>
          <cell r="F9" t="str">
            <v>9-14</v>
          </cell>
          <cell r="G9" t="str">
            <v>T17</v>
          </cell>
          <cell r="H9" t="str">
            <v>17-060</v>
          </cell>
          <cell r="I9">
            <v>52</v>
          </cell>
          <cell r="J9">
            <v>22500</v>
          </cell>
          <cell r="K9">
            <v>14076</v>
          </cell>
          <cell r="N9">
            <v>24</v>
          </cell>
          <cell r="Q9">
            <v>24</v>
          </cell>
          <cell r="S9">
            <v>24</v>
          </cell>
          <cell r="U9" t="str">
            <v>C</v>
          </cell>
          <cell r="Y9">
            <v>0</v>
          </cell>
          <cell r="Z9">
            <v>0</v>
          </cell>
          <cell r="AA9">
            <v>42000</v>
          </cell>
          <cell r="AB9">
            <v>0</v>
          </cell>
          <cell r="AC9">
            <v>0</v>
          </cell>
          <cell r="AD9">
            <v>0</v>
          </cell>
          <cell r="AE9">
            <v>504000</v>
          </cell>
          <cell r="AF9">
            <v>0.05</v>
          </cell>
          <cell r="AG9">
            <v>0.65</v>
          </cell>
          <cell r="AH9">
            <v>25200</v>
          </cell>
          <cell r="AI9">
            <v>478800</v>
          </cell>
          <cell r="AJ9">
            <v>327600</v>
          </cell>
          <cell r="AK9">
            <v>151200</v>
          </cell>
          <cell r="AL9">
            <v>9.5000000000000001E-2</v>
          </cell>
          <cell r="AM9">
            <v>1591578.9473684211</v>
          </cell>
          <cell r="AN9">
            <v>66315.789473684214</v>
          </cell>
          <cell r="AO9">
            <v>225000</v>
          </cell>
          <cell r="AP9">
            <v>66315.789473684214</v>
          </cell>
          <cell r="AQ9">
            <v>0</v>
          </cell>
          <cell r="AR9">
            <v>1591578.9473684211</v>
          </cell>
          <cell r="AS9">
            <v>1839630</v>
          </cell>
          <cell r="AT9">
            <v>-0.13483746874729097</v>
          </cell>
          <cell r="AU9" t="e">
            <v>#N/A</v>
          </cell>
        </row>
        <row r="10">
          <cell r="A10" t="str">
            <v>10-13-209-024-0000</v>
          </cell>
          <cell r="B10" t="str">
            <v>10-13-209-024-0000 10-13-209-025-0000 10-13-209-029-0000 10-13-209-030-0000</v>
          </cell>
          <cell r="C10" t="str">
            <v>10-13-209-024-0000 10-13-209-025-0000 10-13-209-029-0000 10-13-209-030-0000</v>
          </cell>
          <cell r="D10" t="str">
            <v>1610  FOSTER, EVANSTON</v>
          </cell>
          <cell r="E10" t="str">
            <v>EMSQ LLC</v>
          </cell>
          <cell r="F10" t="str">
            <v>9-13</v>
          </cell>
          <cell r="G10" t="str">
            <v>T17</v>
          </cell>
          <cell r="H10" t="str">
            <v>17-060</v>
          </cell>
          <cell r="I10">
            <v>10</v>
          </cell>
          <cell r="J10">
            <v>72805</v>
          </cell>
          <cell r="K10">
            <v>44832</v>
          </cell>
          <cell r="M10">
            <v>5</v>
          </cell>
          <cell r="N10">
            <v>18</v>
          </cell>
          <cell r="O10">
            <v>10</v>
          </cell>
          <cell r="Q10">
            <v>33</v>
          </cell>
          <cell r="S10">
            <v>33</v>
          </cell>
          <cell r="U10" t="str">
            <v>C</v>
          </cell>
          <cell r="Y10">
            <v>0</v>
          </cell>
          <cell r="Z10">
            <v>7250</v>
          </cell>
          <cell r="AA10">
            <v>31500</v>
          </cell>
          <cell r="AB10">
            <v>22000</v>
          </cell>
          <cell r="AC10">
            <v>0</v>
          </cell>
          <cell r="AD10">
            <v>0</v>
          </cell>
          <cell r="AE10">
            <v>729000</v>
          </cell>
          <cell r="AF10">
            <v>0.05</v>
          </cell>
          <cell r="AG10">
            <v>0.65</v>
          </cell>
          <cell r="AH10">
            <v>36450</v>
          </cell>
          <cell r="AI10">
            <v>692550</v>
          </cell>
          <cell r="AJ10">
            <v>473850</v>
          </cell>
          <cell r="AK10">
            <v>218700</v>
          </cell>
          <cell r="AL10">
            <v>9.5000000000000001E-2</v>
          </cell>
          <cell r="AM10">
            <v>2302105.2631578948</v>
          </cell>
          <cell r="AN10">
            <v>69760.765550239244</v>
          </cell>
          <cell r="AO10">
            <v>225000</v>
          </cell>
          <cell r="AP10">
            <v>69760.765550239244</v>
          </cell>
          <cell r="AQ10">
            <v>0</v>
          </cell>
          <cell r="AR10">
            <v>2302105.2631578948</v>
          </cell>
          <cell r="AS10">
            <v>1584108</v>
          </cell>
          <cell r="AT10">
            <v>0.45325019705594238</v>
          </cell>
          <cell r="AU10" t="e">
            <v>#N/A</v>
          </cell>
          <cell r="AY10" t="str">
            <v>Emerson Square</v>
          </cell>
        </row>
        <row r="11">
          <cell r="A11" t="str">
            <v>10-25-223-074-0000</v>
          </cell>
          <cell r="B11" t="str">
            <v>10-25-223-074-0000</v>
          </cell>
          <cell r="C11" t="str">
            <v>10-25-223-074-0000</v>
          </cell>
          <cell r="D11" t="str">
            <v>139  ASHLAND, EVANSTON</v>
          </cell>
          <cell r="E11" t="str">
            <v>139 ASHLAND LLC</v>
          </cell>
          <cell r="F11" t="str">
            <v>9-15</v>
          </cell>
          <cell r="G11" t="str">
            <v>T17</v>
          </cell>
          <cell r="H11" t="str">
            <v>17-220</v>
          </cell>
          <cell r="I11">
            <v>64</v>
          </cell>
          <cell r="J11">
            <v>19276</v>
          </cell>
          <cell r="K11">
            <v>14319</v>
          </cell>
          <cell r="M11">
            <v>21</v>
          </cell>
          <cell r="N11">
            <v>3</v>
          </cell>
          <cell r="Q11">
            <v>24</v>
          </cell>
          <cell r="S11">
            <v>24</v>
          </cell>
          <cell r="U11" t="str">
            <v>C</v>
          </cell>
          <cell r="Y11">
            <v>0</v>
          </cell>
          <cell r="Z11">
            <v>31500</v>
          </cell>
          <cell r="AA11">
            <v>5250</v>
          </cell>
          <cell r="AB11">
            <v>0</v>
          </cell>
          <cell r="AC11">
            <v>0</v>
          </cell>
          <cell r="AD11">
            <v>0</v>
          </cell>
          <cell r="AE11">
            <v>441000</v>
          </cell>
          <cell r="AF11">
            <v>0.05</v>
          </cell>
          <cell r="AG11">
            <v>0.65</v>
          </cell>
          <cell r="AH11">
            <v>22050</v>
          </cell>
          <cell r="AI11">
            <v>418950</v>
          </cell>
          <cell r="AJ11">
            <v>286650</v>
          </cell>
          <cell r="AK11">
            <v>132300</v>
          </cell>
          <cell r="AL11">
            <v>9.5000000000000001E-2</v>
          </cell>
          <cell r="AM11">
            <v>1392631.5789473683</v>
          </cell>
          <cell r="AN11">
            <v>58026.31578947368</v>
          </cell>
          <cell r="AO11">
            <v>225000</v>
          </cell>
          <cell r="AP11">
            <v>58026.31578947368</v>
          </cell>
          <cell r="AQ11">
            <v>0</v>
          </cell>
          <cell r="AR11">
            <v>1392631.5789473683</v>
          </cell>
          <cell r="AS11">
            <v>1599220</v>
          </cell>
          <cell r="AT11">
            <v>-0.12918073876804426</v>
          </cell>
          <cell r="AU11" t="e">
            <v>#N/A</v>
          </cell>
        </row>
        <row r="12">
          <cell r="A12" t="str">
            <v>06-33-400-023-0000</v>
          </cell>
          <cell r="B12" t="str">
            <v>06-33-400-022-0000 06-33-400-023-0000 06-33-401-015-0000</v>
          </cell>
          <cell r="C12" t="str">
            <v>06-33-400-022-0000 06-33-400-023-0000 06-33-401-015-0000</v>
          </cell>
          <cell r="D12" t="str">
            <v>1101 W BARTLETT, BARTLETT</v>
          </cell>
          <cell r="E12" t="str">
            <v>BARTLETT SLF ASSOC LP</v>
          </cell>
          <cell r="F12" t="str">
            <v>9-97</v>
          </cell>
          <cell r="G12" t="str">
            <v>T18</v>
          </cell>
          <cell r="H12" t="str">
            <v>18-082</v>
          </cell>
          <cell r="I12">
            <v>16</v>
          </cell>
          <cell r="J12">
            <v>213900</v>
          </cell>
          <cell r="K12">
            <v>104118</v>
          </cell>
          <cell r="M12">
            <v>60</v>
          </cell>
          <cell r="N12">
            <v>44</v>
          </cell>
          <cell r="Q12">
            <v>104</v>
          </cell>
          <cell r="S12">
            <v>104</v>
          </cell>
          <cell r="U12" t="str">
            <v>C</v>
          </cell>
          <cell r="V12" t="str">
            <v>Y</v>
          </cell>
          <cell r="W12" t="str">
            <v>Y</v>
          </cell>
          <cell r="X12">
            <v>35</v>
          </cell>
          <cell r="Y12">
            <v>0</v>
          </cell>
          <cell r="Z12">
            <v>51000</v>
          </cell>
          <cell r="AA12">
            <v>52800</v>
          </cell>
          <cell r="AB12">
            <v>0</v>
          </cell>
          <cell r="AC12">
            <v>0</v>
          </cell>
          <cell r="AD12">
            <v>0</v>
          </cell>
          <cell r="AE12">
            <v>1245600</v>
          </cell>
          <cell r="AF12">
            <v>0.05</v>
          </cell>
          <cell r="AG12">
            <v>0.75</v>
          </cell>
          <cell r="AH12">
            <v>62280</v>
          </cell>
          <cell r="AI12">
            <v>1183320</v>
          </cell>
          <cell r="AJ12">
            <v>934200</v>
          </cell>
          <cell r="AK12">
            <v>249120</v>
          </cell>
          <cell r="AL12">
            <v>9.5000000000000001E-2</v>
          </cell>
          <cell r="AM12">
            <v>2622315.789473684</v>
          </cell>
          <cell r="AN12">
            <v>25214.574898785424</v>
          </cell>
          <cell r="AO12">
            <v>80000</v>
          </cell>
          <cell r="AP12">
            <v>25214.574898785424</v>
          </cell>
          <cell r="AQ12">
            <v>-917810.52631578932</v>
          </cell>
          <cell r="AR12">
            <v>1704505.2631578948</v>
          </cell>
          <cell r="AS12">
            <v>6586909</v>
          </cell>
          <cell r="AT12">
            <v>-0.74122835716147062</v>
          </cell>
          <cell r="AU12" t="e">
            <v>#N/A</v>
          </cell>
          <cell r="AY12" t="str">
            <v>SAP Applicant</v>
          </cell>
        </row>
        <row r="13">
          <cell r="A13" t="str">
            <v>06-35-202-004-0000</v>
          </cell>
          <cell r="B13" t="str">
            <v>06-35-202-004-0000</v>
          </cell>
          <cell r="C13" t="str">
            <v>06-35-202-004-0000</v>
          </cell>
          <cell r="D13" t="str">
            <v>2470  LESLIE, HANOVER PARK</v>
          </cell>
          <cell r="E13" t="str">
            <v>LESLIE LANE APTS</v>
          </cell>
          <cell r="F13" t="str">
            <v>9-14</v>
          </cell>
          <cell r="G13" t="str">
            <v>T18</v>
          </cell>
          <cell r="H13" t="str">
            <v>18-070</v>
          </cell>
          <cell r="I13">
            <v>53</v>
          </cell>
          <cell r="J13">
            <v>14350</v>
          </cell>
          <cell r="K13">
            <v>7696</v>
          </cell>
          <cell r="M13">
            <v>4</v>
          </cell>
          <cell r="N13">
            <v>8</v>
          </cell>
          <cell r="Q13">
            <v>12</v>
          </cell>
          <cell r="S13">
            <v>12</v>
          </cell>
          <cell r="U13" t="str">
            <v>C</v>
          </cell>
          <cell r="Y13">
            <v>0</v>
          </cell>
          <cell r="Z13">
            <v>3400</v>
          </cell>
          <cell r="AA13">
            <v>9600</v>
          </cell>
          <cell r="AB13">
            <v>0</v>
          </cell>
          <cell r="AC13">
            <v>0</v>
          </cell>
          <cell r="AD13">
            <v>0</v>
          </cell>
          <cell r="AE13">
            <v>156000</v>
          </cell>
          <cell r="AF13">
            <v>0.05</v>
          </cell>
          <cell r="AG13">
            <v>0.75</v>
          </cell>
          <cell r="AH13">
            <v>7800</v>
          </cell>
          <cell r="AI13">
            <v>148200</v>
          </cell>
          <cell r="AJ13">
            <v>117000</v>
          </cell>
          <cell r="AK13">
            <v>31200</v>
          </cell>
          <cell r="AL13">
            <v>9.5000000000000001E-2</v>
          </cell>
          <cell r="AM13">
            <v>328421.05263157893</v>
          </cell>
          <cell r="AN13">
            <v>27368.421052631576</v>
          </cell>
          <cell r="AO13">
            <v>80000</v>
          </cell>
          <cell r="AP13">
            <v>27368.421052631576</v>
          </cell>
          <cell r="AQ13">
            <v>0</v>
          </cell>
          <cell r="AR13">
            <v>328421.05263157893</v>
          </cell>
          <cell r="AS13">
            <v>576307</v>
          </cell>
          <cell r="AT13">
            <v>-0.43012829510733175</v>
          </cell>
          <cell r="AU13" t="e">
            <v>#N/A</v>
          </cell>
        </row>
        <row r="14">
          <cell r="A14" t="str">
            <v>06-35-202-006-0000</v>
          </cell>
          <cell r="B14" t="str">
            <v>06-35-202-006-0000 06-35-202-007-0000</v>
          </cell>
          <cell r="C14" t="str">
            <v>06-35-202-006-0000 06-35-202-007-0000</v>
          </cell>
          <cell r="D14" t="str">
            <v>2440  LESLIE, HANOVER PARK</v>
          </cell>
          <cell r="E14" t="str">
            <v>KENNETH NUMEROWSKI</v>
          </cell>
          <cell r="F14" t="str">
            <v>9-14</v>
          </cell>
          <cell r="G14" t="str">
            <v>T18</v>
          </cell>
          <cell r="H14" t="str">
            <v>18-070</v>
          </cell>
          <cell r="I14">
            <v>48</v>
          </cell>
          <cell r="J14">
            <v>33763</v>
          </cell>
          <cell r="K14">
            <v>15360</v>
          </cell>
          <cell r="M14">
            <v>15</v>
          </cell>
          <cell r="N14">
            <v>9</v>
          </cell>
          <cell r="Q14">
            <v>24</v>
          </cell>
          <cell r="S14">
            <v>24</v>
          </cell>
          <cell r="U14" t="str">
            <v>C</v>
          </cell>
          <cell r="Y14">
            <v>0</v>
          </cell>
          <cell r="Z14">
            <v>12750</v>
          </cell>
          <cell r="AA14">
            <v>10800</v>
          </cell>
          <cell r="AB14">
            <v>0</v>
          </cell>
          <cell r="AC14">
            <v>0</v>
          </cell>
          <cell r="AD14">
            <v>0</v>
          </cell>
          <cell r="AE14">
            <v>282600</v>
          </cell>
          <cell r="AF14">
            <v>0.05</v>
          </cell>
          <cell r="AG14">
            <v>0.75</v>
          </cell>
          <cell r="AH14">
            <v>14130</v>
          </cell>
          <cell r="AI14">
            <v>268470</v>
          </cell>
          <cell r="AJ14">
            <v>211950</v>
          </cell>
          <cell r="AK14">
            <v>56520</v>
          </cell>
          <cell r="AL14">
            <v>9.5000000000000001E-2</v>
          </cell>
          <cell r="AM14">
            <v>594947.36842105258</v>
          </cell>
          <cell r="AN14">
            <v>24789.473684210523</v>
          </cell>
          <cell r="AO14">
            <v>80000</v>
          </cell>
          <cell r="AP14">
            <v>24789.473684210523</v>
          </cell>
          <cell r="AQ14">
            <v>0</v>
          </cell>
          <cell r="AR14">
            <v>594947.36842105258</v>
          </cell>
          <cell r="AS14">
            <v>1036717</v>
          </cell>
          <cell r="AT14">
            <v>-0.4261236495388302</v>
          </cell>
          <cell r="AU14" t="e">
            <v>#N/A</v>
          </cell>
        </row>
        <row r="15">
          <cell r="A15" t="str">
            <v>06-35-202-008-0000</v>
          </cell>
          <cell r="B15" t="str">
            <v>06-35-202-008-0000 06-35-202-009-0000</v>
          </cell>
          <cell r="C15" t="str">
            <v>06-35-202-008-0000 06-35-202-009-0000</v>
          </cell>
          <cell r="D15" t="str">
            <v>2520  MARK THOMAS, HANOVER PARK</v>
          </cell>
          <cell r="E15" t="str">
            <v>KENNETH NUMEROWSKI</v>
          </cell>
          <cell r="F15" t="str">
            <v>9-14</v>
          </cell>
          <cell r="G15" t="str">
            <v>T18</v>
          </cell>
          <cell r="H15" t="str">
            <v>18-070</v>
          </cell>
          <cell r="I15">
            <v>48</v>
          </cell>
          <cell r="J15">
            <v>42308</v>
          </cell>
          <cell r="K15">
            <v>27876</v>
          </cell>
          <cell r="M15">
            <v>15</v>
          </cell>
          <cell r="N15">
            <v>9</v>
          </cell>
          <cell r="Q15">
            <v>24</v>
          </cell>
          <cell r="S15">
            <v>24</v>
          </cell>
          <cell r="U15" t="str">
            <v>C</v>
          </cell>
          <cell r="Y15">
            <v>0</v>
          </cell>
          <cell r="Z15">
            <v>12750</v>
          </cell>
          <cell r="AA15">
            <v>10800</v>
          </cell>
          <cell r="AB15">
            <v>0</v>
          </cell>
          <cell r="AC15">
            <v>0</v>
          </cell>
          <cell r="AD15">
            <v>0</v>
          </cell>
          <cell r="AE15">
            <v>282600</v>
          </cell>
          <cell r="AF15">
            <v>0.05</v>
          </cell>
          <cell r="AG15">
            <v>0.75</v>
          </cell>
          <cell r="AH15">
            <v>14130</v>
          </cell>
          <cell r="AI15">
            <v>268470</v>
          </cell>
          <cell r="AJ15">
            <v>211950</v>
          </cell>
          <cell r="AK15">
            <v>56520</v>
          </cell>
          <cell r="AL15">
            <v>9.5000000000000001E-2</v>
          </cell>
          <cell r="AM15">
            <v>594947.36842105258</v>
          </cell>
          <cell r="AN15">
            <v>24789.473684210523</v>
          </cell>
          <cell r="AO15">
            <v>80000</v>
          </cell>
          <cell r="AP15">
            <v>24789.473684210523</v>
          </cell>
          <cell r="AQ15">
            <v>0</v>
          </cell>
          <cell r="AR15">
            <v>594947.36842105258</v>
          </cell>
          <cell r="AS15">
            <v>922273</v>
          </cell>
          <cell r="AT15">
            <v>-0.35491186620333393</v>
          </cell>
          <cell r="AU15" t="e">
            <v>#N/A</v>
          </cell>
        </row>
        <row r="16">
          <cell r="A16" t="str">
            <v>06-36-307-018-0000</v>
          </cell>
          <cell r="B16" t="str">
            <v>06-36-307-018-0000 06-36-307-019-0000 06-36-307-020-0000 06-36-307-021-0000 06-36-307-022-0000 06-36-307-026-0000 06-36-307-029-0000</v>
          </cell>
          <cell r="C16" t="str">
            <v>06-36-307-018-0000 06-36-307-019-0000 06-36-307-020-0000 06-36-307-021-0000 06-36-307-022-0000 06-36-307-026-0000 06-36-307-029-0000</v>
          </cell>
          <cell r="D16" t="str">
            <v>1910  ELM, HANOVER PARK</v>
          </cell>
          <cell r="E16" t="str">
            <v>RIO MGT</v>
          </cell>
          <cell r="F16" t="str">
            <v>9-14</v>
          </cell>
          <cell r="G16" t="str">
            <v>T18</v>
          </cell>
          <cell r="H16" t="str">
            <v>18-070</v>
          </cell>
          <cell r="I16">
            <v>48</v>
          </cell>
          <cell r="J16">
            <v>157786</v>
          </cell>
          <cell r="K16">
            <v>112488</v>
          </cell>
          <cell r="M16">
            <v>40</v>
          </cell>
          <cell r="N16">
            <v>80</v>
          </cell>
          <cell r="Q16">
            <v>120</v>
          </cell>
          <cell r="S16">
            <v>120</v>
          </cell>
          <cell r="U16" t="str">
            <v>C</v>
          </cell>
          <cell r="Y16">
            <v>0</v>
          </cell>
          <cell r="Z16">
            <v>34000</v>
          </cell>
          <cell r="AA16">
            <v>96000</v>
          </cell>
          <cell r="AB16">
            <v>0</v>
          </cell>
          <cell r="AC16">
            <v>0</v>
          </cell>
          <cell r="AD16">
            <v>0</v>
          </cell>
          <cell r="AE16">
            <v>1560000</v>
          </cell>
          <cell r="AF16">
            <v>0.05</v>
          </cell>
          <cell r="AG16">
            <v>0.75</v>
          </cell>
          <cell r="AH16">
            <v>78000</v>
          </cell>
          <cell r="AI16">
            <v>1482000</v>
          </cell>
          <cell r="AJ16">
            <v>1170000</v>
          </cell>
          <cell r="AK16">
            <v>312000</v>
          </cell>
          <cell r="AL16">
            <v>9.5000000000000001E-2</v>
          </cell>
          <cell r="AM16">
            <v>3284210.5263157892</v>
          </cell>
          <cell r="AN16">
            <v>27368.421052631576</v>
          </cell>
          <cell r="AO16">
            <v>80000</v>
          </cell>
          <cell r="AP16">
            <v>27368.421052631576</v>
          </cell>
          <cell r="AQ16">
            <v>0</v>
          </cell>
          <cell r="AR16">
            <v>3284210.5263157892</v>
          </cell>
          <cell r="AS16">
            <v>5346701</v>
          </cell>
          <cell r="AT16">
            <v>-0.38575010528627107</v>
          </cell>
          <cell r="AU16" t="e">
            <v>#N/A</v>
          </cell>
          <cell r="AY16" t="str">
            <v>Unit mix per CoStar; Added -026  to group (BS)</v>
          </cell>
        </row>
        <row r="17">
          <cell r="A17" t="str">
            <v>06-36-311-011-0000</v>
          </cell>
          <cell r="B17" t="str">
            <v>06-36-116-030-0000 06-36-116-031-0000 06-36-311-011-0000 06-36-311-012-0000 06-36-311-013-0000 06-36-311-014-0000 06-36-311-015-0000 06-36-311-016-0000 06-36-311-017-0000 06-36-311-018-0000 06-36-311-019-0000 06-36-311-020-0000 06-36-311-022-0000 06-36-311-023-0000 06-36-311-024-0000 06-36-311-025-0000 06-36-311-026-0000 06-36-311-027-0000 06-36-311-028-0000 06-36-311-029-0000</v>
          </cell>
          <cell r="C17" t="str">
            <v>06-36-311-011-0000 06-36-311-012-0000 06-36-311-013-0000 06-36-311-014-0000 06-36-311-015-0000 06-36-311-016-0000 06-36-311-017-0000 06-36-311-018-0000 06-36-311-019-0000 06-36-311-020-0000 06-36-311-022-0000 06-36-311-023-0000 06-36-311-024-0000 06-36-311-025-0000 06-36-311-026-0000 06-36-311-027-0000 06-36-311-028-0000 06-36-311-029-0000 06-36-116-030-0000 06-36-116-031-0000</v>
          </cell>
          <cell r="D17" t="str">
            <v>2300  GLENDALE, HANOVER PARK</v>
          </cell>
          <cell r="E17" t="str">
            <v>KENNETH J NUMEROWSKI</v>
          </cell>
          <cell r="F17" t="str">
            <v>9-14</v>
          </cell>
          <cell r="G17" t="str">
            <v>T18</v>
          </cell>
          <cell r="H17" t="str">
            <v>18-070</v>
          </cell>
          <cell r="I17">
            <v>52</v>
          </cell>
          <cell r="J17">
            <v>265367</v>
          </cell>
          <cell r="K17">
            <v>218700</v>
          </cell>
          <cell r="M17">
            <v>92</v>
          </cell>
          <cell r="N17">
            <v>193</v>
          </cell>
          <cell r="Q17">
            <v>285</v>
          </cell>
          <cell r="S17">
            <v>285</v>
          </cell>
          <cell r="U17" t="str">
            <v>C</v>
          </cell>
          <cell r="Y17">
            <v>0</v>
          </cell>
          <cell r="Z17">
            <v>78200</v>
          </cell>
          <cell r="AA17">
            <v>231600</v>
          </cell>
          <cell r="AB17">
            <v>0</v>
          </cell>
          <cell r="AC17">
            <v>0</v>
          </cell>
          <cell r="AD17">
            <v>0</v>
          </cell>
          <cell r="AE17">
            <v>3717600</v>
          </cell>
          <cell r="AF17">
            <v>0.05</v>
          </cell>
          <cell r="AG17">
            <v>0.75</v>
          </cell>
          <cell r="AH17">
            <v>185880</v>
          </cell>
          <cell r="AI17">
            <v>3531720</v>
          </cell>
          <cell r="AJ17">
            <v>2788200</v>
          </cell>
          <cell r="AK17">
            <v>743520</v>
          </cell>
          <cell r="AL17">
            <v>9.5000000000000001E-2</v>
          </cell>
          <cell r="AM17">
            <v>7826526.3157894732</v>
          </cell>
          <cell r="AN17">
            <v>27461.495844875346</v>
          </cell>
          <cell r="AO17">
            <v>80000</v>
          </cell>
          <cell r="AP17">
            <v>27461.495844875346</v>
          </cell>
          <cell r="AQ17">
            <v>0</v>
          </cell>
          <cell r="AR17">
            <v>7826526.3157894732</v>
          </cell>
          <cell r="AS17">
            <v>8075004</v>
          </cell>
          <cell r="AT17">
            <v>-3.0771215000082619E-2</v>
          </cell>
          <cell r="AU17" t="e">
            <v>#N/A</v>
          </cell>
          <cell r="AV17">
            <v>17500000</v>
          </cell>
          <cell r="AW17">
            <v>42972</v>
          </cell>
          <cell r="AX17" t="str">
            <v>Trustees Deed</v>
          </cell>
          <cell r="AY17" t="str">
            <v>Unit mix per CoStar, added 116-030 and -031 to grouping (BS); property includes 2 other PINs which are apparently vacant land?</v>
          </cell>
        </row>
        <row r="18">
          <cell r="A18" t="str">
            <v>09-18-200-007-0000</v>
          </cell>
          <cell r="B18" t="str">
            <v>09-18-200-007-0000</v>
          </cell>
          <cell r="C18" t="str">
            <v>09-18-200-007-0000</v>
          </cell>
          <cell r="D18" t="str">
            <v>570  SEEGERS, DES PLAINES</v>
          </cell>
          <cell r="E18" t="str">
            <v>L A MANAGEMENT</v>
          </cell>
          <cell r="F18" t="str">
            <v>9-14</v>
          </cell>
          <cell r="G18" t="str">
            <v>T22</v>
          </cell>
          <cell r="H18" t="str">
            <v>22-023</v>
          </cell>
          <cell r="I18">
            <v>61</v>
          </cell>
          <cell r="J18">
            <v>60330</v>
          </cell>
          <cell r="K18">
            <v>27792</v>
          </cell>
          <cell r="M18">
            <v>42</v>
          </cell>
          <cell r="N18">
            <v>6</v>
          </cell>
          <cell r="Q18">
            <v>48</v>
          </cell>
          <cell r="S18">
            <v>48</v>
          </cell>
          <cell r="U18" t="str">
            <v>C</v>
          </cell>
          <cell r="Y18">
            <v>0</v>
          </cell>
          <cell r="Z18">
            <v>42000</v>
          </cell>
          <cell r="AA18">
            <v>8394</v>
          </cell>
          <cell r="AB18">
            <v>0</v>
          </cell>
          <cell r="AC18">
            <v>0</v>
          </cell>
          <cell r="AD18">
            <v>0</v>
          </cell>
          <cell r="AE18">
            <v>604728</v>
          </cell>
          <cell r="AF18">
            <v>0.05</v>
          </cell>
          <cell r="AG18">
            <v>0.65</v>
          </cell>
          <cell r="AH18">
            <v>30236.400000000001</v>
          </cell>
          <cell r="AI18">
            <v>574491.6</v>
          </cell>
          <cell r="AJ18">
            <v>393073.2</v>
          </cell>
          <cell r="AK18">
            <v>181418.39999999997</v>
          </cell>
          <cell r="AL18">
            <v>9.5000000000000001E-2</v>
          </cell>
          <cell r="AM18">
            <v>1909667.3684210523</v>
          </cell>
          <cell r="AN18">
            <v>39784.73684210526</v>
          </cell>
          <cell r="AO18">
            <v>150000</v>
          </cell>
          <cell r="AP18">
            <v>39784.73684210526</v>
          </cell>
          <cell r="AQ18">
            <v>0</v>
          </cell>
          <cell r="AR18">
            <v>1909667.3684210526</v>
          </cell>
          <cell r="AS18">
            <v>2509940</v>
          </cell>
          <cell r="AT18">
            <v>-0.23915815978826083</v>
          </cell>
          <cell r="AU18" t="e">
            <v>#N/A</v>
          </cell>
        </row>
        <row r="19">
          <cell r="A19" t="str">
            <v>10-19-119-066-0000</v>
          </cell>
          <cell r="B19" t="str">
            <v>10-19-119-066-0000 10-19-119-067-0000 10-19-119-068-0000</v>
          </cell>
          <cell r="C19" t="str">
            <v>10-19-119-066-0000 10-19-119-067-0000 10-19-119-068-0000</v>
          </cell>
          <cell r="D19" t="str">
            <v>8504  WAUKEGAN, MORTON GROVE</v>
          </cell>
          <cell r="E19" t="str">
            <v>JOSEPH GRGURICH</v>
          </cell>
          <cell r="F19" t="str">
            <v>9-14</v>
          </cell>
          <cell r="G19" t="str">
            <v>T24</v>
          </cell>
          <cell r="H19" t="str">
            <v>24-081</v>
          </cell>
          <cell r="I19">
            <v>62</v>
          </cell>
          <cell r="J19">
            <v>48958</v>
          </cell>
          <cell r="K19">
            <v>27360</v>
          </cell>
          <cell r="M19">
            <v>48</v>
          </cell>
          <cell r="Q19">
            <v>48</v>
          </cell>
          <cell r="S19">
            <v>48</v>
          </cell>
          <cell r="U19" t="str">
            <v>C</v>
          </cell>
          <cell r="Y19">
            <v>0</v>
          </cell>
          <cell r="Z19">
            <v>57600</v>
          </cell>
          <cell r="AA19">
            <v>0</v>
          </cell>
          <cell r="AB19">
            <v>0</v>
          </cell>
          <cell r="AC19">
            <v>0</v>
          </cell>
          <cell r="AD19">
            <v>0</v>
          </cell>
          <cell r="AE19">
            <v>691200</v>
          </cell>
          <cell r="AF19">
            <v>0.05</v>
          </cell>
          <cell r="AG19">
            <v>0.65</v>
          </cell>
          <cell r="AH19">
            <v>34560</v>
          </cell>
          <cell r="AI19">
            <v>656640</v>
          </cell>
          <cell r="AJ19">
            <v>449280</v>
          </cell>
          <cell r="AK19">
            <v>207360</v>
          </cell>
          <cell r="AL19">
            <v>0.08</v>
          </cell>
          <cell r="AM19">
            <v>2592000</v>
          </cell>
          <cell r="AN19">
            <v>54000</v>
          </cell>
          <cell r="AO19">
            <v>150000</v>
          </cell>
          <cell r="AP19">
            <v>54000</v>
          </cell>
          <cell r="AQ19">
            <v>0</v>
          </cell>
          <cell r="AR19">
            <v>2592000</v>
          </cell>
          <cell r="AS19">
            <v>1970330</v>
          </cell>
          <cell r="AT19">
            <v>0.31551567503920652</v>
          </cell>
          <cell r="AU19" t="e">
            <v>#N/A</v>
          </cell>
          <cell r="AY19" t="str">
            <v>The Grove Apartments</v>
          </cell>
        </row>
        <row r="20">
          <cell r="A20" t="str">
            <v>10-27-104-016-0000</v>
          </cell>
          <cell r="B20" t="str">
            <v>10-27-104-016-0000 10-27-104-017-0000</v>
          </cell>
          <cell r="C20" t="str">
            <v>10-27-104-016-0000 10-27-104-017-0000</v>
          </cell>
          <cell r="D20" t="str">
            <v>7921  KENNETH, SKOKIE</v>
          </cell>
          <cell r="E20" t="str">
            <v>RADISLAV RAKOVIC</v>
          </cell>
          <cell r="F20" t="str">
            <v>9-15</v>
          </cell>
          <cell r="G20" t="str">
            <v>T24</v>
          </cell>
          <cell r="H20" t="str">
            <v>24-081</v>
          </cell>
          <cell r="I20">
            <v>89</v>
          </cell>
          <cell r="J20">
            <v>8610</v>
          </cell>
          <cell r="K20">
            <v>16023</v>
          </cell>
          <cell r="N20">
            <v>18</v>
          </cell>
          <cell r="Q20">
            <v>18</v>
          </cell>
          <cell r="S20">
            <v>18</v>
          </cell>
          <cell r="U20" t="str">
            <v>C</v>
          </cell>
          <cell r="Y20">
            <v>0</v>
          </cell>
          <cell r="Z20">
            <v>0</v>
          </cell>
          <cell r="AA20">
            <v>27000</v>
          </cell>
          <cell r="AB20">
            <v>0</v>
          </cell>
          <cell r="AC20">
            <v>0</v>
          </cell>
          <cell r="AD20">
            <v>0</v>
          </cell>
          <cell r="AE20">
            <v>324000</v>
          </cell>
          <cell r="AF20">
            <v>0.05</v>
          </cell>
          <cell r="AG20">
            <v>0.65</v>
          </cell>
          <cell r="AH20">
            <v>16200</v>
          </cell>
          <cell r="AI20">
            <v>307800</v>
          </cell>
          <cell r="AJ20">
            <v>210600</v>
          </cell>
          <cell r="AK20">
            <v>97200</v>
          </cell>
          <cell r="AL20">
            <v>0.08</v>
          </cell>
          <cell r="AM20">
            <v>1215000</v>
          </cell>
          <cell r="AN20">
            <v>67500</v>
          </cell>
          <cell r="AO20">
            <v>150000</v>
          </cell>
          <cell r="AP20">
            <v>67500</v>
          </cell>
          <cell r="AQ20">
            <v>0</v>
          </cell>
          <cell r="AR20">
            <v>1215000</v>
          </cell>
          <cell r="AS20">
            <v>720180</v>
          </cell>
          <cell r="AT20">
            <v>0.68707823044238947</v>
          </cell>
          <cell r="AU20" t="e">
            <v>#N/A</v>
          </cell>
        </row>
        <row r="21">
          <cell r="A21" t="str">
            <v>04-22-302-029-0000</v>
          </cell>
          <cell r="B21" t="str">
            <v>04-22-302-029-0000</v>
          </cell>
          <cell r="C21" t="str">
            <v>04-22-302-029-0000</v>
          </cell>
          <cell r="D21" t="str">
            <v>2200  PATRIOT, GLENVIEW</v>
          </cell>
          <cell r="E21" t="str">
            <v>THOMAS PLACE LTD PTR</v>
          </cell>
          <cell r="F21" t="str">
            <v>9-15</v>
          </cell>
          <cell r="G21" t="str">
            <v>T25</v>
          </cell>
          <cell r="H21" t="str">
            <v>25-160</v>
          </cell>
          <cell r="I21">
            <v>18</v>
          </cell>
          <cell r="J21">
            <v>217452</v>
          </cell>
          <cell r="K21">
            <v>224194</v>
          </cell>
          <cell r="M21">
            <v>44</v>
          </cell>
          <cell r="N21">
            <v>100</v>
          </cell>
          <cell r="Q21">
            <v>144</v>
          </cell>
          <cell r="S21">
            <v>144</v>
          </cell>
          <cell r="U21" t="str">
            <v>C</v>
          </cell>
          <cell r="Y21">
            <v>0</v>
          </cell>
          <cell r="Z21">
            <v>52800</v>
          </cell>
          <cell r="AA21">
            <v>150000</v>
          </cell>
          <cell r="AB21">
            <v>0</v>
          </cell>
          <cell r="AC21">
            <v>0</v>
          </cell>
          <cell r="AD21">
            <v>0</v>
          </cell>
          <cell r="AE21">
            <v>2433600</v>
          </cell>
          <cell r="AF21">
            <v>0.05</v>
          </cell>
          <cell r="AG21">
            <v>0.65</v>
          </cell>
          <cell r="AH21">
            <v>121680</v>
          </cell>
          <cell r="AI21">
            <v>2311920</v>
          </cell>
          <cell r="AJ21">
            <v>1581840</v>
          </cell>
          <cell r="AK21">
            <v>730080</v>
          </cell>
          <cell r="AL21">
            <v>0.09</v>
          </cell>
          <cell r="AM21">
            <v>8112000</v>
          </cell>
          <cell r="AN21">
            <v>56333.333333333336</v>
          </cell>
          <cell r="AO21">
            <v>190000</v>
          </cell>
          <cell r="AP21">
            <v>56333.333333333336</v>
          </cell>
          <cell r="AQ21">
            <v>0</v>
          </cell>
          <cell r="AR21">
            <v>8112000</v>
          </cell>
          <cell r="AS21">
            <v>6923587</v>
          </cell>
          <cell r="AT21">
            <v>0.17164700898537122</v>
          </cell>
          <cell r="AU21" t="e">
            <v>#N/A</v>
          </cell>
        </row>
        <row r="22">
          <cell r="A22" t="str">
            <v>02-02-203-053-0000</v>
          </cell>
          <cell r="B22" t="str">
            <v>02-02-203-053-0000 02-02-402-002-0000</v>
          </cell>
          <cell r="C22" t="str">
            <v>02-02-203-053-0000 02-02-402-002-0000</v>
          </cell>
          <cell r="D22" t="str">
            <v>400  RAND GROVE, PALATINE</v>
          </cell>
          <cell r="E22" t="str">
            <v>RAND GROVE PRES LP</v>
          </cell>
          <cell r="F22" t="str">
            <v>9-15</v>
          </cell>
          <cell r="G22" t="str">
            <v>T29</v>
          </cell>
          <cell r="H22" t="str">
            <v>29-022</v>
          </cell>
          <cell r="I22">
            <v>45</v>
          </cell>
          <cell r="J22">
            <v>263538</v>
          </cell>
          <cell r="K22">
            <v>189988</v>
          </cell>
          <cell r="M22">
            <v>44</v>
          </cell>
          <cell r="N22">
            <v>98</v>
          </cell>
          <cell r="O22">
            <v>50</v>
          </cell>
          <cell r="P22">
            <v>20</v>
          </cell>
          <cell r="Q22">
            <v>212</v>
          </cell>
          <cell r="S22">
            <v>212</v>
          </cell>
          <cell r="U22" t="str">
            <v>C</v>
          </cell>
          <cell r="Y22">
            <v>0</v>
          </cell>
          <cell r="Z22">
            <v>48400</v>
          </cell>
          <cell r="AA22">
            <v>137200</v>
          </cell>
          <cell r="AB22">
            <v>95000</v>
          </cell>
          <cell r="AC22">
            <v>40000</v>
          </cell>
          <cell r="AD22">
            <v>0</v>
          </cell>
          <cell r="AE22">
            <v>3847200</v>
          </cell>
          <cell r="AF22">
            <v>0.05</v>
          </cell>
          <cell r="AG22">
            <v>0.65</v>
          </cell>
          <cell r="AH22">
            <v>192360</v>
          </cell>
          <cell r="AI22">
            <v>3654840</v>
          </cell>
          <cell r="AJ22">
            <v>2500680</v>
          </cell>
          <cell r="AK22">
            <v>1154160</v>
          </cell>
          <cell r="AL22">
            <v>0.08</v>
          </cell>
          <cell r="AM22">
            <v>14427000</v>
          </cell>
          <cell r="AN22">
            <v>68051.886792452831</v>
          </cell>
          <cell r="AO22">
            <v>131000</v>
          </cell>
          <cell r="AP22">
            <v>68051.886792452831</v>
          </cell>
          <cell r="AQ22">
            <v>0</v>
          </cell>
          <cell r="AR22">
            <v>14427000</v>
          </cell>
          <cell r="AS22">
            <v>12647772</v>
          </cell>
          <cell r="AT22">
            <v>0.14067521141272943</v>
          </cell>
          <cell r="AU22" t="e">
            <v>#N/A</v>
          </cell>
          <cell r="AY22" t="str">
            <v>Rand Grove Village</v>
          </cell>
        </row>
      </sheetData>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529.ValuationModel"/>
      <sheetName val="Inputs529"/>
      <sheetName val="Sheet6"/>
    </sheetNames>
    <sheetDataSet>
      <sheetData sheetId="0">
        <row r="1">
          <cell r="A1" t="str">
            <v>KeyPIN</v>
          </cell>
          <cell r="B1" t="str">
            <v>PIN</v>
          </cell>
          <cell r="C1" t="str">
            <v>PARID</v>
          </cell>
          <cell r="D1" t="str">
            <v>iasWorldPINGrouping</v>
          </cell>
          <cell r="E1" t="str">
            <v>PINs</v>
          </cell>
          <cell r="F1" t="str">
            <v>Name</v>
          </cell>
          <cell r="G1" t="str">
            <v>Address</v>
          </cell>
          <cell r="H1" t="str">
            <v>OWN1</v>
          </cell>
          <cell r="I1" t="str">
            <v>CLASS</v>
          </cell>
          <cell r="J1" t="str">
            <v>Town</v>
          </cell>
          <cell r="K1" t="str">
            <v>NBHD</v>
          </cell>
          <cell r="L1" t="str">
            <v>Star Rating</v>
          </cell>
          <cell r="M1" t="str">
            <v>Age</v>
          </cell>
          <cell r="N1" t="str">
            <v>Stories</v>
          </cell>
          <cell r="O1" t="str">
            <v>LandSqft</v>
          </cell>
          <cell r="P1" t="str">
            <v>BldgSqft</v>
          </cell>
          <cell r="Q1" t="str">
            <v># of Rooms</v>
          </cell>
          <cell r="R1" t="str">
            <v>Category</v>
          </cell>
          <cell r="S1" t="str">
            <v>Avg Daily Rate</v>
          </cell>
          <cell r="T1" t="str">
            <v>Occ. %</v>
          </cell>
          <cell r="U1" t="str">
            <v>Rev Par</v>
          </cell>
          <cell r="V1" t="str">
            <v>Days / Yr</v>
          </cell>
          <cell r="W1" t="str">
            <v>Room Rev %</v>
          </cell>
          <cell r="X1" t="str">
            <v>Total Rev</v>
          </cell>
          <cell r="Y1" t="str">
            <v>EBITDA %</v>
          </cell>
          <cell r="Z1" t="str">
            <v>EBITDA / NOI</v>
          </cell>
          <cell r="AA1" t="str">
            <v>Cap Rate</v>
          </cell>
          <cell r="AB1" t="str">
            <v>Market Value</v>
          </cell>
          <cell r="AC1" t="str">
            <v>MV $ / Key</v>
          </cell>
          <cell r="AD1" t="str">
            <v>2021 Market Value (APRTOT)</v>
          </cell>
          <cell r="AE1" t="str">
            <v>% Change</v>
          </cell>
          <cell r="AF1" t="str">
            <v>Prior Relief</v>
          </cell>
          <cell r="AG1" t="str">
            <v>Sale date</v>
          </cell>
          <cell r="AH1" t="str">
            <v>Sale Date2</v>
          </cell>
          <cell r="AI1" t="str">
            <v xml:space="preserve">Sale price/room </v>
          </cell>
          <cell r="AJ1" t="str">
            <v>Comments</v>
          </cell>
        </row>
        <row r="2">
          <cell r="A2" t="str">
            <v>01-32-400-033-0000</v>
          </cell>
          <cell r="B2" t="str">
            <v>01-32-400-033-0000</v>
          </cell>
          <cell r="C2" t="str">
            <v>01324000330000</v>
          </cell>
          <cell r="D2" t="str">
            <v>01-32-400-033-0000</v>
          </cell>
          <cell r="E2" t="str">
            <v>01-32-400-033-0000</v>
          </cell>
          <cell r="F2" t="str">
            <v>Holiday Inn Express &amp; Suites</v>
          </cell>
          <cell r="G2" t="str">
            <v>5225  PRAIRIE STONE, HOFFMAN ESTATES</v>
          </cell>
          <cell r="H2" t="str">
            <v>CABELAS</v>
          </cell>
          <cell r="I2" t="str">
            <v>5-29</v>
          </cell>
          <cell r="J2" t="str">
            <v>T10</v>
          </cell>
          <cell r="K2" t="str">
            <v>10-024</v>
          </cell>
          <cell r="L2">
            <v>4</v>
          </cell>
          <cell r="M2">
            <v>1</v>
          </cell>
          <cell r="N2">
            <v>4</v>
          </cell>
          <cell r="O2">
            <v>140199</v>
          </cell>
          <cell r="P2">
            <v>69221</v>
          </cell>
          <cell r="Q2">
            <v>120</v>
          </cell>
          <cell r="R2">
            <v>3</v>
          </cell>
          <cell r="S2">
            <v>108.8443052005382</v>
          </cell>
          <cell r="T2">
            <v>0.54920666166772047</v>
          </cell>
          <cell r="U2">
            <v>59.778017500730094</v>
          </cell>
          <cell r="V2">
            <v>365</v>
          </cell>
          <cell r="W2">
            <v>0.80402419286593041</v>
          </cell>
          <cell r="X2">
            <v>3256465.6508645271</v>
          </cell>
          <cell r="Y2">
            <v>0.29609663191253266</v>
          </cell>
          <cell r="Z2">
            <v>964228.51115983992</v>
          </cell>
          <cell r="AA2">
            <v>0.09</v>
          </cell>
          <cell r="AB2">
            <v>10713650.123998221</v>
          </cell>
          <cell r="AC2">
            <v>89280.417699985177</v>
          </cell>
          <cell r="AD2">
            <v>4566103</v>
          </cell>
          <cell r="AE2">
            <v>1.3463443825069694</v>
          </cell>
          <cell r="AF2" t="e">
            <v>#N/A</v>
          </cell>
        </row>
        <row r="3">
          <cell r="A3" t="str">
            <v>01-33-300-005-0000</v>
          </cell>
          <cell r="B3" t="str">
            <v>01-33-300-005-0000</v>
          </cell>
          <cell r="C3" t="str">
            <v>01333000050000</v>
          </cell>
          <cell r="D3" t="str">
            <v>01-33-300-005-0000</v>
          </cell>
          <cell r="E3" t="str">
            <v>01-33-300-005-0000</v>
          </cell>
          <cell r="F3" t="str">
            <v>Marriott</v>
          </cell>
          <cell r="G3" t="str">
            <v>2701  FORBS, HOFFMAN ESTATES</v>
          </cell>
          <cell r="H3" t="str">
            <v>HOFFMAN ESTATES HOTEL</v>
          </cell>
          <cell r="I3" t="str">
            <v>5-29</v>
          </cell>
          <cell r="J3" t="str">
            <v>T10</v>
          </cell>
          <cell r="K3" t="str">
            <v>10-024</v>
          </cell>
          <cell r="L3">
            <v>5</v>
          </cell>
          <cell r="M3">
            <v>16</v>
          </cell>
          <cell r="N3">
            <v>10</v>
          </cell>
          <cell r="O3">
            <v>682012</v>
          </cell>
          <cell r="P3">
            <v>201539</v>
          </cell>
          <cell r="Q3">
            <v>295</v>
          </cell>
          <cell r="R3">
            <v>3</v>
          </cell>
          <cell r="S3">
            <v>108.8443052005382</v>
          </cell>
          <cell r="T3">
            <v>0.54920666166772047</v>
          </cell>
          <cell r="U3">
            <v>59.778017500730094</v>
          </cell>
          <cell r="V3">
            <v>365</v>
          </cell>
          <cell r="W3">
            <v>0.80402419286593041</v>
          </cell>
          <cell r="X3">
            <v>8005478.0583752962</v>
          </cell>
          <cell r="Y3">
            <v>0.29609663191253266</v>
          </cell>
          <cell r="Z3">
            <v>2370395.0899346066</v>
          </cell>
          <cell r="AA3">
            <v>0.09</v>
          </cell>
          <cell r="AB3">
            <v>26337723.221495628</v>
          </cell>
          <cell r="AC3">
            <v>89280.417699985177</v>
          </cell>
          <cell r="AD3">
            <v>5400007</v>
          </cell>
          <cell r="AE3">
            <v>3.8773498296383</v>
          </cell>
          <cell r="AF3" t="str">
            <v>4</v>
          </cell>
        </row>
        <row r="4">
          <cell r="A4" t="str">
            <v>01-35-401-019-0000</v>
          </cell>
          <cell r="B4" t="str">
            <v>01-35-401-019-0000</v>
          </cell>
          <cell r="C4" t="str">
            <v>01354010190000</v>
          </cell>
          <cell r="D4" t="str">
            <v>01-35-401-019-0000</v>
          </cell>
          <cell r="E4" t="str">
            <v>01-35-401-019-0000</v>
          </cell>
          <cell r="F4" t="str">
            <v xml:space="preserve">Hilton Garden </v>
          </cell>
          <cell r="G4" t="str">
            <v>2425  BARRINGTON, HOFFMAN ESTATES</v>
          </cell>
          <cell r="H4" t="str">
            <v>APPLE TEN HOSPITALITY</v>
          </cell>
          <cell r="I4" t="str">
            <v>5-29</v>
          </cell>
          <cell r="J4" t="str">
            <v>T10</v>
          </cell>
          <cell r="K4" t="str">
            <v>10-024</v>
          </cell>
          <cell r="L4">
            <v>4</v>
          </cell>
          <cell r="M4">
            <v>17</v>
          </cell>
          <cell r="N4">
            <v>7</v>
          </cell>
          <cell r="O4">
            <v>162927</v>
          </cell>
          <cell r="P4">
            <v>108115</v>
          </cell>
          <cell r="Q4">
            <v>184</v>
          </cell>
          <cell r="R4">
            <v>4</v>
          </cell>
          <cell r="S4">
            <v>90.290404279857214</v>
          </cell>
          <cell r="T4">
            <v>0.53905318075880149</v>
          </cell>
          <cell r="U4">
            <v>48.671329619055136</v>
          </cell>
          <cell r="V4">
            <v>365</v>
          </cell>
          <cell r="W4">
            <v>0.95947689152458426</v>
          </cell>
          <cell r="X4">
            <v>3406821.4941808097</v>
          </cell>
          <cell r="Y4">
            <v>0.29456960252043857</v>
          </cell>
          <cell r="Z4">
            <v>1003546.0533989277</v>
          </cell>
          <cell r="AA4">
            <v>0.09</v>
          </cell>
          <cell r="AB4">
            <v>11150511.70443253</v>
          </cell>
          <cell r="AC4">
            <v>60600.607089307232</v>
          </cell>
          <cell r="AD4">
            <v>6800014</v>
          </cell>
          <cell r="AE4">
            <v>0.63977775699175488</v>
          </cell>
          <cell r="AF4" t="str">
            <v>5</v>
          </cell>
        </row>
        <row r="5">
          <cell r="A5" t="str">
            <v>08-07-205-009-1001</v>
          </cell>
          <cell r="B5" t="str">
            <v>08-07-205-009-1001</v>
          </cell>
          <cell r="C5" t="str">
            <v>08072050091001</v>
          </cell>
          <cell r="D5" t="str">
            <v>08-07-205-009-1001</v>
          </cell>
          <cell r="E5" t="str">
            <v>08-07-205-009-1001</v>
          </cell>
          <cell r="F5" t="str">
            <v>Aloft Hotel</v>
          </cell>
          <cell r="G5" t="str">
            <v>3405  ALGONQUIN, ROLLING MEADOWS</v>
          </cell>
          <cell r="H5" t="str">
            <v>ROLLING MDWS PROP LLC</v>
          </cell>
          <cell r="I5" t="str">
            <v>5-29</v>
          </cell>
          <cell r="J5" t="str">
            <v>T16</v>
          </cell>
          <cell r="K5" t="str">
            <v>16-011</v>
          </cell>
          <cell r="M5">
            <v>1</v>
          </cell>
          <cell r="P5">
            <v>86484</v>
          </cell>
          <cell r="Q5">
            <v>112</v>
          </cell>
          <cell r="R5">
            <v>3</v>
          </cell>
          <cell r="S5">
            <v>87.07544416043055</v>
          </cell>
          <cell r="T5">
            <v>0.43936532933417632</v>
          </cell>
          <cell r="U5">
            <v>38.257931200467247</v>
          </cell>
          <cell r="V5">
            <v>365</v>
          </cell>
          <cell r="W5">
            <v>0.80402419286593041</v>
          </cell>
          <cell r="X5">
            <v>1945195.4821164103</v>
          </cell>
          <cell r="Y5">
            <v>0.29609663191253266</v>
          </cell>
          <cell r="Z5">
            <v>575965.83066614426</v>
          </cell>
          <cell r="AA5">
            <v>0.09</v>
          </cell>
          <cell r="AB5">
            <v>6399620.3407349363</v>
          </cell>
          <cell r="AC5">
            <v>57139.467327990504</v>
          </cell>
          <cell r="AD5">
            <v>1412888</v>
          </cell>
          <cell r="AE5">
            <v>3.5294604673087582</v>
          </cell>
          <cell r="AF5" t="str">
            <v>5</v>
          </cell>
          <cell r="AJ5" t="str">
            <v>code 4</v>
          </cell>
        </row>
        <row r="6">
          <cell r="A6" t="str">
            <v>08-07-205-009-1001</v>
          </cell>
          <cell r="B6" t="str">
            <v>08-07-205-009-1002</v>
          </cell>
          <cell r="C6" t="str">
            <v>08072050091002</v>
          </cell>
          <cell r="D6" t="str">
            <v>08-07-205-009-1001</v>
          </cell>
          <cell r="E6" t="str">
            <v>08-07-205-009-1001</v>
          </cell>
          <cell r="G6" t="str">
            <v>3447  ALGONQUIN, ROLLING MEADOWS</v>
          </cell>
          <cell r="H6" t="str">
            <v>ROLLING MDWS PROP LLC</v>
          </cell>
          <cell r="I6" t="str">
            <v>5-29</v>
          </cell>
          <cell r="J6" t="str">
            <v>T16</v>
          </cell>
          <cell r="K6" t="str">
            <v>16-011</v>
          </cell>
          <cell r="P6">
            <v>168407</v>
          </cell>
          <cell r="Q6">
            <v>242</v>
          </cell>
          <cell r="R6">
            <v>4</v>
          </cell>
          <cell r="S6">
            <v>72.232323423885759</v>
          </cell>
          <cell r="T6">
            <v>0.43124254460704114</v>
          </cell>
          <cell r="U6">
            <v>31.149650956195277</v>
          </cell>
          <cell r="V6">
            <v>365</v>
          </cell>
          <cell r="W6">
            <v>0.95947689152458426</v>
          </cell>
          <cell r="X6">
            <v>2867654.9620582806</v>
          </cell>
          <cell r="Y6">
            <v>0.29456960252043857</v>
          </cell>
          <cell r="Z6">
            <v>844723.98233927111</v>
          </cell>
          <cell r="AA6">
            <v>0.09</v>
          </cell>
          <cell r="AB6">
            <v>9385822.0259919018</v>
          </cell>
          <cell r="AC6">
            <v>38784.388537156621</v>
          </cell>
          <cell r="AD6">
            <v>3210016</v>
          </cell>
          <cell r="AE6">
            <v>1.9239175212808601</v>
          </cell>
          <cell r="AF6" t="str">
            <v>5</v>
          </cell>
          <cell r="AJ6" t="str">
            <v xml:space="preserve">10% occupancy </v>
          </cell>
        </row>
        <row r="7">
          <cell r="A7" t="str">
            <v>08-07-205-009-1001</v>
          </cell>
          <cell r="B7" t="str">
            <v>08-07-205-009-1003</v>
          </cell>
          <cell r="C7" t="str">
            <v>08072050091003</v>
          </cell>
          <cell r="D7" t="str">
            <v>08-07-205-009-1001</v>
          </cell>
          <cell r="E7" t="str">
            <v>08-07-205-009-1001</v>
          </cell>
          <cell r="F7" t="str">
            <v>Holiday Inn Express</v>
          </cell>
          <cell r="G7" t="str">
            <v>3477  ALGONQUIN, ROLLING MEADOWS</v>
          </cell>
          <cell r="H7" t="str">
            <v>ROLLING MDWS PROP LLC</v>
          </cell>
          <cell r="I7" t="str">
            <v>5-29</v>
          </cell>
          <cell r="J7" t="str">
            <v>T16</v>
          </cell>
          <cell r="K7" t="str">
            <v>16-011</v>
          </cell>
          <cell r="P7">
            <v>72211</v>
          </cell>
          <cell r="Q7">
            <v>138</v>
          </cell>
          <cell r="R7">
            <v>4</v>
          </cell>
          <cell r="S7">
            <v>72.232323423885759</v>
          </cell>
          <cell r="T7">
            <v>0.43124254460704114</v>
          </cell>
          <cell r="U7">
            <v>31.149650956195277</v>
          </cell>
          <cell r="V7">
            <v>365</v>
          </cell>
          <cell r="W7">
            <v>0.95947689152458426</v>
          </cell>
          <cell r="X7">
            <v>1635274.3172067883</v>
          </cell>
          <cell r="Y7">
            <v>0.29456960252043857</v>
          </cell>
          <cell r="Z7">
            <v>481702.10563148523</v>
          </cell>
          <cell r="AA7">
            <v>0.09</v>
          </cell>
          <cell r="AB7">
            <v>5352245.6181276143</v>
          </cell>
          <cell r="AC7">
            <v>38784.388537156628</v>
          </cell>
          <cell r="AD7">
            <v>1327984</v>
          </cell>
          <cell r="AE7">
            <v>3.0303539938189124</v>
          </cell>
          <cell r="AF7" t="str">
            <v>5</v>
          </cell>
          <cell r="AJ7" t="str">
            <v xml:space="preserve">72.6% occupancy </v>
          </cell>
        </row>
        <row r="8">
          <cell r="A8" t="str">
            <v>08-08-301-043-0000</v>
          </cell>
          <cell r="B8" t="str">
            <v>08-08-301-043-0000</v>
          </cell>
          <cell r="C8" t="str">
            <v>08083010430000</v>
          </cell>
          <cell r="D8" t="str">
            <v>08-08-301-043-0000</v>
          </cell>
          <cell r="E8" t="str">
            <v>08-08-301-043-0000</v>
          </cell>
          <cell r="F8" t="str">
            <v>Extended Stay America</v>
          </cell>
          <cell r="G8" t="str">
            <v>2400 W GOLF, ROLLING MEADOWS</v>
          </cell>
          <cell r="H8" t="str">
            <v>11525 N COMMUNITY HOUS</v>
          </cell>
          <cell r="I8" t="str">
            <v>5-29</v>
          </cell>
          <cell r="J8" t="str">
            <v>T16</v>
          </cell>
          <cell r="K8" t="str">
            <v>16-011</v>
          </cell>
          <cell r="L8">
            <v>3</v>
          </cell>
          <cell r="M8">
            <v>22</v>
          </cell>
          <cell r="N8">
            <v>3</v>
          </cell>
          <cell r="O8">
            <v>130680</v>
          </cell>
          <cell r="P8">
            <v>59625</v>
          </cell>
          <cell r="Q8">
            <v>125</v>
          </cell>
          <cell r="R8">
            <v>6</v>
          </cell>
          <cell r="S8">
            <v>47.809206605171354</v>
          </cell>
          <cell r="T8">
            <v>0.44014160407958575</v>
          </cell>
          <cell r="U8">
            <v>21.042820884972446</v>
          </cell>
          <cell r="V8">
            <v>365</v>
          </cell>
          <cell r="W8">
            <v>0.97309638271068788</v>
          </cell>
          <cell r="X8">
            <v>986622.4147318711</v>
          </cell>
          <cell r="Y8">
            <v>0.38548355253142058</v>
          </cell>
          <cell r="Z8">
            <v>380326.71343797026</v>
          </cell>
          <cell r="AA8">
            <v>0.105</v>
          </cell>
          <cell r="AB8">
            <v>3622159.1755997171</v>
          </cell>
          <cell r="AC8">
            <v>28977.273404797736</v>
          </cell>
          <cell r="AD8">
            <v>4251004</v>
          </cell>
          <cell r="AE8">
            <v>-0.14792854215152063</v>
          </cell>
          <cell r="AF8" t="str">
            <v>5</v>
          </cell>
          <cell r="AJ8" t="str">
            <v>84.4% occupancy</v>
          </cell>
        </row>
        <row r="9">
          <cell r="A9" t="str">
            <v>08-16-200-030-0000</v>
          </cell>
          <cell r="B9" t="str">
            <v>08-16-200-030-0000</v>
          </cell>
          <cell r="C9" t="str">
            <v>08162000300000</v>
          </cell>
          <cell r="D9" t="str">
            <v>08-16-200-030-0000 08-16-200-036-0000 08-16-200-105-0000</v>
          </cell>
          <cell r="E9" t="str">
            <v>08-16-200-030-0000, 08-16-200-036-0000, 08-16-200-105-0000</v>
          </cell>
          <cell r="F9" t="str">
            <v>Red Roof Inn</v>
          </cell>
          <cell r="G9" t="str">
            <v>75 S ARLINGTON HEIGHTS, ARLINGTON HEIGHTS</v>
          </cell>
          <cell r="H9" t="str">
            <v>THREE UNITED INC</v>
          </cell>
          <cell r="I9" t="str">
            <v>5-29</v>
          </cell>
          <cell r="J9" t="str">
            <v>T16</v>
          </cell>
          <cell r="K9" t="str">
            <v>16-011</v>
          </cell>
          <cell r="L9">
            <v>4</v>
          </cell>
          <cell r="M9">
            <v>31</v>
          </cell>
          <cell r="N9">
            <v>2</v>
          </cell>
          <cell r="O9">
            <v>125633</v>
          </cell>
          <cell r="P9">
            <v>40540</v>
          </cell>
          <cell r="Q9">
            <v>136</v>
          </cell>
          <cell r="R9">
            <v>4</v>
          </cell>
          <cell r="S9">
            <v>72.232323423885759</v>
          </cell>
          <cell r="T9">
            <v>0.43124254460704114</v>
          </cell>
          <cell r="U9">
            <v>31.149650956195277</v>
          </cell>
          <cell r="V9">
            <v>365</v>
          </cell>
          <cell r="W9">
            <v>0.95947689152458426</v>
          </cell>
          <cell r="X9">
            <v>1611574.6894211827</v>
          </cell>
          <cell r="Y9">
            <v>0.29456960252043857</v>
          </cell>
          <cell r="Z9">
            <v>474720.915694797</v>
          </cell>
          <cell r="AA9">
            <v>0.09</v>
          </cell>
          <cell r="AB9">
            <v>5274676.8410533005</v>
          </cell>
          <cell r="AC9">
            <v>38784.388537156621</v>
          </cell>
          <cell r="AD9">
            <v>4172004</v>
          </cell>
          <cell r="AE9">
            <v>0.26430292038389713</v>
          </cell>
          <cell r="AF9" t="str">
            <v>4</v>
          </cell>
        </row>
        <row r="10">
          <cell r="A10" t="str">
            <v>08-16-200-035-0000</v>
          </cell>
          <cell r="B10" t="str">
            <v>08-16-200-035-0000</v>
          </cell>
          <cell r="C10" t="str">
            <v>08162000350000</v>
          </cell>
          <cell r="D10" t="str">
            <v>08-16-200-035-0000 08-16-200-109-0000</v>
          </cell>
          <cell r="E10" t="str">
            <v>08-16-200-035-0000, 08-16-200-109-0000</v>
          </cell>
          <cell r="F10" t="str">
            <v xml:space="preserve">Comfort Inn </v>
          </cell>
          <cell r="G10" t="str">
            <v>2124 S ARLINGTON HEIGHTS, ARLINGTON HEIGHTS</v>
          </cell>
          <cell r="H10" t="str">
            <v>AVASAR INC</v>
          </cell>
          <cell r="I10" t="str">
            <v>5-29</v>
          </cell>
          <cell r="J10" t="str">
            <v>T16</v>
          </cell>
          <cell r="K10" t="str">
            <v>16-011</v>
          </cell>
          <cell r="L10">
            <v>3</v>
          </cell>
          <cell r="M10">
            <v>29</v>
          </cell>
          <cell r="N10">
            <v>3</v>
          </cell>
          <cell r="O10">
            <v>92927</v>
          </cell>
          <cell r="P10">
            <v>67450</v>
          </cell>
          <cell r="Q10">
            <v>121</v>
          </cell>
          <cell r="R10">
            <v>6</v>
          </cell>
          <cell r="S10">
            <v>47.809206605171354</v>
          </cell>
          <cell r="T10">
            <v>0.44014160407958575</v>
          </cell>
          <cell r="U10">
            <v>21.042820884972446</v>
          </cell>
          <cell r="V10">
            <v>365</v>
          </cell>
          <cell r="W10">
            <v>0.97309638271068788</v>
          </cell>
          <cell r="X10">
            <v>955050.49746045121</v>
          </cell>
          <cell r="Y10">
            <v>0.38548355253142058</v>
          </cell>
          <cell r="Z10">
            <v>368156.25860795518</v>
          </cell>
          <cell r="AA10">
            <v>0.105</v>
          </cell>
          <cell r="AB10">
            <v>3506250.0819805255</v>
          </cell>
          <cell r="AC10">
            <v>28977.273404797732</v>
          </cell>
          <cell r="AD10">
            <v>3622148</v>
          </cell>
          <cell r="AE10">
            <v>-3.1997013379761019E-2</v>
          </cell>
          <cell r="AF10" t="str">
            <v>5</v>
          </cell>
        </row>
        <row r="11">
          <cell r="A11" t="str">
            <v>08-16-103-008-0000</v>
          </cell>
          <cell r="B11" t="str">
            <v>08-16-103-008-0000</v>
          </cell>
          <cell r="C11" t="str">
            <v>08161030080000</v>
          </cell>
          <cell r="D11" t="str">
            <v>08-16-103-008-0000 08-16-103-009-0000</v>
          </cell>
          <cell r="E11" t="str">
            <v>08-16-103-008-0000 08-16-103-009-0000</v>
          </cell>
          <cell r="F11" t="str">
            <v>Chez Motel</v>
          </cell>
          <cell r="G11" t="str">
            <v>519 W ALGONQUIN, ARLINGTON HEIGHTS</v>
          </cell>
          <cell r="H11" t="str">
            <v>519 W ALGONQUIN LLC</v>
          </cell>
          <cell r="I11" t="str">
            <v>5-29</v>
          </cell>
          <cell r="J11" t="str">
            <v>T16</v>
          </cell>
          <cell r="K11" t="str">
            <v>16-011</v>
          </cell>
          <cell r="Q11">
            <v>63</v>
          </cell>
          <cell r="R11">
            <v>4</v>
          </cell>
          <cell r="S11">
            <v>72.232323423885759</v>
          </cell>
          <cell r="T11">
            <v>0.43124254460704114</v>
          </cell>
          <cell r="U11">
            <v>31.149650956195277</v>
          </cell>
          <cell r="V11">
            <v>365</v>
          </cell>
          <cell r="W11">
            <v>0.95947689152458426</v>
          </cell>
          <cell r="X11">
            <v>746538.27524657722</v>
          </cell>
          <cell r="Y11">
            <v>0.29456960252043857</v>
          </cell>
          <cell r="Z11">
            <v>219907.48300567802</v>
          </cell>
          <cell r="AA11">
            <v>0.09</v>
          </cell>
          <cell r="AB11">
            <v>2443416.4778408669</v>
          </cell>
          <cell r="AC11">
            <v>38784.388537156614</v>
          </cell>
          <cell r="AD11">
            <v>3190272</v>
          </cell>
          <cell r="AE11">
            <v>-0.23410402691655541</v>
          </cell>
          <cell r="AF11" t="str">
            <v>4</v>
          </cell>
        </row>
        <row r="12">
          <cell r="A12" t="str">
            <v>08-16-200-101-0000</v>
          </cell>
          <cell r="B12" t="str">
            <v>08-16-200-101-0000</v>
          </cell>
          <cell r="C12" t="str">
            <v>08162001010000</v>
          </cell>
          <cell r="D12" t="str">
            <v>08-16-200-101-0000</v>
          </cell>
          <cell r="E12" t="str">
            <v>08-16-200-101-0000</v>
          </cell>
          <cell r="F12" t="str">
            <v xml:space="preserve">Doubletree Hotel, </v>
          </cell>
          <cell r="G12" t="str">
            <v>75 W ALGONQUIN, ARLINGTON HEIGHTS</v>
          </cell>
          <cell r="H12" t="str">
            <v>ARLINGTON HEIGHTS LLC</v>
          </cell>
          <cell r="I12" t="str">
            <v>5-29</v>
          </cell>
          <cell r="J12" t="str">
            <v>T16</v>
          </cell>
          <cell r="K12" t="str">
            <v>16-011</v>
          </cell>
          <cell r="L12">
            <v>3</v>
          </cell>
          <cell r="M12">
            <v>19</v>
          </cell>
          <cell r="N12">
            <v>6</v>
          </cell>
          <cell r="O12">
            <v>366226</v>
          </cell>
          <cell r="P12">
            <v>130791</v>
          </cell>
          <cell r="Q12">
            <v>241</v>
          </cell>
          <cell r="R12">
            <v>3</v>
          </cell>
          <cell r="S12">
            <v>87.07544416043055</v>
          </cell>
          <cell r="T12">
            <v>0.43936532933417632</v>
          </cell>
          <cell r="U12">
            <v>38.257931200467247</v>
          </cell>
          <cell r="V12">
            <v>365</v>
          </cell>
          <cell r="W12">
            <v>0.80402419286593041</v>
          </cell>
          <cell r="X12">
            <v>4185643.8499112041</v>
          </cell>
          <cell r="Y12">
            <v>0.29609663191253266</v>
          </cell>
          <cell r="Z12">
            <v>1239355.046344114</v>
          </cell>
          <cell r="AA12">
            <v>0.09</v>
          </cell>
          <cell r="AB12">
            <v>13770611.626045711</v>
          </cell>
          <cell r="AC12">
            <v>57139.467327990504</v>
          </cell>
          <cell r="AD12">
            <v>9762560</v>
          </cell>
          <cell r="AE12">
            <v>0.41055334113651654</v>
          </cell>
          <cell r="AF12" t="str">
            <v>4</v>
          </cell>
        </row>
        <row r="13">
          <cell r="A13" t="str">
            <v>08-16-200-107-0000</v>
          </cell>
          <cell r="B13" t="str">
            <v>08-16-200-107-0000</v>
          </cell>
          <cell r="C13" t="str">
            <v>08162001070000</v>
          </cell>
          <cell r="D13" t="str">
            <v>08-16-200-107-0000</v>
          </cell>
          <cell r="E13" t="str">
            <v>08-16-200-107-0000</v>
          </cell>
          <cell r="F13" t="str">
            <v>Motel 6</v>
          </cell>
          <cell r="G13" t="str">
            <v>441 W ALGONQUIN, ARLINGTON HEIGHTS</v>
          </cell>
          <cell r="H13" t="str">
            <v>441 ARLINGTON INC</v>
          </cell>
          <cell r="I13" t="str">
            <v>5-29</v>
          </cell>
          <cell r="J13" t="str">
            <v>T16</v>
          </cell>
          <cell r="K13" t="str">
            <v>16-011</v>
          </cell>
          <cell r="L13">
            <v>2</v>
          </cell>
          <cell r="M13">
            <v>28</v>
          </cell>
          <cell r="N13">
            <v>2</v>
          </cell>
          <cell r="O13">
            <v>98214</v>
          </cell>
          <cell r="P13">
            <v>54444</v>
          </cell>
          <cell r="Q13">
            <v>150</v>
          </cell>
          <cell r="R13">
            <v>6</v>
          </cell>
          <cell r="S13">
            <v>47.809206605171354</v>
          </cell>
          <cell r="T13">
            <v>0.44014160407958575</v>
          </cell>
          <cell r="U13">
            <v>21.042820884972446</v>
          </cell>
          <cell r="V13">
            <v>365</v>
          </cell>
          <cell r="W13">
            <v>0.97309638271068788</v>
          </cell>
          <cell r="X13">
            <v>1183946.8976782453</v>
          </cell>
          <cell r="Y13">
            <v>0.38548355253142058</v>
          </cell>
          <cell r="Z13">
            <v>456392.05612556433</v>
          </cell>
          <cell r="AA13">
            <v>0.105</v>
          </cell>
          <cell r="AB13">
            <v>4346591.0107196607</v>
          </cell>
          <cell r="AC13">
            <v>28977.273404797739</v>
          </cell>
          <cell r="AD13">
            <v>4513120</v>
          </cell>
          <cell r="AE13">
            <v>-3.6898861382001713E-2</v>
          </cell>
          <cell r="AF13" t="str">
            <v>4</v>
          </cell>
        </row>
        <row r="14">
          <cell r="A14" t="str">
            <v>08-16-200-110-0000</v>
          </cell>
          <cell r="B14" t="str">
            <v>08-16-200-110-0000</v>
          </cell>
          <cell r="C14" t="str">
            <v>08162001100000</v>
          </cell>
          <cell r="D14" t="str">
            <v>08-16-200-110-0000</v>
          </cell>
          <cell r="E14" t="str">
            <v>08-16-200-110-0000</v>
          </cell>
          <cell r="F14" t="str">
            <v>Wingate by Wyndham</v>
          </cell>
          <cell r="G14" t="str">
            <v>2112 S ARLINGTON HEIGHTS, ARLINGTON HEIGHTS</v>
          </cell>
          <cell r="H14" t="str">
            <v>PH LODGING ORD SHAILES</v>
          </cell>
          <cell r="I14" t="str">
            <v>5-29</v>
          </cell>
          <cell r="J14" t="str">
            <v>T16</v>
          </cell>
          <cell r="K14" t="str">
            <v>16-011</v>
          </cell>
          <cell r="L14">
            <v>2</v>
          </cell>
          <cell r="M14">
            <v>16</v>
          </cell>
          <cell r="N14">
            <v>4</v>
          </cell>
          <cell r="O14">
            <v>63636</v>
          </cell>
          <cell r="P14">
            <v>46232</v>
          </cell>
          <cell r="Q14">
            <v>80</v>
          </cell>
          <cell r="R14">
            <v>3</v>
          </cell>
          <cell r="S14">
            <v>87.07544416043055</v>
          </cell>
          <cell r="T14">
            <v>0.43936532933417632</v>
          </cell>
          <cell r="U14">
            <v>38.257931200467247</v>
          </cell>
          <cell r="V14">
            <v>365</v>
          </cell>
          <cell r="W14">
            <v>0.80402419286593041</v>
          </cell>
          <cell r="X14">
            <v>1389425.3443688645</v>
          </cell>
          <cell r="Y14">
            <v>0.29609663191253266</v>
          </cell>
          <cell r="Z14">
            <v>411404.16476153163</v>
          </cell>
          <cell r="AA14">
            <v>0.09</v>
          </cell>
          <cell r="AB14">
            <v>4571157.3862392409</v>
          </cell>
          <cell r="AC14">
            <v>57139.467327990511</v>
          </cell>
          <cell r="AD14">
            <v>2856672</v>
          </cell>
          <cell r="AE14">
            <v>0.60016879300082082</v>
          </cell>
          <cell r="AF14" t="str">
            <v>5</v>
          </cell>
          <cell r="AJ14" t="str">
            <v xml:space="preserve">code 5- 69.1% occupancy </v>
          </cell>
        </row>
        <row r="15">
          <cell r="A15" t="str">
            <v>08-16-200-118-0000</v>
          </cell>
          <cell r="B15" t="str">
            <v>08-16-200-118-0000</v>
          </cell>
          <cell r="C15" t="str">
            <v>08162001180000</v>
          </cell>
          <cell r="D15" t="str">
            <v>08-16-200-118-0000</v>
          </cell>
          <cell r="E15" t="str">
            <v>08-16-200-118-0000</v>
          </cell>
          <cell r="F15" t="str">
            <v>Courtyard by Marriott</v>
          </cell>
          <cell r="G15" t="str">
            <v>100 W ALGONQUIN, ARLINGTON HEIGHTS</v>
          </cell>
          <cell r="H15" t="str">
            <v>CO CLARION PARTNERS</v>
          </cell>
          <cell r="I15" t="str">
            <v>5-29</v>
          </cell>
          <cell r="J15" t="str">
            <v>T16</v>
          </cell>
          <cell r="K15" t="str">
            <v>16-011</v>
          </cell>
          <cell r="L15">
            <v>4</v>
          </cell>
          <cell r="M15">
            <v>31</v>
          </cell>
          <cell r="N15">
            <v>3</v>
          </cell>
          <cell r="O15">
            <v>181369</v>
          </cell>
          <cell r="P15">
            <v>41460</v>
          </cell>
          <cell r="Q15">
            <v>144</v>
          </cell>
          <cell r="R15">
            <v>3</v>
          </cell>
          <cell r="S15">
            <v>87.07544416043055</v>
          </cell>
          <cell r="T15">
            <v>0.43936532933417632</v>
          </cell>
          <cell r="U15">
            <v>38.257931200467247</v>
          </cell>
          <cell r="V15">
            <v>365</v>
          </cell>
          <cell r="W15">
            <v>0.80402419286593041</v>
          </cell>
          <cell r="X15">
            <v>2500965.6198639558</v>
          </cell>
          <cell r="Y15">
            <v>0.29609663191253266</v>
          </cell>
          <cell r="Z15">
            <v>740527.49657075678</v>
          </cell>
          <cell r="AA15">
            <v>0.09</v>
          </cell>
          <cell r="AB15">
            <v>8228083.2952306308</v>
          </cell>
          <cell r="AC15">
            <v>57139.467327990489</v>
          </cell>
          <cell r="AD15">
            <v>8244348</v>
          </cell>
          <cell r="AE15">
            <v>-1.9728309345226069E-3</v>
          </cell>
          <cell r="AF15" t="str">
            <v>5</v>
          </cell>
        </row>
        <row r="16">
          <cell r="A16" t="str">
            <v>08-16-202-013-0000</v>
          </cell>
          <cell r="B16" t="str">
            <v>08-16-202-013-0000</v>
          </cell>
          <cell r="C16" t="str">
            <v>08162020130000</v>
          </cell>
          <cell r="D16" t="str">
            <v>08-16-202-013-0000</v>
          </cell>
          <cell r="E16" t="str">
            <v>08-16-202-013-0000</v>
          </cell>
          <cell r="F16" t="str">
            <v xml:space="preserve">Holiday Inn Express </v>
          </cell>
          <cell r="G16" t="str">
            <v>2111 S ARLINGTON HEIGHTS, ARLINGTON HEIGHTS</v>
          </cell>
          <cell r="H16" t="str">
            <v>IZABELLA HMC CI LLC</v>
          </cell>
          <cell r="I16" t="str">
            <v>5-29</v>
          </cell>
          <cell r="J16" t="str">
            <v>T16</v>
          </cell>
          <cell r="K16" t="str">
            <v>16-011</v>
          </cell>
          <cell r="L16">
            <v>3</v>
          </cell>
          <cell r="M16">
            <v>30</v>
          </cell>
          <cell r="N16">
            <v>6</v>
          </cell>
          <cell r="O16">
            <v>51146</v>
          </cell>
          <cell r="P16">
            <v>61782</v>
          </cell>
          <cell r="Q16">
            <v>114</v>
          </cell>
          <cell r="R16">
            <v>4</v>
          </cell>
          <cell r="S16">
            <v>72.232323423885759</v>
          </cell>
          <cell r="T16">
            <v>0.43124254460704114</v>
          </cell>
          <cell r="U16">
            <v>31.149650956195277</v>
          </cell>
          <cell r="V16">
            <v>365</v>
          </cell>
          <cell r="W16">
            <v>0.95947689152458426</v>
          </cell>
          <cell r="X16">
            <v>1350878.7837795208</v>
          </cell>
          <cell r="Y16">
            <v>0.29456960252043857</v>
          </cell>
          <cell r="Z16">
            <v>397927.8263912269</v>
          </cell>
          <cell r="AA16">
            <v>0.09</v>
          </cell>
          <cell r="AB16">
            <v>4421420.2932358542</v>
          </cell>
          <cell r="AC16">
            <v>38784.388537156614</v>
          </cell>
          <cell r="AD16">
            <v>4268524</v>
          </cell>
          <cell r="AE16">
            <v>3.5819476061480282E-2</v>
          </cell>
          <cell r="AF16" t="str">
            <v>5</v>
          </cell>
        </row>
        <row r="17">
          <cell r="A17" t="str">
            <v>08-21-202-072-0000</v>
          </cell>
          <cell r="B17" t="str">
            <v>08-21-202-072-0000</v>
          </cell>
          <cell r="C17" t="str">
            <v>08212020720000</v>
          </cell>
          <cell r="D17" t="str">
            <v>08-21-202-072-0000</v>
          </cell>
          <cell r="E17" t="str">
            <v>08-21-202-072-0000</v>
          </cell>
          <cell r="F17" t="str">
            <v>Sheraton Suites</v>
          </cell>
          <cell r="G17" t="str">
            <v>121  NORTHWEST POINT, ELK GROVE VILLAGE</v>
          </cell>
          <cell r="H17" t="str">
            <v>MATTIE MCNEIL</v>
          </cell>
          <cell r="I17" t="str">
            <v>5-29</v>
          </cell>
          <cell r="J17" t="str">
            <v>T16</v>
          </cell>
          <cell r="K17" t="str">
            <v>16-070</v>
          </cell>
          <cell r="L17">
            <v>3</v>
          </cell>
          <cell r="M17">
            <v>27</v>
          </cell>
          <cell r="N17">
            <v>7</v>
          </cell>
          <cell r="O17">
            <v>418460</v>
          </cell>
          <cell r="P17">
            <v>179100</v>
          </cell>
          <cell r="Q17">
            <v>253</v>
          </cell>
          <cell r="R17">
            <v>2</v>
          </cell>
          <cell r="S17">
            <v>117.98757890156237</v>
          </cell>
          <cell r="T17">
            <v>0.44994172008957467</v>
          </cell>
          <cell r="U17">
            <v>53.08753420017338</v>
          </cell>
          <cell r="V17">
            <v>365</v>
          </cell>
          <cell r="W17">
            <v>0.62500183946666155</v>
          </cell>
          <cell r="X17">
            <v>7843766.2677895362</v>
          </cell>
          <cell r="Y17">
            <v>0.28133456581725275</v>
          </cell>
          <cell r="Z17">
            <v>2206722.5773205822</v>
          </cell>
          <cell r="AA17">
            <v>8.5000000000000006E-2</v>
          </cell>
          <cell r="AB17">
            <v>25961442.086124495</v>
          </cell>
          <cell r="AC17">
            <v>102614.39559733002</v>
          </cell>
          <cell r="AD17">
            <v>9487512</v>
          </cell>
          <cell r="AE17">
            <v>1.7363804215609417</v>
          </cell>
          <cell r="AF17" t="str">
            <v>4</v>
          </cell>
        </row>
        <row r="18">
          <cell r="A18" t="str">
            <v>08-22-401-054-0000</v>
          </cell>
          <cell r="B18" t="str">
            <v>08-22-401-054-0000</v>
          </cell>
          <cell r="C18" t="str">
            <v>08224010540000</v>
          </cell>
          <cell r="D18" t="str">
            <v>08-22-401-054-0000</v>
          </cell>
          <cell r="E18" t="str">
            <v>08-22-401-054-0000</v>
          </cell>
          <cell r="F18" t="str">
            <v>Best Western O'Hare North</v>
          </cell>
          <cell r="G18" t="str">
            <v>100  BUSSE, ELK GROVE VILLAGE</v>
          </cell>
          <cell r="H18" t="str">
            <v>SNP3 INC</v>
          </cell>
          <cell r="I18" t="str">
            <v>5-29</v>
          </cell>
          <cell r="J18" t="str">
            <v>T16</v>
          </cell>
          <cell r="K18" t="str">
            <v>16-070</v>
          </cell>
          <cell r="L18">
            <v>3</v>
          </cell>
          <cell r="M18">
            <v>29</v>
          </cell>
          <cell r="N18">
            <v>4</v>
          </cell>
          <cell r="O18">
            <v>94755</v>
          </cell>
          <cell r="P18">
            <v>63128</v>
          </cell>
          <cell r="Q18">
            <v>125</v>
          </cell>
          <cell r="R18">
            <v>5</v>
          </cell>
          <cell r="S18">
            <v>47.809206605171354</v>
          </cell>
          <cell r="T18">
            <v>0.44014160407958575</v>
          </cell>
          <cell r="U18">
            <v>21.042820884972446</v>
          </cell>
          <cell r="V18">
            <v>365</v>
          </cell>
          <cell r="W18">
            <v>0.97309638271068788</v>
          </cell>
          <cell r="X18">
            <v>986622.4147318711</v>
          </cell>
          <cell r="Y18">
            <v>0.38548355253142058</v>
          </cell>
          <cell r="Z18">
            <v>380326.71343797026</v>
          </cell>
          <cell r="AA18">
            <v>0.1</v>
          </cell>
          <cell r="AB18">
            <v>3803267.1343797026</v>
          </cell>
          <cell r="AC18">
            <v>30426.137075037623</v>
          </cell>
          <cell r="AD18">
            <v>3711976</v>
          </cell>
          <cell r="AE18">
            <v>2.4593675815711702E-2</v>
          </cell>
          <cell r="AF18" t="str">
            <v>5</v>
          </cell>
        </row>
        <row r="19">
          <cell r="A19" t="str">
            <v>08-23-300-043-0000</v>
          </cell>
          <cell r="B19" t="str">
            <v>08-23-300-043-0000</v>
          </cell>
          <cell r="C19" t="str">
            <v>08233000430000</v>
          </cell>
          <cell r="D19" t="str">
            <v>08-23-300-043-0000</v>
          </cell>
          <cell r="E19" t="str">
            <v>08-23-300-043-0000</v>
          </cell>
          <cell r="F19" t="str">
            <v>La Quinta Inn</v>
          </cell>
          <cell r="G19" t="str">
            <v>1900  OAKTON, ELK GROVE VILLAGE</v>
          </cell>
          <cell r="H19" t="str">
            <v>SABEEN HOSPITALITY</v>
          </cell>
          <cell r="I19" t="str">
            <v>5-29</v>
          </cell>
          <cell r="J19" t="str">
            <v>T16</v>
          </cell>
          <cell r="K19" t="str">
            <v>16-070</v>
          </cell>
          <cell r="L19">
            <v>3</v>
          </cell>
          <cell r="M19">
            <v>31</v>
          </cell>
          <cell r="N19">
            <v>4</v>
          </cell>
          <cell r="O19">
            <v>93120</v>
          </cell>
          <cell r="P19">
            <v>160000</v>
          </cell>
          <cell r="Q19">
            <v>141</v>
          </cell>
          <cell r="R19">
            <v>4</v>
          </cell>
          <cell r="S19">
            <v>72.232323423885759</v>
          </cell>
          <cell r="T19">
            <v>0.43124254460704114</v>
          </cell>
          <cell r="U19">
            <v>31.149650956195277</v>
          </cell>
          <cell r="V19">
            <v>365</v>
          </cell>
          <cell r="W19">
            <v>0.95947689152458426</v>
          </cell>
          <cell r="X19">
            <v>1670823.7588851966</v>
          </cell>
          <cell r="Y19">
            <v>0.29456960252043857</v>
          </cell>
          <cell r="Z19">
            <v>492173.89053651749</v>
          </cell>
          <cell r="AA19">
            <v>0.09</v>
          </cell>
          <cell r="AB19">
            <v>5468598.7837390834</v>
          </cell>
          <cell r="AC19">
            <v>38784.388537156621</v>
          </cell>
          <cell r="AD19">
            <v>4407904</v>
          </cell>
          <cell r="AE19">
            <v>0.24063472882782455</v>
          </cell>
          <cell r="AF19" t="str">
            <v>4</v>
          </cell>
        </row>
        <row r="20">
          <cell r="A20" t="str">
            <v>08-23-401-019-0000</v>
          </cell>
          <cell r="B20" t="str">
            <v>08-23-401-019-0000</v>
          </cell>
          <cell r="C20" t="str">
            <v>08234010190000</v>
          </cell>
          <cell r="D20" t="str">
            <v>08-23-401-019-0000</v>
          </cell>
          <cell r="E20" t="str">
            <v>08-23-401-019-0000</v>
          </cell>
          <cell r="F20" t="str">
            <v>AAA Tower Inn and Suites</v>
          </cell>
          <cell r="G20" t="str">
            <v>303 W ALGONQUIN, MOUNT PROSPECT</v>
          </cell>
          <cell r="H20" t="str">
            <v>TOWER 303 LLC</v>
          </cell>
          <cell r="I20" t="str">
            <v>5-29</v>
          </cell>
          <cell r="J20" t="str">
            <v>T16</v>
          </cell>
          <cell r="K20" t="str">
            <v>16-070</v>
          </cell>
          <cell r="L20">
            <v>2</v>
          </cell>
          <cell r="M20">
            <v>47</v>
          </cell>
          <cell r="N20">
            <v>2</v>
          </cell>
          <cell r="O20">
            <v>48000</v>
          </cell>
          <cell r="P20">
            <v>13912</v>
          </cell>
          <cell r="Q20">
            <v>26</v>
          </cell>
          <cell r="R20">
            <v>6</v>
          </cell>
          <cell r="S20">
            <v>47.809206605171354</v>
          </cell>
          <cell r="T20">
            <v>0.44014160407958575</v>
          </cell>
          <cell r="U20">
            <v>21.042820884972446</v>
          </cell>
          <cell r="V20">
            <v>365</v>
          </cell>
          <cell r="W20">
            <v>0.97309638271068788</v>
          </cell>
          <cell r="X20">
            <v>205217.46226422919</v>
          </cell>
          <cell r="Y20">
            <v>0.38548355253142058</v>
          </cell>
          <cell r="Z20">
            <v>79107.956395097819</v>
          </cell>
          <cell r="AA20">
            <v>0.105</v>
          </cell>
          <cell r="AB20">
            <v>753409.10852474114</v>
          </cell>
          <cell r="AC20">
            <v>28977.273404797736</v>
          </cell>
          <cell r="AD20">
            <v>559648</v>
          </cell>
          <cell r="AE20">
            <v>0.34621960325908629</v>
          </cell>
          <cell r="AF20" t="str">
            <v>4</v>
          </cell>
        </row>
        <row r="21">
          <cell r="A21" t="str">
            <v>08-23-402-009-0000</v>
          </cell>
          <cell r="B21" t="str">
            <v>08-23-402-009-0000</v>
          </cell>
          <cell r="C21" t="str">
            <v>08234020090000</v>
          </cell>
          <cell r="D21" t="str">
            <v>08-23-402-009-0000</v>
          </cell>
          <cell r="E21" t="str">
            <v>08-23-402-009-0000</v>
          </cell>
          <cell r="F21" t="str">
            <v>Four Points by Sheridan</v>
          </cell>
          <cell r="G21" t="str">
            <v>2200  ELMHURST, DES PLAINES</v>
          </cell>
          <cell r="H21" t="str">
            <v>NEW SUBURBAN REAL EST</v>
          </cell>
          <cell r="I21" t="str">
            <v>5-29</v>
          </cell>
          <cell r="J21" t="str">
            <v>T16</v>
          </cell>
          <cell r="K21" t="str">
            <v>16-070</v>
          </cell>
          <cell r="L21">
            <v>2</v>
          </cell>
          <cell r="M21">
            <v>18</v>
          </cell>
          <cell r="N21">
            <v>3</v>
          </cell>
          <cell r="O21">
            <v>79671</v>
          </cell>
          <cell r="P21">
            <v>49806</v>
          </cell>
          <cell r="Q21">
            <v>96</v>
          </cell>
          <cell r="R21">
            <v>3</v>
          </cell>
          <cell r="S21">
            <v>87.07544416043055</v>
          </cell>
          <cell r="T21">
            <v>0.43936532933417632</v>
          </cell>
          <cell r="U21">
            <v>38.257931200467247</v>
          </cell>
          <cell r="V21">
            <v>365</v>
          </cell>
          <cell r="W21">
            <v>0.80402419286593041</v>
          </cell>
          <cell r="X21">
            <v>1667310.4132426372</v>
          </cell>
          <cell r="Y21">
            <v>0.29609663191253266</v>
          </cell>
          <cell r="Z21">
            <v>493684.99771383789</v>
          </cell>
          <cell r="AA21">
            <v>0.09</v>
          </cell>
          <cell r="AB21">
            <v>5485388.8634870881</v>
          </cell>
          <cell r="AC21">
            <v>57139.467327990504</v>
          </cell>
          <cell r="AD21">
            <v>2755124</v>
          </cell>
          <cell r="AE21">
            <v>0.99097712607021982</v>
          </cell>
          <cell r="AF21" t="str">
            <v>4</v>
          </cell>
        </row>
        <row r="22">
          <cell r="A22" t="str">
            <v>08-26-100-041-0000</v>
          </cell>
          <cell r="B22" t="str">
            <v>08-26-100-041-0000</v>
          </cell>
          <cell r="C22" t="str">
            <v>08261000410000</v>
          </cell>
          <cell r="D22" t="str">
            <v>08-26-100-041-0000</v>
          </cell>
          <cell r="E22" t="str">
            <v>08-26-100-041-0000</v>
          </cell>
          <cell r="F22" t="str">
            <v>Howard Johnson Inn</v>
          </cell>
          <cell r="G22" t="str">
            <v>1925  HIGGINS, ELK GROVE VILLAGE</v>
          </cell>
          <cell r="H22" t="str">
            <v>GLOBAL HOTEL LLC</v>
          </cell>
          <cell r="I22" t="str">
            <v>5-29</v>
          </cell>
          <cell r="J22" t="str">
            <v>T16</v>
          </cell>
          <cell r="K22" t="str">
            <v>16-070</v>
          </cell>
          <cell r="L22">
            <v>2</v>
          </cell>
          <cell r="M22">
            <v>16</v>
          </cell>
          <cell r="N22">
            <v>3</v>
          </cell>
          <cell r="O22">
            <v>41947</v>
          </cell>
          <cell r="P22">
            <v>22338</v>
          </cell>
          <cell r="Q22">
            <v>47</v>
          </cell>
          <cell r="R22">
            <v>6</v>
          </cell>
          <cell r="S22">
            <v>47.809206605171354</v>
          </cell>
          <cell r="T22">
            <v>0.44014160407958575</v>
          </cell>
          <cell r="U22">
            <v>21.042820884972446</v>
          </cell>
          <cell r="V22">
            <v>365</v>
          </cell>
          <cell r="W22">
            <v>0.97309638271068788</v>
          </cell>
          <cell r="X22">
            <v>370970.02793918352</v>
          </cell>
          <cell r="Y22">
            <v>0.38548355253142058</v>
          </cell>
          <cell r="Z22">
            <v>143002.84425267682</v>
          </cell>
          <cell r="AA22">
            <v>0.105</v>
          </cell>
          <cell r="AB22">
            <v>1361931.8500254937</v>
          </cell>
          <cell r="AC22">
            <v>28977.273404797736</v>
          </cell>
          <cell r="AD22">
            <v>1425000</v>
          </cell>
          <cell r="AE22">
            <v>-4.4258350859302742E-2</v>
          </cell>
          <cell r="AF22" t="str">
            <v>4</v>
          </cell>
        </row>
        <row r="23">
          <cell r="A23" t="str">
            <v>08-26-101-014-0000</v>
          </cell>
          <cell r="B23" t="str">
            <v>08-26-101-014-0000</v>
          </cell>
          <cell r="C23" t="str">
            <v>08261010140000</v>
          </cell>
          <cell r="D23" t="e">
            <v>#N/A</v>
          </cell>
          <cell r="E23" t="str">
            <v>08-26-101-014-0000</v>
          </cell>
          <cell r="F23" t="str">
            <v>Days Inn O'Hare</v>
          </cell>
          <cell r="G23" t="str">
            <v>1920 E HIGGINS, ELK GROVE VILLAGE</v>
          </cell>
          <cell r="H23" t="str">
            <v>JAY &amp; HARRY CORPORATN</v>
          </cell>
          <cell r="I23" t="str">
            <v>5-29</v>
          </cell>
          <cell r="J23" t="str">
            <v>T16</v>
          </cell>
          <cell r="K23" t="str">
            <v>16-070</v>
          </cell>
          <cell r="L23">
            <v>2</v>
          </cell>
          <cell r="M23">
            <v>54</v>
          </cell>
          <cell r="N23">
            <v>2</v>
          </cell>
          <cell r="O23">
            <v>88162</v>
          </cell>
          <cell r="P23">
            <v>76964</v>
          </cell>
          <cell r="Q23">
            <v>121</v>
          </cell>
          <cell r="R23">
            <v>6</v>
          </cell>
          <cell r="S23">
            <v>47.809206605171354</v>
          </cell>
          <cell r="T23">
            <v>0.44014160407958575</v>
          </cell>
          <cell r="U23">
            <v>21.042820884972446</v>
          </cell>
          <cell r="V23">
            <v>365</v>
          </cell>
          <cell r="W23">
            <v>0.97309638271068788</v>
          </cell>
          <cell r="X23">
            <v>955050.49746045121</v>
          </cell>
          <cell r="Y23">
            <v>0.38548355253142058</v>
          </cell>
          <cell r="Z23">
            <v>368156.25860795518</v>
          </cell>
          <cell r="AA23">
            <v>0.105</v>
          </cell>
          <cell r="AB23">
            <v>3506250.0819805255</v>
          </cell>
          <cell r="AC23">
            <v>28977.273404797732</v>
          </cell>
          <cell r="AD23">
            <v>2494604</v>
          </cell>
          <cell r="AE23">
            <v>0.40553373680974025</v>
          </cell>
          <cell r="AF23" t="str">
            <v>4</v>
          </cell>
        </row>
        <row r="24">
          <cell r="A24" t="str">
            <v>08-26-401-041-0000</v>
          </cell>
          <cell r="B24" t="str">
            <v>08-26-401-041-0000</v>
          </cell>
          <cell r="C24" t="str">
            <v>08264010410000</v>
          </cell>
          <cell r="D24" t="str">
            <v>08-26-401-041-0000</v>
          </cell>
          <cell r="E24" t="str">
            <v>08-26-401-041-0000</v>
          </cell>
          <cell r="F24" t="str">
            <v xml:space="preserve">Wyndham Garden </v>
          </cell>
          <cell r="G24" t="str">
            <v>0  UNKNOWN, UNKNOWN</v>
          </cell>
          <cell r="H24" t="str">
            <v>F&amp; P HOSPITALITY LLC</v>
          </cell>
          <cell r="I24" t="str">
            <v>5-29</v>
          </cell>
          <cell r="J24" t="str">
            <v>T16</v>
          </cell>
          <cell r="K24" t="str">
            <v>16-070</v>
          </cell>
          <cell r="L24">
            <v>3</v>
          </cell>
          <cell r="M24">
            <v>28</v>
          </cell>
          <cell r="N24">
            <v>4</v>
          </cell>
          <cell r="O24">
            <v>96390</v>
          </cell>
          <cell r="P24">
            <v>51924</v>
          </cell>
          <cell r="Q24">
            <v>93</v>
          </cell>
          <cell r="R24">
            <v>3</v>
          </cell>
          <cell r="S24">
            <v>87.07544416043055</v>
          </cell>
          <cell r="T24">
            <v>0.43936532933417632</v>
          </cell>
          <cell r="U24">
            <v>38.257931200467247</v>
          </cell>
          <cell r="V24">
            <v>365</v>
          </cell>
          <cell r="W24">
            <v>0.80402419286593041</v>
          </cell>
          <cell r="X24">
            <v>1615206.962828805</v>
          </cell>
          <cell r="Y24">
            <v>0.29609663191253266</v>
          </cell>
          <cell r="Z24">
            <v>478257.34153528046</v>
          </cell>
          <cell r="AA24">
            <v>0.09</v>
          </cell>
          <cell r="AB24">
            <v>5313970.4615031164</v>
          </cell>
          <cell r="AC24">
            <v>57139.467327990496</v>
          </cell>
          <cell r="AD24">
            <v>2472416</v>
          </cell>
          <cell r="AE24">
            <v>1.1493027312163959</v>
          </cell>
          <cell r="AF24" t="str">
            <v>4</v>
          </cell>
        </row>
        <row r="25">
          <cell r="A25" t="str">
            <v>08-26-411-016-0000</v>
          </cell>
          <cell r="B25" t="str">
            <v>08-26-411-016-0000</v>
          </cell>
          <cell r="C25" t="str">
            <v>08264110160000</v>
          </cell>
          <cell r="D25" t="str">
            <v>08-26-411-016-0000</v>
          </cell>
          <cell r="E25" t="str">
            <v>08-26-411-016-0000</v>
          </cell>
          <cell r="F25" t="str">
            <v>Intown Suites</v>
          </cell>
          <cell r="G25" t="str">
            <v>1749  LANDMEIER, ELK GROVE VILLAGE</v>
          </cell>
          <cell r="H25" t="str">
            <v>INTOWN SUITES OHARE</v>
          </cell>
          <cell r="I25" t="str">
            <v>5-29</v>
          </cell>
          <cell r="J25" t="str">
            <v>T16</v>
          </cell>
          <cell r="K25" t="str">
            <v>16-070</v>
          </cell>
          <cell r="L25">
            <v>4</v>
          </cell>
          <cell r="M25">
            <v>19</v>
          </cell>
          <cell r="N25">
            <v>3</v>
          </cell>
          <cell r="O25">
            <v>86771</v>
          </cell>
          <cell r="P25">
            <v>48953</v>
          </cell>
          <cell r="Q25">
            <v>125</v>
          </cell>
          <cell r="R25">
            <v>6</v>
          </cell>
          <cell r="S25">
            <v>47.809206605171354</v>
          </cell>
          <cell r="T25">
            <v>0.44014160407958575</v>
          </cell>
          <cell r="U25">
            <v>21.042820884972446</v>
          </cell>
          <cell r="V25">
            <v>365</v>
          </cell>
          <cell r="W25">
            <v>0.97309638271068788</v>
          </cell>
          <cell r="X25">
            <v>986622.4147318711</v>
          </cell>
          <cell r="Y25">
            <v>0.38548355253142058</v>
          </cell>
          <cell r="Z25">
            <v>380326.71343797026</v>
          </cell>
          <cell r="AA25">
            <v>0.105</v>
          </cell>
          <cell r="AB25">
            <v>3622159.1755997171</v>
          </cell>
          <cell r="AC25">
            <v>28977.273404797736</v>
          </cell>
          <cell r="AD25">
            <v>3975000</v>
          </cell>
          <cell r="AE25">
            <v>-8.8764987270511408E-2</v>
          </cell>
          <cell r="AF25" t="str">
            <v>4</v>
          </cell>
        </row>
        <row r="26">
          <cell r="A26" t="str">
            <v>08-27-402-006-0000</v>
          </cell>
          <cell r="B26" t="str">
            <v>08-27-402-006-0000</v>
          </cell>
          <cell r="C26" t="str">
            <v>08274020060000</v>
          </cell>
          <cell r="D26" t="str">
            <v>08-27-402-006-0000 08-27-402-067-0000</v>
          </cell>
          <cell r="E26" t="str">
            <v>08-27-402-006-0000 08-27-402-067-0000</v>
          </cell>
          <cell r="F26" t="str">
            <v>Holiday Inn</v>
          </cell>
          <cell r="G26" t="str">
            <v>1000  BUSSE, ELK GROVE VILLAGE</v>
          </cell>
          <cell r="H26" t="str">
            <v>HOLIDAY INN ELK GROVE</v>
          </cell>
          <cell r="I26" t="str">
            <v>5-29</v>
          </cell>
          <cell r="J26" t="str">
            <v>T16</v>
          </cell>
          <cell r="K26" t="str">
            <v>16-070</v>
          </cell>
          <cell r="L26">
            <v>3</v>
          </cell>
          <cell r="M26">
            <v>47</v>
          </cell>
          <cell r="N26">
            <v>4</v>
          </cell>
          <cell r="O26">
            <v>243287</v>
          </cell>
          <cell r="P26">
            <v>102259</v>
          </cell>
          <cell r="Q26">
            <v>160</v>
          </cell>
          <cell r="R26">
            <v>4</v>
          </cell>
          <cell r="S26">
            <v>72.232323423885759</v>
          </cell>
          <cell r="T26">
            <v>0.43124254460704114</v>
          </cell>
          <cell r="U26">
            <v>31.149650956195277</v>
          </cell>
          <cell r="V26">
            <v>365</v>
          </cell>
          <cell r="W26">
            <v>0.95947689152458426</v>
          </cell>
          <cell r="X26">
            <v>1895970.2228484503</v>
          </cell>
          <cell r="Y26">
            <v>0.29456960252043857</v>
          </cell>
          <cell r="Z26">
            <v>558495.19493505533</v>
          </cell>
          <cell r="AA26">
            <v>0.09</v>
          </cell>
          <cell r="AB26">
            <v>6205502.1659450596</v>
          </cell>
          <cell r="AC26">
            <v>38784.388537156621</v>
          </cell>
          <cell r="AD26">
            <v>5014556</v>
          </cell>
          <cell r="AE26">
            <v>0.237497829507749</v>
          </cell>
          <cell r="AF26" t="str">
            <v>4</v>
          </cell>
        </row>
        <row r="27">
          <cell r="A27" t="str">
            <v>08-31-400-043-0000</v>
          </cell>
          <cell r="B27" t="str">
            <v>08-31-400-043-0000</v>
          </cell>
          <cell r="C27" t="str">
            <v>08314000430000</v>
          </cell>
          <cell r="D27" t="str">
            <v>08-31-400-043-0000</v>
          </cell>
          <cell r="E27" t="str">
            <v>08-31-400-043-0000</v>
          </cell>
          <cell r="F27" t="str">
            <v>Motel 6</v>
          </cell>
          <cell r="G27" t="str">
            <v>1100 W DEVON, ELK GROVE VILLAGE</v>
          </cell>
          <cell r="H27" t="str">
            <v>MOTEL 6 ELK GROVE VLG</v>
          </cell>
          <cell r="I27" t="str">
            <v>5-29</v>
          </cell>
          <cell r="J27" t="str">
            <v>T16</v>
          </cell>
          <cell r="K27" t="str">
            <v>16-065</v>
          </cell>
          <cell r="L27">
            <v>2</v>
          </cell>
          <cell r="M27">
            <v>30</v>
          </cell>
          <cell r="N27">
            <v>3</v>
          </cell>
          <cell r="O27">
            <v>73333</v>
          </cell>
          <cell r="P27">
            <v>80456</v>
          </cell>
          <cell r="Q27">
            <v>113</v>
          </cell>
          <cell r="R27">
            <v>6</v>
          </cell>
          <cell r="S27">
            <v>47.809206605171354</v>
          </cell>
          <cell r="T27">
            <v>0.44014160407958575</v>
          </cell>
          <cell r="U27">
            <v>21.042820884972446</v>
          </cell>
          <cell r="V27">
            <v>365</v>
          </cell>
          <cell r="W27">
            <v>0.97309638271068788</v>
          </cell>
          <cell r="X27">
            <v>891906.66291761142</v>
          </cell>
          <cell r="Y27">
            <v>0.38548355253142058</v>
          </cell>
          <cell r="Z27">
            <v>343815.34894792509</v>
          </cell>
          <cell r="AA27">
            <v>0.105</v>
          </cell>
          <cell r="AB27">
            <v>3274431.8947421438</v>
          </cell>
          <cell r="AC27">
            <v>28977.273404797732</v>
          </cell>
          <cell r="AD27">
            <v>3080000</v>
          </cell>
          <cell r="AE27">
            <v>6.3127238552644016E-2</v>
          </cell>
          <cell r="AF27" t="str">
            <v>4</v>
          </cell>
        </row>
        <row r="28">
          <cell r="A28" t="str">
            <v>08-31-400-069-0000</v>
          </cell>
          <cell r="B28" t="str">
            <v>08-31-400-072-0000</v>
          </cell>
          <cell r="C28" t="str">
            <v>08314000720000</v>
          </cell>
          <cell r="D28" t="str">
            <v>08-31-400-069-0000 08-31-400-070-0000 08-31-400-072-0000</v>
          </cell>
          <cell r="E28" t="str">
            <v>08-31-400-069-0000 08-31-400-070-0000 08-31-400-072-0000</v>
          </cell>
          <cell r="F28" t="str">
            <v>Country Inn &amp; Suites</v>
          </cell>
          <cell r="G28" t="str">
            <v>1160 W DEVON, ELK GROVE VILLAGE</v>
          </cell>
          <cell r="H28" t="str">
            <v>JJS HOSPITALITY INC</v>
          </cell>
          <cell r="I28" t="str">
            <v>5-29</v>
          </cell>
          <cell r="J28" t="str">
            <v>T16</v>
          </cell>
          <cell r="K28" t="str">
            <v>16-065</v>
          </cell>
          <cell r="L28">
            <v>3</v>
          </cell>
          <cell r="M28">
            <v>11</v>
          </cell>
          <cell r="N28">
            <v>4</v>
          </cell>
          <cell r="O28">
            <v>210599</v>
          </cell>
          <cell r="P28">
            <v>64068</v>
          </cell>
          <cell r="Q28">
            <v>104</v>
          </cell>
          <cell r="R28">
            <v>4</v>
          </cell>
          <cell r="S28">
            <v>72.232323423885759</v>
          </cell>
          <cell r="T28">
            <v>0.43124254460704114</v>
          </cell>
          <cell r="U28">
            <v>31.149650956195277</v>
          </cell>
          <cell r="V28">
            <v>365</v>
          </cell>
          <cell r="W28">
            <v>0.95947689152458426</v>
          </cell>
          <cell r="X28">
            <v>1232380.6448514925</v>
          </cell>
          <cell r="Y28">
            <v>0.29456960252043857</v>
          </cell>
          <cell r="Z28">
            <v>363021.87670778588</v>
          </cell>
          <cell r="AA28">
            <v>0.09</v>
          </cell>
          <cell r="AB28">
            <v>4033576.4078642875</v>
          </cell>
          <cell r="AC28">
            <v>38784.388537156614</v>
          </cell>
          <cell r="AD28">
            <v>6254616</v>
          </cell>
          <cell r="AE28">
            <v>-0.35510406908045389</v>
          </cell>
          <cell r="AF28" t="str">
            <v>5</v>
          </cell>
        </row>
        <row r="29">
          <cell r="A29" t="str">
            <v>08-36-100-012-0000</v>
          </cell>
          <cell r="B29" t="str">
            <v>08-36-100-012-0000</v>
          </cell>
          <cell r="C29" t="str">
            <v>08361000120000</v>
          </cell>
          <cell r="D29" t="str">
            <v>08-36-100-012-0000</v>
          </cell>
          <cell r="E29" t="str">
            <v>08-36-100-012-0000</v>
          </cell>
          <cell r="F29" t="str">
            <v>Baymont Inn &amp; Suites</v>
          </cell>
          <cell r="G29" t="str">
            <v>2881  TOUHY, ELK GROVE VILLAGE</v>
          </cell>
          <cell r="H29" t="str">
            <v>OHARE AIRPORT HOT LLC</v>
          </cell>
          <cell r="I29" t="str">
            <v>5-29</v>
          </cell>
          <cell r="J29" t="str">
            <v>T16</v>
          </cell>
          <cell r="K29" t="str">
            <v>16-070</v>
          </cell>
          <cell r="L29">
            <v>2</v>
          </cell>
          <cell r="M29">
            <v>30</v>
          </cell>
          <cell r="N29">
            <v>3</v>
          </cell>
          <cell r="O29">
            <v>107998</v>
          </cell>
          <cell r="P29">
            <v>51000</v>
          </cell>
          <cell r="Q29">
            <v>115</v>
          </cell>
          <cell r="R29">
            <v>5</v>
          </cell>
          <cell r="S29">
            <v>47.809206605171354</v>
          </cell>
          <cell r="T29">
            <v>0.44014160407958575</v>
          </cell>
          <cell r="U29">
            <v>21.042820884972446</v>
          </cell>
          <cell r="V29">
            <v>365</v>
          </cell>
          <cell r="W29">
            <v>0.97309638271068788</v>
          </cell>
          <cell r="X29">
            <v>907692.62155332149</v>
          </cell>
          <cell r="Y29">
            <v>0.38548355253142058</v>
          </cell>
          <cell r="Z29">
            <v>349900.57636293268</v>
          </cell>
          <cell r="AA29">
            <v>0.1</v>
          </cell>
          <cell r="AB29">
            <v>3499005.7636293266</v>
          </cell>
          <cell r="AC29">
            <v>30426.137075037623</v>
          </cell>
          <cell r="AD29">
            <v>2941228</v>
          </cell>
          <cell r="AE29">
            <v>0.18964111712159903</v>
          </cell>
          <cell r="AF29" t="str">
            <v>4</v>
          </cell>
        </row>
        <row r="30">
          <cell r="A30" t="str">
            <v>08-36-100-019-0000</v>
          </cell>
          <cell r="B30" t="str">
            <v>08-36-100-019-0000</v>
          </cell>
          <cell r="C30" t="str">
            <v>08361000190000</v>
          </cell>
          <cell r="D30" t="str">
            <v>08-36-100-019-0000</v>
          </cell>
          <cell r="E30" t="str">
            <v>08-36-100-019-0000</v>
          </cell>
          <cell r="F30" t="str">
            <v>Super 8 Motel</v>
          </cell>
          <cell r="G30" t="str">
            <v>2951  TOUHY, ELK GROVE VILLAGE</v>
          </cell>
          <cell r="H30" t="str">
            <v>JON TRIVEDI</v>
          </cell>
          <cell r="I30" t="str">
            <v>5-29</v>
          </cell>
          <cell r="J30" t="str">
            <v>T16</v>
          </cell>
          <cell r="K30" t="str">
            <v>16-070</v>
          </cell>
          <cell r="L30">
            <v>2</v>
          </cell>
          <cell r="M30">
            <v>19</v>
          </cell>
          <cell r="N30">
            <v>3</v>
          </cell>
          <cell r="O30">
            <v>105325</v>
          </cell>
          <cell r="P30">
            <v>41210</v>
          </cell>
          <cell r="Q30">
            <v>96</v>
          </cell>
          <cell r="R30">
            <v>6</v>
          </cell>
          <cell r="S30">
            <v>47.809206605171354</v>
          </cell>
          <cell r="T30">
            <v>0.44014160407958575</v>
          </cell>
          <cell r="U30">
            <v>21.042820884972446</v>
          </cell>
          <cell r="V30">
            <v>365</v>
          </cell>
          <cell r="W30">
            <v>0.97309638271068788</v>
          </cell>
          <cell r="X30">
            <v>757726.01451407699</v>
          </cell>
          <cell r="Y30">
            <v>0.38548355253142058</v>
          </cell>
          <cell r="Z30">
            <v>292090.91592036118</v>
          </cell>
          <cell r="AA30">
            <v>0.105</v>
          </cell>
          <cell r="AB30">
            <v>2781818.2468605828</v>
          </cell>
          <cell r="AC30">
            <v>28977.273404797739</v>
          </cell>
          <cell r="AD30">
            <v>3165076</v>
          </cell>
          <cell r="AE30">
            <v>-0.12108958936196701</v>
          </cell>
          <cell r="AF30" t="str">
            <v>5</v>
          </cell>
        </row>
        <row r="31">
          <cell r="A31" t="str">
            <v>11-18-117-005-0000</v>
          </cell>
          <cell r="B31" t="str">
            <v>11-18-117-005-0000</v>
          </cell>
          <cell r="C31" t="str">
            <v>11181170050000</v>
          </cell>
          <cell r="D31" t="str">
            <v>11-18-117-005-0000</v>
          </cell>
          <cell r="E31" t="str">
            <v>11-18-117-005-0000</v>
          </cell>
          <cell r="F31" t="str">
            <v>Hilton Garden Inn</v>
          </cell>
          <cell r="G31" t="str">
            <v>1818  MAPLE, EVANSTON</v>
          </cell>
          <cell r="H31" t="str">
            <v>MHF EVANSTON V LLC</v>
          </cell>
          <cell r="I31" t="str">
            <v>5-29</v>
          </cell>
          <cell r="J31" t="str">
            <v>T17</v>
          </cell>
          <cell r="K31" t="str">
            <v>17-041</v>
          </cell>
          <cell r="L31" t="str">
            <v xml:space="preserve">3 Star </v>
          </cell>
          <cell r="M31">
            <v>16</v>
          </cell>
          <cell r="N31">
            <v>6</v>
          </cell>
          <cell r="O31">
            <v>34697</v>
          </cell>
          <cell r="P31">
            <v>145548</v>
          </cell>
          <cell r="Q31">
            <v>178</v>
          </cell>
          <cell r="R31">
            <v>3</v>
          </cell>
          <cell r="S31">
            <v>123.35687922727662</v>
          </cell>
          <cell r="T31">
            <v>0.6224342165567498</v>
          </cell>
          <cell r="U31">
            <v>76.781542478715522</v>
          </cell>
          <cell r="V31">
            <v>365</v>
          </cell>
          <cell r="W31">
            <v>0.80402419286593041</v>
          </cell>
          <cell r="X31">
            <v>6204411.3337693689</v>
          </cell>
          <cell r="Y31">
            <v>0.29609663191253266</v>
          </cell>
          <cell r="Z31">
            <v>1837105.2989290548</v>
          </cell>
          <cell r="AA31">
            <v>0.09</v>
          </cell>
          <cell r="AB31">
            <v>20412281.099211719</v>
          </cell>
          <cell r="AC31">
            <v>114675.73651242538</v>
          </cell>
          <cell r="AD31">
            <v>16855671</v>
          </cell>
          <cell r="AE31">
            <v>0.21100376835853751</v>
          </cell>
          <cell r="AF31" t="str">
            <v>4</v>
          </cell>
        </row>
        <row r="32">
          <cell r="A32" t="str">
            <v>11-18-127-009-0000</v>
          </cell>
          <cell r="B32" t="str">
            <v>11-18-127-009-0000</v>
          </cell>
          <cell r="C32" t="str">
            <v>11181270090000</v>
          </cell>
          <cell r="D32" t="str">
            <v>11-18-127-009-0000 11-18-127-010-0000</v>
          </cell>
          <cell r="E32" t="str">
            <v>11-18-127-009-0000 11-18-127-010-0000 11-18-127-018-0000</v>
          </cell>
          <cell r="F32" t="str">
            <v>Hilton - Orrington Hotel</v>
          </cell>
          <cell r="G32" t="str">
            <v>1710  ORRINGTON, EVANSTON</v>
          </cell>
          <cell r="H32" t="str">
            <v>OMNI ORRINGTON HOTEL</v>
          </cell>
          <cell r="I32" t="str">
            <v>5-29</v>
          </cell>
          <cell r="J32" t="str">
            <v>T17</v>
          </cell>
          <cell r="K32" t="str">
            <v>17-041</v>
          </cell>
          <cell r="L32" t="str">
            <v xml:space="preserve">3 star </v>
          </cell>
          <cell r="M32">
            <v>84</v>
          </cell>
          <cell r="N32">
            <v>9</v>
          </cell>
          <cell r="O32">
            <v>48477</v>
          </cell>
          <cell r="P32">
            <v>299000</v>
          </cell>
          <cell r="Q32">
            <v>269</v>
          </cell>
          <cell r="R32">
            <v>3</v>
          </cell>
          <cell r="S32">
            <v>123.35687922727662</v>
          </cell>
          <cell r="T32">
            <v>0.6224342165567498</v>
          </cell>
          <cell r="U32">
            <v>76.781542478715522</v>
          </cell>
          <cell r="V32">
            <v>365</v>
          </cell>
          <cell r="W32">
            <v>0.80402419286593041</v>
          </cell>
          <cell r="X32">
            <v>9376329.4875503387</v>
          </cell>
          <cell r="Y32">
            <v>0.29609663191253266</v>
          </cell>
          <cell r="Z32">
            <v>2776299.5809658188</v>
          </cell>
          <cell r="AA32">
            <v>0.09</v>
          </cell>
          <cell r="AB32">
            <v>30847773.121842433</v>
          </cell>
          <cell r="AC32">
            <v>114675.7365124254</v>
          </cell>
          <cell r="AD32">
            <v>11043988</v>
          </cell>
          <cell r="AE32">
            <v>1.7931733647159369</v>
          </cell>
          <cell r="AF32" t="str">
            <v>4</v>
          </cell>
        </row>
        <row r="33">
          <cell r="A33" t="str">
            <v>11-18-308-009-0000</v>
          </cell>
          <cell r="B33" t="str">
            <v>11-18-308-009-0000</v>
          </cell>
          <cell r="C33" t="str">
            <v>11183080090000</v>
          </cell>
          <cell r="D33" t="str">
            <v>11-18-308-009-0000</v>
          </cell>
          <cell r="E33" t="str">
            <v>11-18-308-009-0000</v>
          </cell>
          <cell r="F33" t="str">
            <v>The Margarita European Inn</v>
          </cell>
          <cell r="G33" t="str">
            <v>1566  OAK, EVANSTON</v>
          </cell>
          <cell r="H33" t="str">
            <v>1566 OAK AVE LLC</v>
          </cell>
          <cell r="I33" t="str">
            <v>5-29</v>
          </cell>
          <cell r="J33" t="str">
            <v>T17</v>
          </cell>
          <cell r="K33" t="str">
            <v>17-090</v>
          </cell>
          <cell r="L33" t="str">
            <v xml:space="preserve">3 Star </v>
          </cell>
          <cell r="M33">
            <v>89</v>
          </cell>
          <cell r="N33">
            <v>5</v>
          </cell>
          <cell r="O33">
            <v>13332</v>
          </cell>
          <cell r="P33">
            <v>27542</v>
          </cell>
          <cell r="Q33">
            <v>46</v>
          </cell>
          <cell r="R33">
            <v>6</v>
          </cell>
          <cell r="S33">
            <v>67.729709357326087</v>
          </cell>
          <cell r="T33">
            <v>0.62353393911274646</v>
          </cell>
          <cell r="U33">
            <v>42.231772470534978</v>
          </cell>
          <cell r="V33">
            <v>365</v>
          </cell>
          <cell r="W33">
            <v>0.97309638271068788</v>
          </cell>
          <cell r="X33">
            <v>728675.46563586069</v>
          </cell>
          <cell r="Y33">
            <v>0.38548355253142058</v>
          </cell>
          <cell r="Z33">
            <v>280892.40713579865</v>
          </cell>
          <cell r="AA33">
            <v>0.105</v>
          </cell>
          <cell r="AB33">
            <v>2675165.7822457016</v>
          </cell>
          <cell r="AC33">
            <v>58155.777874906555</v>
          </cell>
          <cell r="AD33">
            <v>3310046</v>
          </cell>
          <cell r="AE33">
            <v>-0.19180404675774854</v>
          </cell>
          <cell r="AF33" t="str">
            <v>4</v>
          </cell>
        </row>
        <row r="34">
          <cell r="A34" t="str">
            <v>11-18-404-003-0000</v>
          </cell>
          <cell r="B34" t="str">
            <v>11-18-404-003-0000</v>
          </cell>
          <cell r="C34" t="str">
            <v>11184040030000</v>
          </cell>
          <cell r="D34" t="str">
            <v>11-18-404-003-0000</v>
          </cell>
          <cell r="E34" t="str">
            <v>11-18-404-003-0000</v>
          </cell>
          <cell r="F34" t="str">
            <v xml:space="preserve">The Homestead - Evanston Hotel </v>
          </cell>
          <cell r="G34" t="str">
            <v>1625  HINMAN, EVANSTON</v>
          </cell>
          <cell r="H34" t="str">
            <v>GEIL OWNER LLC</v>
          </cell>
          <cell r="I34" t="str">
            <v>5-29</v>
          </cell>
          <cell r="J34" t="str">
            <v>T17</v>
          </cell>
          <cell r="K34" t="str">
            <v>17-043</v>
          </cell>
          <cell r="L34" t="str">
            <v xml:space="preserve">3 Star </v>
          </cell>
          <cell r="M34">
            <v>86</v>
          </cell>
          <cell r="N34">
            <v>8</v>
          </cell>
          <cell r="O34">
            <v>12210</v>
          </cell>
          <cell r="P34">
            <v>61840</v>
          </cell>
          <cell r="Q34">
            <v>91</v>
          </cell>
          <cell r="R34">
            <v>3</v>
          </cell>
          <cell r="S34">
            <v>123.35687922727662</v>
          </cell>
          <cell r="T34">
            <v>0.6224342165567498</v>
          </cell>
          <cell r="U34">
            <v>76.781542478715522</v>
          </cell>
          <cell r="V34">
            <v>365</v>
          </cell>
          <cell r="W34">
            <v>0.80402419286593041</v>
          </cell>
          <cell r="X34">
            <v>3171918.1537809698</v>
          </cell>
          <cell r="Y34">
            <v>0.29609663191253266</v>
          </cell>
          <cell r="Z34">
            <v>939194.28203676397</v>
          </cell>
          <cell r="AA34">
            <v>0.09</v>
          </cell>
          <cell r="AB34">
            <v>10435492.022630712</v>
          </cell>
          <cell r="AC34">
            <v>114675.73651242541</v>
          </cell>
          <cell r="AD34">
            <v>11000002</v>
          </cell>
          <cell r="AE34">
            <v>-5.1319079521011668E-2</v>
          </cell>
          <cell r="AF34" t="str">
            <v>5</v>
          </cell>
        </row>
        <row r="35">
          <cell r="A35" t="str">
            <v>11-18-408-002-0000</v>
          </cell>
          <cell r="B35" t="str">
            <v>11-18-408-002-0000</v>
          </cell>
          <cell r="C35" t="str">
            <v>11184080020000</v>
          </cell>
          <cell r="D35" t="str">
            <v>11-18-408-002-0000</v>
          </cell>
          <cell r="E35" t="str">
            <v>11-18-408-002-0000</v>
          </cell>
          <cell r="F35" t="str">
            <v xml:space="preserve">Hyatt House </v>
          </cell>
          <cell r="G35" t="str">
            <v>1515  CHICAGO, EVANSTON</v>
          </cell>
          <cell r="H35" t="str">
            <v>1515 CHICAGO AVENUE LL</v>
          </cell>
          <cell r="I35" t="str">
            <v>5-29</v>
          </cell>
          <cell r="J35" t="str">
            <v>T17</v>
          </cell>
          <cell r="K35" t="str">
            <v>17-043</v>
          </cell>
          <cell r="L35" t="str">
            <v xml:space="preserve">3 Star </v>
          </cell>
          <cell r="M35">
            <v>2</v>
          </cell>
          <cell r="N35">
            <v>8</v>
          </cell>
          <cell r="O35">
            <v>22440</v>
          </cell>
          <cell r="P35">
            <v>88782</v>
          </cell>
          <cell r="Q35">
            <v>114</v>
          </cell>
          <cell r="R35">
            <v>3</v>
          </cell>
          <cell r="S35">
            <v>123.35687922727662</v>
          </cell>
          <cell r="T35">
            <v>0.6224342165567498</v>
          </cell>
          <cell r="U35">
            <v>76.781542478715522</v>
          </cell>
          <cell r="V35">
            <v>365</v>
          </cell>
          <cell r="W35">
            <v>0.80402419286593041</v>
          </cell>
          <cell r="X35">
            <v>3973611.7530882475</v>
          </cell>
          <cell r="Y35">
            <v>0.29609663191253266</v>
          </cell>
          <cell r="Z35">
            <v>1176573.0566174844</v>
          </cell>
          <cell r="AA35">
            <v>0.09</v>
          </cell>
          <cell r="AB35">
            <v>13073033.962416494</v>
          </cell>
          <cell r="AC35">
            <v>114675.73651242538</v>
          </cell>
          <cell r="AD35">
            <v>13302832</v>
          </cell>
          <cell r="AE35">
            <v>-1.7274369666812728E-2</v>
          </cell>
          <cell r="AF35" t="str">
            <v>5</v>
          </cell>
        </row>
        <row r="36">
          <cell r="A36" t="str">
            <v>06-01-200-017-0000</v>
          </cell>
          <cell r="B36" t="str">
            <v>06-01-200-017-0000</v>
          </cell>
          <cell r="C36" t="str">
            <v>06012000170000</v>
          </cell>
          <cell r="D36" t="str">
            <v>06-01-200-017-0000</v>
          </cell>
          <cell r="E36" t="str">
            <v>06-01-200-017-0000</v>
          </cell>
          <cell r="F36" t="str">
            <v xml:space="preserve">Country Inn &amp; Suites by Radisson </v>
          </cell>
          <cell r="G36" t="str">
            <v>2280 N BARRINGTON, HOFFMAN ESTATES</v>
          </cell>
          <cell r="H36" t="str">
            <v>ANITEJ HOTEL CORP</v>
          </cell>
          <cell r="I36" t="str">
            <v>5-29</v>
          </cell>
          <cell r="J36" t="str">
            <v>T18</v>
          </cell>
          <cell r="K36" t="str">
            <v>18-030</v>
          </cell>
          <cell r="L36" t="str">
            <v>Upper Midscale</v>
          </cell>
          <cell r="M36">
            <v>30</v>
          </cell>
          <cell r="N36">
            <v>3</v>
          </cell>
          <cell r="O36">
            <v>97857</v>
          </cell>
          <cell r="P36">
            <v>68871</v>
          </cell>
          <cell r="Q36">
            <v>130</v>
          </cell>
          <cell r="R36">
            <v>4</v>
          </cell>
          <cell r="S36">
            <v>72.232323423885759</v>
          </cell>
          <cell r="T36">
            <v>0.43124254460704114</v>
          </cell>
          <cell r="U36">
            <v>31.149650956195277</v>
          </cell>
          <cell r="V36">
            <v>365</v>
          </cell>
          <cell r="W36">
            <v>0.95947689152458426</v>
          </cell>
          <cell r="X36">
            <v>1540475.8060643657</v>
          </cell>
          <cell r="Y36">
            <v>0.29456960252043857</v>
          </cell>
          <cell r="Z36">
            <v>453777.34588473238</v>
          </cell>
          <cell r="AA36">
            <v>0.09</v>
          </cell>
          <cell r="AB36">
            <v>5041970.5098303603</v>
          </cell>
          <cell r="AC36">
            <v>38784.388537156621</v>
          </cell>
          <cell r="AD36">
            <v>1944017</v>
          </cell>
          <cell r="AE36">
            <v>1.593583548822032</v>
          </cell>
          <cell r="AF36" t="str">
            <v>4</v>
          </cell>
          <cell r="AG36">
            <v>3300000</v>
          </cell>
          <cell r="AH36">
            <v>42579</v>
          </cell>
        </row>
        <row r="37">
          <cell r="A37" t="str">
            <v>06-01-200-029-0000</v>
          </cell>
          <cell r="B37" t="str">
            <v>06-01-200-029-0000</v>
          </cell>
          <cell r="C37" t="str">
            <v>06012000290000</v>
          </cell>
          <cell r="D37" t="str">
            <v>06-01-200-029-0000</v>
          </cell>
          <cell r="E37" t="str">
            <v>06-01-200-029-0000</v>
          </cell>
          <cell r="F37" t="str">
            <v>Hampton Inn &amp; Suites</v>
          </cell>
          <cell r="G37" t="str">
            <v>2825  GREENSPOINTE, HOFFMAN ESTATES</v>
          </cell>
          <cell r="H37" t="str">
            <v>RELIANCE HOSPITALITY</v>
          </cell>
          <cell r="I37" t="str">
            <v>5-29</v>
          </cell>
          <cell r="J37" t="str">
            <v>T18</v>
          </cell>
          <cell r="K37" t="str">
            <v>18-030</v>
          </cell>
          <cell r="L37" t="str">
            <v>Upper Midscale</v>
          </cell>
          <cell r="M37">
            <v>22</v>
          </cell>
          <cell r="N37">
            <v>3</v>
          </cell>
          <cell r="O37">
            <v>130680</v>
          </cell>
          <cell r="P37">
            <v>75627</v>
          </cell>
          <cell r="Q37">
            <v>139</v>
          </cell>
          <cell r="R37">
            <v>4</v>
          </cell>
          <cell r="S37">
            <v>72.232323423885759</v>
          </cell>
          <cell r="T37">
            <v>0.43124254460704114</v>
          </cell>
          <cell r="U37">
            <v>31.149650956195277</v>
          </cell>
          <cell r="V37">
            <v>365</v>
          </cell>
          <cell r="W37">
            <v>0.95947689152458426</v>
          </cell>
          <cell r="X37">
            <v>1647124.1310995908</v>
          </cell>
          <cell r="Y37">
            <v>0.29456960252043857</v>
          </cell>
          <cell r="Z37">
            <v>485192.7005998292</v>
          </cell>
          <cell r="AA37">
            <v>0.09</v>
          </cell>
          <cell r="AB37">
            <v>5391030.0066647688</v>
          </cell>
          <cell r="AC37">
            <v>38784.388537156607</v>
          </cell>
          <cell r="AD37">
            <v>4160006</v>
          </cell>
          <cell r="AE37">
            <v>0.29591880556536898</v>
          </cell>
          <cell r="AF37" t="str">
            <v>4</v>
          </cell>
          <cell r="AG37">
            <v>4500000</v>
          </cell>
          <cell r="AH37">
            <v>44427</v>
          </cell>
        </row>
        <row r="38">
          <cell r="A38" t="str">
            <v>11-18-318-017-0000</v>
          </cell>
          <cell r="B38" t="str">
            <v>11-18-318-017-0000</v>
          </cell>
          <cell r="C38" t="str">
            <v>11183180170000</v>
          </cell>
          <cell r="D38" t="str">
            <v>11-18-318-017-0000</v>
          </cell>
          <cell r="E38" t="str">
            <v>11-18-318-017-0000 11-18-318-018-0000</v>
          </cell>
          <cell r="F38" t="str">
            <v>Holiday Inn  University Plaza</v>
          </cell>
          <cell r="G38" t="str">
            <v>1501  SHERMAN, EVANSTON</v>
          </cell>
          <cell r="H38" t="str">
            <v>EVANSTON NORTHSHORE HO</v>
          </cell>
          <cell r="I38" t="str">
            <v>5-29</v>
          </cell>
          <cell r="J38" t="str">
            <v>T17</v>
          </cell>
          <cell r="K38" t="str">
            <v>17-043</v>
          </cell>
          <cell r="M38">
            <v>48</v>
          </cell>
          <cell r="N38">
            <v>13</v>
          </cell>
          <cell r="O38">
            <v>41717</v>
          </cell>
          <cell r="P38">
            <v>117229</v>
          </cell>
          <cell r="Q38">
            <v>159</v>
          </cell>
          <cell r="R38">
            <v>4</v>
          </cell>
          <cell r="S38">
            <v>102.32912485050484</v>
          </cell>
          <cell r="T38">
            <v>0.61092693819330823</v>
          </cell>
          <cell r="U38">
            <v>62.515618932919693</v>
          </cell>
          <cell r="V38">
            <v>365</v>
          </cell>
          <cell r="W38">
            <v>0.95947689152458426</v>
          </cell>
          <cell r="X38">
            <v>3781324.9874179312</v>
          </cell>
          <cell r="Y38">
            <v>0.29456960252043857</v>
          </cell>
          <cell r="Z38">
            <v>1113863.3985443024</v>
          </cell>
          <cell r="AA38">
            <v>0.09</v>
          </cell>
          <cell r="AB38">
            <v>12376259.983825583</v>
          </cell>
          <cell r="AC38">
            <v>77838.113105821278</v>
          </cell>
          <cell r="AD38">
            <v>7008500</v>
          </cell>
          <cell r="AE38">
            <v>0.7658928420953961</v>
          </cell>
          <cell r="AF38" t="str">
            <v>4</v>
          </cell>
        </row>
        <row r="39">
          <cell r="A39" t="str">
            <v>06-01-200-033-0000</v>
          </cell>
          <cell r="B39" t="str">
            <v>06-01-200-033-0000</v>
          </cell>
          <cell r="C39" t="str">
            <v>06012000330000</v>
          </cell>
          <cell r="D39" t="str">
            <v>06-01-200-033-0000</v>
          </cell>
          <cell r="E39" t="str">
            <v>06-01-200-033-0000</v>
          </cell>
          <cell r="F39" t="str">
            <v xml:space="preserve">Hyatt Place </v>
          </cell>
          <cell r="G39" t="str">
            <v>2750  GREENSPOINTE, HOFFMAN ESTATES</v>
          </cell>
          <cell r="H39" t="str">
            <v>SUMMITHOTELPROPERTIES</v>
          </cell>
          <cell r="I39" t="str">
            <v>5-29</v>
          </cell>
          <cell r="J39" t="str">
            <v>T18</v>
          </cell>
          <cell r="K39" t="str">
            <v>18-030</v>
          </cell>
          <cell r="L39" t="str">
            <v>Upscale</v>
          </cell>
          <cell r="M39">
            <v>22</v>
          </cell>
          <cell r="N39">
            <v>6</v>
          </cell>
          <cell r="O39">
            <v>109309</v>
          </cell>
          <cell r="P39">
            <v>76488</v>
          </cell>
          <cell r="Q39">
            <v>128</v>
          </cell>
          <cell r="R39">
            <v>3</v>
          </cell>
          <cell r="S39">
            <v>87.07544416043055</v>
          </cell>
          <cell r="T39">
            <v>0.43936532933417632</v>
          </cell>
          <cell r="U39">
            <v>38.257931200467247</v>
          </cell>
          <cell r="V39">
            <v>365</v>
          </cell>
          <cell r="W39">
            <v>0.80402419286593041</v>
          </cell>
          <cell r="X39">
            <v>2223080.5509901829</v>
          </cell>
          <cell r="Y39">
            <v>0.29609663191253266</v>
          </cell>
          <cell r="Z39">
            <v>658246.66361845052</v>
          </cell>
          <cell r="AA39">
            <v>0.09</v>
          </cell>
          <cell r="AB39">
            <v>7313851.8179827835</v>
          </cell>
          <cell r="AC39">
            <v>57139.467327990496</v>
          </cell>
          <cell r="AD39">
            <v>4811343</v>
          </cell>
          <cell r="AE39">
            <v>0.52012687891567566</v>
          </cell>
          <cell r="AF39">
            <v>4</v>
          </cell>
        </row>
        <row r="40">
          <cell r="A40" t="str">
            <v>06-01-200-034-0000</v>
          </cell>
          <cell r="B40" t="str">
            <v>06-01-200-034-0000</v>
          </cell>
          <cell r="C40" t="str">
            <v>06012000340000</v>
          </cell>
          <cell r="D40" t="str">
            <v>06-01-200-034-0000</v>
          </cell>
          <cell r="E40" t="str">
            <v>06-01-200-034-0000</v>
          </cell>
          <cell r="F40" t="str">
            <v>Hawthorn Suites by Wyndham Chicago Hoffman Estates</v>
          </cell>
          <cell r="G40" t="str">
            <v>2875  GREENSPOINTE, HOFFMAN ESTATES</v>
          </cell>
          <cell r="H40" t="str">
            <v>THOMPSON PTS</v>
          </cell>
          <cell r="I40" t="str">
            <v>5-29</v>
          </cell>
          <cell r="J40" t="str">
            <v>T18</v>
          </cell>
          <cell r="K40" t="str">
            <v>18-030</v>
          </cell>
          <cell r="L40" t="str">
            <v>Midscale</v>
          </cell>
          <cell r="M40">
            <v>21</v>
          </cell>
          <cell r="N40">
            <v>3</v>
          </cell>
          <cell r="O40">
            <v>113256</v>
          </cell>
          <cell r="P40">
            <v>50500</v>
          </cell>
          <cell r="Q40">
            <v>122</v>
          </cell>
          <cell r="R40">
            <v>5</v>
          </cell>
          <cell r="S40">
            <v>47.809206605171354</v>
          </cell>
          <cell r="T40">
            <v>0.44014160407958575</v>
          </cell>
          <cell r="U40">
            <v>21.042820884972446</v>
          </cell>
          <cell r="V40">
            <v>365</v>
          </cell>
          <cell r="W40">
            <v>0.97309638271068788</v>
          </cell>
          <cell r="X40">
            <v>962943.4767783063</v>
          </cell>
          <cell r="Y40">
            <v>0.38548355253142058</v>
          </cell>
          <cell r="Z40">
            <v>371198.87231545901</v>
          </cell>
          <cell r="AA40">
            <v>0.1</v>
          </cell>
          <cell r="AB40">
            <v>3711988.72315459</v>
          </cell>
          <cell r="AC40">
            <v>30426.137075037623</v>
          </cell>
          <cell r="AD40">
            <v>2513235</v>
          </cell>
          <cell r="AE40">
            <v>0.47697637632556833</v>
          </cell>
          <cell r="AF40" t="str">
            <v>4</v>
          </cell>
          <cell r="AG40">
            <v>1797500</v>
          </cell>
          <cell r="AH40">
            <v>44194</v>
          </cell>
        </row>
        <row r="41">
          <cell r="A41" t="str">
            <v>06-19-100-008-0000</v>
          </cell>
          <cell r="B41" t="str">
            <v>06-19-100-008-0000</v>
          </cell>
          <cell r="C41" t="str">
            <v>06191000080000</v>
          </cell>
          <cell r="D41" t="str">
            <v>06-19-100-008-0000 06-19-100-009-0000 06-19-101-036-0000</v>
          </cell>
          <cell r="E41" t="str">
            <v>06-19-100-008-0000
06-19-100-009-0000
06-19-101-036-0000</v>
          </cell>
          <cell r="F41" t="str">
            <v>Colonial Motel</v>
          </cell>
          <cell r="G41" t="str">
            <v>788  VILLA, ELGIN</v>
          </cell>
          <cell r="H41" t="str">
            <v>ENEDINA CABALLERO</v>
          </cell>
          <cell r="I41" t="str">
            <v>5-29</v>
          </cell>
          <cell r="J41" t="str">
            <v>T18</v>
          </cell>
          <cell r="K41" t="str">
            <v>18-040</v>
          </cell>
          <cell r="L41" t="str">
            <v>Economy</v>
          </cell>
          <cell r="M41">
            <v>66</v>
          </cell>
          <cell r="N41">
            <v>1</v>
          </cell>
          <cell r="O41">
            <v>51446</v>
          </cell>
          <cell r="P41">
            <v>12190</v>
          </cell>
          <cell r="Q41">
            <v>40</v>
          </cell>
          <cell r="R41">
            <v>6</v>
          </cell>
          <cell r="S41">
            <v>47.809206605171354</v>
          </cell>
          <cell r="T41">
            <v>0.44014160407958575</v>
          </cell>
          <cell r="U41">
            <v>21.042820884972446</v>
          </cell>
          <cell r="V41">
            <v>365</v>
          </cell>
          <cell r="W41">
            <v>0.97309638271068788</v>
          </cell>
          <cell r="X41">
            <v>315719.17271419876</v>
          </cell>
          <cell r="Y41">
            <v>0.38548355253142058</v>
          </cell>
          <cell r="Z41">
            <v>121704.54830015049</v>
          </cell>
          <cell r="AA41">
            <v>0.105</v>
          </cell>
          <cell r="AB41">
            <v>1159090.9361919095</v>
          </cell>
          <cell r="AC41">
            <v>28977.273404797736</v>
          </cell>
          <cell r="AD41">
            <v>700004</v>
          </cell>
          <cell r="AE41">
            <v>0.65583473264711278</v>
          </cell>
          <cell r="AF41" t="str">
            <v>4</v>
          </cell>
          <cell r="AG41">
            <v>1100000</v>
          </cell>
          <cell r="AH41">
            <v>44482</v>
          </cell>
        </row>
        <row r="42">
          <cell r="A42" t="str">
            <v>12-03-100-024-8002</v>
          </cell>
          <cell r="B42" t="str">
            <v>12-03-100-024-8002</v>
          </cell>
          <cell r="C42" t="str">
            <v>12031000248002</v>
          </cell>
          <cell r="D42" t="str">
            <v>12-03-100-024-8002</v>
          </cell>
          <cell r="E42" t="str">
            <v>12-03-100-024-8002</v>
          </cell>
          <cell r="F42" t="str">
            <v xml:space="preserve">Hyatt </v>
          </cell>
          <cell r="G42" t="str">
            <v>6350  RIVER, ROSEMONT</v>
          </cell>
          <cell r="H42" t="str">
            <v>AP AIM ROSEMONT TENANT</v>
          </cell>
          <cell r="I42" t="str">
            <v>5-29</v>
          </cell>
          <cell r="J42" t="str">
            <v>T20</v>
          </cell>
          <cell r="K42" t="str">
            <v>20-010</v>
          </cell>
          <cell r="L42">
            <v>3</v>
          </cell>
          <cell r="M42">
            <v>21</v>
          </cell>
          <cell r="N42">
            <v>7</v>
          </cell>
          <cell r="O42">
            <v>0</v>
          </cell>
          <cell r="P42">
            <v>123605</v>
          </cell>
          <cell r="Q42">
            <v>206</v>
          </cell>
          <cell r="R42">
            <v>4</v>
          </cell>
          <cell r="S42">
            <v>90.290404279857214</v>
          </cell>
          <cell r="T42">
            <v>0.53905318075880149</v>
          </cell>
          <cell r="U42">
            <v>48.671329619055136</v>
          </cell>
          <cell r="V42">
            <v>365</v>
          </cell>
          <cell r="W42">
            <v>0.95947689152458426</v>
          </cell>
          <cell r="X42">
            <v>3814158.8467459064</v>
          </cell>
          <cell r="Y42">
            <v>0.29456960252043857</v>
          </cell>
          <cell r="Z42">
            <v>1123535.2554357559</v>
          </cell>
          <cell r="AA42">
            <v>0.09</v>
          </cell>
          <cell r="AB42">
            <v>12483725.060397288</v>
          </cell>
          <cell r="AC42">
            <v>60600.607089307225</v>
          </cell>
          <cell r="AD42">
            <v>4616208</v>
          </cell>
          <cell r="AE42">
            <v>1.7043246449027616</v>
          </cell>
          <cell r="AF42" t="e">
            <v>#N/A</v>
          </cell>
        </row>
        <row r="43">
          <cell r="A43" t="str">
            <v>12-03-100-033-0000</v>
          </cell>
          <cell r="B43" t="str">
            <v>12-03-100-033-0000</v>
          </cell>
          <cell r="C43" t="str">
            <v>12031000330000</v>
          </cell>
          <cell r="D43" t="str">
            <v>12-03-100-033-0000</v>
          </cell>
          <cell r="E43" t="str">
            <v>12-03-100-033-0000</v>
          </cell>
          <cell r="F43" t="str">
            <v>Hampton Inn &amp; Suites Rosemont Chicago O'Hare</v>
          </cell>
          <cell r="G43" t="str">
            <v>9480 W HIGGINS, ROSEMONT</v>
          </cell>
          <cell r="H43" t="str">
            <v>APPLE TEN ILLINOIS LLC</v>
          </cell>
          <cell r="I43" t="str">
            <v>5-29</v>
          </cell>
          <cell r="J43" t="str">
            <v>T20</v>
          </cell>
          <cell r="K43" t="str">
            <v>20-010</v>
          </cell>
          <cell r="L43">
            <v>2</v>
          </cell>
          <cell r="M43">
            <v>4</v>
          </cell>
          <cell r="N43">
            <v>5</v>
          </cell>
          <cell r="O43">
            <v>79881</v>
          </cell>
          <cell r="P43">
            <v>97982</v>
          </cell>
          <cell r="Q43">
            <v>158</v>
          </cell>
          <cell r="R43">
            <v>5</v>
          </cell>
          <cell r="S43">
            <v>59.761508256464197</v>
          </cell>
          <cell r="T43">
            <v>0.5501770050994822</v>
          </cell>
          <cell r="U43">
            <v>32.87940763276945</v>
          </cell>
          <cell r="V43">
            <v>365</v>
          </cell>
          <cell r="W43">
            <v>0.97309638271068788</v>
          </cell>
          <cell r="X43">
            <v>1948579.2690954455</v>
          </cell>
          <cell r="Y43">
            <v>0.38548355253142058</v>
          </cell>
          <cell r="Z43">
            <v>751145.2590399913</v>
          </cell>
          <cell r="AA43">
            <v>0.1</v>
          </cell>
          <cell r="AB43">
            <v>7511452.5903999126</v>
          </cell>
          <cell r="AC43">
            <v>47540.839179746283</v>
          </cell>
          <cell r="AD43">
            <v>5905418</v>
          </cell>
          <cell r="AE43">
            <v>0.2719595108085342</v>
          </cell>
          <cell r="AF43" t="e">
            <v>#N/A</v>
          </cell>
        </row>
        <row r="44">
          <cell r="A44" t="str">
            <v>12-03-102-101-0000</v>
          </cell>
          <cell r="B44" t="str">
            <v>12-03-102-101-0000</v>
          </cell>
          <cell r="C44" t="str">
            <v>12031021010000</v>
          </cell>
          <cell r="D44" t="str">
            <v>12-03-102-101-0000 12-03-102-102-0000</v>
          </cell>
          <cell r="E44" t="str">
            <v>12-03-102-101-0000,
12-03-102-102-0000</v>
          </cell>
          <cell r="F44" t="str">
            <v>Westin O'Hare</v>
          </cell>
          <cell r="G44" t="str">
            <v>6100 N RIVER, ROSEMONT</v>
          </cell>
          <cell r="H44" t="str">
            <v>CLARION PARTNERS</v>
          </cell>
          <cell r="I44" t="str">
            <v>5-29</v>
          </cell>
          <cell r="J44" t="str">
            <v>T20</v>
          </cell>
          <cell r="K44" t="str">
            <v>20-010</v>
          </cell>
          <cell r="L44">
            <v>4</v>
          </cell>
          <cell r="M44">
            <v>34</v>
          </cell>
          <cell r="N44">
            <v>14</v>
          </cell>
          <cell r="O44">
            <v>501875</v>
          </cell>
          <cell r="P44">
            <v>845318</v>
          </cell>
          <cell r="Q44">
            <v>525</v>
          </cell>
          <cell r="R44">
            <v>6</v>
          </cell>
          <cell r="S44">
            <v>59.761508256464197</v>
          </cell>
          <cell r="T44">
            <v>0.5501770050994822</v>
          </cell>
          <cell r="U44">
            <v>32.87940763276945</v>
          </cell>
          <cell r="V44">
            <v>365</v>
          </cell>
          <cell r="W44">
            <v>0.97309638271068788</v>
          </cell>
          <cell r="X44">
            <v>6474709.596677904</v>
          </cell>
          <cell r="Y44">
            <v>0.38548355253142058</v>
          </cell>
          <cell r="Z44">
            <v>2495894.0569366799</v>
          </cell>
          <cell r="AA44">
            <v>0.105</v>
          </cell>
          <cell r="AB44">
            <v>23770419.589873143</v>
          </cell>
          <cell r="AC44">
            <v>45276.98969499646</v>
          </cell>
          <cell r="AD44">
            <v>30895216</v>
          </cell>
          <cell r="AE44">
            <v>-0.23061163935953244</v>
          </cell>
          <cell r="AF44" t="e">
            <v>#N/A</v>
          </cell>
        </row>
        <row r="45">
          <cell r="A45" t="str">
            <v>12-03-102-101-0000</v>
          </cell>
          <cell r="B45" t="str">
            <v>12-03-102-102-0000</v>
          </cell>
          <cell r="C45" t="str">
            <v>12031021020000</v>
          </cell>
          <cell r="D45" t="str">
            <v>12-03-102-101-0000 12-03-102-102-0000</v>
          </cell>
          <cell r="E45" t="str">
            <v>12-03-102-101-0000,
12-03-102-102-0000</v>
          </cell>
          <cell r="F45" t="str">
            <v>Westin O'Hare</v>
          </cell>
          <cell r="G45" t="str">
            <v>6100 N RIVER, ROSEMONT</v>
          </cell>
          <cell r="H45" t="str">
            <v>CLARION PARTNERS</v>
          </cell>
          <cell r="I45" t="str">
            <v>5-29</v>
          </cell>
          <cell r="J45" t="str">
            <v>T20</v>
          </cell>
          <cell r="K45" t="str">
            <v>20-010</v>
          </cell>
          <cell r="L45">
            <v>4</v>
          </cell>
          <cell r="M45">
            <v>34</v>
          </cell>
          <cell r="N45">
            <v>14</v>
          </cell>
          <cell r="O45">
            <v>501875</v>
          </cell>
          <cell r="P45">
            <v>845318</v>
          </cell>
          <cell r="Q45">
            <v>525</v>
          </cell>
          <cell r="R45">
            <v>1</v>
          </cell>
          <cell r="S45">
            <v>260.4192511968468</v>
          </cell>
          <cell r="T45">
            <v>0.55716926547620149</v>
          </cell>
          <cell r="U45">
            <v>145.09760290520953</v>
          </cell>
          <cell r="V45">
            <v>365</v>
          </cell>
          <cell r="W45">
            <v>0.56512560580407833</v>
          </cell>
          <cell r="X45">
            <v>49200262.510048382</v>
          </cell>
          <cell r="Y45">
            <v>0.23547688716429988</v>
          </cell>
          <cell r="Z45">
            <v>11585524.663532596</v>
          </cell>
          <cell r="AA45">
            <v>0.08</v>
          </cell>
          <cell r="AB45">
            <v>144819058.29415745</v>
          </cell>
          <cell r="AC45">
            <v>275845.82532220468</v>
          </cell>
          <cell r="AD45">
            <v>30895216</v>
          </cell>
          <cell r="AE45">
            <v>3.6874266324649563</v>
          </cell>
          <cell r="AF45" t="e">
            <v>#N/A</v>
          </cell>
        </row>
        <row r="46">
          <cell r="A46" t="str">
            <v>12-03-103-015-0000</v>
          </cell>
          <cell r="B46" t="str">
            <v>12-03-103-015-0000</v>
          </cell>
          <cell r="C46" t="str">
            <v>12031030150000</v>
          </cell>
          <cell r="D46" t="str">
            <v>12-03-103-015-0000</v>
          </cell>
          <cell r="E46" t="str">
            <v>12-03-103-015-0000</v>
          </cell>
          <cell r="F46" t="str">
            <v>Marriott O'Hare Suites</v>
          </cell>
          <cell r="G46" t="str">
            <v>6155 N RIVER, ROSEMONT</v>
          </cell>
          <cell r="H46" t="str">
            <v>VH M ROSEMONT LLC</v>
          </cell>
          <cell r="I46" t="str">
            <v>5-29</v>
          </cell>
          <cell r="J46" t="str">
            <v>T20</v>
          </cell>
          <cell r="K46" t="str">
            <v>20-010</v>
          </cell>
          <cell r="L46">
            <v>3</v>
          </cell>
          <cell r="M46">
            <v>31</v>
          </cell>
          <cell r="N46">
            <v>11</v>
          </cell>
          <cell r="O46">
            <v>183679</v>
          </cell>
          <cell r="P46">
            <v>210102</v>
          </cell>
          <cell r="Q46">
            <v>256</v>
          </cell>
          <cell r="R46">
            <v>2</v>
          </cell>
          <cell r="S46">
            <v>147.48447362695296</v>
          </cell>
          <cell r="T46">
            <v>0.56242715011196842</v>
          </cell>
          <cell r="U46">
            <v>82.949272187770916</v>
          </cell>
          <cell r="V46">
            <v>365</v>
          </cell>
          <cell r="W46">
            <v>0.62500183946666155</v>
          </cell>
          <cell r="X46">
            <v>12401211.490576344</v>
          </cell>
          <cell r="Y46">
            <v>0.28133456581725275</v>
          </cell>
          <cell r="Z46">
            <v>3488889.4503092212</v>
          </cell>
          <cell r="AA46">
            <v>8.5000000000000006E-2</v>
          </cell>
          <cell r="AB46">
            <v>41045758.238932014</v>
          </cell>
          <cell r="AC46">
            <v>160334.99312082818</v>
          </cell>
          <cell r="AD46">
            <v>15946939</v>
          </cell>
          <cell r="AE46">
            <v>1.5738957325247194</v>
          </cell>
          <cell r="AF46" t="str">
            <v>4</v>
          </cell>
        </row>
        <row r="47">
          <cell r="A47" t="str">
            <v>12-03-302-024-0000</v>
          </cell>
          <cell r="B47" t="str">
            <v>12-03-302-024-0000</v>
          </cell>
          <cell r="C47" t="str">
            <v>12033020240000</v>
          </cell>
          <cell r="D47" t="str">
            <v>12-03-302-024-0000</v>
          </cell>
          <cell r="E47" t="str">
            <v>12-03-302-024-0000</v>
          </cell>
          <cell r="F47" t="str">
            <v>Hyatt Hotel</v>
          </cell>
          <cell r="G47" t="str">
            <v>9300  BRYN MAWR, ROSEMONT</v>
          </cell>
          <cell r="H47" t="str">
            <v>HR ORD OWNER LLC</v>
          </cell>
          <cell r="I47" t="str">
            <v>5-29</v>
          </cell>
          <cell r="J47" t="str">
            <v>T20</v>
          </cell>
          <cell r="K47" t="str">
            <v>20-010</v>
          </cell>
          <cell r="L47">
            <v>3</v>
          </cell>
          <cell r="M47">
            <v>41</v>
          </cell>
          <cell r="N47">
            <v>22</v>
          </cell>
          <cell r="O47">
            <v>518364</v>
          </cell>
          <cell r="P47">
            <v>833077</v>
          </cell>
          <cell r="Q47">
            <v>1096</v>
          </cell>
          <cell r="R47">
            <v>3</v>
          </cell>
          <cell r="S47">
            <v>108.8443052005382</v>
          </cell>
          <cell r="T47">
            <v>0.54920666166772047</v>
          </cell>
          <cell r="U47">
            <v>59.778017500730094</v>
          </cell>
          <cell r="V47">
            <v>365</v>
          </cell>
          <cell r="W47">
            <v>0.80402419286593041</v>
          </cell>
          <cell r="X47">
            <v>29742386.277896017</v>
          </cell>
          <cell r="Y47">
            <v>0.29609663191253266</v>
          </cell>
          <cell r="Z47">
            <v>8806620.4019265398</v>
          </cell>
          <cell r="AA47">
            <v>0.09</v>
          </cell>
          <cell r="AB47">
            <v>97851337.799183786</v>
          </cell>
          <cell r="AC47">
            <v>89280.417699985206</v>
          </cell>
          <cell r="AD47">
            <v>40981813</v>
          </cell>
          <cell r="AE47">
            <v>1.3876771337369527</v>
          </cell>
          <cell r="AF47" t="e">
            <v>#N/A</v>
          </cell>
        </row>
        <row r="48">
          <cell r="A48" t="str">
            <v>12-09-209-062-0000</v>
          </cell>
          <cell r="B48" t="str">
            <v>12-09-209-062-0000</v>
          </cell>
          <cell r="C48" t="str">
            <v>12092090620000</v>
          </cell>
          <cell r="D48" t="str">
            <v>12-09-209-062-0000</v>
          </cell>
          <cell r="E48" t="str">
            <v>12-09-209-062-0000</v>
          </cell>
          <cell r="F48" t="str">
            <v xml:space="preserve">The Rose, a boutique hotel </v>
          </cell>
          <cell r="G48" t="str">
            <v>9900  FARRAGUT, ROSEMONT</v>
          </cell>
          <cell r="H48" t="str">
            <v>JANKO HOSPITALITY</v>
          </cell>
          <cell r="I48" t="str">
            <v>5-29</v>
          </cell>
          <cell r="J48" t="str">
            <v>T20</v>
          </cell>
          <cell r="K48" t="str">
            <v>20-010</v>
          </cell>
          <cell r="L48">
            <v>3.5</v>
          </cell>
          <cell r="M48">
            <v>2</v>
          </cell>
          <cell r="N48">
            <v>5</v>
          </cell>
          <cell r="O48">
            <v>518364</v>
          </cell>
          <cell r="P48">
            <v>833077</v>
          </cell>
          <cell r="Q48">
            <v>165</v>
          </cell>
          <cell r="R48">
            <v>5</v>
          </cell>
          <cell r="S48">
            <v>59.761508256464197</v>
          </cell>
          <cell r="T48">
            <v>0.5501770050994822</v>
          </cell>
          <cell r="U48">
            <v>32.87940763276945</v>
          </cell>
          <cell r="V48">
            <v>365</v>
          </cell>
          <cell r="W48">
            <v>0.97309638271068788</v>
          </cell>
          <cell r="X48">
            <v>2034908.7303844842</v>
          </cell>
          <cell r="Y48">
            <v>0.38548355253142058</v>
          </cell>
          <cell r="Z48">
            <v>784423.84646581369</v>
          </cell>
          <cell r="AA48">
            <v>0.1</v>
          </cell>
          <cell r="AB48">
            <v>7844238.4646581365</v>
          </cell>
          <cell r="AC48">
            <v>47540.839179746283</v>
          </cell>
          <cell r="AD48">
            <v>13200398</v>
          </cell>
          <cell r="AE48">
            <v>-0.40575742756709787</v>
          </cell>
          <cell r="AF48" t="e">
            <v>#N/A</v>
          </cell>
        </row>
        <row r="49">
          <cell r="A49" t="str">
            <v>06-35-100-051-0000</v>
          </cell>
          <cell r="B49" t="str">
            <v>06-35-100-051-0000</v>
          </cell>
          <cell r="C49" t="str">
            <v>06351000510000</v>
          </cell>
          <cell r="D49" t="str">
            <v>06-35-100-051-0000</v>
          </cell>
          <cell r="E49" t="str">
            <v>06-35-100-051-0000</v>
          </cell>
          <cell r="F49" t="str">
            <v>Crest Motel</v>
          </cell>
          <cell r="G49" t="str">
            <v>345 E LAKE, BARTLETT</v>
          </cell>
          <cell r="H49" t="str">
            <v>CREST MOTEL</v>
          </cell>
          <cell r="I49" t="str">
            <v>5-29</v>
          </cell>
          <cell r="J49" t="str">
            <v>T18</v>
          </cell>
          <cell r="K49" t="str">
            <v>18-050</v>
          </cell>
          <cell r="L49" t="str">
            <v>Economy</v>
          </cell>
          <cell r="M49">
            <v>69</v>
          </cell>
          <cell r="N49">
            <v>1</v>
          </cell>
          <cell r="O49">
            <v>35939</v>
          </cell>
          <cell r="P49">
            <v>3379</v>
          </cell>
          <cell r="Q49">
            <v>11</v>
          </cell>
          <cell r="R49">
            <v>6</v>
          </cell>
          <cell r="S49">
            <v>47.809206605171354</v>
          </cell>
          <cell r="T49">
            <v>0.44014160407958575</v>
          </cell>
          <cell r="U49">
            <v>21.042820884972446</v>
          </cell>
          <cell r="V49">
            <v>365</v>
          </cell>
          <cell r="W49">
            <v>0.97309638271068788</v>
          </cell>
          <cell r="X49">
            <v>86822.77249640465</v>
          </cell>
          <cell r="Y49">
            <v>0.38548355253142058</v>
          </cell>
          <cell r="Z49">
            <v>33468.750782541378</v>
          </cell>
          <cell r="AA49">
            <v>0.105</v>
          </cell>
          <cell r="AB49">
            <v>318750.00745277503</v>
          </cell>
          <cell r="AC49">
            <v>28977.273404797728</v>
          </cell>
          <cell r="AD49">
            <v>592867</v>
          </cell>
          <cell r="AE49">
            <v>-0.46235832412197841</v>
          </cell>
          <cell r="AF49">
            <v>4</v>
          </cell>
          <cell r="AJ49" t="str">
            <v>w/ 2 class</v>
          </cell>
        </row>
        <row r="50">
          <cell r="A50" t="str">
            <v>12-09-215-028-0000</v>
          </cell>
          <cell r="B50" t="str">
            <v>12-09-215-028-0000</v>
          </cell>
          <cell r="C50" t="str">
            <v>12092150280000</v>
          </cell>
          <cell r="D50" t="str">
            <v>12-09-215-028-0000</v>
          </cell>
          <cell r="E50" t="str">
            <v>12-09-215-028-0000</v>
          </cell>
          <cell r="F50" t="str">
            <v>Aloft</v>
          </cell>
          <cell r="G50" t="str">
            <v>9700  BALMORAL, ROSEMONT</v>
          </cell>
          <cell r="H50" t="str">
            <v>CONTINENTAL 191 FUND</v>
          </cell>
          <cell r="I50" t="str">
            <v>5-29</v>
          </cell>
          <cell r="J50" t="str">
            <v>T20</v>
          </cell>
          <cell r="K50" t="str">
            <v>20-010</v>
          </cell>
          <cell r="L50">
            <v>3</v>
          </cell>
          <cell r="M50">
            <v>12</v>
          </cell>
          <cell r="N50">
            <v>4</v>
          </cell>
          <cell r="O50">
            <v>91508</v>
          </cell>
          <cell r="P50">
            <v>129250</v>
          </cell>
          <cell r="Q50">
            <v>251</v>
          </cell>
          <cell r="R50">
            <v>1</v>
          </cell>
          <cell r="S50">
            <v>260.4192511968468</v>
          </cell>
          <cell r="T50">
            <v>0.55716926547620149</v>
          </cell>
          <cell r="U50">
            <v>145.09760290520953</v>
          </cell>
          <cell r="V50">
            <v>365</v>
          </cell>
          <cell r="W50">
            <v>0.56512560580407833</v>
          </cell>
          <cell r="X50">
            <v>23522411.219089799</v>
          </cell>
          <cell r="Y50">
            <v>0.23547688716429988</v>
          </cell>
          <cell r="Z50">
            <v>5538984.1724698702</v>
          </cell>
          <cell r="AA50">
            <v>0.08</v>
          </cell>
          <cell r="AB50">
            <v>69237302.155873373</v>
          </cell>
          <cell r="AC50">
            <v>275845.82532220468</v>
          </cell>
          <cell r="AD50">
            <v>13682343</v>
          </cell>
          <cell r="AE50">
            <v>4.0603396038144473</v>
          </cell>
          <cell r="AF50" t="str">
            <v>4</v>
          </cell>
        </row>
        <row r="51">
          <cell r="A51" t="str">
            <v>12-10-100-105-0000</v>
          </cell>
          <cell r="B51" t="str">
            <v>12-10-100-105-0000</v>
          </cell>
          <cell r="C51" t="str">
            <v>12101001050000</v>
          </cell>
          <cell r="D51" t="str">
            <v>12-10-100-105-0000 12-10-100-115-0000</v>
          </cell>
          <cell r="E51" t="str">
            <v>12-10-100-105-0000,
12-10-100-115-0000</v>
          </cell>
          <cell r="F51" t="str">
            <v>Embassy  Suites</v>
          </cell>
          <cell r="G51" t="str">
            <v>5520  RIVER, ROSEMONT</v>
          </cell>
          <cell r="H51" t="str">
            <v>DESTINATION ROSEMONT</v>
          </cell>
          <cell r="I51" t="str">
            <v>5-29</v>
          </cell>
          <cell r="J51" t="str">
            <v>T20</v>
          </cell>
          <cell r="K51" t="str">
            <v>20-010</v>
          </cell>
          <cell r="L51">
            <v>3</v>
          </cell>
          <cell r="M51">
            <v>32</v>
          </cell>
          <cell r="N51">
            <v>8</v>
          </cell>
          <cell r="O51">
            <v>105609</v>
          </cell>
          <cell r="P51">
            <v>221692</v>
          </cell>
          <cell r="Q51">
            <v>294</v>
          </cell>
          <cell r="R51">
            <v>2</v>
          </cell>
          <cell r="S51">
            <v>147.48447362695296</v>
          </cell>
          <cell r="T51">
            <v>0.56242715011196842</v>
          </cell>
          <cell r="U51">
            <v>82.949272187770916</v>
          </cell>
          <cell r="V51">
            <v>365</v>
          </cell>
          <cell r="W51">
            <v>0.62500183946666155</v>
          </cell>
          <cell r="X51">
            <v>14242016.321208771</v>
          </cell>
          <cell r="Y51">
            <v>0.28133456581725275</v>
          </cell>
          <cell r="Z51">
            <v>4006771.478089497</v>
          </cell>
          <cell r="AA51">
            <v>8.5000000000000006E-2</v>
          </cell>
          <cell r="AB51">
            <v>47138487.977523491</v>
          </cell>
          <cell r="AC51">
            <v>160334.99312082821</v>
          </cell>
          <cell r="AD51">
            <v>27324018</v>
          </cell>
          <cell r="AE51">
            <v>0.72516677369790528</v>
          </cell>
          <cell r="AF51" t="str">
            <v>4</v>
          </cell>
        </row>
        <row r="52">
          <cell r="A52" t="str">
            <v>12-10-100-105-0000</v>
          </cell>
          <cell r="B52" t="str">
            <v>12-10-100-115-0000</v>
          </cell>
          <cell r="C52" t="str">
            <v>12101001150000</v>
          </cell>
          <cell r="D52" t="str">
            <v>12-10-100-105-0000 12-10-100-115-0000</v>
          </cell>
          <cell r="E52" t="str">
            <v>12-10-100-105-0000,
12-10-100-115-0000</v>
          </cell>
          <cell r="F52" t="str">
            <v>Embassy  Suites</v>
          </cell>
          <cell r="G52" t="str">
            <v>9508  WILLIAM, ROSEMONT</v>
          </cell>
          <cell r="H52" t="str">
            <v>LOWE ENTERPRISES</v>
          </cell>
          <cell r="I52" t="str">
            <v>5-29</v>
          </cell>
          <cell r="J52" t="str">
            <v>T20</v>
          </cell>
          <cell r="K52" t="str">
            <v>20-010</v>
          </cell>
          <cell r="L52">
            <v>3</v>
          </cell>
          <cell r="M52">
            <v>32</v>
          </cell>
          <cell r="N52">
            <v>8</v>
          </cell>
          <cell r="O52">
            <v>105609</v>
          </cell>
          <cell r="P52">
            <v>221692</v>
          </cell>
          <cell r="Q52">
            <v>294</v>
          </cell>
          <cell r="R52">
            <v>3</v>
          </cell>
          <cell r="S52">
            <v>108.8443052005382</v>
          </cell>
          <cell r="T52">
            <v>0.54920666166772047</v>
          </cell>
          <cell r="U52">
            <v>59.778017500730094</v>
          </cell>
          <cell r="V52">
            <v>365</v>
          </cell>
          <cell r="W52">
            <v>0.80402419286593041</v>
          </cell>
          <cell r="X52">
            <v>7978340.8446180914</v>
          </cell>
          <cell r="Y52">
            <v>0.29609663191253266</v>
          </cell>
          <cell r="Z52">
            <v>2362359.8523416081</v>
          </cell>
          <cell r="AA52">
            <v>0.09</v>
          </cell>
          <cell r="AB52">
            <v>26248442.803795647</v>
          </cell>
          <cell r="AC52">
            <v>89280.417699985192</v>
          </cell>
          <cell r="AD52">
            <v>27324018</v>
          </cell>
          <cell r="AE52">
            <v>-3.9363727406575122E-2</v>
          </cell>
          <cell r="AF52" t="str">
            <v>4</v>
          </cell>
        </row>
        <row r="53">
          <cell r="A53" t="str">
            <v>12-10-100-117-0000</v>
          </cell>
          <cell r="B53" t="str">
            <v>12-10-100-117-0000</v>
          </cell>
          <cell r="C53" t="str">
            <v>12101001170000</v>
          </cell>
          <cell r="D53" t="str">
            <v>12-10-100-117-0000</v>
          </cell>
          <cell r="E53" t="str">
            <v>12-10-100-117-0000</v>
          </cell>
          <cell r="F53" t="str">
            <v>Hilton</v>
          </cell>
          <cell r="G53" t="str">
            <v>5550 N RIVER, ROSEMONT</v>
          </cell>
          <cell r="H53" t="str">
            <v>HILTON ROSEMONT</v>
          </cell>
          <cell r="I53" t="str">
            <v>5-29</v>
          </cell>
          <cell r="J53" t="str">
            <v>T20</v>
          </cell>
          <cell r="K53" t="str">
            <v>20-010</v>
          </cell>
          <cell r="L53">
            <v>2</v>
          </cell>
          <cell r="M53">
            <v>33</v>
          </cell>
          <cell r="N53">
            <v>12</v>
          </cell>
          <cell r="O53">
            <v>150001</v>
          </cell>
          <cell r="P53">
            <v>239518</v>
          </cell>
          <cell r="Q53">
            <v>300</v>
          </cell>
          <cell r="R53">
            <v>4</v>
          </cell>
          <cell r="S53">
            <v>90.290404279857214</v>
          </cell>
          <cell r="T53">
            <v>0.53905318075880149</v>
          </cell>
          <cell r="U53">
            <v>48.671329619055136</v>
          </cell>
          <cell r="V53">
            <v>365</v>
          </cell>
          <cell r="W53">
            <v>0.95947689152458426</v>
          </cell>
          <cell r="X53">
            <v>5554600.2622513203</v>
          </cell>
          <cell r="Y53">
            <v>0.29456960252043857</v>
          </cell>
          <cell r="Z53">
            <v>1636216.3914112952</v>
          </cell>
          <cell r="AA53">
            <v>0.09</v>
          </cell>
          <cell r="AB53">
            <v>18180182.12679217</v>
          </cell>
          <cell r="AC53">
            <v>60600.607089307232</v>
          </cell>
          <cell r="AD53">
            <v>27080213</v>
          </cell>
          <cell r="AE53">
            <v>-0.32865438957986892</v>
          </cell>
          <cell r="AF53" t="str">
            <v>5</v>
          </cell>
        </row>
        <row r="54">
          <cell r="A54" t="str">
            <v>12-10-100-120-8002</v>
          </cell>
          <cell r="B54" t="str">
            <v>12-10-100-120-8002</v>
          </cell>
          <cell r="C54" t="str">
            <v>12101001208002</v>
          </cell>
          <cell r="D54" t="str">
            <v>12-10-100-120-8002</v>
          </cell>
          <cell r="E54" t="str">
            <v>12-10-100-120-8002</v>
          </cell>
          <cell r="F54" t="str">
            <v>Doubletree Rosemont</v>
          </cell>
          <cell r="G54" t="str">
            <v>5460  WILLIAMS, ROSEMONT</v>
          </cell>
          <cell r="H54" t="str">
            <v>RDHN INVEST  NATH HOTE</v>
          </cell>
          <cell r="I54" t="str">
            <v>5-29</v>
          </cell>
          <cell r="J54" t="str">
            <v>T20</v>
          </cell>
          <cell r="K54" t="str">
            <v>20-010</v>
          </cell>
          <cell r="L54">
            <v>4</v>
          </cell>
          <cell r="M54">
            <v>20</v>
          </cell>
          <cell r="N54">
            <v>0</v>
          </cell>
          <cell r="O54">
            <v>0</v>
          </cell>
          <cell r="P54">
            <v>334000</v>
          </cell>
          <cell r="Q54">
            <v>369</v>
          </cell>
          <cell r="R54">
            <v>5</v>
          </cell>
          <cell r="S54">
            <v>59.761508256464197</v>
          </cell>
          <cell r="T54">
            <v>0.5501770050994822</v>
          </cell>
          <cell r="U54">
            <v>32.87940763276945</v>
          </cell>
          <cell r="V54">
            <v>365</v>
          </cell>
          <cell r="W54">
            <v>0.97309638271068788</v>
          </cell>
          <cell r="X54">
            <v>4550795.8879507557</v>
          </cell>
          <cell r="Y54">
            <v>0.38548355253142058</v>
          </cell>
          <cell r="Z54">
            <v>1754256.9657326378</v>
          </cell>
          <cell r="AA54">
            <v>0.1</v>
          </cell>
          <cell r="AB54">
            <v>17542569.657326378</v>
          </cell>
          <cell r="AC54">
            <v>47540.839179746283</v>
          </cell>
          <cell r="AD54">
            <v>30120007</v>
          </cell>
          <cell r="AE54">
            <v>-0.41757750397181592</v>
          </cell>
          <cell r="AF54" t="str">
            <v>4</v>
          </cell>
        </row>
        <row r="55">
          <cell r="A55" t="str">
            <v>12-10-100-121-0000</v>
          </cell>
          <cell r="B55" t="str">
            <v>12-10-100-121-0000</v>
          </cell>
          <cell r="C55" t="str">
            <v>12101001210000</v>
          </cell>
          <cell r="D55" t="str">
            <v>12-10-100-121-0000 12-10-100-122-0000</v>
          </cell>
          <cell r="E55" t="str">
            <v>12-10-100-121-0000
12-10-100-122-0000</v>
          </cell>
          <cell r="F55" t="str">
            <v>Loews Chgo O'Hare</v>
          </cell>
          <cell r="G55" t="str">
            <v>5300 N RIVER, ROSEMONT</v>
          </cell>
          <cell r="H55" t="str">
            <v>BLETCHLEY HOTEL</v>
          </cell>
          <cell r="I55" t="str">
            <v>5-29</v>
          </cell>
          <cell r="J55" t="str">
            <v>T20</v>
          </cell>
          <cell r="K55" t="str">
            <v>20-010</v>
          </cell>
          <cell r="L55">
            <v>3</v>
          </cell>
          <cell r="M55">
            <v>12</v>
          </cell>
          <cell r="N55">
            <v>0</v>
          </cell>
          <cell r="O55">
            <v>147593</v>
          </cell>
          <cell r="P55">
            <v>403815</v>
          </cell>
          <cell r="Q55">
            <v>556</v>
          </cell>
          <cell r="R55">
            <v>6</v>
          </cell>
          <cell r="S55">
            <v>59.761508256464197</v>
          </cell>
          <cell r="T55">
            <v>0.5501770050994822</v>
          </cell>
          <cell r="U55">
            <v>32.87940763276945</v>
          </cell>
          <cell r="V55">
            <v>365</v>
          </cell>
          <cell r="W55">
            <v>0.97309638271068788</v>
          </cell>
          <cell r="X55">
            <v>6857025.782386505</v>
          </cell>
          <cell r="Y55">
            <v>0.38548355253142058</v>
          </cell>
          <cell r="Z55">
            <v>2643270.6583938939</v>
          </cell>
          <cell r="AA55">
            <v>0.105</v>
          </cell>
          <cell r="AB55">
            <v>25174006.270418037</v>
          </cell>
          <cell r="AC55">
            <v>45276.989694996468</v>
          </cell>
          <cell r="AD55">
            <v>43657271</v>
          </cell>
          <cell r="AE55">
            <v>-0.4233719677435166</v>
          </cell>
          <cell r="AF55" t="str">
            <v>4</v>
          </cell>
        </row>
        <row r="56">
          <cell r="A56" t="str">
            <v>12-10-100-121-0000</v>
          </cell>
          <cell r="B56" t="str">
            <v>12-10-100-122-0000</v>
          </cell>
          <cell r="C56" t="str">
            <v>12101001220000</v>
          </cell>
          <cell r="D56" t="str">
            <v>12-10-100-121-0000 12-10-100-122-0000</v>
          </cell>
          <cell r="E56" t="str">
            <v>12-10-100-121-0000
12-10-100-122-0000</v>
          </cell>
          <cell r="F56" t="str">
            <v>Loews Chgo O'Hare</v>
          </cell>
          <cell r="G56" t="str">
            <v>5300 N RIVER, ROSEMONT</v>
          </cell>
          <cell r="H56" t="str">
            <v>BLETCHLEY HOTEL</v>
          </cell>
          <cell r="I56" t="str">
            <v>5-29</v>
          </cell>
          <cell r="J56" t="str">
            <v>T20</v>
          </cell>
          <cell r="K56" t="str">
            <v>20-010</v>
          </cell>
          <cell r="L56">
            <v>3</v>
          </cell>
          <cell r="M56">
            <v>12</v>
          </cell>
          <cell r="N56">
            <v>0</v>
          </cell>
          <cell r="O56">
            <v>147593</v>
          </cell>
          <cell r="P56">
            <v>403815</v>
          </cell>
          <cell r="Q56">
            <v>556</v>
          </cell>
          <cell r="R56">
            <v>1</v>
          </cell>
          <cell r="S56">
            <v>260.4192511968468</v>
          </cell>
          <cell r="T56">
            <v>0.55716926547620149</v>
          </cell>
          <cell r="U56">
            <v>145.09760290520953</v>
          </cell>
          <cell r="V56">
            <v>365</v>
          </cell>
          <cell r="W56">
            <v>0.56512560580407833</v>
          </cell>
          <cell r="X56">
            <v>52105420.867784567</v>
          </cell>
          <cell r="Y56">
            <v>0.23547688716429988</v>
          </cell>
          <cell r="Z56">
            <v>12269622.310331663</v>
          </cell>
          <cell r="AA56">
            <v>0.08</v>
          </cell>
          <cell r="AB56">
            <v>153370278.87914577</v>
          </cell>
          <cell r="AC56">
            <v>275845.82532220462</v>
          </cell>
          <cell r="AD56">
            <v>43657271</v>
          </cell>
          <cell r="AE56">
            <v>2.5130523591166698</v>
          </cell>
          <cell r="AF56" t="str">
            <v>4</v>
          </cell>
        </row>
        <row r="57">
          <cell r="A57" t="str">
            <v>12-10-302-054-0000</v>
          </cell>
          <cell r="B57" t="str">
            <v>12-10-302-054-0000</v>
          </cell>
          <cell r="C57" t="str">
            <v>12103020540000</v>
          </cell>
          <cell r="D57" t="str">
            <v>12-10-302-054-0000 12-10-302-056-0000</v>
          </cell>
          <cell r="E57" t="str">
            <v>12-10-302-054-0000,
12-10-302-056-0000</v>
          </cell>
          <cell r="F57" t="str">
            <v>Motel 6</v>
          </cell>
          <cell r="G57" t="str">
            <v>9408  LAWRENCE, SCHILLER PARK</v>
          </cell>
          <cell r="H57" t="str">
            <v>SCHILLER PARK HOTEL LL</v>
          </cell>
          <cell r="I57" t="str">
            <v>5-29</v>
          </cell>
          <cell r="J57" t="str">
            <v>T20</v>
          </cell>
          <cell r="K57" t="str">
            <v>20-020</v>
          </cell>
          <cell r="L57">
            <v>2</v>
          </cell>
          <cell r="M57">
            <v>34</v>
          </cell>
          <cell r="N57">
            <v>2</v>
          </cell>
          <cell r="O57">
            <v>87535</v>
          </cell>
          <cell r="P57">
            <v>38214</v>
          </cell>
          <cell r="Q57">
            <v>142</v>
          </cell>
          <cell r="R57">
            <v>2</v>
          </cell>
          <cell r="S57">
            <v>147.48447362695296</v>
          </cell>
          <cell r="T57">
            <v>0.56242715011196842</v>
          </cell>
          <cell r="U57">
            <v>82.949272187770916</v>
          </cell>
          <cell r="V57">
            <v>365</v>
          </cell>
          <cell r="W57">
            <v>0.62500183946666155</v>
          </cell>
          <cell r="X57">
            <v>6878796.9986790651</v>
          </cell>
          <cell r="Y57">
            <v>0.28133456581725275</v>
          </cell>
          <cell r="Z57">
            <v>1935243.3669683961</v>
          </cell>
          <cell r="AA57">
            <v>8.5000000000000006E-2</v>
          </cell>
          <cell r="AB57">
            <v>22767569.0231576</v>
          </cell>
          <cell r="AC57">
            <v>160334.99312082818</v>
          </cell>
          <cell r="AD57">
            <v>3680026</v>
          </cell>
          <cell r="AE57">
            <v>5.1867956974101812</v>
          </cell>
          <cell r="AF57" t="str">
            <v>4</v>
          </cell>
        </row>
        <row r="58">
          <cell r="A58" t="str">
            <v>12-10-302-054-0000</v>
          </cell>
          <cell r="B58" t="str">
            <v>12-10-302-056-0000</v>
          </cell>
          <cell r="C58" t="str">
            <v>12103020560000</v>
          </cell>
          <cell r="D58" t="str">
            <v>12-10-302-054-0000 12-10-302-056-0000</v>
          </cell>
          <cell r="E58" t="str">
            <v>12-10-302-054-0000,
12-10-302-056-0000</v>
          </cell>
          <cell r="F58" t="str">
            <v>Motel 6</v>
          </cell>
          <cell r="G58" t="str">
            <v>9408  LAWRENCE, SCHILLER PARK</v>
          </cell>
          <cell r="H58" t="str">
            <v>SCHILLER PARK HOTEL LL</v>
          </cell>
          <cell r="I58" t="str">
            <v>5-29</v>
          </cell>
          <cell r="J58" t="str">
            <v>T20</v>
          </cell>
          <cell r="K58" t="str">
            <v>20-020</v>
          </cell>
          <cell r="L58">
            <v>2</v>
          </cell>
          <cell r="M58">
            <v>34</v>
          </cell>
          <cell r="N58">
            <v>2</v>
          </cell>
          <cell r="O58">
            <v>87535</v>
          </cell>
          <cell r="P58">
            <v>38214</v>
          </cell>
          <cell r="Q58">
            <v>142</v>
          </cell>
          <cell r="R58">
            <v>3</v>
          </cell>
          <cell r="S58">
            <v>108.8443052005382</v>
          </cell>
          <cell r="T58">
            <v>0.54920666166772047</v>
          </cell>
          <cell r="U58">
            <v>59.778017500730094</v>
          </cell>
          <cell r="V58">
            <v>365</v>
          </cell>
          <cell r="W58">
            <v>0.80402419286593041</v>
          </cell>
          <cell r="X58">
            <v>3853484.3535230234</v>
          </cell>
          <cell r="Y58">
            <v>0.29609663191253266</v>
          </cell>
          <cell r="Z58">
            <v>1141003.7382058105</v>
          </cell>
          <cell r="AA58">
            <v>0.09</v>
          </cell>
          <cell r="AB58">
            <v>12677819.313397896</v>
          </cell>
          <cell r="AC58">
            <v>89280.417699985177</v>
          </cell>
          <cell r="AD58">
            <v>3680026</v>
          </cell>
          <cell r="AE58">
            <v>2.4450352561090316</v>
          </cell>
          <cell r="AF58" t="str">
            <v>4</v>
          </cell>
        </row>
        <row r="59">
          <cell r="A59" t="str">
            <v>12-15-304-017-0000</v>
          </cell>
          <cell r="B59" t="str">
            <v>12-15-304-017-0000</v>
          </cell>
          <cell r="C59" t="str">
            <v>12153040170000</v>
          </cell>
          <cell r="D59" t="str">
            <v>12-15-304-017-0000</v>
          </cell>
          <cell r="E59" t="str">
            <v>12-15-304-017-0000</v>
          </cell>
          <cell r="F59" t="str">
            <v>Comfort Suites</v>
          </cell>
          <cell r="G59" t="str">
            <v>4200 N RIVER, SCHILLER PARK</v>
          </cell>
          <cell r="H59" t="str">
            <v>4200 BRAVO LLC</v>
          </cell>
          <cell r="I59" t="str">
            <v>5-29</v>
          </cell>
          <cell r="J59" t="str">
            <v>T20</v>
          </cell>
          <cell r="K59" t="str">
            <v>20-020</v>
          </cell>
          <cell r="L59">
            <v>3</v>
          </cell>
          <cell r="M59">
            <v>19</v>
          </cell>
          <cell r="N59">
            <v>0</v>
          </cell>
          <cell r="O59">
            <v>93031</v>
          </cell>
          <cell r="P59">
            <v>98982</v>
          </cell>
          <cell r="Q59">
            <v>160</v>
          </cell>
          <cell r="R59">
            <v>4</v>
          </cell>
          <cell r="S59">
            <v>90.290404279857214</v>
          </cell>
          <cell r="T59">
            <v>0.53905318075880149</v>
          </cell>
          <cell r="U59">
            <v>48.671329619055136</v>
          </cell>
          <cell r="V59">
            <v>365</v>
          </cell>
          <cell r="W59">
            <v>0.95947689152458426</v>
          </cell>
          <cell r="X59">
            <v>2962453.473200704</v>
          </cell>
          <cell r="Y59">
            <v>0.29456960252043857</v>
          </cell>
          <cell r="Z59">
            <v>872648.74208602402</v>
          </cell>
          <cell r="AA59">
            <v>0.09</v>
          </cell>
          <cell r="AB59">
            <v>9696097.1342891566</v>
          </cell>
          <cell r="AC59">
            <v>60600.607089307232</v>
          </cell>
          <cell r="AD59">
            <v>4200003</v>
          </cell>
          <cell r="AE59">
            <v>1.3085929067881992</v>
          </cell>
          <cell r="AF59" t="e">
            <v>#N/A</v>
          </cell>
        </row>
        <row r="60">
          <cell r="A60" t="str">
            <v>12-15-309-024-0000</v>
          </cell>
          <cell r="B60" t="str">
            <v>12-15-309-024-0000</v>
          </cell>
          <cell r="C60" t="str">
            <v>12153090240000</v>
          </cell>
          <cell r="D60" t="str">
            <v>12-15-309-024-0000 12-15-309-025-0000 12-15-309-026-0000 12-15-309-027-0000</v>
          </cell>
          <cell r="E60" t="str">
            <v>12-15-309-024-0000 Thru  12-15-309-027-0000</v>
          </cell>
          <cell r="F60" t="str">
            <v>Budget Motel</v>
          </cell>
          <cell r="G60" t="str">
            <v>4230  OLD RIVER, SCHILLER PARK</v>
          </cell>
          <cell r="H60" t="str">
            <v>CHAGAN PATGL</v>
          </cell>
          <cell r="I60" t="str">
            <v>5-29</v>
          </cell>
          <cell r="J60" t="str">
            <v>T20</v>
          </cell>
          <cell r="K60" t="str">
            <v>20-020</v>
          </cell>
          <cell r="L60">
            <v>2</v>
          </cell>
          <cell r="M60">
            <v>63</v>
          </cell>
          <cell r="N60">
            <v>4</v>
          </cell>
          <cell r="O60">
            <v>12500</v>
          </cell>
          <cell r="P60">
            <v>5510</v>
          </cell>
          <cell r="Q60">
            <v>20</v>
          </cell>
          <cell r="R60">
            <v>5</v>
          </cell>
          <cell r="S60">
            <v>59.761508256464197</v>
          </cell>
          <cell r="T60">
            <v>0.5501770050994822</v>
          </cell>
          <cell r="U60">
            <v>32.87940763276945</v>
          </cell>
          <cell r="V60">
            <v>365</v>
          </cell>
          <cell r="W60">
            <v>0.97309638271068788</v>
          </cell>
          <cell r="X60">
            <v>246655.60368296778</v>
          </cell>
          <cell r="Y60">
            <v>0.38548355253142058</v>
          </cell>
          <cell r="Z60">
            <v>95081.678359492566</v>
          </cell>
          <cell r="AA60">
            <v>0.1</v>
          </cell>
          <cell r="AB60">
            <v>950816.78359492566</v>
          </cell>
          <cell r="AC60">
            <v>47540.839179746283</v>
          </cell>
          <cell r="AD60">
            <v>524032</v>
          </cell>
          <cell r="AE60">
            <v>0.81442504197248566</v>
          </cell>
          <cell r="AF60" t="str">
            <v>4</v>
          </cell>
        </row>
        <row r="61">
          <cell r="A61" t="str">
            <v>12-15-309-024-0000</v>
          </cell>
          <cell r="B61" t="str">
            <v>12-15-309-025-0000</v>
          </cell>
          <cell r="C61" t="str">
            <v>12153090250000</v>
          </cell>
          <cell r="D61" t="str">
            <v>12-15-309-024-0000 12-15-309-025-0000 12-15-309-026-0000 12-15-309-027-0000</v>
          </cell>
          <cell r="E61" t="str">
            <v>12-15-309-024-0000 Thru  12-15-309-027-0000</v>
          </cell>
          <cell r="F61" t="str">
            <v>Budget Motel</v>
          </cell>
          <cell r="G61" t="str">
            <v>4230  OLD RIVER, SCHILLER PARK</v>
          </cell>
          <cell r="H61" t="str">
            <v>CHAGAN PATGL</v>
          </cell>
          <cell r="I61" t="str">
            <v>5-29</v>
          </cell>
          <cell r="J61" t="str">
            <v>T20</v>
          </cell>
          <cell r="K61" t="str">
            <v>20-020</v>
          </cell>
          <cell r="L61">
            <v>2</v>
          </cell>
          <cell r="M61">
            <v>63</v>
          </cell>
          <cell r="N61">
            <v>4</v>
          </cell>
          <cell r="O61">
            <v>12500</v>
          </cell>
          <cell r="P61">
            <v>5510</v>
          </cell>
          <cell r="Q61">
            <v>20</v>
          </cell>
          <cell r="R61">
            <v>6</v>
          </cell>
          <cell r="S61">
            <v>59.761508256464197</v>
          </cell>
          <cell r="T61">
            <v>0.5501770050994822</v>
          </cell>
          <cell r="U61">
            <v>32.87940763276945</v>
          </cell>
          <cell r="V61">
            <v>365</v>
          </cell>
          <cell r="W61">
            <v>0.97309638271068788</v>
          </cell>
          <cell r="X61">
            <v>246655.60368296778</v>
          </cell>
          <cell r="Y61">
            <v>0.38548355253142058</v>
          </cell>
          <cell r="Z61">
            <v>95081.678359492566</v>
          </cell>
          <cell r="AA61">
            <v>0.105</v>
          </cell>
          <cell r="AB61">
            <v>905539.79389992927</v>
          </cell>
          <cell r="AC61">
            <v>45276.98969499646</v>
          </cell>
          <cell r="AD61">
            <v>524032</v>
          </cell>
          <cell r="AE61">
            <v>0.72802384949760568</v>
          </cell>
          <cell r="AF61" t="str">
            <v>4</v>
          </cell>
        </row>
        <row r="62">
          <cell r="A62" t="str">
            <v>12-15-309-024-0000</v>
          </cell>
          <cell r="B62" t="str">
            <v>12-15-309-026-0000</v>
          </cell>
          <cell r="C62" t="str">
            <v>12153090260000</v>
          </cell>
          <cell r="D62" t="str">
            <v>12-15-309-024-0000 12-15-309-025-0000 12-15-309-026-0000 12-15-309-027-0000</v>
          </cell>
          <cell r="E62" t="str">
            <v>12-15-309-024-0000 Thru  12-15-309-027-0000</v>
          </cell>
          <cell r="F62" t="str">
            <v>Budget Motel</v>
          </cell>
          <cell r="G62" t="str">
            <v>4230  OLD RIVER, SCHILLER PARK</v>
          </cell>
          <cell r="H62" t="str">
            <v>CHAGAN PATGL</v>
          </cell>
          <cell r="I62" t="str">
            <v>5-29</v>
          </cell>
          <cell r="J62" t="str">
            <v>T20</v>
          </cell>
          <cell r="K62" t="str">
            <v>20-020</v>
          </cell>
          <cell r="L62">
            <v>2</v>
          </cell>
          <cell r="M62">
            <v>63</v>
          </cell>
          <cell r="N62">
            <v>4</v>
          </cell>
          <cell r="O62">
            <v>12500</v>
          </cell>
          <cell r="P62">
            <v>5510</v>
          </cell>
          <cell r="Q62">
            <v>20</v>
          </cell>
          <cell r="R62">
            <v>1</v>
          </cell>
          <cell r="S62">
            <v>260.4192511968468</v>
          </cell>
          <cell r="T62">
            <v>0.55716926547620149</v>
          </cell>
          <cell r="U62">
            <v>145.09760290520953</v>
          </cell>
          <cell r="V62">
            <v>365</v>
          </cell>
          <cell r="W62">
            <v>0.56512560580407833</v>
          </cell>
          <cell r="X62">
            <v>1874295.71466851</v>
          </cell>
          <cell r="Y62">
            <v>0.23547688716429988</v>
          </cell>
          <cell r="Z62">
            <v>441353.32051552751</v>
          </cell>
          <cell r="AA62">
            <v>0.08</v>
          </cell>
          <cell r="AB62">
            <v>5516916.5064440938</v>
          </cell>
          <cell r="AC62">
            <v>275845.82532220468</v>
          </cell>
          <cell r="AD62">
            <v>524032</v>
          </cell>
          <cell r="AE62">
            <v>9.5278236948203432</v>
          </cell>
          <cell r="AF62" t="str">
            <v>4</v>
          </cell>
        </row>
        <row r="63">
          <cell r="A63" t="str">
            <v>12-15-309-024-0000</v>
          </cell>
          <cell r="B63" t="str">
            <v>12-15-309-027-0000</v>
          </cell>
          <cell r="C63" t="str">
            <v>12153090270000</v>
          </cell>
          <cell r="D63" t="str">
            <v>12-15-309-024-0000 12-15-309-025-0000 12-15-309-026-0000 12-15-309-027-0000</v>
          </cell>
          <cell r="E63" t="str">
            <v>12-15-309-024-0000 Thru  12-15-309-027-0000</v>
          </cell>
          <cell r="F63" t="str">
            <v>Budget Motel</v>
          </cell>
          <cell r="G63" t="str">
            <v>4230  OLD RIVER, SCHILLER PARK</v>
          </cell>
          <cell r="H63" t="str">
            <v>CHAGAN PATGL</v>
          </cell>
          <cell r="I63" t="str">
            <v>5-29</v>
          </cell>
          <cell r="J63" t="str">
            <v>T20</v>
          </cell>
          <cell r="K63" t="str">
            <v>20-020</v>
          </cell>
          <cell r="L63">
            <v>2</v>
          </cell>
          <cell r="M63">
            <v>63</v>
          </cell>
          <cell r="N63">
            <v>4</v>
          </cell>
          <cell r="O63">
            <v>12500</v>
          </cell>
          <cell r="P63">
            <v>5510</v>
          </cell>
          <cell r="Q63">
            <v>20</v>
          </cell>
          <cell r="R63">
            <v>2</v>
          </cell>
          <cell r="S63">
            <v>147.48447362695296</v>
          </cell>
          <cell r="T63">
            <v>0.56242715011196842</v>
          </cell>
          <cell r="U63">
            <v>82.949272187770916</v>
          </cell>
          <cell r="V63">
            <v>365</v>
          </cell>
          <cell r="W63">
            <v>0.62500183946666155</v>
          </cell>
          <cell r="X63">
            <v>968844.64770127693</v>
          </cell>
          <cell r="Y63">
            <v>0.28133456581725275</v>
          </cell>
          <cell r="Z63">
            <v>272569.48830540793</v>
          </cell>
          <cell r="AA63">
            <v>8.5000000000000006E-2</v>
          </cell>
          <cell r="AB63">
            <v>3206699.8624165636</v>
          </cell>
          <cell r="AC63">
            <v>160334.99312082818</v>
          </cell>
          <cell r="AD63">
            <v>524032</v>
          </cell>
          <cell r="AE63">
            <v>5.1192825293427946</v>
          </cell>
          <cell r="AF63" t="str">
            <v>4</v>
          </cell>
        </row>
        <row r="64">
          <cell r="A64" t="str">
            <v>12-16-307-004-0000</v>
          </cell>
          <cell r="B64" t="str">
            <v>12-16-307-004-0000</v>
          </cell>
          <cell r="C64" t="str">
            <v>12163070040000</v>
          </cell>
          <cell r="D64" t="str">
            <v>12-16-307-004-0000</v>
          </cell>
          <cell r="E64" t="str">
            <v>12-16-307-004-0000</v>
          </cell>
          <cell r="F64" t="str">
            <v>Sheraton 4 Point</v>
          </cell>
          <cell r="G64" t="str">
            <v>10249  IRVING PARK, SCHILLER PARK</v>
          </cell>
          <cell r="H64" t="str">
            <v>FOUR POINTS SHERATON</v>
          </cell>
          <cell r="I64" t="str">
            <v>5-29</v>
          </cell>
          <cell r="J64" t="str">
            <v>T20</v>
          </cell>
          <cell r="K64" t="str">
            <v>20-020</v>
          </cell>
          <cell r="L64">
            <v>3</v>
          </cell>
          <cell r="M64">
            <v>46</v>
          </cell>
          <cell r="N64">
            <v>9</v>
          </cell>
          <cell r="O64">
            <v>270789</v>
          </cell>
          <cell r="P64">
            <v>187293</v>
          </cell>
          <cell r="Q64">
            <v>295</v>
          </cell>
          <cell r="R64">
            <v>3</v>
          </cell>
          <cell r="S64">
            <v>108.8443052005382</v>
          </cell>
          <cell r="T64">
            <v>0.54920666166772047</v>
          </cell>
          <cell r="U64">
            <v>59.778017500730094</v>
          </cell>
          <cell r="V64">
            <v>365</v>
          </cell>
          <cell r="W64">
            <v>0.80402419286593041</v>
          </cell>
          <cell r="X64">
            <v>8005478.0583752962</v>
          </cell>
          <cell r="Y64">
            <v>0.29609663191253266</v>
          </cell>
          <cell r="Z64">
            <v>2370395.0899346066</v>
          </cell>
          <cell r="AA64">
            <v>0.09</v>
          </cell>
          <cell r="AB64">
            <v>26337723.221495628</v>
          </cell>
          <cell r="AC64">
            <v>89280.417699985177</v>
          </cell>
          <cell r="AD64">
            <v>8528334</v>
          </cell>
          <cell r="AE64">
            <v>2.0882612268111953</v>
          </cell>
          <cell r="AF64" t="str">
            <v>4</v>
          </cell>
        </row>
        <row r="65">
          <cell r="A65" t="str">
            <v>12-16-307-010-0000</v>
          </cell>
          <cell r="B65" t="str">
            <v>12-16-307-010-0000</v>
          </cell>
          <cell r="C65" t="str">
            <v>12163070100000</v>
          </cell>
          <cell r="D65" t="str">
            <v>12-16-307-010-0000</v>
          </cell>
          <cell r="E65" t="str">
            <v>12-16-307-010-0000</v>
          </cell>
          <cell r="F65" t="str">
            <v>O'Hare Inn and Suites</v>
          </cell>
          <cell r="G65" t="str">
            <v>4101  MANNHEIM, SCHILLER PARK</v>
          </cell>
          <cell r="H65" t="str">
            <v>OHARE INN 4101 LLC</v>
          </cell>
          <cell r="I65" t="str">
            <v>5-29</v>
          </cell>
          <cell r="J65" t="str">
            <v>T20</v>
          </cell>
          <cell r="K65" t="str">
            <v>20-020</v>
          </cell>
          <cell r="L65">
            <v>2</v>
          </cell>
          <cell r="M65">
            <v>59</v>
          </cell>
          <cell r="N65">
            <v>5</v>
          </cell>
          <cell r="O65">
            <v>40075</v>
          </cell>
          <cell r="P65">
            <v>23322</v>
          </cell>
          <cell r="Q65">
            <v>68</v>
          </cell>
          <cell r="R65">
            <v>4</v>
          </cell>
          <cell r="S65">
            <v>90.290404279857214</v>
          </cell>
          <cell r="T65">
            <v>0.53905318075880149</v>
          </cell>
          <cell r="U65">
            <v>48.671329619055136</v>
          </cell>
          <cell r="V65">
            <v>365</v>
          </cell>
          <cell r="W65">
            <v>0.95947689152458426</v>
          </cell>
          <cell r="X65">
            <v>1259042.7261102991</v>
          </cell>
          <cell r="Y65">
            <v>0.29456960252043857</v>
          </cell>
          <cell r="Z65">
            <v>370875.71538656019</v>
          </cell>
          <cell r="AA65">
            <v>0.09</v>
          </cell>
          <cell r="AB65">
            <v>4120841.282072891</v>
          </cell>
          <cell r="AC65">
            <v>60600.607089307217</v>
          </cell>
          <cell r="AD65">
            <v>1500007</v>
          </cell>
          <cell r="AE65">
            <v>1.7472147010466559</v>
          </cell>
          <cell r="AF65" t="str">
            <v>4</v>
          </cell>
        </row>
        <row r="66">
          <cell r="A66" t="str">
            <v>12-16-315-023-0000</v>
          </cell>
          <cell r="B66" t="str">
            <v>12-16-315-023-0000</v>
          </cell>
          <cell r="C66" t="str">
            <v>12163150230000</v>
          </cell>
          <cell r="D66" t="str">
            <v>12-16-315-023-0000</v>
          </cell>
          <cell r="E66" t="str">
            <v>12-16-315-023-0000</v>
          </cell>
          <cell r="F66" t="str">
            <v>Candlewood Suites</v>
          </cell>
          <cell r="G66" t="str">
            <v>4055  MANNHEIM, SCHILLER PARK</v>
          </cell>
          <cell r="H66" t="str">
            <v>RYAN LLC</v>
          </cell>
          <cell r="I66" t="str">
            <v>5-29</v>
          </cell>
          <cell r="J66" t="str">
            <v>T20</v>
          </cell>
          <cell r="K66" t="str">
            <v>20-020</v>
          </cell>
          <cell r="L66">
            <v>2</v>
          </cell>
          <cell r="M66">
            <v>20</v>
          </cell>
          <cell r="N66">
            <v>7</v>
          </cell>
          <cell r="O66">
            <v>88161</v>
          </cell>
          <cell r="P66">
            <v>96831</v>
          </cell>
          <cell r="Q66">
            <v>160</v>
          </cell>
          <cell r="R66">
            <v>5</v>
          </cell>
          <cell r="S66">
            <v>59.761508256464197</v>
          </cell>
          <cell r="T66">
            <v>0.5501770050994822</v>
          </cell>
          <cell r="U66">
            <v>32.87940763276945</v>
          </cell>
          <cell r="V66">
            <v>365</v>
          </cell>
          <cell r="W66">
            <v>0.97309638271068788</v>
          </cell>
          <cell r="X66">
            <v>1973244.8294637422</v>
          </cell>
          <cell r="Y66">
            <v>0.38548355253142058</v>
          </cell>
          <cell r="Z66">
            <v>760653.42687594052</v>
          </cell>
          <cell r="AA66">
            <v>0.1</v>
          </cell>
          <cell r="AB66">
            <v>7606534.2687594052</v>
          </cell>
          <cell r="AC66">
            <v>47540.839179746283</v>
          </cell>
          <cell r="AD66">
            <v>4872000</v>
          </cell>
          <cell r="AE66">
            <v>0.56127550672401583</v>
          </cell>
          <cell r="AF66" t="str">
            <v>4</v>
          </cell>
        </row>
        <row r="67">
          <cell r="A67" t="str">
            <v>12-21-100-011-0000</v>
          </cell>
          <cell r="B67" t="str">
            <v>12-21-100-011-0000</v>
          </cell>
          <cell r="C67" t="str">
            <v>12211000110000</v>
          </cell>
          <cell r="D67" t="str">
            <v>12-21-100-011-0000</v>
          </cell>
          <cell r="E67" t="str">
            <v>12-21-100-011-0000</v>
          </cell>
          <cell r="F67" t="str">
            <v>Days Inn</v>
          </cell>
          <cell r="G67" t="str">
            <v>3811  MANNHEIM, SCHILLER PARK</v>
          </cell>
          <cell r="H67" t="str">
            <v>SCHILLER LODGES LLC</v>
          </cell>
          <cell r="I67" t="str">
            <v>5-29</v>
          </cell>
          <cell r="J67" t="str">
            <v>T20</v>
          </cell>
          <cell r="K67" t="str">
            <v>20-020</v>
          </cell>
          <cell r="L67">
            <v>2</v>
          </cell>
          <cell r="M67">
            <v>58</v>
          </cell>
          <cell r="N67">
            <v>4</v>
          </cell>
          <cell r="O67">
            <v>128175</v>
          </cell>
          <cell r="P67">
            <v>68510</v>
          </cell>
          <cell r="Q67">
            <v>144</v>
          </cell>
          <cell r="R67">
            <v>6</v>
          </cell>
          <cell r="S67">
            <v>59.761508256464197</v>
          </cell>
          <cell r="T67">
            <v>0.5501770050994822</v>
          </cell>
          <cell r="U67">
            <v>32.87940763276945</v>
          </cell>
          <cell r="V67">
            <v>365</v>
          </cell>
          <cell r="W67">
            <v>0.97309638271068788</v>
          </cell>
          <cell r="X67">
            <v>1775920.3465173685</v>
          </cell>
          <cell r="Y67">
            <v>0.38548355253142058</v>
          </cell>
          <cell r="Z67">
            <v>684588.08418834663</v>
          </cell>
          <cell r="AA67">
            <v>0.105</v>
          </cell>
          <cell r="AB67">
            <v>6519886.5160794919</v>
          </cell>
          <cell r="AC67">
            <v>45276.989694996475</v>
          </cell>
          <cell r="AD67">
            <v>3703720</v>
          </cell>
          <cell r="AE67">
            <v>0.76036161375036238</v>
          </cell>
          <cell r="AF67" t="e">
            <v>#N/A</v>
          </cell>
        </row>
        <row r="68">
          <cell r="A68" t="str">
            <v>12-21-100-022-0000</v>
          </cell>
          <cell r="B68" t="str">
            <v>12-21-100-022-0000</v>
          </cell>
          <cell r="C68" t="str">
            <v>12211000220000</v>
          </cell>
          <cell r="D68" t="str">
            <v>12-21-100-022-0000</v>
          </cell>
          <cell r="E68" t="str">
            <v>12-21-100-022-0000</v>
          </cell>
          <cell r="F68" t="str">
            <v>Hampton Inn</v>
          </cell>
          <cell r="G68" t="str">
            <v>3939  MANNHEIM, SCHILLER PARK</v>
          </cell>
          <cell r="H68" t="str">
            <v>SAGA CHICAGO CO LTD</v>
          </cell>
          <cell r="I68" t="str">
            <v>5-29</v>
          </cell>
          <cell r="J68" t="str">
            <v>T20</v>
          </cell>
          <cell r="K68" t="str">
            <v>20-020</v>
          </cell>
          <cell r="L68">
            <v>3</v>
          </cell>
          <cell r="M68">
            <v>29</v>
          </cell>
          <cell r="N68">
            <v>5</v>
          </cell>
          <cell r="O68">
            <v>115833</v>
          </cell>
          <cell r="P68">
            <v>63366</v>
          </cell>
          <cell r="Q68">
            <v>148</v>
          </cell>
          <cell r="R68">
            <v>1</v>
          </cell>
          <cell r="S68">
            <v>260.4192511968468</v>
          </cell>
          <cell r="T68">
            <v>0.55716926547620149</v>
          </cell>
          <cell r="U68">
            <v>145.09760290520953</v>
          </cell>
          <cell r="V68">
            <v>365</v>
          </cell>
          <cell r="W68">
            <v>0.56512560580407833</v>
          </cell>
          <cell r="X68">
            <v>13869788.288546974</v>
          </cell>
          <cell r="Y68">
            <v>0.23547688716429988</v>
          </cell>
          <cell r="Z68">
            <v>3266014.5718149035</v>
          </cell>
          <cell r="AA68">
            <v>0.08</v>
          </cell>
          <cell r="AB68">
            <v>40825182.147686295</v>
          </cell>
          <cell r="AC68">
            <v>275845.82532220468</v>
          </cell>
          <cell r="AD68">
            <v>6700363</v>
          </cell>
          <cell r="AE68">
            <v>5.0929806560758415</v>
          </cell>
          <cell r="AF68" t="e">
            <v>#N/A</v>
          </cell>
        </row>
        <row r="69">
          <cell r="A69" t="str">
            <v>12-22-100-076-0000</v>
          </cell>
          <cell r="B69" t="str">
            <v>12-22-100-076-0000</v>
          </cell>
          <cell r="C69" t="str">
            <v>12221000760000</v>
          </cell>
          <cell r="D69" t="str">
            <v>12-22-100-076-0000</v>
          </cell>
          <cell r="E69" t="str">
            <v>12-22-100-076-0000</v>
          </cell>
          <cell r="F69" t="str">
            <v>Relax Inn</v>
          </cell>
          <cell r="G69" t="str">
            <v>3760 N RIVER, SCHILLER PARK</v>
          </cell>
          <cell r="H69" t="str">
            <v>PATEL DIMPLE RELAX INN</v>
          </cell>
          <cell r="I69" t="str">
            <v>5-29</v>
          </cell>
          <cell r="J69" t="str">
            <v>T20</v>
          </cell>
          <cell r="K69" t="str">
            <v>20-030</v>
          </cell>
          <cell r="L69">
            <v>2</v>
          </cell>
          <cell r="M69">
            <v>61</v>
          </cell>
          <cell r="N69">
            <v>1</v>
          </cell>
          <cell r="O69">
            <v>25918</v>
          </cell>
          <cell r="P69">
            <v>3048</v>
          </cell>
          <cell r="Q69">
            <v>14</v>
          </cell>
          <cell r="R69">
            <v>2</v>
          </cell>
          <cell r="S69">
            <v>147.48447362695296</v>
          </cell>
          <cell r="T69">
            <v>0.56242715011196842</v>
          </cell>
          <cell r="U69">
            <v>82.949272187770916</v>
          </cell>
          <cell r="V69">
            <v>365</v>
          </cell>
          <cell r="W69">
            <v>0.62500183946666155</v>
          </cell>
          <cell r="X69">
            <v>678191.25339089369</v>
          </cell>
          <cell r="Y69">
            <v>0.28133456581725275</v>
          </cell>
          <cell r="Z69">
            <v>190798.64181378551</v>
          </cell>
          <cell r="AA69">
            <v>8.5000000000000006E-2</v>
          </cell>
          <cell r="AB69">
            <v>2244689.903691594</v>
          </cell>
          <cell r="AC69">
            <v>160334.99312082815</v>
          </cell>
          <cell r="AD69">
            <v>587270</v>
          </cell>
          <cell r="AE69">
            <v>2.8222451405513547</v>
          </cell>
          <cell r="AF69" t="e">
            <v>#N/A</v>
          </cell>
        </row>
        <row r="70">
          <cell r="A70" t="str">
            <v>12-22-402-035-0000</v>
          </cell>
          <cell r="B70" t="str">
            <v>12-22-402-035-0000</v>
          </cell>
          <cell r="C70" t="str">
            <v>12224020350000</v>
          </cell>
          <cell r="D70" t="str">
            <v>12-22-402-035-0000</v>
          </cell>
          <cell r="E70" t="str">
            <v>12-22-402-035-0000</v>
          </cell>
          <cell r="F70" t="str">
            <v>Super 8</v>
          </cell>
          <cell r="G70" t="str">
            <v>3160  RIVER, RIVER GROVE</v>
          </cell>
          <cell r="H70" t="str">
            <v>MKK HOSPITALITY INC</v>
          </cell>
          <cell r="I70" t="str">
            <v>5-29</v>
          </cell>
          <cell r="J70" t="str">
            <v>T20</v>
          </cell>
          <cell r="K70" t="str">
            <v>20-030</v>
          </cell>
          <cell r="L70">
            <v>2</v>
          </cell>
          <cell r="M70">
            <v>58</v>
          </cell>
          <cell r="N70">
            <v>2</v>
          </cell>
          <cell r="O70">
            <v>34944</v>
          </cell>
          <cell r="P70">
            <v>12194</v>
          </cell>
          <cell r="Q70">
            <v>64</v>
          </cell>
          <cell r="R70">
            <v>3</v>
          </cell>
          <cell r="S70">
            <v>108.8443052005382</v>
          </cell>
          <cell r="T70">
            <v>0.54920666166772047</v>
          </cell>
          <cell r="U70">
            <v>59.778017500730094</v>
          </cell>
          <cell r="V70">
            <v>365</v>
          </cell>
          <cell r="W70">
            <v>0.80402419286593041</v>
          </cell>
          <cell r="X70">
            <v>1736781.6804610812</v>
          </cell>
          <cell r="Y70">
            <v>0.29609663191253266</v>
          </cell>
          <cell r="Z70">
            <v>514255.20595191466</v>
          </cell>
          <cell r="AA70">
            <v>0.09</v>
          </cell>
          <cell r="AB70">
            <v>5713946.7327990523</v>
          </cell>
          <cell r="AC70">
            <v>89280.417699985192</v>
          </cell>
          <cell r="AD70">
            <v>1732969</v>
          </cell>
          <cell r="AE70">
            <v>2.2972007767011715</v>
          </cell>
          <cell r="AF70" t="str">
            <v>5</v>
          </cell>
        </row>
        <row r="71">
          <cell r="A71" t="str">
            <v>12-28-108-003-0000</v>
          </cell>
          <cell r="B71" t="str">
            <v>12-28-108-003-0000</v>
          </cell>
          <cell r="C71" t="str">
            <v>12281080030000</v>
          </cell>
          <cell r="D71" t="str">
            <v>12-28-108-003-0000</v>
          </cell>
          <cell r="E71" t="str">
            <v>12-28-108-003-0000</v>
          </cell>
          <cell r="F71" t="str">
            <v>O'Hare Int'l South - Best Western Plus</v>
          </cell>
          <cell r="G71" t="str">
            <v>3001 N MANNHEIM, FRANKLIN PARK</v>
          </cell>
          <cell r="H71" t="str">
            <v>MARIA WOLANIN</v>
          </cell>
          <cell r="I71" t="str">
            <v>5-29</v>
          </cell>
          <cell r="J71" t="str">
            <v>T20</v>
          </cell>
          <cell r="K71" t="str">
            <v>20-030</v>
          </cell>
          <cell r="L71">
            <v>3</v>
          </cell>
          <cell r="M71">
            <v>20</v>
          </cell>
          <cell r="N71">
            <v>4</v>
          </cell>
          <cell r="O71">
            <v>32670</v>
          </cell>
          <cell r="P71">
            <v>23094</v>
          </cell>
          <cell r="Q71">
            <v>56</v>
          </cell>
          <cell r="R71">
            <v>4</v>
          </cell>
          <cell r="S71">
            <v>90.290404279857214</v>
          </cell>
          <cell r="T71">
            <v>0.53905318075880149</v>
          </cell>
          <cell r="U71">
            <v>48.671329619055136</v>
          </cell>
          <cell r="V71">
            <v>365</v>
          </cell>
          <cell r="W71">
            <v>0.95947689152458426</v>
          </cell>
          <cell r="X71">
            <v>1036858.7156202464</v>
          </cell>
          <cell r="Y71">
            <v>0.29456960252043857</v>
          </cell>
          <cell r="Z71">
            <v>305427.05973010842</v>
          </cell>
          <cell r="AA71">
            <v>0.09</v>
          </cell>
          <cell r="AB71">
            <v>3393633.9970012046</v>
          </cell>
          <cell r="AC71">
            <v>60600.607089307225</v>
          </cell>
          <cell r="AD71">
            <v>2100131</v>
          </cell>
          <cell r="AE71">
            <v>0.61591538670740276</v>
          </cell>
          <cell r="AF71" t="str">
            <v>5</v>
          </cell>
        </row>
        <row r="72">
          <cell r="A72" t="str">
            <v>12-28-116-001-0000</v>
          </cell>
          <cell r="B72" t="str">
            <v>12-28-116-001-0000</v>
          </cell>
          <cell r="C72" t="str">
            <v>12281160010000</v>
          </cell>
          <cell r="D72" t="str">
            <v>12-28-116-001-0000</v>
          </cell>
          <cell r="E72" t="str">
            <v>12-28-116-001-0000</v>
          </cell>
          <cell r="F72" t="str">
            <v>Ambiance, Adult Couples Hotel (Prestige Club)</v>
          </cell>
          <cell r="G72" t="str">
            <v>2955 N MANNHEIM, FRANKLIN PARK</v>
          </cell>
          <cell r="H72" t="str">
            <v>FRANK SOTTREL</v>
          </cell>
          <cell r="I72" t="str">
            <v>5-29</v>
          </cell>
          <cell r="J72" t="str">
            <v>T20</v>
          </cell>
          <cell r="K72" t="str">
            <v>20-030</v>
          </cell>
          <cell r="L72">
            <v>2</v>
          </cell>
          <cell r="M72">
            <v>65</v>
          </cell>
          <cell r="N72">
            <v>1</v>
          </cell>
          <cell r="O72">
            <v>31779</v>
          </cell>
          <cell r="P72">
            <v>26136</v>
          </cell>
          <cell r="Q72">
            <v>37</v>
          </cell>
          <cell r="R72">
            <v>5</v>
          </cell>
          <cell r="S72">
            <v>59.761508256464197</v>
          </cell>
          <cell r="T72">
            <v>0.5501770050994822</v>
          </cell>
          <cell r="U72">
            <v>32.87940763276945</v>
          </cell>
          <cell r="V72">
            <v>365</v>
          </cell>
          <cell r="W72">
            <v>0.97309638271068788</v>
          </cell>
          <cell r="X72">
            <v>456312.86681349046</v>
          </cell>
          <cell r="Y72">
            <v>0.38548355253142058</v>
          </cell>
          <cell r="Z72">
            <v>175901.10496506127</v>
          </cell>
          <cell r="AA72">
            <v>0.1</v>
          </cell>
          <cell r="AB72">
            <v>1759011.0496506125</v>
          </cell>
          <cell r="AC72">
            <v>47540.839179746283</v>
          </cell>
          <cell r="AD72">
            <v>2128009</v>
          </cell>
          <cell r="AE72">
            <v>-0.17340055909039265</v>
          </cell>
          <cell r="AF72" t="str">
            <v>4</v>
          </cell>
        </row>
        <row r="73">
          <cell r="A73" t="str">
            <v>12-28-300-036-0000</v>
          </cell>
          <cell r="B73" t="str">
            <v>12-28-300-036-0000</v>
          </cell>
          <cell r="C73" t="str">
            <v>12283000360000</v>
          </cell>
          <cell r="D73" t="str">
            <v>12-28-300-036-0000</v>
          </cell>
          <cell r="E73" t="str">
            <v>12-28-300-036-0000</v>
          </cell>
          <cell r="F73" t="str">
            <v>Garden Inn Suites</v>
          </cell>
          <cell r="G73" t="str">
            <v>2623 N MANNHEIM, FRANKLIN PARK</v>
          </cell>
          <cell r="H73" t="str">
            <v>GARDEN INN SUITES</v>
          </cell>
          <cell r="I73" t="str">
            <v>5-29</v>
          </cell>
          <cell r="J73" t="str">
            <v>T20</v>
          </cell>
          <cell r="K73" t="str">
            <v>20-060</v>
          </cell>
          <cell r="L73">
            <v>2</v>
          </cell>
          <cell r="M73">
            <v>40</v>
          </cell>
          <cell r="N73">
            <v>2</v>
          </cell>
          <cell r="O73">
            <v>28750</v>
          </cell>
          <cell r="P73">
            <v>18534</v>
          </cell>
          <cell r="Q73">
            <v>25</v>
          </cell>
          <cell r="R73">
            <v>6</v>
          </cell>
          <cell r="S73">
            <v>59.761508256464197</v>
          </cell>
          <cell r="T73">
            <v>0.5501770050994822</v>
          </cell>
          <cell r="U73">
            <v>32.87940763276945</v>
          </cell>
          <cell r="V73">
            <v>365</v>
          </cell>
          <cell r="W73">
            <v>0.97309638271068788</v>
          </cell>
          <cell r="X73">
            <v>308319.50460370973</v>
          </cell>
          <cell r="Y73">
            <v>0.38548355253142058</v>
          </cell>
          <cell r="Z73">
            <v>118852.09794936571</v>
          </cell>
          <cell r="AA73">
            <v>0.105</v>
          </cell>
          <cell r="AB73">
            <v>1131924.7423749114</v>
          </cell>
          <cell r="AC73">
            <v>45276.98969499646</v>
          </cell>
          <cell r="AD73">
            <v>562163</v>
          </cell>
          <cell r="AE73">
            <v>1.0135169735021896</v>
          </cell>
          <cell r="AF73" t="str">
            <v>5</v>
          </cell>
        </row>
        <row r="74">
          <cell r="A74" t="str">
            <v>12-28-302-014-0000</v>
          </cell>
          <cell r="B74" t="str">
            <v>12-28-302-014-0000</v>
          </cell>
          <cell r="C74" t="str">
            <v>12283020140000</v>
          </cell>
          <cell r="D74" t="str">
            <v>12-28-302-014-0000 12-28-302-016-0000</v>
          </cell>
          <cell r="E74" t="str">
            <v>12-28-302-014-0000
12-28-302-016-0000</v>
          </cell>
          <cell r="F74" t="str">
            <v>Lido Motel</v>
          </cell>
          <cell r="G74" t="str">
            <v>2415  MANNHEIM, FRANKLIN PARK</v>
          </cell>
          <cell r="H74" t="str">
            <v>A W GREEN MGMT</v>
          </cell>
          <cell r="I74" t="str">
            <v>5-29</v>
          </cell>
          <cell r="J74" t="str">
            <v>T20</v>
          </cell>
          <cell r="K74" t="str">
            <v>20-060</v>
          </cell>
          <cell r="L74">
            <v>3</v>
          </cell>
          <cell r="M74">
            <v>56</v>
          </cell>
          <cell r="N74">
            <v>2</v>
          </cell>
          <cell r="O74">
            <v>74750</v>
          </cell>
          <cell r="P74">
            <v>22978</v>
          </cell>
          <cell r="Q74">
            <v>67</v>
          </cell>
          <cell r="R74">
            <v>1</v>
          </cell>
          <cell r="S74">
            <v>260.4192511968468</v>
          </cell>
          <cell r="T74">
            <v>0.55716926547620149</v>
          </cell>
          <cell r="U74">
            <v>145.09760290520953</v>
          </cell>
          <cell r="V74">
            <v>365</v>
          </cell>
          <cell r="W74">
            <v>0.56512560580407833</v>
          </cell>
          <cell r="X74">
            <v>6278890.6441395087</v>
          </cell>
          <cell r="Y74">
            <v>0.23547688716429988</v>
          </cell>
          <cell r="Z74">
            <v>1478533.6237270173</v>
          </cell>
          <cell r="AA74">
            <v>0.08</v>
          </cell>
          <cell r="AB74">
            <v>18481670.296587717</v>
          </cell>
          <cell r="AC74">
            <v>275845.82532220474</v>
          </cell>
          <cell r="AD74">
            <v>1413019</v>
          </cell>
          <cell r="AE74">
            <v>12.079562480467507</v>
          </cell>
          <cell r="AF74" t="str">
            <v>4</v>
          </cell>
        </row>
        <row r="75">
          <cell r="A75" t="str">
            <v>12-28-302-014-0000</v>
          </cell>
          <cell r="B75" t="str">
            <v>12-28-302-016-0000</v>
          </cell>
          <cell r="C75" t="str">
            <v>12283020160000</v>
          </cell>
          <cell r="D75" t="str">
            <v>12-28-302-014-0000 12-28-302-016-0000</v>
          </cell>
          <cell r="E75" t="str">
            <v>12-28-302-014-0000
12-28-302-016-0000</v>
          </cell>
          <cell r="F75" t="str">
            <v>Lido Motel</v>
          </cell>
          <cell r="G75" t="str">
            <v>2415  MANNHEIM, FRANKLIN PARK</v>
          </cell>
          <cell r="H75" t="str">
            <v>A W GREEN MGMT</v>
          </cell>
          <cell r="I75" t="str">
            <v>5-29</v>
          </cell>
          <cell r="J75" t="str">
            <v>T20</v>
          </cell>
          <cell r="K75" t="str">
            <v>20-060</v>
          </cell>
          <cell r="L75">
            <v>3</v>
          </cell>
          <cell r="M75">
            <v>56</v>
          </cell>
          <cell r="N75">
            <v>2</v>
          </cell>
          <cell r="O75">
            <v>74750</v>
          </cell>
          <cell r="P75">
            <v>22978</v>
          </cell>
          <cell r="Q75">
            <v>67</v>
          </cell>
          <cell r="R75">
            <v>2</v>
          </cell>
          <cell r="S75">
            <v>147.48447362695296</v>
          </cell>
          <cell r="T75">
            <v>0.56242715011196842</v>
          </cell>
          <cell r="U75">
            <v>82.949272187770916</v>
          </cell>
          <cell r="V75">
            <v>365</v>
          </cell>
          <cell r="W75">
            <v>0.62500183946666155</v>
          </cell>
          <cell r="X75">
            <v>3245629.569799277</v>
          </cell>
          <cell r="Y75">
            <v>0.28133456581725275</v>
          </cell>
          <cell r="Z75">
            <v>913107.78582311643</v>
          </cell>
          <cell r="AA75">
            <v>8.5000000000000006E-2</v>
          </cell>
          <cell r="AB75">
            <v>10742444.539095487</v>
          </cell>
          <cell r="AC75">
            <v>160334.99312082818</v>
          </cell>
          <cell r="AD75">
            <v>1413019</v>
          </cell>
          <cell r="AE75">
            <v>6.6024770644241073</v>
          </cell>
          <cell r="AF75" t="str">
            <v>4</v>
          </cell>
        </row>
        <row r="76">
          <cell r="A76" t="str">
            <v>12-29-415-018-0000</v>
          </cell>
          <cell r="B76" t="str">
            <v>12-29-415-018-0000</v>
          </cell>
          <cell r="C76" t="str">
            <v>12294150180000</v>
          </cell>
          <cell r="D76" t="str">
            <v>12-29-415-018-0000</v>
          </cell>
          <cell r="E76" t="str">
            <v>12-29-415-018-0000</v>
          </cell>
          <cell r="F76" t="str">
            <v>O'Hare Motel-ette</v>
          </cell>
          <cell r="G76" t="str">
            <v>2540 N MANNHEIM, MELROSE PARK</v>
          </cell>
          <cell r="H76" t="str">
            <v>VITHALANI INC</v>
          </cell>
          <cell r="I76" t="str">
            <v>5-29</v>
          </cell>
          <cell r="J76" t="str">
            <v>T20</v>
          </cell>
          <cell r="K76" t="str">
            <v>20-050</v>
          </cell>
          <cell r="L76">
            <v>3</v>
          </cell>
          <cell r="M76">
            <v>55</v>
          </cell>
          <cell r="N76">
            <v>3</v>
          </cell>
          <cell r="O76">
            <v>36952</v>
          </cell>
          <cell r="P76">
            <v>84768</v>
          </cell>
          <cell r="Q76">
            <v>48</v>
          </cell>
          <cell r="R76">
            <v>3</v>
          </cell>
          <cell r="S76">
            <v>108.8443052005382</v>
          </cell>
          <cell r="T76">
            <v>0.54920666166772047</v>
          </cell>
          <cell r="U76">
            <v>59.778017500730094</v>
          </cell>
          <cell r="V76">
            <v>365</v>
          </cell>
          <cell r="W76">
            <v>0.80402419286593041</v>
          </cell>
          <cell r="X76">
            <v>1302586.2603458108</v>
          </cell>
          <cell r="Y76">
            <v>0.29609663191253266</v>
          </cell>
          <cell r="Z76">
            <v>385691.40446393599</v>
          </cell>
          <cell r="AA76">
            <v>0.09</v>
          </cell>
          <cell r="AB76">
            <v>4285460.049599289</v>
          </cell>
          <cell r="AC76">
            <v>89280.417699985192</v>
          </cell>
          <cell r="AD76">
            <v>720006</v>
          </cell>
          <cell r="AE76">
            <v>4.9519782468469558</v>
          </cell>
          <cell r="AF76" t="e">
            <v>#N/A</v>
          </cell>
        </row>
        <row r="77">
          <cell r="A77" t="str">
            <v>12-29-421-013-0000</v>
          </cell>
          <cell r="B77" t="str">
            <v>12-29-421-013-0000</v>
          </cell>
          <cell r="C77" t="str">
            <v>12294210130000</v>
          </cell>
          <cell r="D77" t="str">
            <v>12-29-421-013-0000</v>
          </cell>
          <cell r="E77" t="str">
            <v>12-29-421-013-0000</v>
          </cell>
          <cell r="F77" t="str">
            <v>Regal Motel</v>
          </cell>
          <cell r="G77" t="str">
            <v>2448  MANNHEIM, FRANKLIN PARK</v>
          </cell>
          <cell r="H77" t="str">
            <v>RIMA RV CORPORATION</v>
          </cell>
          <cell r="I77" t="str">
            <v>5-29</v>
          </cell>
          <cell r="J77" t="str">
            <v>T20</v>
          </cell>
          <cell r="K77" t="str">
            <v>20-050</v>
          </cell>
          <cell r="L77">
            <v>3</v>
          </cell>
          <cell r="M77">
            <v>56</v>
          </cell>
          <cell r="N77">
            <v>2</v>
          </cell>
          <cell r="O77">
            <v>53752</v>
          </cell>
          <cell r="P77">
            <v>59802</v>
          </cell>
          <cell r="Q77">
            <v>75</v>
          </cell>
          <cell r="R77">
            <v>4</v>
          </cell>
          <cell r="S77">
            <v>90.290404279857214</v>
          </cell>
          <cell r="T77">
            <v>0.53905318075880149</v>
          </cell>
          <cell r="U77">
            <v>48.671329619055136</v>
          </cell>
          <cell r="V77">
            <v>365</v>
          </cell>
          <cell r="W77">
            <v>0.95947689152458426</v>
          </cell>
          <cell r="X77">
            <v>1388650.0655628301</v>
          </cell>
          <cell r="Y77">
            <v>0.29456960252043857</v>
          </cell>
          <cell r="Z77">
            <v>409054.09785282379</v>
          </cell>
          <cell r="AA77">
            <v>0.09</v>
          </cell>
          <cell r="AB77">
            <v>4545045.5316980425</v>
          </cell>
          <cell r="AC77">
            <v>60600.607089307232</v>
          </cell>
          <cell r="AD77">
            <v>1360017</v>
          </cell>
          <cell r="AE77">
            <v>2.3419034701022432</v>
          </cell>
          <cell r="AF77" t="e">
            <v>#N/A</v>
          </cell>
        </row>
        <row r="78">
          <cell r="A78" t="str">
            <v>12-32-205-039-0000</v>
          </cell>
          <cell r="B78" t="str">
            <v>12-32-205-039-0000</v>
          </cell>
          <cell r="C78" t="str">
            <v>12322050390000</v>
          </cell>
          <cell r="D78" t="str">
            <v>12-32-205-039-0000</v>
          </cell>
          <cell r="E78" t="str">
            <v>12-32-205-039-0000</v>
          </cell>
          <cell r="F78" t="str">
            <v>Super 8</v>
          </cell>
          <cell r="G78" t="str">
            <v>2080 N MANNHEIM, NORTHLAKE</v>
          </cell>
          <cell r="H78" t="str">
            <v>POLANIN INV</v>
          </cell>
          <cell r="I78" t="str">
            <v>5-29</v>
          </cell>
          <cell r="J78" t="str">
            <v>T20</v>
          </cell>
          <cell r="K78" t="str">
            <v>20-050</v>
          </cell>
          <cell r="L78">
            <v>3</v>
          </cell>
          <cell r="M78">
            <v>55</v>
          </cell>
          <cell r="N78">
            <v>2</v>
          </cell>
          <cell r="O78">
            <v>80912</v>
          </cell>
          <cell r="P78">
            <v>42212</v>
          </cell>
          <cell r="Q78">
            <v>97</v>
          </cell>
          <cell r="R78">
            <v>5</v>
          </cell>
          <cell r="S78">
            <v>59.761508256464197</v>
          </cell>
          <cell r="T78">
            <v>0.5501770050994822</v>
          </cell>
          <cell r="U78">
            <v>32.87940763276945</v>
          </cell>
          <cell r="V78">
            <v>365</v>
          </cell>
          <cell r="W78">
            <v>0.97309638271068788</v>
          </cell>
          <cell r="X78">
            <v>1196279.6778623937</v>
          </cell>
          <cell r="Y78">
            <v>0.38548355253142058</v>
          </cell>
          <cell r="Z78">
            <v>461146.14004353894</v>
          </cell>
          <cell r="AA78">
            <v>0.1</v>
          </cell>
          <cell r="AB78">
            <v>4611461.400435389</v>
          </cell>
          <cell r="AC78">
            <v>47540.839179746275</v>
          </cell>
          <cell r="AD78">
            <v>3367474</v>
          </cell>
          <cell r="AE78">
            <v>0.36941262217180859</v>
          </cell>
          <cell r="AF78" t="e">
            <v>#N/A</v>
          </cell>
        </row>
        <row r="79">
          <cell r="A79" t="str">
            <v>12-32-403-032-0000</v>
          </cell>
          <cell r="B79" t="str">
            <v>12-32-403-032-0000</v>
          </cell>
          <cell r="C79" t="str">
            <v>12324030320000</v>
          </cell>
          <cell r="D79" t="str">
            <v>12-32-403-032-0000 12-32-403-033-0000</v>
          </cell>
          <cell r="E79" t="str">
            <v>12-32-403-032-0000</v>
          </cell>
          <cell r="F79" t="str">
            <v>EconoLodge</v>
          </cell>
          <cell r="G79" t="str">
            <v>1900 N MANNHEIM, MELROSE PARK</v>
          </cell>
          <cell r="H79" t="str">
            <v>BHOLE HOSPITALITY CORP</v>
          </cell>
          <cell r="I79" t="str">
            <v>5-29</v>
          </cell>
          <cell r="J79" t="str">
            <v>T20</v>
          </cell>
          <cell r="K79" t="str">
            <v>20-050</v>
          </cell>
          <cell r="L79">
            <v>2</v>
          </cell>
          <cell r="M79">
            <v>57</v>
          </cell>
          <cell r="N79">
            <v>2</v>
          </cell>
          <cell r="O79">
            <v>79410</v>
          </cell>
          <cell r="P79">
            <v>42415</v>
          </cell>
          <cell r="Q79">
            <v>115</v>
          </cell>
          <cell r="R79">
            <v>6</v>
          </cell>
          <cell r="S79">
            <v>59.761508256464197</v>
          </cell>
          <cell r="T79">
            <v>0.5501770050994822</v>
          </cell>
          <cell r="U79">
            <v>32.87940763276945</v>
          </cell>
          <cell r="V79">
            <v>365</v>
          </cell>
          <cell r="W79">
            <v>0.97309638271068788</v>
          </cell>
          <cell r="X79">
            <v>1418269.7211770648</v>
          </cell>
          <cell r="Y79">
            <v>0.38548355253142058</v>
          </cell>
          <cell r="Z79">
            <v>546719.65056708234</v>
          </cell>
          <cell r="AA79">
            <v>0.105</v>
          </cell>
          <cell r="AB79">
            <v>5206853.814924594</v>
          </cell>
          <cell r="AC79">
            <v>45276.989694996468</v>
          </cell>
          <cell r="AD79">
            <v>1878218</v>
          </cell>
          <cell r="AE79">
            <v>1.77223081395482</v>
          </cell>
          <cell r="AF79" t="str">
            <v>5</v>
          </cell>
        </row>
        <row r="80">
          <cell r="A80" t="str">
            <v>12-32-403-032-0000</v>
          </cell>
          <cell r="B80" t="str">
            <v>12-32-403-032-0000</v>
          </cell>
          <cell r="C80" t="str">
            <v>12324030320000</v>
          </cell>
          <cell r="D80" t="str">
            <v>12-32-403-032-0000 12-32-403-033-0000</v>
          </cell>
          <cell r="E80" t="str">
            <v>12-32-403-032-0000 12-32-403-033-0000</v>
          </cell>
          <cell r="F80" t="str">
            <v>Fairbridge Inn</v>
          </cell>
          <cell r="G80" t="str">
            <v>1900 N MANNHEIM, MELROSE PARK</v>
          </cell>
          <cell r="H80" t="str">
            <v>BHOLE HOSPITALITY CORP</v>
          </cell>
          <cell r="I80" t="str">
            <v>5-29</v>
          </cell>
          <cell r="J80" t="str">
            <v>T20</v>
          </cell>
          <cell r="K80" t="str">
            <v>20-050</v>
          </cell>
          <cell r="L80">
            <v>2</v>
          </cell>
          <cell r="M80">
            <v>57</v>
          </cell>
          <cell r="N80">
            <v>2</v>
          </cell>
          <cell r="O80">
            <v>107699</v>
          </cell>
          <cell r="P80">
            <v>58252</v>
          </cell>
          <cell r="Q80">
            <v>113</v>
          </cell>
          <cell r="R80">
            <v>1</v>
          </cell>
          <cell r="S80">
            <v>260.4192511968468</v>
          </cell>
          <cell r="T80">
            <v>0.55716926547620149</v>
          </cell>
          <cell r="U80">
            <v>145.09760290520953</v>
          </cell>
          <cell r="V80">
            <v>365</v>
          </cell>
          <cell r="W80">
            <v>0.56512560580407833</v>
          </cell>
          <cell r="X80">
            <v>10589770.787877081</v>
          </cell>
          <cell r="Y80">
            <v>0.23547688716429988</v>
          </cell>
          <cell r="Z80">
            <v>2493646.2609127304</v>
          </cell>
          <cell r="AA80">
            <v>0.08</v>
          </cell>
          <cell r="AB80">
            <v>31170578.26140913</v>
          </cell>
          <cell r="AC80">
            <v>275845.82532220468</v>
          </cell>
          <cell r="AD80">
            <v>1878218</v>
          </cell>
          <cell r="AE80">
            <v>15.595825543898062</v>
          </cell>
          <cell r="AF80" t="str">
            <v>5</v>
          </cell>
        </row>
        <row r="81">
          <cell r="A81" t="str">
            <v>12-32-403-032-0000</v>
          </cell>
          <cell r="B81" t="str">
            <v>12-32-403-033-0000</v>
          </cell>
          <cell r="C81" t="str">
            <v>12324030330000</v>
          </cell>
          <cell r="D81" t="str">
            <v>12-32-403-032-0000 12-32-403-033-0000</v>
          </cell>
          <cell r="E81" t="str">
            <v>12-32-403-032-0000</v>
          </cell>
          <cell r="F81" t="str">
            <v>EconoLodge</v>
          </cell>
          <cell r="G81" t="str">
            <v>1900 N MANNHEIM, MELROSE PARK</v>
          </cell>
          <cell r="H81" t="str">
            <v>BHOLE HOSPITALITY CORP</v>
          </cell>
          <cell r="I81" t="str">
            <v>5-29</v>
          </cell>
          <cell r="J81" t="str">
            <v>T20</v>
          </cell>
          <cell r="K81" t="str">
            <v>20-050</v>
          </cell>
          <cell r="L81">
            <v>2</v>
          </cell>
          <cell r="M81">
            <v>57</v>
          </cell>
          <cell r="N81">
            <v>2</v>
          </cell>
          <cell r="O81">
            <v>79410</v>
          </cell>
          <cell r="P81">
            <v>42415</v>
          </cell>
          <cell r="Q81">
            <v>115</v>
          </cell>
          <cell r="R81">
            <v>2</v>
          </cell>
          <cell r="S81">
            <v>147.48447362695296</v>
          </cell>
          <cell r="T81">
            <v>0.56242715011196842</v>
          </cell>
          <cell r="U81">
            <v>82.949272187770916</v>
          </cell>
          <cell r="V81">
            <v>365</v>
          </cell>
          <cell r="W81">
            <v>0.62500183946666155</v>
          </cell>
          <cell r="X81">
            <v>5570856.724282342</v>
          </cell>
          <cell r="Y81">
            <v>0.28133456581725275</v>
          </cell>
          <cell r="Z81">
            <v>1567274.5577560957</v>
          </cell>
          <cell r="AA81">
            <v>8.5000000000000006E-2</v>
          </cell>
          <cell r="AB81">
            <v>18438524.20889524</v>
          </cell>
          <cell r="AC81">
            <v>160334.99312082818</v>
          </cell>
          <cell r="AD81">
            <v>1878218</v>
          </cell>
          <cell r="AE81">
            <v>8.8170309351178826</v>
          </cell>
          <cell r="AF81" t="str">
            <v>5</v>
          </cell>
        </row>
        <row r="82">
          <cell r="A82" t="str">
            <v>12-32-403-032-0000</v>
          </cell>
          <cell r="B82" t="str">
            <v>12-32-403-033-0000</v>
          </cell>
          <cell r="C82" t="str">
            <v>12324030330000</v>
          </cell>
          <cell r="D82" t="str">
            <v>12-32-403-032-0000 12-32-403-033-0000</v>
          </cell>
          <cell r="E82" t="str">
            <v>12-32-403-032-0000 12-32-403-033-0000</v>
          </cell>
          <cell r="F82" t="str">
            <v>Fairbridge Inn</v>
          </cell>
          <cell r="G82" t="str">
            <v>1900 N MANNHEIM, MELROSE PARK</v>
          </cell>
          <cell r="H82" t="str">
            <v>BHOLE HOSPITALITY CORP</v>
          </cell>
          <cell r="I82" t="str">
            <v>5-29</v>
          </cell>
          <cell r="J82" t="str">
            <v>T20</v>
          </cell>
          <cell r="K82" t="str">
            <v>20-050</v>
          </cell>
          <cell r="L82">
            <v>2</v>
          </cell>
          <cell r="M82">
            <v>57</v>
          </cell>
          <cell r="N82">
            <v>2</v>
          </cell>
          <cell r="O82">
            <v>107699</v>
          </cell>
          <cell r="P82">
            <v>58252</v>
          </cell>
          <cell r="Q82">
            <v>113</v>
          </cell>
          <cell r="R82">
            <v>3</v>
          </cell>
          <cell r="S82">
            <v>108.8443052005382</v>
          </cell>
          <cell r="T82">
            <v>0.54920666166772047</v>
          </cell>
          <cell r="U82">
            <v>59.778017500730094</v>
          </cell>
          <cell r="V82">
            <v>365</v>
          </cell>
          <cell r="W82">
            <v>0.80402419286593041</v>
          </cell>
          <cell r="X82">
            <v>3066505.1545640966</v>
          </cell>
          <cell r="Y82">
            <v>0.29609663191253266</v>
          </cell>
          <cell r="Z82">
            <v>907981.84800884943</v>
          </cell>
          <cell r="AA82">
            <v>0.09</v>
          </cell>
          <cell r="AB82">
            <v>10088687.200098326</v>
          </cell>
          <cell r="AC82">
            <v>89280.417699985192</v>
          </cell>
          <cell r="AD82">
            <v>1878218</v>
          </cell>
          <cell r="AE82">
            <v>4.3714143939086547</v>
          </cell>
          <cell r="AF82" t="str">
            <v>5</v>
          </cell>
        </row>
        <row r="83">
          <cell r="A83" t="str">
            <v>12-33-108-004-0000</v>
          </cell>
          <cell r="B83" t="str">
            <v>12-33-108-004-0000</v>
          </cell>
          <cell r="C83" t="str">
            <v>12331080040000</v>
          </cell>
          <cell r="D83" t="str">
            <v>12-33-108-004-0000</v>
          </cell>
          <cell r="E83" t="str">
            <v>12-33-108-004-0000</v>
          </cell>
          <cell r="F83" t="str">
            <v>O'Hare Kitchenette</v>
          </cell>
          <cell r="G83" t="str">
            <v>2301 N MANNHEIM, MELROSE PARK</v>
          </cell>
          <cell r="H83" t="str">
            <v>MELROSE PARK HOSPITALI</v>
          </cell>
          <cell r="I83" t="str">
            <v>5-29</v>
          </cell>
          <cell r="J83" t="str">
            <v>T20</v>
          </cell>
          <cell r="K83" t="str">
            <v>20-050</v>
          </cell>
          <cell r="L83">
            <v>2</v>
          </cell>
          <cell r="M83">
            <v>58</v>
          </cell>
          <cell r="N83">
            <v>2</v>
          </cell>
          <cell r="O83">
            <v>22485</v>
          </cell>
          <cell r="P83">
            <v>19390</v>
          </cell>
          <cell r="Q83">
            <v>37</v>
          </cell>
          <cell r="R83">
            <v>4</v>
          </cell>
          <cell r="S83">
            <v>90.290404279857214</v>
          </cell>
          <cell r="T83">
            <v>0.53905318075880149</v>
          </cell>
          <cell r="U83">
            <v>48.671329619055136</v>
          </cell>
          <cell r="V83">
            <v>365</v>
          </cell>
          <cell r="W83">
            <v>0.95947689152458426</v>
          </cell>
          <cell r="X83">
            <v>685067.36567766278</v>
          </cell>
          <cell r="Y83">
            <v>0.29456960252043857</v>
          </cell>
          <cell r="Z83">
            <v>201800.02160739305</v>
          </cell>
          <cell r="AA83">
            <v>0.09</v>
          </cell>
          <cell r="AB83">
            <v>2242222.4623043672</v>
          </cell>
          <cell r="AC83">
            <v>60600.607089307225</v>
          </cell>
          <cell r="AD83">
            <v>651202</v>
          </cell>
          <cell r="AE83">
            <v>2.4432057369362612</v>
          </cell>
          <cell r="AF83" t="e">
            <v>#N/A</v>
          </cell>
        </row>
        <row r="84">
          <cell r="A84" t="str">
            <v>09-17-200-006-0000</v>
          </cell>
          <cell r="B84" t="str">
            <v>09-17-200-006-0000</v>
          </cell>
          <cell r="C84" t="str">
            <v>09172000060000</v>
          </cell>
          <cell r="D84" t="str">
            <v>09-17-200-006-0000</v>
          </cell>
          <cell r="E84" t="str">
            <v>09-17-200-006-0000</v>
          </cell>
          <cell r="F84" t="str">
            <v xml:space="preserve">Rand Manor Motel </v>
          </cell>
          <cell r="G84" t="str">
            <v>1320  RAND, DES PLAINES</v>
          </cell>
          <cell r="H84" t="str">
            <v>MMRP LLC</v>
          </cell>
          <cell r="I84" t="str">
            <v>5-29</v>
          </cell>
          <cell r="J84" t="str">
            <v>T22</v>
          </cell>
          <cell r="K84" t="str">
            <v>22-180</v>
          </cell>
          <cell r="L84">
            <v>2</v>
          </cell>
          <cell r="M84">
            <v>58</v>
          </cell>
          <cell r="N84">
            <v>2</v>
          </cell>
          <cell r="O84">
            <v>92260</v>
          </cell>
          <cell r="P84">
            <v>16008</v>
          </cell>
          <cell r="Q84">
            <v>42</v>
          </cell>
          <cell r="R84">
            <v>5</v>
          </cell>
          <cell r="S84">
            <v>59.761508256464197</v>
          </cell>
          <cell r="T84">
            <v>0.5501770050994822</v>
          </cell>
          <cell r="U84">
            <v>32.87940763276945</v>
          </cell>
          <cell r="V84">
            <v>365</v>
          </cell>
          <cell r="W84">
            <v>0.97309638271068788</v>
          </cell>
          <cell r="X84">
            <v>517976.76773423236</v>
          </cell>
          <cell r="Y84">
            <v>0.38548355253142058</v>
          </cell>
          <cell r="Z84">
            <v>199671.52455493441</v>
          </cell>
          <cell r="AA84">
            <v>0.1</v>
          </cell>
          <cell r="AB84">
            <v>1996715.245549344</v>
          </cell>
          <cell r="AC84">
            <v>47540.839179746283</v>
          </cell>
          <cell r="AD84">
            <v>2790123</v>
          </cell>
          <cell r="AE84">
            <v>-0.28436300279616922</v>
          </cell>
          <cell r="AF84" t="str">
            <v>4</v>
          </cell>
        </row>
        <row r="85">
          <cell r="A85" t="str">
            <v>09-20-400-011-0000</v>
          </cell>
          <cell r="B85" t="str">
            <v>09-20-400-011-0000</v>
          </cell>
          <cell r="C85" t="str">
            <v>09204000110000</v>
          </cell>
          <cell r="D85" t="str">
            <v>09-20-400-011-0000</v>
          </cell>
          <cell r="E85" t="str">
            <v>09-20-400-011-0000</v>
          </cell>
          <cell r="F85" t="str">
            <v>Best Western</v>
          </cell>
          <cell r="G85" t="str">
            <v>1231  LEE, DES PLAINES</v>
          </cell>
          <cell r="H85" t="str">
            <v>MAHARISHI HOSPITALITY</v>
          </cell>
          <cell r="I85" t="str">
            <v>5-29</v>
          </cell>
          <cell r="J85" t="str">
            <v>T22</v>
          </cell>
          <cell r="K85" t="str">
            <v>22-030</v>
          </cell>
          <cell r="L85">
            <v>2</v>
          </cell>
          <cell r="M85">
            <v>16</v>
          </cell>
          <cell r="N85">
            <v>3</v>
          </cell>
          <cell r="O85">
            <v>43600</v>
          </cell>
          <cell r="P85">
            <v>25000</v>
          </cell>
          <cell r="Q85">
            <v>50</v>
          </cell>
          <cell r="R85">
            <v>6</v>
          </cell>
          <cell r="S85">
            <v>59.761508256464197</v>
          </cell>
          <cell r="T85">
            <v>0.5501770050994822</v>
          </cell>
          <cell r="U85">
            <v>32.87940763276945</v>
          </cell>
          <cell r="V85">
            <v>365</v>
          </cell>
          <cell r="W85">
            <v>0.97309638271068788</v>
          </cell>
          <cell r="X85">
            <v>616639.00920741947</v>
          </cell>
          <cell r="Y85">
            <v>0.38548355253142058</v>
          </cell>
          <cell r="Z85">
            <v>237704.19589873141</v>
          </cell>
          <cell r="AA85">
            <v>0.105</v>
          </cell>
          <cell r="AB85">
            <v>2263849.4847498229</v>
          </cell>
          <cell r="AC85">
            <v>45276.98969499646</v>
          </cell>
          <cell r="AD85">
            <v>1932006</v>
          </cell>
          <cell r="AE85">
            <v>0.17176110464968675</v>
          </cell>
          <cell r="AF85" t="str">
            <v>4</v>
          </cell>
        </row>
        <row r="86">
          <cell r="A86" t="str">
            <v>09-32-200-083-0000</v>
          </cell>
          <cell r="B86" t="str">
            <v>09-32-200-083-0000</v>
          </cell>
          <cell r="C86" t="str">
            <v>09322000830000</v>
          </cell>
          <cell r="D86" t="str">
            <v>09-32-200-083-0000</v>
          </cell>
          <cell r="E86" t="str">
            <v>09-32-200-083-0000</v>
          </cell>
          <cell r="F86" t="str">
            <v>Extended Stay America</v>
          </cell>
          <cell r="G86" t="str">
            <v>1201 E TOUHY, DES PLAINES</v>
          </cell>
          <cell r="H86" t="str">
            <v>11525 N COMMUNITY HOUS</v>
          </cell>
          <cell r="I86" t="str">
            <v>5-29</v>
          </cell>
          <cell r="J86" t="str">
            <v>T22</v>
          </cell>
          <cell r="K86" t="str">
            <v>22-130</v>
          </cell>
          <cell r="L86">
            <v>3</v>
          </cell>
          <cell r="M86">
            <v>18</v>
          </cell>
          <cell r="N86">
            <v>3</v>
          </cell>
          <cell r="O86">
            <v>86183</v>
          </cell>
          <cell r="P86">
            <v>55464</v>
          </cell>
          <cell r="Q86">
            <v>122</v>
          </cell>
          <cell r="R86">
            <v>1</v>
          </cell>
          <cell r="S86">
            <v>260.4192511968468</v>
          </cell>
          <cell r="T86">
            <v>0.55716926547620149</v>
          </cell>
          <cell r="U86">
            <v>145.09760290520953</v>
          </cell>
          <cell r="V86">
            <v>365</v>
          </cell>
          <cell r="W86">
            <v>0.56512560580407833</v>
          </cell>
          <cell r="X86">
            <v>11433203.859477909</v>
          </cell>
          <cell r="Y86">
            <v>0.23547688716429988</v>
          </cell>
          <cell r="Z86">
            <v>2692255.2551447176</v>
          </cell>
          <cell r="AA86">
            <v>0.08</v>
          </cell>
          <cell r="AB86">
            <v>33653190.689308971</v>
          </cell>
          <cell r="AC86">
            <v>275845.82532220468</v>
          </cell>
          <cell r="AD86">
            <v>7836012</v>
          </cell>
          <cell r="AE86">
            <v>3.2946834039188522</v>
          </cell>
          <cell r="AF86" t="str">
            <v>4</v>
          </cell>
        </row>
        <row r="87">
          <cell r="A87" t="str">
            <v>09-32-200-084-0000</v>
          </cell>
          <cell r="B87" t="str">
            <v>09-32-200-084-0000</v>
          </cell>
          <cell r="C87" t="str">
            <v>09322000840000</v>
          </cell>
          <cell r="D87" t="str">
            <v>09-32-200-084-0000 09-32-200-086-0000</v>
          </cell>
          <cell r="E87" t="str">
            <v>09-32-200-084-0000, 
09-32-200-086-0000</v>
          </cell>
          <cell r="F87" t="str">
            <v>Extended Stay America - Studio Plus</v>
          </cell>
          <cell r="G87" t="str">
            <v>1207 E TOUHY, DES PLAINES</v>
          </cell>
          <cell r="H87" t="str">
            <v>STAY AMERICA</v>
          </cell>
          <cell r="I87" t="str">
            <v>5-29</v>
          </cell>
          <cell r="J87" t="str">
            <v>T22</v>
          </cell>
          <cell r="K87" t="str">
            <v>22-130</v>
          </cell>
          <cell r="L87">
            <v>3</v>
          </cell>
          <cell r="M87">
            <v>18</v>
          </cell>
          <cell r="N87">
            <v>4</v>
          </cell>
          <cell r="O87">
            <v>96171</v>
          </cell>
          <cell r="P87">
            <v>57156</v>
          </cell>
          <cell r="Q87">
            <v>88</v>
          </cell>
          <cell r="R87">
            <v>2</v>
          </cell>
          <cell r="S87">
            <v>147.48447362695296</v>
          </cell>
          <cell r="T87">
            <v>0.56242715011196842</v>
          </cell>
          <cell r="U87">
            <v>82.949272187770916</v>
          </cell>
          <cell r="V87">
            <v>365</v>
          </cell>
          <cell r="W87">
            <v>0.62500183946666155</v>
          </cell>
          <cell r="X87">
            <v>4262916.4498856179</v>
          </cell>
          <cell r="Y87">
            <v>0.28133456581725275</v>
          </cell>
          <cell r="Z87">
            <v>1199305.7485437947</v>
          </cell>
          <cell r="AA87">
            <v>8.5000000000000006E-2</v>
          </cell>
          <cell r="AB87">
            <v>14109479.394632878</v>
          </cell>
          <cell r="AC87">
            <v>160334.99312082815</v>
          </cell>
          <cell r="AD87">
            <v>4456015</v>
          </cell>
          <cell r="AE87">
            <v>2.1663895643602809</v>
          </cell>
          <cell r="AF87" t="str">
            <v>4</v>
          </cell>
        </row>
        <row r="88">
          <cell r="A88" t="str">
            <v>09-32-200-084-0000</v>
          </cell>
          <cell r="B88" t="str">
            <v>09-32-200-086-0000</v>
          </cell>
          <cell r="C88" t="str">
            <v>09322000860000</v>
          </cell>
          <cell r="D88" t="str">
            <v>09-32-200-084-0000 09-32-200-086-0000</v>
          </cell>
          <cell r="E88" t="str">
            <v>09-32-200-084-0000, 
09-32-200-086-0000</v>
          </cell>
          <cell r="F88" t="str">
            <v>Extended Stay America - Studio Plus</v>
          </cell>
          <cell r="G88" t="str">
            <v>1207 E TOUHY, DES PLAINES</v>
          </cell>
          <cell r="H88" t="str">
            <v>STAY AMERICA</v>
          </cell>
          <cell r="I88" t="str">
            <v>5-29</v>
          </cell>
          <cell r="J88" t="str">
            <v>T22</v>
          </cell>
          <cell r="K88" t="str">
            <v>22-130</v>
          </cell>
          <cell r="L88">
            <v>3</v>
          </cell>
          <cell r="M88">
            <v>18</v>
          </cell>
          <cell r="N88">
            <v>4</v>
          </cell>
          <cell r="O88">
            <v>96171</v>
          </cell>
          <cell r="P88">
            <v>57156</v>
          </cell>
          <cell r="Q88">
            <v>88</v>
          </cell>
          <cell r="R88">
            <v>3</v>
          </cell>
          <cell r="S88">
            <v>108.8443052005382</v>
          </cell>
          <cell r="T88">
            <v>0.54920666166772047</v>
          </cell>
          <cell r="U88">
            <v>59.778017500730094</v>
          </cell>
          <cell r="V88">
            <v>365</v>
          </cell>
          <cell r="W88">
            <v>0.80402419286593041</v>
          </cell>
          <cell r="X88">
            <v>2388074.8106339867</v>
          </cell>
          <cell r="Y88">
            <v>0.29609663191253266</v>
          </cell>
          <cell r="Z88">
            <v>707100.90818388271</v>
          </cell>
          <cell r="AA88">
            <v>0.09</v>
          </cell>
          <cell r="AB88">
            <v>7856676.7575986972</v>
          </cell>
          <cell r="AC88">
            <v>89280.417699985192</v>
          </cell>
          <cell r="AD88">
            <v>4456015</v>
          </cell>
          <cell r="AE88">
            <v>0.7631620983319618</v>
          </cell>
          <cell r="AF88" t="str">
            <v>4</v>
          </cell>
        </row>
        <row r="89">
          <cell r="A89" t="str">
            <v>09-32-201-026-0000</v>
          </cell>
          <cell r="B89" t="str">
            <v>09-32-201-026-0000</v>
          </cell>
          <cell r="C89" t="str">
            <v>09322010260000</v>
          </cell>
          <cell r="D89" t="str">
            <v>09-32-201-026-0000</v>
          </cell>
          <cell r="E89" t="str">
            <v>09-32-201-026-0000</v>
          </cell>
          <cell r="F89" t="str">
            <v>Residence Inn Marriott</v>
          </cell>
          <cell r="G89" t="str">
            <v>7101 S CHESTNUT, ROSEMONT</v>
          </cell>
          <cell r="H89" t="str">
            <v>GRAND PRIX LLC</v>
          </cell>
          <cell r="I89" t="str">
            <v>5-29</v>
          </cell>
          <cell r="J89" t="str">
            <v>T22</v>
          </cell>
          <cell r="K89" t="str">
            <v>22-130</v>
          </cell>
          <cell r="L89">
            <v>3</v>
          </cell>
          <cell r="M89">
            <v>19</v>
          </cell>
          <cell r="N89">
            <v>4</v>
          </cell>
          <cell r="O89">
            <v>168594</v>
          </cell>
          <cell r="P89">
            <v>154560</v>
          </cell>
          <cell r="Q89">
            <v>197</v>
          </cell>
          <cell r="R89">
            <v>4</v>
          </cell>
          <cell r="S89">
            <v>90.290404279857214</v>
          </cell>
          <cell r="T89">
            <v>0.53905318075880149</v>
          </cell>
          <cell r="U89">
            <v>48.671329619055136</v>
          </cell>
          <cell r="V89">
            <v>365</v>
          </cell>
          <cell r="W89">
            <v>0.95947689152458426</v>
          </cell>
          <cell r="X89">
            <v>3647520.8388783671</v>
          </cell>
          <cell r="Y89">
            <v>0.29456960252043857</v>
          </cell>
          <cell r="Z89">
            <v>1074448.7636934172</v>
          </cell>
          <cell r="AA89">
            <v>0.09</v>
          </cell>
          <cell r="AB89">
            <v>11938319.596593525</v>
          </cell>
          <cell r="AC89">
            <v>60600.607089307232</v>
          </cell>
          <cell r="AD89">
            <v>14608011</v>
          </cell>
          <cell r="AE89">
            <v>-0.18275529799412626</v>
          </cell>
          <cell r="AF89" t="str">
            <v>4</v>
          </cell>
        </row>
        <row r="90">
          <cell r="A90" t="str">
            <v>09-32-203-005-0000</v>
          </cell>
          <cell r="B90" t="str">
            <v>09-32-203-005-0000</v>
          </cell>
          <cell r="C90" t="str">
            <v>09322030050000</v>
          </cell>
          <cell r="D90" t="e">
            <v>#N/A</v>
          </cell>
          <cell r="E90" t="str">
            <v>09-32-203-005-0000</v>
          </cell>
          <cell r="F90" t="str">
            <v xml:space="preserve">Former Wyndham O'Hare now Hyatt Place, 10% occupancy  </v>
          </cell>
          <cell r="G90" t="str">
            <v>6810  MANNHEIM, ROSEMONT</v>
          </cell>
          <cell r="H90" t="str">
            <v>HOTEL MANNHEIM CHGO LL</v>
          </cell>
          <cell r="I90" t="str">
            <v>5-29</v>
          </cell>
          <cell r="J90" t="str">
            <v>T22</v>
          </cell>
          <cell r="K90" t="str">
            <v>22-130</v>
          </cell>
          <cell r="L90">
            <v>4</v>
          </cell>
          <cell r="M90">
            <v>48</v>
          </cell>
          <cell r="N90">
            <v>9</v>
          </cell>
          <cell r="O90">
            <v>273753</v>
          </cell>
          <cell r="P90">
            <v>292571</v>
          </cell>
          <cell r="Q90">
            <v>467</v>
          </cell>
          <cell r="R90">
            <v>5</v>
          </cell>
          <cell r="S90">
            <v>59.761508256464197</v>
          </cell>
          <cell r="T90">
            <v>0.5501770050994822</v>
          </cell>
          <cell r="U90">
            <v>32.87940763276945</v>
          </cell>
          <cell r="V90">
            <v>365</v>
          </cell>
          <cell r="W90">
            <v>0.97309638271068788</v>
          </cell>
          <cell r="X90">
            <v>5759408.3459972981</v>
          </cell>
          <cell r="Y90">
            <v>0.38548355253142058</v>
          </cell>
          <cell r="Z90">
            <v>2220157.1896941517</v>
          </cell>
          <cell r="AA90">
            <v>0.1</v>
          </cell>
          <cell r="AB90">
            <v>22201571.896941517</v>
          </cell>
          <cell r="AC90">
            <v>47540.83917974629</v>
          </cell>
          <cell r="AD90" t="e">
            <v>#N/A</v>
          </cell>
          <cell r="AE90" t="e">
            <v>#N/A</v>
          </cell>
          <cell r="AF90" t="e">
            <v>#N/A</v>
          </cell>
        </row>
        <row r="91">
          <cell r="A91" t="str">
            <v>09-32-401-014-0000</v>
          </cell>
          <cell r="B91" t="str">
            <v>09-32-401-014-0000</v>
          </cell>
          <cell r="C91" t="str">
            <v>09324010140000</v>
          </cell>
          <cell r="D91" t="str">
            <v>09-32-401-014-0000</v>
          </cell>
          <cell r="E91" t="str">
            <v>09-32-401-014-0000</v>
          </cell>
          <cell r="F91" t="str">
            <v>Best Western</v>
          </cell>
          <cell r="G91" t="str">
            <v>10300 W HIGGINS, ROSEMONT</v>
          </cell>
          <cell r="H91" t="str">
            <v>OMSO HARE LLC SUITE240</v>
          </cell>
          <cell r="I91" t="str">
            <v>5-29</v>
          </cell>
          <cell r="J91" t="str">
            <v>T22</v>
          </cell>
          <cell r="K91" t="str">
            <v>22-130</v>
          </cell>
          <cell r="L91">
            <v>3</v>
          </cell>
          <cell r="M91">
            <v>51</v>
          </cell>
          <cell r="N91">
            <v>3</v>
          </cell>
          <cell r="O91">
            <v>82550</v>
          </cell>
          <cell r="P91">
            <v>61890</v>
          </cell>
          <cell r="Q91">
            <v>142</v>
          </cell>
          <cell r="R91">
            <v>6</v>
          </cell>
          <cell r="S91">
            <v>59.761508256464197</v>
          </cell>
          <cell r="T91">
            <v>0.5501770050994822</v>
          </cell>
          <cell r="U91">
            <v>32.87940763276945</v>
          </cell>
          <cell r="V91">
            <v>365</v>
          </cell>
          <cell r="W91">
            <v>0.97309638271068788</v>
          </cell>
          <cell r="X91">
            <v>1751254.7861490713</v>
          </cell>
          <cell r="Y91">
            <v>0.38548355253142058</v>
          </cell>
          <cell r="Z91">
            <v>675079.9163523973</v>
          </cell>
          <cell r="AA91">
            <v>0.105</v>
          </cell>
          <cell r="AB91">
            <v>6429332.5366894985</v>
          </cell>
          <cell r="AC91">
            <v>45276.989694996468</v>
          </cell>
          <cell r="AD91">
            <v>4540011</v>
          </cell>
          <cell r="AE91">
            <v>0.416149109922751</v>
          </cell>
          <cell r="AF91" t="str">
            <v>4</v>
          </cell>
        </row>
        <row r="92">
          <cell r="A92" t="str">
            <v>09-32-401-017-0000</v>
          </cell>
          <cell r="B92" t="str">
            <v>09-32-401-017-0000</v>
          </cell>
          <cell r="C92" t="str">
            <v>09324010170000</v>
          </cell>
          <cell r="D92" t="str">
            <v>09-32-401-017-0000</v>
          </cell>
          <cell r="E92" t="str">
            <v>09-32-401-017-0000</v>
          </cell>
          <cell r="F92" t="str">
            <v xml:space="preserve">prior Hilton Garden currently Edward Hotel </v>
          </cell>
          <cell r="G92" t="str">
            <v>6600  MANNHEIM, DES PLAINES</v>
          </cell>
          <cell r="H92" t="str">
            <v>EDWARD ILLINOIS HOLDIN</v>
          </cell>
          <cell r="I92" t="str">
            <v>5-29</v>
          </cell>
          <cell r="J92" t="str">
            <v>T22</v>
          </cell>
          <cell r="K92" t="str">
            <v>22-130</v>
          </cell>
          <cell r="L92">
            <v>3</v>
          </cell>
          <cell r="M92">
            <v>41</v>
          </cell>
          <cell r="N92">
            <v>9</v>
          </cell>
          <cell r="O92">
            <v>88793</v>
          </cell>
          <cell r="P92">
            <v>175140</v>
          </cell>
          <cell r="Q92">
            <v>273</v>
          </cell>
          <cell r="R92">
            <v>1</v>
          </cell>
          <cell r="S92">
            <v>260.4192511968468</v>
          </cell>
          <cell r="T92">
            <v>0.55716926547620149</v>
          </cell>
          <cell r="U92">
            <v>145.09760290520953</v>
          </cell>
          <cell r="V92">
            <v>365</v>
          </cell>
          <cell r="W92">
            <v>0.56512560580407833</v>
          </cell>
          <cell r="X92">
            <v>25584136.505225159</v>
          </cell>
          <cell r="Y92">
            <v>0.23547688716429988</v>
          </cell>
          <cell r="Z92">
            <v>6024472.8250369504</v>
          </cell>
          <cell r="AA92">
            <v>0.08</v>
          </cell>
          <cell r="AB92">
            <v>75305910.312961876</v>
          </cell>
          <cell r="AC92">
            <v>275845.82532220468</v>
          </cell>
          <cell r="AD92">
            <v>9564007</v>
          </cell>
          <cell r="AE92">
            <v>6.8738869924459358</v>
          </cell>
          <cell r="AF92" t="str">
            <v>4</v>
          </cell>
        </row>
        <row r="93">
          <cell r="A93" t="str">
            <v>09-33-204-017-0000</v>
          </cell>
          <cell r="B93" t="str">
            <v>09-33-204-017-0000</v>
          </cell>
          <cell r="C93" t="str">
            <v>09332040170000</v>
          </cell>
          <cell r="D93" t="str">
            <v>09-33-204-017-0000</v>
          </cell>
          <cell r="E93" t="str">
            <v>09-33-204-017-0000</v>
          </cell>
          <cell r="F93" t="str">
            <v>Comfort Inn</v>
          </cell>
          <cell r="G93" t="str">
            <v>2175 E TOUHY, DES PLAINES</v>
          </cell>
          <cell r="H93" t="str">
            <v>SHRIN LLC</v>
          </cell>
          <cell r="I93" t="str">
            <v>5-29</v>
          </cell>
          <cell r="J93" t="str">
            <v>T22</v>
          </cell>
          <cell r="K93" t="str">
            <v>22-040</v>
          </cell>
          <cell r="L93">
            <v>3</v>
          </cell>
          <cell r="M93">
            <v>45</v>
          </cell>
          <cell r="N93">
            <v>3</v>
          </cell>
          <cell r="O93">
            <v>73360</v>
          </cell>
          <cell r="P93">
            <v>67455</v>
          </cell>
          <cell r="Q93">
            <v>142</v>
          </cell>
          <cell r="R93">
            <v>2</v>
          </cell>
          <cell r="S93">
            <v>147.48447362695296</v>
          </cell>
          <cell r="T93">
            <v>0.56242715011196842</v>
          </cell>
          <cell r="U93">
            <v>82.949272187770916</v>
          </cell>
          <cell r="V93">
            <v>365</v>
          </cell>
          <cell r="W93">
            <v>0.62500183946666155</v>
          </cell>
          <cell r="X93">
            <v>6878796.9986790651</v>
          </cell>
          <cell r="Y93">
            <v>0.28133456581725275</v>
          </cell>
          <cell r="Z93">
            <v>1935243.3669683961</v>
          </cell>
          <cell r="AA93">
            <v>8.5000000000000006E-2</v>
          </cell>
          <cell r="AB93">
            <v>22767569.0231576</v>
          </cell>
          <cell r="AC93">
            <v>160334.99312082818</v>
          </cell>
          <cell r="AD93">
            <v>1970815</v>
          </cell>
          <cell r="AE93">
            <v>10.552362359306988</v>
          </cell>
          <cell r="AF93" t="str">
            <v>5</v>
          </cell>
        </row>
        <row r="94">
          <cell r="A94" t="str">
            <v>09-33-311-050-0000</v>
          </cell>
          <cell r="B94" t="str">
            <v>09-33-311-050-0000</v>
          </cell>
          <cell r="C94" t="str">
            <v>09333110500000</v>
          </cell>
          <cell r="D94" t="str">
            <v>09-33-311-050-0000</v>
          </cell>
          <cell r="E94" t="str">
            <v>09-33-311-050-0000</v>
          </cell>
          <cell r="F94" t="str">
            <v>Sheraton Gateway Suites</v>
          </cell>
          <cell r="G94" t="str">
            <v>6501  MANNHEIM, ROSEMONT</v>
          </cell>
          <cell r="H94" t="str">
            <v>FIRST COS LLC</v>
          </cell>
          <cell r="I94" t="str">
            <v>5-29</v>
          </cell>
          <cell r="J94" t="str">
            <v>T22</v>
          </cell>
          <cell r="K94" t="str">
            <v>22-040</v>
          </cell>
          <cell r="L94">
            <v>3</v>
          </cell>
          <cell r="M94">
            <v>30</v>
          </cell>
          <cell r="N94">
            <v>11</v>
          </cell>
          <cell r="O94">
            <v>150333</v>
          </cell>
          <cell r="P94">
            <v>291226</v>
          </cell>
          <cell r="Q94">
            <v>297</v>
          </cell>
          <cell r="R94">
            <v>3</v>
          </cell>
          <cell r="S94">
            <v>108.8443052005382</v>
          </cell>
          <cell r="T94">
            <v>0.54920666166772047</v>
          </cell>
          <cell r="U94">
            <v>59.778017500730094</v>
          </cell>
          <cell r="V94">
            <v>365</v>
          </cell>
          <cell r="W94">
            <v>0.80402419286593041</v>
          </cell>
          <cell r="X94">
            <v>8059752.4858897049</v>
          </cell>
          <cell r="Y94">
            <v>0.29609663191253266</v>
          </cell>
          <cell r="Z94">
            <v>2386465.5651206039</v>
          </cell>
          <cell r="AA94">
            <v>0.09</v>
          </cell>
          <cell r="AB94">
            <v>26516284.056895599</v>
          </cell>
          <cell r="AC94">
            <v>89280.417699985177</v>
          </cell>
          <cell r="AD94">
            <v>10500017</v>
          </cell>
          <cell r="AE94">
            <v>1.5253562976989086</v>
          </cell>
          <cell r="AF94" t="str">
            <v>4</v>
          </cell>
        </row>
        <row r="95">
          <cell r="A95" t="str">
            <v>09-33-311-055-0000</v>
          </cell>
          <cell r="B95" t="str">
            <v>09-33-311-055-0000</v>
          </cell>
          <cell r="C95" t="str">
            <v>09333110550000</v>
          </cell>
          <cell r="D95" t="str">
            <v>09-33-311-055-0000 09-33-311-057-0000</v>
          </cell>
          <cell r="E95" t="str">
            <v>09-33-311-055-0000,
09-33-311-057-0000</v>
          </cell>
          <cell r="F95" t="str">
            <v xml:space="preserve">Hawthorne Suites Hotel, </v>
          </cell>
          <cell r="G95" t="str">
            <v>10233 W HIGGINS, ROSEMONT</v>
          </cell>
          <cell r="H95" t="str">
            <v>RYAN LLC</v>
          </cell>
          <cell r="I95" t="str">
            <v>5-29</v>
          </cell>
          <cell r="J95" t="str">
            <v>T22</v>
          </cell>
          <cell r="K95" t="str">
            <v>22-040</v>
          </cell>
          <cell r="L95">
            <v>3</v>
          </cell>
          <cell r="M95">
            <v>19</v>
          </cell>
          <cell r="N95">
            <v>11</v>
          </cell>
          <cell r="O95">
            <v>169563</v>
          </cell>
          <cell r="P95">
            <v>175578</v>
          </cell>
          <cell r="Q95">
            <v>299</v>
          </cell>
          <cell r="R95">
            <v>4</v>
          </cell>
          <cell r="S95">
            <v>90.290404279857214</v>
          </cell>
          <cell r="T95">
            <v>0.53905318075880149</v>
          </cell>
          <cell r="U95">
            <v>48.671329619055136</v>
          </cell>
          <cell r="V95">
            <v>365</v>
          </cell>
          <cell r="W95">
            <v>0.95947689152458426</v>
          </cell>
          <cell r="X95">
            <v>5536084.9280438153</v>
          </cell>
          <cell r="Y95">
            <v>0.29456960252043857</v>
          </cell>
          <cell r="Z95">
            <v>1630762.3367732575</v>
          </cell>
          <cell r="AA95">
            <v>0.09</v>
          </cell>
          <cell r="AB95">
            <v>18119581.519702863</v>
          </cell>
          <cell r="AC95">
            <v>60600.607089307232</v>
          </cell>
          <cell r="AD95">
            <v>11645743</v>
          </cell>
          <cell r="AE95">
            <v>0.55589742274948573</v>
          </cell>
          <cell r="AF95" t="str">
            <v>4</v>
          </cell>
        </row>
        <row r="96">
          <cell r="A96" t="str">
            <v>09-33-311-055-0000</v>
          </cell>
          <cell r="B96" t="str">
            <v>09-33-311-057-0000</v>
          </cell>
          <cell r="C96" t="str">
            <v>09333110570000</v>
          </cell>
          <cell r="D96" t="str">
            <v>09-33-311-055-0000 09-33-311-057-0000</v>
          </cell>
          <cell r="E96" t="str">
            <v>09-33-311-055-0000,
09-33-311-057-0000</v>
          </cell>
          <cell r="F96" t="str">
            <v xml:space="preserve">Hawthorne Suites Hotel, </v>
          </cell>
          <cell r="G96" t="str">
            <v>10255 W HIGGINS, ROSEMONT</v>
          </cell>
          <cell r="H96" t="str">
            <v>RYAN LLC</v>
          </cell>
          <cell r="I96" t="str">
            <v>5-29</v>
          </cell>
          <cell r="J96" t="str">
            <v>T22</v>
          </cell>
          <cell r="K96" t="str">
            <v>22-040</v>
          </cell>
          <cell r="L96">
            <v>3</v>
          </cell>
          <cell r="M96">
            <v>19</v>
          </cell>
          <cell r="N96">
            <v>11</v>
          </cell>
          <cell r="O96">
            <v>169563</v>
          </cell>
          <cell r="P96">
            <v>175578</v>
          </cell>
          <cell r="Q96">
            <v>299</v>
          </cell>
          <cell r="R96">
            <v>5</v>
          </cell>
          <cell r="S96">
            <v>59.761508256464197</v>
          </cell>
          <cell r="T96">
            <v>0.5501770050994822</v>
          </cell>
          <cell r="U96">
            <v>32.87940763276945</v>
          </cell>
          <cell r="V96">
            <v>365</v>
          </cell>
          <cell r="W96">
            <v>0.97309638271068788</v>
          </cell>
          <cell r="X96">
            <v>3687501.2750603687</v>
          </cell>
          <cell r="Y96">
            <v>0.38548355253142058</v>
          </cell>
          <cell r="Z96">
            <v>1421471.0914744141</v>
          </cell>
          <cell r="AA96">
            <v>0.1</v>
          </cell>
          <cell r="AB96">
            <v>14214710.914744141</v>
          </cell>
          <cell r="AC96">
            <v>47540.83917974629</v>
          </cell>
          <cell r="AD96">
            <v>11645743</v>
          </cell>
          <cell r="AE96">
            <v>0.22059287370021319</v>
          </cell>
          <cell r="AF96" t="str">
            <v>4</v>
          </cell>
        </row>
        <row r="97">
          <cell r="A97" t="str">
            <v>09-34-300-033-0000</v>
          </cell>
          <cell r="B97" t="str">
            <v>09-34-300-033-0000</v>
          </cell>
          <cell r="C97" t="str">
            <v>09343000330000</v>
          </cell>
          <cell r="D97" t="str">
            <v>09-34-300-033-0000</v>
          </cell>
          <cell r="E97" t="str">
            <v>09-34-300-033-0000</v>
          </cell>
          <cell r="F97" t="str">
            <v xml:space="preserve">Courtyard by  Marriott </v>
          </cell>
          <cell r="G97" t="str">
            <v>2950  DES PLAINES RIVER, DES PLAINES</v>
          </cell>
          <cell r="H97" t="str">
            <v>MARRIOTT CORP 311V548</v>
          </cell>
          <cell r="I97" t="str">
            <v>5-29</v>
          </cell>
          <cell r="J97" t="str">
            <v>T22</v>
          </cell>
          <cell r="K97" t="str">
            <v>22-040</v>
          </cell>
          <cell r="L97">
            <v>3</v>
          </cell>
          <cell r="M97">
            <v>28</v>
          </cell>
          <cell r="N97">
            <v>5</v>
          </cell>
          <cell r="O97">
            <v>214165</v>
          </cell>
          <cell r="P97">
            <v>102999</v>
          </cell>
          <cell r="Q97">
            <v>180</v>
          </cell>
          <cell r="R97">
            <v>6</v>
          </cell>
          <cell r="S97">
            <v>59.761508256464197</v>
          </cell>
          <cell r="T97">
            <v>0.5501770050994822</v>
          </cell>
          <cell r="U97">
            <v>32.87940763276945</v>
          </cell>
          <cell r="V97">
            <v>365</v>
          </cell>
          <cell r="W97">
            <v>0.97309638271068788</v>
          </cell>
          <cell r="X97">
            <v>2219900.43314671</v>
          </cell>
          <cell r="Y97">
            <v>0.38548355253142058</v>
          </cell>
          <cell r="Z97">
            <v>855735.10523543309</v>
          </cell>
          <cell r="AA97">
            <v>0.105</v>
          </cell>
          <cell r="AB97">
            <v>8149858.1450993633</v>
          </cell>
          <cell r="AC97">
            <v>45276.98969499646</v>
          </cell>
          <cell r="AD97">
            <v>10693989</v>
          </cell>
          <cell r="AE97">
            <v>-0.23790288683676752</v>
          </cell>
          <cell r="AF97" t="str">
            <v>4</v>
          </cell>
        </row>
        <row r="98">
          <cell r="A98" t="str">
            <v>09-34-300-034-0000</v>
          </cell>
          <cell r="B98" t="str">
            <v>09-34-300-034-0000</v>
          </cell>
          <cell r="C98" t="str">
            <v>09343000340000</v>
          </cell>
          <cell r="D98" t="str">
            <v>09-34-300-034-0000</v>
          </cell>
          <cell r="E98" t="str">
            <v>09-34-300-034-0000</v>
          </cell>
          <cell r="F98" t="str">
            <v xml:space="preserve">Hilton Garden Inn </v>
          </cell>
          <cell r="G98" t="str">
            <v>2930  DES PLAINES RIVER, DES PLAINES</v>
          </cell>
          <cell r="H98" t="str">
            <v>APPLE REIT TEN</v>
          </cell>
          <cell r="I98" t="str">
            <v>5-29</v>
          </cell>
          <cell r="J98" t="str">
            <v>T22</v>
          </cell>
          <cell r="K98" t="str">
            <v>22-040</v>
          </cell>
          <cell r="L98">
            <v>4</v>
          </cell>
          <cell r="M98">
            <v>13</v>
          </cell>
          <cell r="N98">
            <v>9</v>
          </cell>
          <cell r="O98">
            <v>93732</v>
          </cell>
          <cell r="P98">
            <v>134170</v>
          </cell>
          <cell r="Q98">
            <v>253</v>
          </cell>
          <cell r="R98">
            <v>1</v>
          </cell>
          <cell r="S98">
            <v>260.4192511968468</v>
          </cell>
          <cell r="T98">
            <v>0.55716926547620149</v>
          </cell>
          <cell r="U98">
            <v>145.09760290520953</v>
          </cell>
          <cell r="V98">
            <v>365</v>
          </cell>
          <cell r="W98">
            <v>0.56512560580407833</v>
          </cell>
          <cell r="X98">
            <v>23709840.790556651</v>
          </cell>
          <cell r="Y98">
            <v>0.23547688716429988</v>
          </cell>
          <cell r="Z98">
            <v>5583119.504521423</v>
          </cell>
          <cell r="AA98">
            <v>0.08</v>
          </cell>
          <cell r="AB98">
            <v>69788993.80651778</v>
          </cell>
          <cell r="AC98">
            <v>275845.82532220468</v>
          </cell>
          <cell r="AD98">
            <v>13500004</v>
          </cell>
          <cell r="AE98">
            <v>4.1695535650595197</v>
          </cell>
          <cell r="AF98" t="str">
            <v>4</v>
          </cell>
        </row>
        <row r="99">
          <cell r="A99" t="str">
            <v>09-33-305-018-0000</v>
          </cell>
          <cell r="B99" t="str">
            <v>09-33-305-018-0000</v>
          </cell>
          <cell r="C99" t="str">
            <v>09333050180000</v>
          </cell>
          <cell r="D99" t="str">
            <v>09-33-305-018-0000</v>
          </cell>
          <cell r="E99" t="str">
            <v>09-33-305-018-0000</v>
          </cell>
          <cell r="F99" t="str">
            <v>Holiday Inn Express</v>
          </cell>
          <cell r="G99" t="str">
            <v>3001  MANNHEIM, DES PLAINES</v>
          </cell>
          <cell r="H99" t="str">
            <v>PROMINENCE OHARE LLC</v>
          </cell>
          <cell r="I99" t="str">
            <v>5-29</v>
          </cell>
          <cell r="J99" t="str">
            <v>T22</v>
          </cell>
          <cell r="K99" t="str">
            <v>22-040</v>
          </cell>
          <cell r="M99">
            <v>1</v>
          </cell>
          <cell r="N99">
            <v>5</v>
          </cell>
          <cell r="O99">
            <v>119334</v>
          </cell>
          <cell r="P99">
            <v>80512</v>
          </cell>
          <cell r="Q99">
            <v>130</v>
          </cell>
          <cell r="R99">
            <v>2</v>
          </cell>
          <cell r="S99">
            <v>147.48447362695296</v>
          </cell>
          <cell r="T99">
            <v>0.56242715011196842</v>
          </cell>
          <cell r="U99">
            <v>82.949272187770916</v>
          </cell>
          <cell r="V99">
            <v>365</v>
          </cell>
          <cell r="W99">
            <v>0.62500183946666155</v>
          </cell>
          <cell r="X99">
            <v>6297490.2100582989</v>
          </cell>
          <cell r="Y99">
            <v>0.28133456581725275</v>
          </cell>
          <cell r="Z99">
            <v>1771701.6739851513</v>
          </cell>
          <cell r="AA99">
            <v>8.5000000000000006E-2</v>
          </cell>
          <cell r="AB99">
            <v>20843549.10570766</v>
          </cell>
          <cell r="AC99">
            <v>160334.99312082815</v>
          </cell>
          <cell r="AD99">
            <v>2938442</v>
          </cell>
          <cell r="AE99">
            <v>6.0934015732512874</v>
          </cell>
          <cell r="AF99" t="e">
            <v>#N/A</v>
          </cell>
        </row>
        <row r="100">
          <cell r="A100" t="str">
            <v>05-31-420-034-0000</v>
          </cell>
          <cell r="B100" t="str">
            <v>05-31-420-034-0000</v>
          </cell>
          <cell r="C100" t="str">
            <v>05314200340000</v>
          </cell>
          <cell r="D100" t="str">
            <v>05-31-420-034-0000</v>
          </cell>
          <cell r="E100" t="str">
            <v>05-31-420-034-0000</v>
          </cell>
          <cell r="F100" t="str">
            <v xml:space="preserve">Residence Inn Marriott </v>
          </cell>
          <cell r="G100" t="str">
            <v>3207  OLD GLENVIEW, WILMETTE</v>
          </cell>
          <cell r="H100" t="str">
            <v>WILRI LLC</v>
          </cell>
          <cell r="I100" t="str">
            <v>5-29</v>
          </cell>
          <cell r="J100" t="str">
            <v>T23</v>
          </cell>
          <cell r="K100" t="str">
            <v>23-100</v>
          </cell>
          <cell r="L100" t="str">
            <v xml:space="preserve">3 star </v>
          </cell>
          <cell r="M100">
            <v>3</v>
          </cell>
          <cell r="N100">
            <v>6</v>
          </cell>
          <cell r="O100">
            <v>70067</v>
          </cell>
          <cell r="P100">
            <v>94063</v>
          </cell>
          <cell r="Q100">
            <v>125</v>
          </cell>
          <cell r="R100">
            <v>3</v>
          </cell>
          <cell r="S100">
            <v>108.8443052005382</v>
          </cell>
          <cell r="T100">
            <v>0.54920666166772047</v>
          </cell>
          <cell r="U100">
            <v>59.778017500730094</v>
          </cell>
          <cell r="V100">
            <v>365</v>
          </cell>
          <cell r="W100">
            <v>0.80402419286593041</v>
          </cell>
          <cell r="X100">
            <v>3392151.7196505489</v>
          </cell>
          <cell r="Y100">
            <v>0.29609663191253266</v>
          </cell>
          <cell r="Z100">
            <v>1004404.6991248332</v>
          </cell>
          <cell r="AA100">
            <v>0.09</v>
          </cell>
          <cell r="AB100">
            <v>11160052.212498147</v>
          </cell>
          <cell r="AC100">
            <v>89280.417699985177</v>
          </cell>
          <cell r="AD100">
            <v>8741936</v>
          </cell>
          <cell r="AE100">
            <v>0.27661106332717922</v>
          </cell>
          <cell r="AF100" t="str">
            <v>4</v>
          </cell>
        </row>
        <row r="101">
          <cell r="A101" t="str">
            <v>09-29-403-011-0000</v>
          </cell>
          <cell r="B101" t="str">
            <v>09-29-403-011-0000</v>
          </cell>
          <cell r="C101" t="str">
            <v>09294030110000</v>
          </cell>
          <cell r="D101" t="str">
            <v>09-29-403-011-0000</v>
          </cell>
          <cell r="G101" t="str">
            <v>1450 E TOUHY, DES PLAINES</v>
          </cell>
          <cell r="H101" t="str">
            <v>MANNHEIM HOTEL LLC</v>
          </cell>
          <cell r="I101" t="str">
            <v>5-29</v>
          </cell>
          <cell r="J101" t="str">
            <v>T22</v>
          </cell>
          <cell r="K101" t="str">
            <v>22-130</v>
          </cell>
          <cell r="R101">
            <v>4</v>
          </cell>
          <cell r="S101">
            <v>90.290404279857214</v>
          </cell>
          <cell r="T101">
            <v>0.53905318075880149</v>
          </cell>
          <cell r="U101">
            <v>48.671329619055136</v>
          </cell>
          <cell r="V101">
            <v>365</v>
          </cell>
          <cell r="W101">
            <v>0.95947689152458426</v>
          </cell>
          <cell r="X101">
            <v>0</v>
          </cell>
          <cell r="Y101">
            <v>0.29456960252043857</v>
          </cell>
          <cell r="Z101">
            <v>0</v>
          </cell>
          <cell r="AA101">
            <v>0.09</v>
          </cell>
          <cell r="AB101">
            <v>0</v>
          </cell>
          <cell r="AC101" t="e">
            <v>#DIV/0!</v>
          </cell>
          <cell r="AD101">
            <v>12170239</v>
          </cell>
          <cell r="AE101">
            <v>-1</v>
          </cell>
          <cell r="AF101" t="e">
            <v>#N/A</v>
          </cell>
        </row>
        <row r="102">
          <cell r="A102" t="str">
            <v>10-09-305-057-0000</v>
          </cell>
          <cell r="B102" t="str">
            <v>10-09-305-057-0000</v>
          </cell>
          <cell r="C102" t="str">
            <v>10093050570000</v>
          </cell>
          <cell r="D102" t="str">
            <v>10-09-305-057-0000</v>
          </cell>
          <cell r="E102" t="str">
            <v>10-09-305-057-0000</v>
          </cell>
          <cell r="F102" t="str">
            <v>Extended Stay America</v>
          </cell>
          <cell r="G102" t="str">
            <v>5211  OLD ORCHARD, SKOKIE</v>
          </cell>
          <cell r="H102" t="str">
            <v>11525 N COMMUNITY HOUS</v>
          </cell>
          <cell r="I102" t="str">
            <v>5-29</v>
          </cell>
          <cell r="J102" t="str">
            <v>T24</v>
          </cell>
          <cell r="K102" t="str">
            <v>24-052</v>
          </cell>
          <cell r="L102" t="str">
            <v xml:space="preserve">Economy </v>
          </cell>
          <cell r="M102">
            <v>20</v>
          </cell>
          <cell r="N102">
            <v>3</v>
          </cell>
          <cell r="O102">
            <v>108036</v>
          </cell>
          <cell r="P102">
            <v>63525</v>
          </cell>
          <cell r="Q102">
            <v>140</v>
          </cell>
          <cell r="R102">
            <v>5</v>
          </cell>
          <cell r="S102">
            <v>59.761508256464197</v>
          </cell>
          <cell r="T102">
            <v>0.5501770050994822</v>
          </cell>
          <cell r="U102">
            <v>32.87940763276945</v>
          </cell>
          <cell r="V102">
            <v>365</v>
          </cell>
          <cell r="W102">
            <v>0.97309638271068788</v>
          </cell>
          <cell r="X102">
            <v>1726589.2257807746</v>
          </cell>
          <cell r="Y102">
            <v>0.38548355253142058</v>
          </cell>
          <cell r="Z102">
            <v>665571.74851644807</v>
          </cell>
          <cell r="AA102">
            <v>0.1</v>
          </cell>
          <cell r="AB102">
            <v>6655717.4851644803</v>
          </cell>
          <cell r="AC102">
            <v>47540.83917974629</v>
          </cell>
          <cell r="AD102">
            <v>6990475</v>
          </cell>
          <cell r="AE102">
            <v>-4.7887663547258152E-2</v>
          </cell>
          <cell r="AF102" t="e">
            <v>#N/A</v>
          </cell>
        </row>
        <row r="103">
          <cell r="A103" t="str">
            <v>09-29-403-014-0000</v>
          </cell>
          <cell r="B103" t="str">
            <v>09-29-403-014-0000</v>
          </cell>
          <cell r="C103" t="str">
            <v>09294030140000</v>
          </cell>
          <cell r="D103" t="str">
            <v>09-29-403-014-0000</v>
          </cell>
          <cell r="G103" t="str">
            <v>1450 E TOUHY, DES PLAINES</v>
          </cell>
          <cell r="H103" t="str">
            <v>DANIEL CARRADO</v>
          </cell>
          <cell r="I103" t="str">
            <v>5-29</v>
          </cell>
          <cell r="J103" t="str">
            <v>T22</v>
          </cell>
          <cell r="K103" t="str">
            <v>22-130</v>
          </cell>
          <cell r="R103">
            <v>6</v>
          </cell>
          <cell r="S103">
            <v>59.761508256464197</v>
          </cell>
          <cell r="T103">
            <v>0.5501770050994822</v>
          </cell>
          <cell r="U103">
            <v>32.87940763276945</v>
          </cell>
          <cell r="V103">
            <v>365</v>
          </cell>
          <cell r="W103">
            <v>0.97309638271068788</v>
          </cell>
          <cell r="X103">
            <v>0</v>
          </cell>
          <cell r="Y103">
            <v>0.38548355253142058</v>
          </cell>
          <cell r="Z103">
            <v>0</v>
          </cell>
          <cell r="AA103">
            <v>0.105</v>
          </cell>
          <cell r="AB103">
            <v>0</v>
          </cell>
          <cell r="AC103" t="e">
            <v>#DIV/0!</v>
          </cell>
          <cell r="AD103">
            <v>9096009</v>
          </cell>
          <cell r="AE103">
            <v>-1</v>
          </cell>
          <cell r="AF103" t="str">
            <v>4</v>
          </cell>
        </row>
        <row r="104">
          <cell r="A104" t="str">
            <v>10-09-305-062-0000</v>
          </cell>
          <cell r="B104" t="str">
            <v>10-09-305-062-0000</v>
          </cell>
          <cell r="C104" t="str">
            <v>10093050620000</v>
          </cell>
          <cell r="D104" t="str">
            <v>10-09-305-062-0000</v>
          </cell>
          <cell r="E104" t="str">
            <v>10-09-305-062-0000, 10-09-305-065-0000,
10-09-305-066-0000</v>
          </cell>
          <cell r="F104" t="str">
            <v>Hampton Inn &amp; Suites</v>
          </cell>
          <cell r="G104" t="str">
            <v>5207  OLD ORCHARD, SKOKIE</v>
          </cell>
          <cell r="H104" t="str">
            <v>APPLE REIT TEN</v>
          </cell>
          <cell r="I104" t="str">
            <v>5-29</v>
          </cell>
          <cell r="J104" t="str">
            <v>T24</v>
          </cell>
          <cell r="K104" t="str">
            <v>24-052</v>
          </cell>
          <cell r="L104" t="str">
            <v>Upper Midscale</v>
          </cell>
          <cell r="M104">
            <v>19</v>
          </cell>
          <cell r="N104">
            <v>9</v>
          </cell>
          <cell r="O104">
            <v>20593</v>
          </cell>
          <cell r="P104">
            <v>138323</v>
          </cell>
          <cell r="Q104">
            <v>225</v>
          </cell>
          <cell r="R104">
            <v>1</v>
          </cell>
          <cell r="S104">
            <v>260.4192511968468</v>
          </cell>
          <cell r="T104">
            <v>0.55716926547620149</v>
          </cell>
          <cell r="U104">
            <v>145.09760290520953</v>
          </cell>
          <cell r="V104">
            <v>365</v>
          </cell>
          <cell r="W104">
            <v>0.56512560580407833</v>
          </cell>
          <cell r="X104">
            <v>21085826.790020734</v>
          </cell>
          <cell r="Y104">
            <v>0.23547688716429988</v>
          </cell>
          <cell r="Z104">
            <v>4965224.8557996834</v>
          </cell>
          <cell r="AA104">
            <v>0.08</v>
          </cell>
          <cell r="AB104">
            <v>62065310.697496042</v>
          </cell>
          <cell r="AC104">
            <v>275845.82532220462</v>
          </cell>
          <cell r="AD104">
            <v>10237801</v>
          </cell>
          <cell r="AE104">
            <v>5.0623673675133984</v>
          </cell>
          <cell r="AF104" t="e">
            <v>#N/A</v>
          </cell>
        </row>
        <row r="105">
          <cell r="A105" t="str">
            <v>10-15-100-029-0000</v>
          </cell>
          <cell r="B105" t="str">
            <v>10-15-100-029-0000</v>
          </cell>
          <cell r="C105" t="str">
            <v>10151000290000</v>
          </cell>
          <cell r="D105" t="str">
            <v>10-15-100-029-0000</v>
          </cell>
          <cell r="E105" t="str">
            <v>10-15-100-029-0000</v>
          </cell>
          <cell r="F105" t="str">
            <v>Doubletree Hotel  at Old Orchard</v>
          </cell>
          <cell r="G105" t="str">
            <v>9599 N SKOKIE, SKOKIE</v>
          </cell>
          <cell r="H105" t="str">
            <v>MARK ZETTI</v>
          </cell>
          <cell r="I105" t="str">
            <v>5-29</v>
          </cell>
          <cell r="J105" t="str">
            <v>T24</v>
          </cell>
          <cell r="K105" t="str">
            <v>24-052</v>
          </cell>
          <cell r="L105" t="str">
            <v xml:space="preserve">Upscale  </v>
          </cell>
          <cell r="M105">
            <v>47</v>
          </cell>
          <cell r="N105">
            <v>12</v>
          </cell>
          <cell r="O105">
            <v>251668</v>
          </cell>
          <cell r="P105">
            <v>232552</v>
          </cell>
          <cell r="Q105">
            <v>371</v>
          </cell>
          <cell r="R105">
            <v>2</v>
          </cell>
          <cell r="S105">
            <v>147.48447362695296</v>
          </cell>
          <cell r="T105">
            <v>0.56242715011196842</v>
          </cell>
          <cell r="U105">
            <v>82.949272187770916</v>
          </cell>
          <cell r="V105">
            <v>365</v>
          </cell>
          <cell r="W105">
            <v>0.62500183946666155</v>
          </cell>
          <cell r="X105">
            <v>17972068.214858685</v>
          </cell>
          <cell r="Y105">
            <v>0.28133456581725275</v>
          </cell>
          <cell r="Z105">
            <v>5056164.0080653168</v>
          </cell>
          <cell r="AA105">
            <v>8.5000000000000006E-2</v>
          </cell>
          <cell r="AB105">
            <v>59484282.44782725</v>
          </cell>
          <cell r="AC105">
            <v>160334.99312082818</v>
          </cell>
          <cell r="AD105">
            <v>16500000</v>
          </cell>
          <cell r="AE105">
            <v>2.6051080271410454</v>
          </cell>
          <cell r="AF105" t="e">
            <v>#N/A</v>
          </cell>
        </row>
        <row r="106">
          <cell r="A106" t="str">
            <v>10-18-112-018-0000</v>
          </cell>
          <cell r="B106" t="str">
            <v>10-18-112-018-0000</v>
          </cell>
          <cell r="C106" t="str">
            <v>10181120180000</v>
          </cell>
          <cell r="D106" t="str">
            <v>10-18-112-018-0000 10-18-112-019-0000</v>
          </cell>
          <cell r="E106" t="str">
            <v>10-18-112-018-0000, 10-18-112-019-0000</v>
          </cell>
          <cell r="F106" t="str">
            <v xml:space="preserve"> Morton Grove Inn</v>
          </cell>
          <cell r="G106" t="str">
            <v>9424  WAUKEGAN, MORTON GROVE</v>
          </cell>
          <cell r="H106" t="str">
            <v>HARESH SHAH</v>
          </cell>
          <cell r="I106" t="str">
            <v>5-29</v>
          </cell>
          <cell r="J106" t="str">
            <v>T24</v>
          </cell>
          <cell r="K106" t="str">
            <v>24-031</v>
          </cell>
          <cell r="L106" t="str">
            <v xml:space="preserve">Economy </v>
          </cell>
          <cell r="M106">
            <v>56</v>
          </cell>
          <cell r="N106">
            <v>2</v>
          </cell>
          <cell r="O106">
            <v>25000</v>
          </cell>
          <cell r="P106">
            <v>16740</v>
          </cell>
          <cell r="Q106">
            <v>54</v>
          </cell>
          <cell r="R106">
            <v>3</v>
          </cell>
          <cell r="S106">
            <v>108.8443052005382</v>
          </cell>
          <cell r="T106">
            <v>0.54920666166772047</v>
          </cell>
          <cell r="U106">
            <v>59.778017500730094</v>
          </cell>
          <cell r="V106">
            <v>365</v>
          </cell>
          <cell r="W106">
            <v>0.80402419286593041</v>
          </cell>
          <cell r="X106">
            <v>1465409.5428890372</v>
          </cell>
          <cell r="Y106">
            <v>0.29609663191253266</v>
          </cell>
          <cell r="Z106">
            <v>433902.83002192801</v>
          </cell>
          <cell r="AA106">
            <v>0.09</v>
          </cell>
          <cell r="AB106">
            <v>4821142.5557992002</v>
          </cell>
          <cell r="AC106">
            <v>89280.417699985192</v>
          </cell>
          <cell r="AD106">
            <v>1600000</v>
          </cell>
          <cell r="AE106">
            <v>2.0132140973745001</v>
          </cell>
          <cell r="AF106" t="e">
            <v>#N/A</v>
          </cell>
        </row>
        <row r="107">
          <cell r="A107" t="str">
            <v>10-18-112-018-0000</v>
          </cell>
          <cell r="B107" t="str">
            <v>10-18-112-019-0000</v>
          </cell>
          <cell r="C107" t="str">
            <v>10181120190000</v>
          </cell>
          <cell r="D107" t="str">
            <v>10-18-112-018-0000 10-18-112-019-0000</v>
          </cell>
          <cell r="E107" t="str">
            <v>10-18-112-018-0000, 10-18-112-019-0000</v>
          </cell>
          <cell r="F107" t="str">
            <v xml:space="preserve"> Morton Grove Inn</v>
          </cell>
          <cell r="G107" t="str">
            <v>9424  WAUKEGAN, MORTON GROVE</v>
          </cell>
          <cell r="H107" t="str">
            <v>HARESH SHAH</v>
          </cell>
          <cell r="I107" t="str">
            <v>5-29</v>
          </cell>
          <cell r="J107" t="str">
            <v>T24</v>
          </cell>
          <cell r="K107" t="str">
            <v>24-031</v>
          </cell>
          <cell r="L107" t="str">
            <v xml:space="preserve">Economy </v>
          </cell>
          <cell r="M107">
            <v>56</v>
          </cell>
          <cell r="N107">
            <v>2</v>
          </cell>
          <cell r="O107">
            <v>25000</v>
          </cell>
          <cell r="P107">
            <v>16740</v>
          </cell>
          <cell r="Q107">
            <v>54</v>
          </cell>
          <cell r="R107">
            <v>4</v>
          </cell>
          <cell r="S107">
            <v>90.290404279857214</v>
          </cell>
          <cell r="T107">
            <v>0.53905318075880149</v>
          </cell>
          <cell r="U107">
            <v>48.671329619055136</v>
          </cell>
          <cell r="V107">
            <v>365</v>
          </cell>
          <cell r="W107">
            <v>0.95947689152458426</v>
          </cell>
          <cell r="X107">
            <v>999828.04720523767</v>
          </cell>
          <cell r="Y107">
            <v>0.29456960252043857</v>
          </cell>
          <cell r="Z107">
            <v>294518.95045403315</v>
          </cell>
          <cell r="AA107">
            <v>0.09</v>
          </cell>
          <cell r="AB107">
            <v>3272432.7828225908</v>
          </cell>
          <cell r="AC107">
            <v>60600.607089307239</v>
          </cell>
          <cell r="AD107">
            <v>1600000</v>
          </cell>
          <cell r="AE107">
            <v>1.0452704892641194</v>
          </cell>
          <cell r="AF107" t="e">
            <v>#N/A</v>
          </cell>
        </row>
        <row r="108">
          <cell r="A108" t="str">
            <v>10-18-309-041-0000</v>
          </cell>
          <cell r="B108" t="str">
            <v>10-18-309-041-0000</v>
          </cell>
          <cell r="C108" t="str">
            <v>10183090410000</v>
          </cell>
          <cell r="D108" t="str">
            <v>10-18-309-041-0000</v>
          </cell>
          <cell r="E108" t="str">
            <v>10-18-309-041-0000</v>
          </cell>
          <cell r="F108" t="str">
            <v>Super 8</v>
          </cell>
          <cell r="G108" t="str">
            <v>9110  WAUKEGAN, MORTON GROVE</v>
          </cell>
          <cell r="H108" t="str">
            <v>GROVE LLC</v>
          </cell>
          <cell r="I108" t="str">
            <v>5-29</v>
          </cell>
          <cell r="J108" t="str">
            <v>T24</v>
          </cell>
          <cell r="K108" t="str">
            <v>24-031</v>
          </cell>
          <cell r="L108" t="str">
            <v xml:space="preserve">Economy </v>
          </cell>
          <cell r="M108">
            <v>51</v>
          </cell>
          <cell r="N108">
            <v>2</v>
          </cell>
          <cell r="O108">
            <v>37668</v>
          </cell>
          <cell r="P108">
            <v>19562</v>
          </cell>
          <cell r="Q108">
            <v>40</v>
          </cell>
          <cell r="R108">
            <v>5</v>
          </cell>
          <cell r="S108">
            <v>59.761508256464197</v>
          </cell>
          <cell r="T108">
            <v>0.5501770050994822</v>
          </cell>
          <cell r="U108">
            <v>32.87940763276945</v>
          </cell>
          <cell r="V108">
            <v>365</v>
          </cell>
          <cell r="W108">
            <v>0.97309638271068788</v>
          </cell>
          <cell r="X108">
            <v>493311.20736593555</v>
          </cell>
          <cell r="Y108">
            <v>0.38548355253142058</v>
          </cell>
          <cell r="Z108">
            <v>190163.35671898513</v>
          </cell>
          <cell r="AA108">
            <v>0.1</v>
          </cell>
          <cell r="AB108">
            <v>1901633.5671898513</v>
          </cell>
          <cell r="AC108">
            <v>47540.839179746283</v>
          </cell>
          <cell r="AD108">
            <v>1725000</v>
          </cell>
          <cell r="AE108">
            <v>0.10239627083469638</v>
          </cell>
          <cell r="AF108" t="e">
            <v>#N/A</v>
          </cell>
        </row>
        <row r="109">
          <cell r="A109" t="str">
            <v>10-28-313-033-0000</v>
          </cell>
          <cell r="B109" t="str">
            <v>10-28-313-033-0000</v>
          </cell>
          <cell r="C109" t="str">
            <v>10283130330000</v>
          </cell>
          <cell r="D109" t="str">
            <v>10-28-313-033-0000</v>
          </cell>
          <cell r="E109" t="str">
            <v>10-28-313-033-0000</v>
          </cell>
          <cell r="F109" t="str">
            <v>Holiday Inn</v>
          </cell>
          <cell r="G109" t="str">
            <v>5300 W TOUHY, SKOKIE</v>
          </cell>
          <cell r="H109" t="str">
            <v>Mansoor Ali Lakhani</v>
          </cell>
          <cell r="I109" t="str">
            <v>5-29</v>
          </cell>
          <cell r="J109" t="str">
            <v>T24</v>
          </cell>
          <cell r="K109" t="str">
            <v>24-140</v>
          </cell>
          <cell r="L109" t="str">
            <v>Upper Midscale</v>
          </cell>
          <cell r="M109">
            <v>40</v>
          </cell>
          <cell r="N109">
            <v>4</v>
          </cell>
          <cell r="O109">
            <v>289244</v>
          </cell>
          <cell r="P109">
            <v>91638</v>
          </cell>
          <cell r="Q109">
            <v>244</v>
          </cell>
          <cell r="R109">
            <v>6</v>
          </cell>
          <cell r="S109">
            <v>59.761508256464197</v>
          </cell>
          <cell r="T109">
            <v>0.5501770050994822</v>
          </cell>
          <cell r="U109">
            <v>32.87940763276945</v>
          </cell>
          <cell r="V109">
            <v>365</v>
          </cell>
          <cell r="W109">
            <v>0.97309638271068788</v>
          </cell>
          <cell r="X109">
            <v>3009198.3649322069</v>
          </cell>
          <cell r="Y109">
            <v>0.38548355253142058</v>
          </cell>
          <cell r="Z109">
            <v>1159996.4759858092</v>
          </cell>
          <cell r="AA109">
            <v>0.105</v>
          </cell>
          <cell r="AB109">
            <v>11047585.485579137</v>
          </cell>
          <cell r="AC109">
            <v>45276.98969499646</v>
          </cell>
          <cell r="AD109">
            <v>9750000</v>
          </cell>
          <cell r="AE109">
            <v>0.13308569082862931</v>
          </cell>
          <cell r="AF109" t="e">
            <v>#N/A</v>
          </cell>
        </row>
        <row r="110">
          <cell r="A110" t="str">
            <v>10-31-213-040-0000</v>
          </cell>
          <cell r="B110" t="str">
            <v>10-31-213-040-0000</v>
          </cell>
          <cell r="C110" t="str">
            <v>10312130400000</v>
          </cell>
          <cell r="D110" t="str">
            <v>10-31-213-040-0000 10-31-213-041-0000</v>
          </cell>
          <cell r="E110" t="str">
            <v>10-31-213-040-0000 10-31-213-041-0000</v>
          </cell>
          <cell r="F110" t="str">
            <v>Village Motel</v>
          </cell>
          <cell r="G110" t="str">
            <v>6871  MILWAUKEE, NILES</v>
          </cell>
          <cell r="H110" t="str">
            <v>VILLAGE MOTEL</v>
          </cell>
          <cell r="I110" t="str">
            <v>5-29</v>
          </cell>
          <cell r="J110" t="str">
            <v>T24</v>
          </cell>
          <cell r="K110" t="str">
            <v>24-013</v>
          </cell>
          <cell r="L110" t="str">
            <v xml:space="preserve">Economy </v>
          </cell>
          <cell r="M110">
            <v>52</v>
          </cell>
          <cell r="N110">
            <v>1</v>
          </cell>
          <cell r="O110">
            <v>24000</v>
          </cell>
          <cell r="P110">
            <v>5875</v>
          </cell>
          <cell r="Q110">
            <v>20</v>
          </cell>
          <cell r="R110">
            <v>1</v>
          </cell>
          <cell r="S110">
            <v>260.4192511968468</v>
          </cell>
          <cell r="T110">
            <v>0.55716926547620149</v>
          </cell>
          <cell r="U110">
            <v>145.09760290520953</v>
          </cell>
          <cell r="V110">
            <v>365</v>
          </cell>
          <cell r="W110">
            <v>0.56512560580407833</v>
          </cell>
          <cell r="X110">
            <v>1874295.71466851</v>
          </cell>
          <cell r="Y110">
            <v>0.23547688716429988</v>
          </cell>
          <cell r="Z110">
            <v>441353.32051552751</v>
          </cell>
          <cell r="AA110">
            <v>0.08</v>
          </cell>
          <cell r="AB110">
            <v>5516916.5064440938</v>
          </cell>
          <cell r="AC110">
            <v>275845.82532220468</v>
          </cell>
          <cell r="AD110">
            <v>296873</v>
          </cell>
          <cell r="AE110">
            <v>17.583422899502796</v>
          </cell>
          <cell r="AF110" t="e">
            <v>#N/A</v>
          </cell>
        </row>
        <row r="111">
          <cell r="A111" t="str">
            <v>10-31-213-040-0000</v>
          </cell>
          <cell r="B111" t="str">
            <v>10-31-213-041-0000</v>
          </cell>
          <cell r="C111" t="str">
            <v>10312130410000</v>
          </cell>
          <cell r="D111" t="str">
            <v>10-31-213-040-0000 10-31-213-041-0000</v>
          </cell>
          <cell r="E111" t="str">
            <v>10-31-213-040-0000 10-31-213-041-0000</v>
          </cell>
          <cell r="F111" t="str">
            <v>Village Motel</v>
          </cell>
          <cell r="G111" t="str">
            <v>6871  MILWAUKEE, NILES</v>
          </cell>
          <cell r="H111" t="str">
            <v>VILLAGE MOTEL</v>
          </cell>
          <cell r="I111" t="str">
            <v>5-29</v>
          </cell>
          <cell r="J111" t="str">
            <v>T24</v>
          </cell>
          <cell r="K111" t="str">
            <v>24-013</v>
          </cell>
          <cell r="L111" t="str">
            <v xml:space="preserve">Economy </v>
          </cell>
          <cell r="M111">
            <v>52</v>
          </cell>
          <cell r="N111">
            <v>1</v>
          </cell>
          <cell r="O111">
            <v>24000</v>
          </cell>
          <cell r="P111">
            <v>5875</v>
          </cell>
          <cell r="Q111">
            <v>20</v>
          </cell>
          <cell r="R111">
            <v>2</v>
          </cell>
          <cell r="S111">
            <v>147.48447362695296</v>
          </cell>
          <cell r="T111">
            <v>0.56242715011196842</v>
          </cell>
          <cell r="U111">
            <v>82.949272187770916</v>
          </cell>
          <cell r="V111">
            <v>365</v>
          </cell>
          <cell r="W111">
            <v>0.62500183946666155</v>
          </cell>
          <cell r="X111">
            <v>968844.64770127693</v>
          </cell>
          <cell r="Y111">
            <v>0.28133456581725275</v>
          </cell>
          <cell r="Z111">
            <v>272569.48830540793</v>
          </cell>
          <cell r="AA111">
            <v>8.5000000000000006E-2</v>
          </cell>
          <cell r="AB111">
            <v>3206699.8624165636</v>
          </cell>
          <cell r="AC111">
            <v>160334.99312082818</v>
          </cell>
          <cell r="AD111">
            <v>296873</v>
          </cell>
          <cell r="AE111">
            <v>9.8015880946282206</v>
          </cell>
          <cell r="AF111" t="e">
            <v>#N/A</v>
          </cell>
        </row>
        <row r="112">
          <cell r="A112" t="str">
            <v>04-04-202-009-0000</v>
          </cell>
          <cell r="B112" t="str">
            <v>04-04-202-009-0000</v>
          </cell>
          <cell r="C112" t="str">
            <v>04042020090000</v>
          </cell>
          <cell r="D112" t="str">
            <v>04-04-202-009-0000</v>
          </cell>
          <cell r="E112" t="str">
            <v>04-04-202-009-0000</v>
          </cell>
          <cell r="F112" t="str">
            <v>Red Roof Inn</v>
          </cell>
          <cell r="G112" t="str">
            <v>340  WAUKEGAN, NORTHBROOK</v>
          </cell>
          <cell r="H112" t="str">
            <v>AAREANA HOSPITALITY</v>
          </cell>
          <cell r="I112" t="str">
            <v>5-29</v>
          </cell>
          <cell r="J112" t="str">
            <v>T25</v>
          </cell>
          <cell r="K112" t="str">
            <v>25-250</v>
          </cell>
          <cell r="L112">
            <v>2</v>
          </cell>
          <cell r="M112">
            <v>31</v>
          </cell>
          <cell r="N112">
            <v>3</v>
          </cell>
          <cell r="O112">
            <v>102478</v>
          </cell>
          <cell r="P112">
            <v>37728</v>
          </cell>
          <cell r="Q112">
            <v>117</v>
          </cell>
          <cell r="R112">
            <v>3</v>
          </cell>
          <cell r="S112">
            <v>108.8443052005382</v>
          </cell>
          <cell r="T112">
            <v>0.54920666166772047</v>
          </cell>
          <cell r="U112">
            <v>59.778017500730094</v>
          </cell>
          <cell r="V112">
            <v>365</v>
          </cell>
          <cell r="W112">
            <v>0.80402419286593041</v>
          </cell>
          <cell r="X112">
            <v>3175054.009592914</v>
          </cell>
          <cell r="Y112">
            <v>0.29609663191253266</v>
          </cell>
          <cell r="Z112">
            <v>940122.79838084395</v>
          </cell>
          <cell r="AA112">
            <v>0.09</v>
          </cell>
          <cell r="AB112">
            <v>10445808.870898267</v>
          </cell>
          <cell r="AC112">
            <v>89280.417699985192</v>
          </cell>
          <cell r="AD112">
            <v>3071254</v>
          </cell>
          <cell r="AE112">
            <v>2.4011543398554034</v>
          </cell>
          <cell r="AF112" t="str">
            <v>4</v>
          </cell>
        </row>
        <row r="113">
          <cell r="A113" t="str">
            <v>04-05-100-010-0000</v>
          </cell>
          <cell r="B113" t="str">
            <v>04-05-100-010-0000</v>
          </cell>
          <cell r="C113" t="str">
            <v>04051000100000</v>
          </cell>
          <cell r="D113" t="str">
            <v>04-05-100-010-0000</v>
          </cell>
          <cell r="E113" t="str">
            <v>04-05-100-010-0000</v>
          </cell>
          <cell r="F113" t="str">
            <v>Embassy Suites</v>
          </cell>
          <cell r="G113" t="str">
            <v>1445  LAKE COOK, DEERFIELD</v>
          </cell>
          <cell r="H113" t="str">
            <v>LO DEERFIELD OPERATING</v>
          </cell>
          <cell r="I113" t="str">
            <v>5-29</v>
          </cell>
          <cell r="J113" t="str">
            <v>T25</v>
          </cell>
          <cell r="K113" t="str">
            <v>25-250</v>
          </cell>
          <cell r="L113">
            <v>4</v>
          </cell>
          <cell r="M113">
            <v>32</v>
          </cell>
          <cell r="N113">
            <v>5</v>
          </cell>
          <cell r="O113">
            <v>285109</v>
          </cell>
          <cell r="P113">
            <v>309988</v>
          </cell>
          <cell r="Q113">
            <v>237</v>
          </cell>
          <cell r="R113">
            <v>4</v>
          </cell>
          <cell r="S113">
            <v>90.290404279857214</v>
          </cell>
          <cell r="T113">
            <v>0.53905318075880149</v>
          </cell>
          <cell r="U113">
            <v>48.671329619055136</v>
          </cell>
          <cell r="V113">
            <v>365</v>
          </cell>
          <cell r="W113">
            <v>0.95947689152458426</v>
          </cell>
          <cell r="X113">
            <v>4388134.2071785433</v>
          </cell>
          <cell r="Y113">
            <v>0.29456960252043857</v>
          </cell>
          <cell r="Z113">
            <v>1292610.9492149234</v>
          </cell>
          <cell r="AA113">
            <v>0.09</v>
          </cell>
          <cell r="AB113">
            <v>14362343.880165817</v>
          </cell>
          <cell r="AC113">
            <v>60600.607089307246</v>
          </cell>
          <cell r="AD113">
            <v>15108755</v>
          </cell>
          <cell r="AE113">
            <v>-4.9402556321429758E-2</v>
          </cell>
          <cell r="AF113" t="e">
            <v>#N/A</v>
          </cell>
        </row>
        <row r="114">
          <cell r="A114" t="str">
            <v>04-12-112-003-0000</v>
          </cell>
          <cell r="B114" t="str">
            <v>04-12-112-003-0000</v>
          </cell>
          <cell r="C114" t="str">
            <v>04121120030000</v>
          </cell>
          <cell r="D114" t="str">
            <v>04-12-112-003-0000</v>
          </cell>
          <cell r="E114" t="str">
            <v>04-12-112-003-0000</v>
          </cell>
          <cell r="F114" t="str">
            <v>Renaissance Hotel</v>
          </cell>
          <cell r="G114" t="str">
            <v>933  SKOKIE, NORTHBROOK</v>
          </cell>
          <cell r="H114" t="str">
            <v>NORTHBROOK ND INVEST</v>
          </cell>
          <cell r="I114" t="str">
            <v>5-29</v>
          </cell>
          <cell r="J114" t="str">
            <v>T25</v>
          </cell>
          <cell r="K114" t="str">
            <v>25-072</v>
          </cell>
          <cell r="L114">
            <v>3</v>
          </cell>
          <cell r="M114">
            <v>45</v>
          </cell>
          <cell r="N114">
            <v>20</v>
          </cell>
          <cell r="O114">
            <v>405267</v>
          </cell>
          <cell r="P114">
            <v>230886</v>
          </cell>
          <cell r="Q114">
            <v>385</v>
          </cell>
          <cell r="R114">
            <v>5</v>
          </cell>
          <cell r="S114">
            <v>59.761508256464197</v>
          </cell>
          <cell r="T114">
            <v>0.5501770050994822</v>
          </cell>
          <cell r="U114">
            <v>32.87940763276945</v>
          </cell>
          <cell r="V114">
            <v>365</v>
          </cell>
          <cell r="W114">
            <v>0.97309638271068788</v>
          </cell>
          <cell r="X114">
            <v>4748120.3708971301</v>
          </cell>
          <cell r="Y114">
            <v>0.38548355253142058</v>
          </cell>
          <cell r="Z114">
            <v>1830322.308420232</v>
          </cell>
          <cell r="AA114">
            <v>0.1</v>
          </cell>
          <cell r="AB114">
            <v>18303223.084202319</v>
          </cell>
          <cell r="AC114">
            <v>47540.839179746283</v>
          </cell>
          <cell r="AD114">
            <v>17832102</v>
          </cell>
          <cell r="AE114">
            <v>2.6419828924392652E-2</v>
          </cell>
          <cell r="AF114" t="str">
            <v>5</v>
          </cell>
        </row>
        <row r="115">
          <cell r="A115" t="str">
            <v>04-19-301-002-0000</v>
          </cell>
          <cell r="B115" t="str">
            <v>04-19-301-002-0000</v>
          </cell>
          <cell r="C115" t="str">
            <v>04193010020000</v>
          </cell>
          <cell r="D115" t="str">
            <v>04-19-301-002-0000</v>
          </cell>
          <cell r="E115" t="str">
            <v>04-19-301-002-0000</v>
          </cell>
          <cell r="F115" t="str">
            <v>Hilton</v>
          </cell>
          <cell r="G115" t="str">
            <v>2855  MILWAUKEE, PROSPECT HEIGHTS</v>
          </cell>
          <cell r="H115" t="str">
            <v>FRANK S ALLGAUER</v>
          </cell>
          <cell r="I115" t="str">
            <v>5-29</v>
          </cell>
          <cell r="J115" t="str">
            <v>T25</v>
          </cell>
          <cell r="K115" t="str">
            <v>25-430</v>
          </cell>
          <cell r="L115">
            <v>3</v>
          </cell>
          <cell r="M115">
            <v>34</v>
          </cell>
          <cell r="N115">
            <v>10</v>
          </cell>
          <cell r="O115">
            <v>313632</v>
          </cell>
          <cell r="P115">
            <v>197191</v>
          </cell>
          <cell r="Q115">
            <v>248</v>
          </cell>
          <cell r="R115">
            <v>6</v>
          </cell>
          <cell r="S115">
            <v>59.761508256464197</v>
          </cell>
          <cell r="T115">
            <v>0.5501770050994822</v>
          </cell>
          <cell r="U115">
            <v>32.87940763276945</v>
          </cell>
          <cell r="V115">
            <v>365</v>
          </cell>
          <cell r="W115">
            <v>0.97309638271068788</v>
          </cell>
          <cell r="X115">
            <v>3058529.4856688008</v>
          </cell>
          <cell r="Y115">
            <v>0.38548355253142058</v>
          </cell>
          <cell r="Z115">
            <v>1179012.8116577079</v>
          </cell>
          <cell r="AA115">
            <v>0.105</v>
          </cell>
          <cell r="AB115">
            <v>11228693.444359124</v>
          </cell>
          <cell r="AC115">
            <v>45276.989694996468</v>
          </cell>
          <cell r="AD115">
            <v>10090554</v>
          </cell>
          <cell r="AE115">
            <v>0.1127925626639652</v>
          </cell>
          <cell r="AF115" t="e">
            <v>#N/A</v>
          </cell>
        </row>
        <row r="116">
          <cell r="A116" t="str">
            <v>04-19-302-016-0000</v>
          </cell>
          <cell r="B116" t="str">
            <v>04-19-302-016-0000</v>
          </cell>
          <cell r="C116" t="str">
            <v>04193020160000</v>
          </cell>
          <cell r="D116" t="str">
            <v>04-19-302-016-0000</v>
          </cell>
          <cell r="E116" t="str">
            <v>04-19-302-016-0000</v>
          </cell>
          <cell r="F116" t="str">
            <v>Radisson</v>
          </cell>
          <cell r="G116" t="str">
            <v>2875  MILWAUKEE, PROSPECT HEIGHTS</v>
          </cell>
          <cell r="H116" t="str">
            <v>BAYS NORTHBROOK HOSP C</v>
          </cell>
          <cell r="I116" t="str">
            <v>5-29</v>
          </cell>
          <cell r="J116" t="str">
            <v>T25</v>
          </cell>
          <cell r="K116" t="str">
            <v>25-430</v>
          </cell>
          <cell r="L116">
            <v>3</v>
          </cell>
          <cell r="M116">
            <v>45</v>
          </cell>
          <cell r="N116">
            <v>7</v>
          </cell>
          <cell r="O116">
            <v>255362</v>
          </cell>
          <cell r="P116">
            <v>186173</v>
          </cell>
          <cell r="Q116">
            <v>223</v>
          </cell>
          <cell r="R116">
            <v>1</v>
          </cell>
          <cell r="S116">
            <v>260.4192511968468</v>
          </cell>
          <cell r="T116">
            <v>0.55716926547620149</v>
          </cell>
          <cell r="U116">
            <v>145.09760290520953</v>
          </cell>
          <cell r="V116">
            <v>365</v>
          </cell>
          <cell r="W116">
            <v>0.56512560580407833</v>
          </cell>
          <cell r="X116">
            <v>20898397.218553886</v>
          </cell>
          <cell r="Y116">
            <v>0.23547688716429988</v>
          </cell>
          <cell r="Z116">
            <v>4921089.5237481315</v>
          </cell>
          <cell r="AA116">
            <v>0.08</v>
          </cell>
          <cell r="AB116">
            <v>61513619.046851642</v>
          </cell>
          <cell r="AC116">
            <v>275845.82532220468</v>
          </cell>
          <cell r="AD116">
            <v>10657146</v>
          </cell>
          <cell r="AE116">
            <v>4.7720537043268099</v>
          </cell>
          <cell r="AF116" t="e">
            <v>#N/A</v>
          </cell>
        </row>
        <row r="117">
          <cell r="A117" t="str">
            <v>04-22-102-004-0000</v>
          </cell>
          <cell r="B117" t="str">
            <v>04-22-102-004-0000</v>
          </cell>
          <cell r="C117" t="str">
            <v>04221020040000</v>
          </cell>
          <cell r="D117" t="str">
            <v>04-22-102-004-0000</v>
          </cell>
          <cell r="E117" t="str">
            <v>04-22-102-004-0000</v>
          </cell>
          <cell r="F117" t="str">
            <v>Extended Stay</v>
          </cell>
          <cell r="G117" t="str">
            <v>2600  LEHIGH, GLENVIEW</v>
          </cell>
          <cell r="H117" t="str">
            <v>SBS GLENVIEW LLC</v>
          </cell>
          <cell r="I117" t="str">
            <v>5-29</v>
          </cell>
          <cell r="J117" t="str">
            <v>T25</v>
          </cell>
          <cell r="K117" t="str">
            <v>25-160</v>
          </cell>
          <cell r="L117">
            <v>3</v>
          </cell>
          <cell r="M117">
            <v>19</v>
          </cell>
          <cell r="N117">
            <v>4</v>
          </cell>
          <cell r="O117">
            <v>133680</v>
          </cell>
          <cell r="P117">
            <v>74944</v>
          </cell>
          <cell r="Q117">
            <v>120</v>
          </cell>
          <cell r="R117">
            <v>2</v>
          </cell>
          <cell r="S117">
            <v>147.48447362695296</v>
          </cell>
          <cell r="T117">
            <v>0.56242715011196842</v>
          </cell>
          <cell r="U117">
            <v>82.949272187770916</v>
          </cell>
          <cell r="V117">
            <v>365</v>
          </cell>
          <cell r="W117">
            <v>0.62500183946666155</v>
          </cell>
          <cell r="X117">
            <v>5813067.8862076607</v>
          </cell>
          <cell r="Y117">
            <v>0.28133456581725275</v>
          </cell>
          <cell r="Z117">
            <v>1635416.9298324473</v>
          </cell>
          <cell r="AA117">
            <v>8.5000000000000006E-2</v>
          </cell>
          <cell r="AB117">
            <v>19240199.174499378</v>
          </cell>
          <cell r="AC117">
            <v>160334.99312082815</v>
          </cell>
          <cell r="AD117">
            <v>12128004</v>
          </cell>
          <cell r="AE117">
            <v>0.58642750897009743</v>
          </cell>
          <cell r="AF117" t="str">
            <v>4</v>
          </cell>
        </row>
        <row r="118">
          <cell r="A118" t="str">
            <v>04-23-107-009-0000</v>
          </cell>
          <cell r="B118" t="str">
            <v>04-23-107-009-0000</v>
          </cell>
          <cell r="C118" t="str">
            <v>04231070090000</v>
          </cell>
          <cell r="D118" t="str">
            <v>04-23-107-009-0000</v>
          </cell>
          <cell r="E118" t="str">
            <v>04-23-107-009-0000</v>
          </cell>
          <cell r="F118" t="str">
            <v>Sheraton</v>
          </cell>
          <cell r="G118" t="str">
            <v>1100  WILLOW, NORTHBROOK</v>
          </cell>
          <cell r="H118" t="str">
            <v>NORTHBROOK HOTEL GRP</v>
          </cell>
          <cell r="I118" t="str">
            <v>5-29</v>
          </cell>
          <cell r="J118" t="str">
            <v>T25</v>
          </cell>
          <cell r="K118" t="str">
            <v>25-200</v>
          </cell>
          <cell r="L118">
            <v>4</v>
          </cell>
          <cell r="M118">
            <v>13</v>
          </cell>
          <cell r="N118">
            <v>5</v>
          </cell>
          <cell r="O118">
            <v>52637</v>
          </cell>
          <cell r="P118">
            <v>85131</v>
          </cell>
          <cell r="Q118">
            <v>161</v>
          </cell>
          <cell r="R118">
            <v>3</v>
          </cell>
          <cell r="S118">
            <v>108.8443052005382</v>
          </cell>
          <cell r="T118">
            <v>0.54920666166772047</v>
          </cell>
          <cell r="U118">
            <v>59.778017500730094</v>
          </cell>
          <cell r="V118">
            <v>365</v>
          </cell>
          <cell r="W118">
            <v>0.80402419286593041</v>
          </cell>
          <cell r="X118">
            <v>4369091.4149099076</v>
          </cell>
          <cell r="Y118">
            <v>0.29609663191253266</v>
          </cell>
          <cell r="Z118">
            <v>1293673.2524727855</v>
          </cell>
          <cell r="AA118">
            <v>0.09</v>
          </cell>
          <cell r="AB118">
            <v>14374147.249697618</v>
          </cell>
          <cell r="AC118">
            <v>89280.417699985206</v>
          </cell>
          <cell r="AD118">
            <v>8250000</v>
          </cell>
          <cell r="AE118">
            <v>0.74232087875122654</v>
          </cell>
          <cell r="AF118" t="e">
            <v>#N/A</v>
          </cell>
        </row>
        <row r="119">
          <cell r="A119" t="str">
            <v>04-29-100-218-0000</v>
          </cell>
          <cell r="B119" t="str">
            <v>04-29-100-218-0000</v>
          </cell>
          <cell r="C119" t="str">
            <v>04291002180000</v>
          </cell>
          <cell r="D119" t="str">
            <v>04-29-100-218-0000 04-29-100-219-0000</v>
          </cell>
          <cell r="E119" t="str">
            <v>04-29-100-218-0000
04-29-100-219-0000
04-29-300-098-0000</v>
          </cell>
          <cell r="F119" t="str">
            <v>Marriott Fairfield Inn</v>
          </cell>
          <cell r="G119" t="str">
            <v>4514 W LAKE, GLENVIEW</v>
          </cell>
          <cell r="H119" t="str">
            <v>47 CORNIELS LLC</v>
          </cell>
          <cell r="I119" t="str">
            <v>5-29</v>
          </cell>
          <cell r="J119" t="str">
            <v>T25</v>
          </cell>
          <cell r="K119" t="str">
            <v>25-430</v>
          </cell>
          <cell r="L119">
            <v>3</v>
          </cell>
          <cell r="M119">
            <v>27</v>
          </cell>
          <cell r="N119">
            <v>3</v>
          </cell>
          <cell r="O119">
            <v>145011</v>
          </cell>
          <cell r="P119">
            <v>53814</v>
          </cell>
          <cell r="Q119">
            <v>110</v>
          </cell>
          <cell r="R119">
            <v>4</v>
          </cell>
          <cell r="S119">
            <v>90.290404279857214</v>
          </cell>
          <cell r="T119">
            <v>0.53905318075880149</v>
          </cell>
          <cell r="U119">
            <v>48.671329619055136</v>
          </cell>
          <cell r="V119">
            <v>365</v>
          </cell>
          <cell r="W119">
            <v>0.95947689152458426</v>
          </cell>
          <cell r="X119">
            <v>2036686.7628254842</v>
          </cell>
          <cell r="Y119">
            <v>0.29456960252043857</v>
          </cell>
          <cell r="Z119">
            <v>599946.01018414157</v>
          </cell>
          <cell r="AA119">
            <v>0.09</v>
          </cell>
          <cell r="AB119">
            <v>6666066.7798237959</v>
          </cell>
          <cell r="AC119">
            <v>60600.607089307232</v>
          </cell>
          <cell r="AD119">
            <v>2448817</v>
          </cell>
          <cell r="AE119">
            <v>1.7221579970344032</v>
          </cell>
          <cell r="AF119" t="str">
            <v>4</v>
          </cell>
        </row>
        <row r="120">
          <cell r="A120" t="str">
            <v>04-29-100-218-0000</v>
          </cell>
          <cell r="B120" t="str">
            <v>04-29-100-219-0000</v>
          </cell>
          <cell r="C120" t="str">
            <v>04291002190000</v>
          </cell>
          <cell r="D120" t="str">
            <v>04-29-100-218-0000 04-29-100-219-0000</v>
          </cell>
          <cell r="E120" t="str">
            <v>04-29-100-218-0000
04-29-100-219-0000
04-29-300-098-0000</v>
          </cell>
          <cell r="F120" t="str">
            <v>Marriott Fairfield Inn</v>
          </cell>
          <cell r="G120" t="str">
            <v>4514 W LAKE, GLENVIEW</v>
          </cell>
          <cell r="H120" t="str">
            <v>47 CORNIELS LLC</v>
          </cell>
          <cell r="I120" t="str">
            <v>5-29</v>
          </cell>
          <cell r="J120" t="str">
            <v>T25</v>
          </cell>
          <cell r="K120" t="str">
            <v>25-430</v>
          </cell>
          <cell r="L120">
            <v>3</v>
          </cell>
          <cell r="M120">
            <v>27</v>
          </cell>
          <cell r="N120">
            <v>3</v>
          </cell>
          <cell r="O120">
            <v>145011</v>
          </cell>
          <cell r="P120">
            <v>53814</v>
          </cell>
          <cell r="Q120">
            <v>110</v>
          </cell>
          <cell r="R120">
            <v>5</v>
          </cell>
          <cell r="S120">
            <v>59.761508256464197</v>
          </cell>
          <cell r="T120">
            <v>0.5501770050994822</v>
          </cell>
          <cell r="U120">
            <v>32.87940763276945</v>
          </cell>
          <cell r="V120">
            <v>365</v>
          </cell>
          <cell r="W120">
            <v>0.97309638271068788</v>
          </cell>
          <cell r="X120">
            <v>1356605.8202563229</v>
          </cell>
          <cell r="Y120">
            <v>0.38548355253142058</v>
          </cell>
          <cell r="Z120">
            <v>522949.23097720911</v>
          </cell>
          <cell r="AA120">
            <v>0.1</v>
          </cell>
          <cell r="AB120">
            <v>5229492.309772091</v>
          </cell>
          <cell r="AC120">
            <v>47540.839179746283</v>
          </cell>
          <cell r="AD120">
            <v>2448817</v>
          </cell>
          <cell r="AE120">
            <v>1.1355178070766785</v>
          </cell>
          <cell r="AF120" t="str">
            <v>4</v>
          </cell>
        </row>
        <row r="121">
          <cell r="A121" t="str">
            <v>04-29-300-092-0000</v>
          </cell>
          <cell r="B121" t="str">
            <v>04-29-300-092-0000</v>
          </cell>
          <cell r="C121" t="str">
            <v>04293000920000</v>
          </cell>
          <cell r="D121" t="str">
            <v>04-29-300-092-0000</v>
          </cell>
          <cell r="E121" t="str">
            <v>04-29-300-092-0000</v>
          </cell>
          <cell r="F121" t="str">
            <v>Baymont</v>
          </cell>
          <cell r="G121" t="str">
            <v>1625  MILWAUKEE, GLENVIEW</v>
          </cell>
          <cell r="H121" t="str">
            <v>GLENVIEW HOTELS INC</v>
          </cell>
          <cell r="I121" t="str">
            <v>5-29</v>
          </cell>
          <cell r="J121" t="str">
            <v>T25</v>
          </cell>
          <cell r="K121" t="str">
            <v>25-430</v>
          </cell>
          <cell r="L121">
            <v>3</v>
          </cell>
          <cell r="M121">
            <v>33</v>
          </cell>
          <cell r="N121">
            <v>6</v>
          </cell>
          <cell r="O121">
            <v>105482</v>
          </cell>
          <cell r="P121">
            <v>62268</v>
          </cell>
          <cell r="Q121">
            <v>143</v>
          </cell>
          <cell r="R121">
            <v>6</v>
          </cell>
          <cell r="S121">
            <v>59.761508256464197</v>
          </cell>
          <cell r="T121">
            <v>0.5501770050994822</v>
          </cell>
          <cell r="U121">
            <v>32.87940763276945</v>
          </cell>
          <cell r="V121">
            <v>365</v>
          </cell>
          <cell r="W121">
            <v>0.97309638271068788</v>
          </cell>
          <cell r="X121">
            <v>1763587.5663332196</v>
          </cell>
          <cell r="Y121">
            <v>0.38548355253142058</v>
          </cell>
          <cell r="Z121">
            <v>679834.00027037191</v>
          </cell>
          <cell r="AA121">
            <v>0.105</v>
          </cell>
          <cell r="AB121">
            <v>6474609.5263844943</v>
          </cell>
          <cell r="AC121">
            <v>45276.98969499646</v>
          </cell>
          <cell r="AD121">
            <v>3055503</v>
          </cell>
          <cell r="AE121">
            <v>1.1189995645183441</v>
          </cell>
          <cell r="AF121" t="e">
            <v>#N/A</v>
          </cell>
        </row>
        <row r="122">
          <cell r="A122" t="str">
            <v>04-29-300-097-0000</v>
          </cell>
          <cell r="B122" t="str">
            <v>04-29-300-097-0000</v>
          </cell>
          <cell r="C122" t="str">
            <v>04293000970000</v>
          </cell>
          <cell r="D122" t="str">
            <v>04-29-300-097-0000</v>
          </cell>
          <cell r="E122" t="str">
            <v>04-29-300-097-0000</v>
          </cell>
          <cell r="F122" t="str">
            <v>Motel 6</v>
          </cell>
          <cell r="G122" t="str">
            <v>1655  MILWAUKEE, GLENVIEW</v>
          </cell>
          <cell r="H122" t="str">
            <v>1535 GLENVIEW INC</v>
          </cell>
          <cell r="I122" t="str">
            <v>5-29</v>
          </cell>
          <cell r="J122" t="str">
            <v>T25</v>
          </cell>
          <cell r="K122" t="str">
            <v>25-430</v>
          </cell>
          <cell r="L122">
            <v>3</v>
          </cell>
          <cell r="M122">
            <v>30</v>
          </cell>
          <cell r="N122">
            <v>2</v>
          </cell>
          <cell r="O122">
            <v>76078</v>
          </cell>
          <cell r="P122">
            <v>38330</v>
          </cell>
          <cell r="Q122">
            <v>110</v>
          </cell>
          <cell r="R122">
            <v>1</v>
          </cell>
          <cell r="S122">
            <v>260.4192511968468</v>
          </cell>
          <cell r="T122">
            <v>0.55716926547620149</v>
          </cell>
          <cell r="U122">
            <v>145.09760290520953</v>
          </cell>
          <cell r="V122">
            <v>365</v>
          </cell>
          <cell r="W122">
            <v>0.56512560580407833</v>
          </cell>
          <cell r="X122">
            <v>10308626.430676803</v>
          </cell>
          <cell r="Y122">
            <v>0.23547688716429988</v>
          </cell>
          <cell r="Z122">
            <v>2427443.2628354011</v>
          </cell>
          <cell r="AA122">
            <v>0.08</v>
          </cell>
          <cell r="AB122">
            <v>30343040.785442512</v>
          </cell>
          <cell r="AC122">
            <v>275845.82532220468</v>
          </cell>
          <cell r="AD122">
            <v>3289125</v>
          </cell>
          <cell r="AE122">
            <v>8.2252622765758403</v>
          </cell>
          <cell r="AF122" t="e">
            <v>#N/A</v>
          </cell>
        </row>
        <row r="123">
          <cell r="A123" t="str">
            <v>04-30-200-008-0000</v>
          </cell>
          <cell r="B123" t="str">
            <v>04-30-200-008-0000</v>
          </cell>
          <cell r="C123" t="str">
            <v>04302000080000</v>
          </cell>
          <cell r="D123" t="str">
            <v>04-30-200-008-0000</v>
          </cell>
          <cell r="E123" t="str">
            <v>04-30-200-008-0000, 04-30-200-011-0000, 04-30-200-026-0000, 04-30-200-027-0000</v>
          </cell>
          <cell r="F123" t="str">
            <v>Sybaris</v>
          </cell>
          <cell r="G123" t="str">
            <v>3350  MILWAUKEE, GLENVIEW</v>
          </cell>
          <cell r="H123" t="str">
            <v>RANDELL D REPKE</v>
          </cell>
          <cell r="I123" t="str">
            <v>5-29</v>
          </cell>
          <cell r="J123" t="str">
            <v>T25</v>
          </cell>
          <cell r="K123" t="str">
            <v>25-430</v>
          </cell>
          <cell r="L123">
            <v>3</v>
          </cell>
          <cell r="M123">
            <v>33</v>
          </cell>
          <cell r="N123">
            <v>4</v>
          </cell>
          <cell r="O123">
            <v>41930</v>
          </cell>
          <cell r="P123">
            <v>13433</v>
          </cell>
          <cell r="Q123">
            <v>38</v>
          </cell>
          <cell r="R123">
            <v>2</v>
          </cell>
          <cell r="S123">
            <v>147.48447362695296</v>
          </cell>
          <cell r="T123">
            <v>0.56242715011196842</v>
          </cell>
          <cell r="U123">
            <v>82.949272187770916</v>
          </cell>
          <cell r="V123">
            <v>365</v>
          </cell>
          <cell r="W123">
            <v>0.62500183946666155</v>
          </cell>
          <cell r="X123">
            <v>1840804.8306324258</v>
          </cell>
          <cell r="Y123">
            <v>0.28133456581725275</v>
          </cell>
          <cell r="Z123">
            <v>517882.02778027498</v>
          </cell>
          <cell r="AA123">
            <v>8.5000000000000006E-2</v>
          </cell>
          <cell r="AB123">
            <v>6092729.7385914698</v>
          </cell>
          <cell r="AC123">
            <v>160334.99312082815</v>
          </cell>
          <cell r="AD123">
            <v>1240013</v>
          </cell>
          <cell r="AE123">
            <v>3.9134402127973411</v>
          </cell>
          <cell r="AF123" t="str">
            <v>4</v>
          </cell>
        </row>
        <row r="124">
          <cell r="A124" t="str">
            <v>10-09-305-065-0000</v>
          </cell>
          <cell r="B124" t="str">
            <v>10-09-305-065-0000</v>
          </cell>
          <cell r="C124" t="str">
            <v>10093050650000</v>
          </cell>
          <cell r="D124" t="str">
            <v>10-09-305-065-0000</v>
          </cell>
          <cell r="G124" t="str">
            <v>5201  OLD ORCHARD, SKOKIE</v>
          </cell>
          <cell r="H124" t="str">
            <v>APPLE REIT TEN</v>
          </cell>
          <cell r="I124" t="str">
            <v>5-29</v>
          </cell>
          <cell r="J124" t="str">
            <v>T24</v>
          </cell>
          <cell r="K124" t="str">
            <v>24-052</v>
          </cell>
          <cell r="R124">
            <v>3</v>
          </cell>
          <cell r="S124">
            <v>108.8443052005382</v>
          </cell>
          <cell r="T124">
            <v>0.54920666166772047</v>
          </cell>
          <cell r="U124">
            <v>59.778017500730094</v>
          </cell>
          <cell r="V124">
            <v>365</v>
          </cell>
          <cell r="W124">
            <v>0.80402419286593041</v>
          </cell>
          <cell r="X124">
            <v>0</v>
          </cell>
          <cell r="Y124">
            <v>0.29609663191253266</v>
          </cell>
          <cell r="Z124">
            <v>0</v>
          </cell>
          <cell r="AA124">
            <v>0.09</v>
          </cell>
          <cell r="AB124">
            <v>0</v>
          </cell>
          <cell r="AC124" t="e">
            <v>#DIV/0!</v>
          </cell>
          <cell r="AD124">
            <v>4181914</v>
          </cell>
          <cell r="AE124">
            <v>-1</v>
          </cell>
          <cell r="AF124" t="e">
            <v>#N/A</v>
          </cell>
        </row>
        <row r="125">
          <cell r="A125" t="str">
            <v>04-30-210-098-0000</v>
          </cell>
          <cell r="B125" t="str">
            <v>04-30-210-098-0000</v>
          </cell>
          <cell r="C125" t="str">
            <v>04302100980000</v>
          </cell>
          <cell r="D125" t="str">
            <v>04-30-210-098-0000</v>
          </cell>
          <cell r="E125" t="str">
            <v>04-30-210-098-0000
04-30-401-004-0000</v>
          </cell>
          <cell r="F125" t="str">
            <v>Marriott Courtyard</v>
          </cell>
          <cell r="G125" t="str">
            <v>1801  MILWAUKEE, GLENVIEW</v>
          </cell>
          <cell r="H125" t="str">
            <v>FIRST GLV</v>
          </cell>
          <cell r="I125" t="str">
            <v>5-29</v>
          </cell>
          <cell r="J125" t="str">
            <v>T25</v>
          </cell>
          <cell r="K125" t="str">
            <v>25-430</v>
          </cell>
          <cell r="L125">
            <v>4</v>
          </cell>
          <cell r="M125">
            <v>31</v>
          </cell>
          <cell r="N125">
            <v>3</v>
          </cell>
          <cell r="O125">
            <v>173395</v>
          </cell>
          <cell r="P125">
            <v>85419</v>
          </cell>
          <cell r="Q125">
            <v>149</v>
          </cell>
          <cell r="R125">
            <v>4</v>
          </cell>
          <cell r="S125">
            <v>90.290404279857214</v>
          </cell>
          <cell r="T125">
            <v>0.53905318075880149</v>
          </cell>
          <cell r="U125">
            <v>48.671329619055136</v>
          </cell>
          <cell r="V125">
            <v>365</v>
          </cell>
          <cell r="W125">
            <v>0.95947689152458426</v>
          </cell>
          <cell r="X125">
            <v>2758784.7969181556</v>
          </cell>
          <cell r="Y125">
            <v>0.29456960252043857</v>
          </cell>
          <cell r="Z125">
            <v>812654.14106760989</v>
          </cell>
          <cell r="AA125">
            <v>0.09</v>
          </cell>
          <cell r="AB125">
            <v>9029490.456306776</v>
          </cell>
          <cell r="AC125">
            <v>60600.607089307225</v>
          </cell>
          <cell r="AD125">
            <v>4733604</v>
          </cell>
          <cell r="AE125">
            <v>0.90752975033542649</v>
          </cell>
          <cell r="AF125" t="e">
            <v>#N/A</v>
          </cell>
        </row>
        <row r="126">
          <cell r="A126" t="str">
            <v>10-09-305-066-0000</v>
          </cell>
          <cell r="B126" t="str">
            <v>10-09-305-066-0000</v>
          </cell>
          <cell r="C126" t="str">
            <v>10093050660000</v>
          </cell>
          <cell r="D126" t="str">
            <v>10-09-305-066-0000</v>
          </cell>
          <cell r="G126" t="str">
            <v>5201  OLD ORCHARD, SKOKIE</v>
          </cell>
          <cell r="H126" t="str">
            <v>APPLE REIT TEN</v>
          </cell>
          <cell r="I126" t="str">
            <v>5-29</v>
          </cell>
          <cell r="J126" t="str">
            <v>T24</v>
          </cell>
          <cell r="K126" t="str">
            <v>24-052</v>
          </cell>
          <cell r="R126">
            <v>5</v>
          </cell>
          <cell r="S126">
            <v>59.761508256464197</v>
          </cell>
          <cell r="T126">
            <v>0.5501770050994822</v>
          </cell>
          <cell r="U126">
            <v>32.87940763276945</v>
          </cell>
          <cell r="V126">
            <v>365</v>
          </cell>
          <cell r="W126">
            <v>0.97309638271068788</v>
          </cell>
          <cell r="X126">
            <v>0</v>
          </cell>
          <cell r="Y126">
            <v>0.38548355253142058</v>
          </cell>
          <cell r="Z126">
            <v>0</v>
          </cell>
          <cell r="AA126">
            <v>0.1</v>
          </cell>
          <cell r="AB126">
            <v>0</v>
          </cell>
          <cell r="AC126" t="e">
            <v>#DIV/0!</v>
          </cell>
          <cell r="AD126">
            <v>471624</v>
          </cell>
          <cell r="AE126">
            <v>-1</v>
          </cell>
          <cell r="AF126" t="e">
            <v>#N/A</v>
          </cell>
        </row>
        <row r="127">
          <cell r="A127" t="str">
            <v>04-32-100-026-0000</v>
          </cell>
          <cell r="B127" t="str">
            <v>04-32-100-027-0000</v>
          </cell>
          <cell r="C127" t="str">
            <v>04321000270000</v>
          </cell>
          <cell r="D127" t="str">
            <v>04-32-100-027-0000</v>
          </cell>
          <cell r="E127" t="str">
            <v xml:space="preserve">04-32-100-026-0000, 04-32-100-027-0000 </v>
          </cell>
          <cell r="F127" t="str">
            <v xml:space="preserve">Delta by Mariott </v>
          </cell>
          <cell r="G127" t="str">
            <v>1400  MILWAUKEE, GLENVIEW</v>
          </cell>
          <cell r="H127" t="str">
            <v>GLENVIEW INVESTORS-HOT</v>
          </cell>
          <cell r="I127" t="str">
            <v>5-29</v>
          </cell>
          <cell r="J127" t="str">
            <v>T25</v>
          </cell>
          <cell r="K127" t="str">
            <v>25-260</v>
          </cell>
          <cell r="L127">
            <v>3</v>
          </cell>
          <cell r="M127">
            <v>32</v>
          </cell>
          <cell r="N127">
            <v>7</v>
          </cell>
          <cell r="O127">
            <v>532479</v>
          </cell>
          <cell r="P127">
            <v>206160</v>
          </cell>
          <cell r="Q127">
            <v>252</v>
          </cell>
          <cell r="R127">
            <v>6</v>
          </cell>
          <cell r="S127">
            <v>59.761508256464197</v>
          </cell>
          <cell r="T127">
            <v>0.5501770050994822</v>
          </cell>
          <cell r="U127">
            <v>32.87940763276945</v>
          </cell>
          <cell r="V127">
            <v>365</v>
          </cell>
          <cell r="W127">
            <v>0.97309638271068788</v>
          </cell>
          <cell r="X127">
            <v>3107860.6064053942</v>
          </cell>
          <cell r="Y127">
            <v>0.38548355253142058</v>
          </cell>
          <cell r="Z127">
            <v>1198029.1473296063</v>
          </cell>
          <cell r="AA127">
            <v>0.105</v>
          </cell>
          <cell r="AB127">
            <v>11409801.403139109</v>
          </cell>
          <cell r="AC127">
            <v>45276.98969499646</v>
          </cell>
          <cell r="AD127">
            <v>608682</v>
          </cell>
          <cell r="AE127">
            <v>17.745094159411824</v>
          </cell>
          <cell r="AF127" t="e">
            <v>#N/A</v>
          </cell>
        </row>
        <row r="128">
          <cell r="A128" t="str">
            <v>13-18-120-001-0000</v>
          </cell>
          <cell r="B128" t="str">
            <v>13-18-120-001-0000</v>
          </cell>
          <cell r="C128" t="str">
            <v>13181200010000</v>
          </cell>
          <cell r="D128" t="str">
            <v>13-18-120-001-0000</v>
          </cell>
          <cell r="E128" t="str">
            <v>13-18-120-001-0000</v>
          </cell>
          <cell r="F128" t="str">
            <v xml:space="preserve">L/P Motel </v>
          </cell>
          <cell r="G128" t="str">
            <v>4607 N HARLEM, NORRIDGE</v>
          </cell>
          <cell r="H128" t="str">
            <v>JOSIP TROGRANCIC</v>
          </cell>
          <cell r="I128" t="str">
            <v>5-29</v>
          </cell>
          <cell r="J128" t="str">
            <v>T26</v>
          </cell>
          <cell r="K128" t="str">
            <v>26-010</v>
          </cell>
          <cell r="M128">
            <v>42</v>
          </cell>
          <cell r="N128">
            <v>2</v>
          </cell>
          <cell r="O128">
            <v>13675</v>
          </cell>
          <cell r="P128">
            <v>10748</v>
          </cell>
          <cell r="Q128">
            <v>27</v>
          </cell>
          <cell r="R128">
            <v>6</v>
          </cell>
          <cell r="S128">
            <v>59.761508256464197</v>
          </cell>
          <cell r="T128">
            <v>0.5501770050994822</v>
          </cell>
          <cell r="U128">
            <v>32.87940763276945</v>
          </cell>
          <cell r="V128">
            <v>365</v>
          </cell>
          <cell r="W128">
            <v>0.97309638271068788</v>
          </cell>
          <cell r="X128">
            <v>332985.06497200654</v>
          </cell>
          <cell r="Y128">
            <v>0.38548355253142058</v>
          </cell>
          <cell r="Z128">
            <v>128360.26578531497</v>
          </cell>
          <cell r="AA128">
            <v>0.105</v>
          </cell>
          <cell r="AB128">
            <v>1222478.7217649044</v>
          </cell>
          <cell r="AC128">
            <v>45276.98969499646</v>
          </cell>
          <cell r="AD128">
            <v>872005</v>
          </cell>
          <cell r="AE128">
            <v>0.4019171011231637</v>
          </cell>
          <cell r="AF128" t="str">
            <v>4</v>
          </cell>
        </row>
        <row r="129">
          <cell r="A129" t="str">
            <v>02-01-400-105-0000</v>
          </cell>
          <cell r="B129" t="str">
            <v>02-01-400-105-0000</v>
          </cell>
          <cell r="C129" t="str">
            <v>02014001050000</v>
          </cell>
          <cell r="D129" t="str">
            <v>02-01-400-105-0000</v>
          </cell>
          <cell r="E129" t="str">
            <v>02-01-400-105-0000</v>
          </cell>
          <cell r="F129" t="str">
            <v>Motel 6</v>
          </cell>
          <cell r="G129" t="str">
            <v>1450 E DUNDEE, PALATINE</v>
          </cell>
          <cell r="H129" t="str">
            <v>SIX GOLD HOSPT LLC</v>
          </cell>
          <cell r="I129" t="str">
            <v>5-29</v>
          </cell>
          <cell r="J129" t="str">
            <v>T29</v>
          </cell>
          <cell r="K129" t="str">
            <v>29-022</v>
          </cell>
          <cell r="L129">
            <v>2</v>
          </cell>
          <cell r="M129">
            <v>31</v>
          </cell>
          <cell r="N129">
            <v>2</v>
          </cell>
          <cell r="O129">
            <v>90071</v>
          </cell>
          <cell r="P129">
            <v>45140</v>
          </cell>
          <cell r="Q129">
            <v>123</v>
          </cell>
          <cell r="R129">
            <v>6</v>
          </cell>
          <cell r="S129">
            <v>55.777407706033244</v>
          </cell>
          <cell r="T129">
            <v>0.51349853809285007</v>
          </cell>
          <cell r="U129">
            <v>28.641617315656941</v>
          </cell>
          <cell r="V129">
            <v>365</v>
          </cell>
          <cell r="W129">
            <v>0.97309638271068788</v>
          </cell>
          <cell r="X129">
            <v>1321416.2874642194</v>
          </cell>
          <cell r="Y129">
            <v>0.38548355253142058</v>
          </cell>
          <cell r="Z129">
            <v>509384.2448645882</v>
          </cell>
          <cell r="AA129">
            <v>0.105</v>
          </cell>
          <cell r="AB129">
            <v>4851278.5225198874</v>
          </cell>
          <cell r="AC129">
            <v>39441.288800974697</v>
          </cell>
          <cell r="AD129">
            <v>1885322</v>
          </cell>
          <cell r="AE129">
            <v>1.5731830013758326</v>
          </cell>
          <cell r="AF129" t="e">
            <v>#N/A</v>
          </cell>
        </row>
        <row r="130">
          <cell r="A130" t="str">
            <v>02-01-401-008-0000</v>
          </cell>
          <cell r="B130" t="str">
            <v>02-01-401-008-0000</v>
          </cell>
          <cell r="C130" t="str">
            <v>02014010080000</v>
          </cell>
          <cell r="D130" t="str">
            <v>02-01-401-008-0000</v>
          </cell>
          <cell r="E130" t="str">
            <v>02-01-401-008-0000</v>
          </cell>
          <cell r="F130" t="str">
            <v>Holiday Inn</v>
          </cell>
          <cell r="G130" t="str">
            <v>1500 E DUNDEE, PALATINE</v>
          </cell>
          <cell r="H130" t="str">
            <v>PALATINE PROPERTIES LP</v>
          </cell>
          <cell r="I130" t="str">
            <v>5-29</v>
          </cell>
          <cell r="J130" t="str">
            <v>T29</v>
          </cell>
          <cell r="K130" t="str">
            <v>29-022</v>
          </cell>
          <cell r="L130">
            <v>3</v>
          </cell>
          <cell r="M130">
            <v>37</v>
          </cell>
          <cell r="N130">
            <v>6</v>
          </cell>
          <cell r="O130">
            <v>266036</v>
          </cell>
          <cell r="P130">
            <v>159958</v>
          </cell>
          <cell r="Q130">
            <v>183</v>
          </cell>
          <cell r="R130">
            <v>4</v>
          </cell>
          <cell r="S130">
            <v>84.271043994533386</v>
          </cell>
          <cell r="T130">
            <v>0.503116302041548</v>
          </cell>
          <cell r="U130">
            <v>42.398136023710236</v>
          </cell>
          <cell r="V130">
            <v>365</v>
          </cell>
          <cell r="W130">
            <v>0.95947689152458426</v>
          </cell>
          <cell r="X130">
            <v>2951591.1437989669</v>
          </cell>
          <cell r="Y130">
            <v>0.29456960252043857</v>
          </cell>
          <cell r="Z130">
            <v>869449.0300317083</v>
          </cell>
          <cell r="AA130">
            <v>0.09</v>
          </cell>
          <cell r="AB130">
            <v>9660544.7781300917</v>
          </cell>
          <cell r="AC130">
            <v>52789.862175574272</v>
          </cell>
          <cell r="AD130">
            <v>3900242</v>
          </cell>
          <cell r="AE130">
            <v>1.4769090682398915</v>
          </cell>
          <cell r="AF130" t="str">
            <v>4</v>
          </cell>
        </row>
        <row r="131">
          <cell r="A131" t="str">
            <v>02-01-401-020-0000</v>
          </cell>
          <cell r="B131" t="str">
            <v>02-01-401-020-0000</v>
          </cell>
          <cell r="C131" t="str">
            <v>02014010200000</v>
          </cell>
          <cell r="D131" t="str">
            <v>02-01-401-020-0000</v>
          </cell>
          <cell r="E131" t="str">
            <v>02-01-401-020-0000</v>
          </cell>
          <cell r="F131" t="str">
            <v>Marriott Courtyard</v>
          </cell>
          <cell r="G131" t="str">
            <v>3700  WILKE, ARLINGTON HEIGHTS</v>
          </cell>
          <cell r="H131" t="str">
            <v>MARRIOTT BUSINESS SERV</v>
          </cell>
          <cell r="I131" t="str">
            <v>5-29</v>
          </cell>
          <cell r="J131" t="str">
            <v>T29</v>
          </cell>
          <cell r="K131" t="str">
            <v>29-022</v>
          </cell>
          <cell r="L131">
            <v>3</v>
          </cell>
          <cell r="M131">
            <v>28</v>
          </cell>
          <cell r="N131">
            <v>4</v>
          </cell>
          <cell r="O131">
            <v>218801</v>
          </cell>
          <cell r="P131">
            <v>82390</v>
          </cell>
          <cell r="Q131">
            <v>152</v>
          </cell>
          <cell r="R131">
            <v>3</v>
          </cell>
          <cell r="S131">
            <v>101.58801818716897</v>
          </cell>
          <cell r="T131">
            <v>0.5125928842232057</v>
          </cell>
          <cell r="U131">
            <v>52.073295245080416</v>
          </cell>
          <cell r="V131">
            <v>365</v>
          </cell>
          <cell r="W131">
            <v>0.80402419286593041</v>
          </cell>
          <cell r="X131">
            <v>3593208.321131702</v>
          </cell>
          <cell r="Y131">
            <v>0.29609663191253266</v>
          </cell>
          <cell r="Z131">
            <v>1063936.8816471831</v>
          </cell>
          <cell r="AA131">
            <v>0.09</v>
          </cell>
          <cell r="AB131">
            <v>11821520.907190925</v>
          </cell>
          <cell r="AC131">
            <v>77773.163863098191</v>
          </cell>
          <cell r="AD131">
            <v>4376901</v>
          </cell>
          <cell r="AE131">
            <v>1.7008883470727176</v>
          </cell>
          <cell r="AF131" t="e">
            <v>#N/A</v>
          </cell>
        </row>
        <row r="132">
          <cell r="A132" t="str">
            <v>02-12-402-016-0000</v>
          </cell>
          <cell r="B132" t="str">
            <v>02-12-402-016-0000</v>
          </cell>
          <cell r="C132" t="str">
            <v>02124020160000</v>
          </cell>
          <cell r="D132" t="str">
            <v>02-12-402-016-0000</v>
          </cell>
          <cell r="E132" t="str">
            <v>02-12-402-016-0000</v>
          </cell>
          <cell r="F132" t="str">
            <v>Comfort Inn; Now Red Carpet Inn</v>
          </cell>
          <cell r="G132" t="str">
            <v>1200 N FRONTAGE, PALATINE</v>
          </cell>
          <cell r="H132" t="str">
            <v>SHASHTRI HOP INC</v>
          </cell>
          <cell r="I132" t="str">
            <v>5-29</v>
          </cell>
          <cell r="J132" t="str">
            <v>T29</v>
          </cell>
          <cell r="K132" t="str">
            <v>29-070</v>
          </cell>
          <cell r="L132">
            <v>3</v>
          </cell>
          <cell r="M132">
            <v>20</v>
          </cell>
          <cell r="N132">
            <v>3</v>
          </cell>
          <cell r="O132">
            <v>36111</v>
          </cell>
          <cell r="P132">
            <v>30393</v>
          </cell>
          <cell r="Q132">
            <v>60</v>
          </cell>
          <cell r="R132">
            <v>4</v>
          </cell>
          <cell r="S132">
            <v>84.271043994533386</v>
          </cell>
          <cell r="T132">
            <v>0.503116302041548</v>
          </cell>
          <cell r="U132">
            <v>42.398136023710236</v>
          </cell>
          <cell r="V132">
            <v>365</v>
          </cell>
          <cell r="W132">
            <v>0.95947689152458426</v>
          </cell>
          <cell r="X132">
            <v>967734.80124556308</v>
          </cell>
          <cell r="Y132">
            <v>0.29456960252043857</v>
          </cell>
          <cell r="Z132">
            <v>285065.25574810116</v>
          </cell>
          <cell r="AA132">
            <v>0.09</v>
          </cell>
          <cell r="AB132">
            <v>3167391.7305344576</v>
          </cell>
          <cell r="AC132">
            <v>52789.862175574293</v>
          </cell>
          <cell r="AD132">
            <v>1026041</v>
          </cell>
          <cell r="AE132">
            <v>2.0870030832437081</v>
          </cell>
          <cell r="AF132" t="e">
            <v>#N/A</v>
          </cell>
        </row>
        <row r="133">
          <cell r="A133" t="str">
            <v>02-23-214-019-0000</v>
          </cell>
          <cell r="B133" t="str">
            <v>02-23-214-019-0000</v>
          </cell>
          <cell r="C133" t="str">
            <v>02232140190000</v>
          </cell>
          <cell r="D133" t="str">
            <v>02-23-214-019-0000</v>
          </cell>
          <cell r="E133" t="str">
            <v>02-23-214-019-0000</v>
          </cell>
          <cell r="F133" t="str">
            <v>Bel Air Motel</v>
          </cell>
          <cell r="G133" t="str">
            <v>536 E NORTHWEST, PALATINE</v>
          </cell>
          <cell r="H133" t="str">
            <v>KETAN SHAH</v>
          </cell>
          <cell r="I133" t="str">
            <v>5-29</v>
          </cell>
          <cell r="J133" t="str">
            <v>T29</v>
          </cell>
          <cell r="K133" t="str">
            <v>29-060</v>
          </cell>
          <cell r="L133">
            <v>2</v>
          </cell>
          <cell r="M133">
            <v>58</v>
          </cell>
          <cell r="N133">
            <v>1</v>
          </cell>
          <cell r="O133">
            <v>10500</v>
          </cell>
          <cell r="P133">
            <v>2313</v>
          </cell>
          <cell r="Q133">
            <v>9</v>
          </cell>
          <cell r="R133">
            <v>6</v>
          </cell>
          <cell r="S133">
            <v>55.777407706033244</v>
          </cell>
          <cell r="T133">
            <v>0.51349853809285007</v>
          </cell>
          <cell r="U133">
            <v>28.641617315656941</v>
          </cell>
          <cell r="V133">
            <v>365</v>
          </cell>
          <cell r="W133">
            <v>0.97309638271068788</v>
          </cell>
          <cell r="X133">
            <v>96688.996643723352</v>
          </cell>
          <cell r="Y133">
            <v>0.38548355253142058</v>
          </cell>
          <cell r="Z133">
            <v>37272.017916921082</v>
          </cell>
          <cell r="AA133">
            <v>0.105</v>
          </cell>
          <cell r="AB133">
            <v>354971.59920877224</v>
          </cell>
          <cell r="AC133">
            <v>39441.288800974697</v>
          </cell>
          <cell r="AD133">
            <v>204004</v>
          </cell>
          <cell r="AE133">
            <v>0.74002274077357422</v>
          </cell>
          <cell r="AF133" t="str">
            <v>4</v>
          </cell>
        </row>
        <row r="134">
          <cell r="A134" t="str">
            <v>02-23-215-010-0000</v>
          </cell>
          <cell r="B134" t="str">
            <v>02-23-215-010-0000</v>
          </cell>
          <cell r="C134" t="str">
            <v>02232150100000</v>
          </cell>
          <cell r="D134" t="str">
            <v>02-23-215-010-0000 02-23-215-011-0000</v>
          </cell>
          <cell r="E134" t="str">
            <v>02-23-215-010-0000, 
02-23-215-011-0000</v>
          </cell>
          <cell r="F134" t="str">
            <v>Haven Motel</v>
          </cell>
          <cell r="G134" t="str">
            <v>600 E NORTHWEST, PALATINE</v>
          </cell>
          <cell r="H134" t="str">
            <v>BRUNA BUCCI</v>
          </cell>
          <cell r="I134" t="str">
            <v>5-29</v>
          </cell>
          <cell r="J134" t="str">
            <v>T29</v>
          </cell>
          <cell r="K134" t="str">
            <v>29-060</v>
          </cell>
          <cell r="L134">
            <v>2</v>
          </cell>
          <cell r="M134">
            <v>63</v>
          </cell>
          <cell r="N134">
            <v>1</v>
          </cell>
          <cell r="O134">
            <v>15000</v>
          </cell>
          <cell r="P134">
            <v>3095</v>
          </cell>
          <cell r="Q134">
            <v>12</v>
          </cell>
          <cell r="R134">
            <v>6</v>
          </cell>
          <cell r="S134">
            <v>55.777407706033244</v>
          </cell>
          <cell r="T134">
            <v>0.51349853809285007</v>
          </cell>
          <cell r="U134">
            <v>28.641617315656941</v>
          </cell>
          <cell r="V134">
            <v>365</v>
          </cell>
          <cell r="W134">
            <v>0.97309638271068788</v>
          </cell>
          <cell r="X134">
            <v>128918.66219163116</v>
          </cell>
          <cell r="Y134">
            <v>0.38548355253142058</v>
          </cell>
          <cell r="Z134">
            <v>49696.023889228112</v>
          </cell>
          <cell r="AA134">
            <v>0.105</v>
          </cell>
          <cell r="AB134">
            <v>473295.4656116963</v>
          </cell>
          <cell r="AC134">
            <v>39441.288800974689</v>
          </cell>
          <cell r="AD134">
            <v>488002</v>
          </cell>
          <cell r="AE134">
            <v>-3.013621745055084E-2</v>
          </cell>
          <cell r="AF134" t="str">
            <v>4</v>
          </cell>
        </row>
        <row r="135">
          <cell r="A135" t="str">
            <v>02-26-200-064-0000</v>
          </cell>
          <cell r="B135" t="str">
            <v>02-26-200-064-0000</v>
          </cell>
          <cell r="C135" t="str">
            <v>02262000640000</v>
          </cell>
          <cell r="D135" t="str">
            <v>02-26-200-064-0000</v>
          </cell>
          <cell r="E135" t="str">
            <v>02-26-200-064-0000</v>
          </cell>
          <cell r="F135" t="str">
            <v>Motel 6</v>
          </cell>
          <cell r="G135" t="str">
            <v>1800  WINNETKA, ROLLING MEADOWS</v>
          </cell>
          <cell r="H135" t="str">
            <v>SKVN HOTELS LLC</v>
          </cell>
          <cell r="I135" t="str">
            <v>5-29</v>
          </cell>
          <cell r="J135" t="str">
            <v>T29</v>
          </cell>
          <cell r="K135" t="str">
            <v>29-060</v>
          </cell>
          <cell r="L135">
            <v>4</v>
          </cell>
          <cell r="M135">
            <v>28</v>
          </cell>
          <cell r="N135">
            <v>3</v>
          </cell>
          <cell r="O135">
            <v>95002</v>
          </cell>
          <cell r="P135">
            <v>36813</v>
          </cell>
          <cell r="Q135">
            <v>128</v>
          </cell>
          <cell r="R135">
            <v>6</v>
          </cell>
          <cell r="S135">
            <v>55.777407706033244</v>
          </cell>
          <cell r="T135">
            <v>0.51349853809285007</v>
          </cell>
          <cell r="U135">
            <v>28.641617315656941</v>
          </cell>
          <cell r="V135">
            <v>365</v>
          </cell>
          <cell r="W135">
            <v>0.97309638271068788</v>
          </cell>
          <cell r="X135">
            <v>1375132.3967107325</v>
          </cell>
          <cell r="Y135">
            <v>0.38548355253142058</v>
          </cell>
          <cell r="Z135">
            <v>530090.92148509994</v>
          </cell>
          <cell r="AA135">
            <v>0.105</v>
          </cell>
          <cell r="AB135">
            <v>5048484.9665247612</v>
          </cell>
          <cell r="AC135">
            <v>39441.288800974697</v>
          </cell>
          <cell r="AD135">
            <v>1833845</v>
          </cell>
          <cell r="AE135">
            <v>1.7529507491226144</v>
          </cell>
          <cell r="AF135" t="e">
            <v>#N/A</v>
          </cell>
        </row>
        <row r="136">
          <cell r="A136" t="str">
            <v>07-01-101-007-0000</v>
          </cell>
          <cell r="B136" t="str">
            <v>07-01-101-007-0000</v>
          </cell>
          <cell r="C136" t="str">
            <v>07011010070000</v>
          </cell>
          <cell r="D136" t="str">
            <v>07-01-101-007-0000</v>
          </cell>
          <cell r="E136" t="str">
            <v>07-01-101-007-0000 07-12-101-022-0000</v>
          </cell>
          <cell r="F136" t="str">
            <v>Embassy Suites</v>
          </cell>
          <cell r="G136" t="str">
            <v>1939 N MEACHAM, SCHAUMBURG</v>
          </cell>
          <cell r="H136" t="str">
            <v>PEARLSHIRE SCHAUMBURG</v>
          </cell>
          <cell r="I136" t="str">
            <v>5-29</v>
          </cell>
          <cell r="J136" t="str">
            <v>T35</v>
          </cell>
          <cell r="K136" t="str">
            <v>35-100</v>
          </cell>
          <cell r="L136">
            <v>2</v>
          </cell>
          <cell r="M136">
            <v>36</v>
          </cell>
          <cell r="N136">
            <v>7</v>
          </cell>
          <cell r="O136">
            <v>266925</v>
          </cell>
          <cell r="P136">
            <v>186837</v>
          </cell>
          <cell r="Q136">
            <v>209</v>
          </cell>
          <cell r="R136">
            <v>4</v>
          </cell>
          <cell r="S136">
            <v>80.659427823339115</v>
          </cell>
          <cell r="T136">
            <v>0.481554174811196</v>
          </cell>
          <cell r="U136">
            <v>38.84188420621129</v>
          </cell>
          <cell r="V136">
            <v>365</v>
          </cell>
          <cell r="W136">
            <v>0.95947689152458426</v>
          </cell>
          <cell r="X136">
            <v>3088196.4566781931</v>
          </cell>
          <cell r="Y136">
            <v>0.29456960252043857</v>
          </cell>
          <cell r="Z136">
            <v>909688.80274872214</v>
          </cell>
          <cell r="AA136">
            <v>0.09</v>
          </cell>
          <cell r="AB136">
            <v>10107653.363874691</v>
          </cell>
          <cell r="AC136">
            <v>48361.97781758225</v>
          </cell>
          <cell r="AD136">
            <v>5206490</v>
          </cell>
          <cell r="AE136">
            <v>0.94135653076730974</v>
          </cell>
          <cell r="AF136" t="str">
            <v>4</v>
          </cell>
        </row>
        <row r="137">
          <cell r="A137" t="str">
            <v>07-06-101-014-0000</v>
          </cell>
          <cell r="B137" t="str">
            <v>07-06-101-014-0000</v>
          </cell>
          <cell r="C137" t="str">
            <v>07061010140000</v>
          </cell>
          <cell r="D137" t="str">
            <v>07-06-101-014-0000</v>
          </cell>
          <cell r="E137" t="str">
            <v>07-06-101-014-0000</v>
          </cell>
          <cell r="F137" t="str">
            <v>Quality Inn</v>
          </cell>
          <cell r="G137" t="str">
            <v>2405  HASSELL, HOFFMAN ESTATES</v>
          </cell>
          <cell r="H137" t="str">
            <v>3LA HOSPITALTIY</v>
          </cell>
          <cell r="I137" t="str">
            <v>5-29</v>
          </cell>
          <cell r="J137" t="str">
            <v>T35</v>
          </cell>
          <cell r="K137" t="str">
            <v>35-080</v>
          </cell>
          <cell r="L137">
            <v>5</v>
          </cell>
          <cell r="M137">
            <v>33</v>
          </cell>
          <cell r="N137">
            <v>3</v>
          </cell>
          <cell r="O137">
            <v>73987</v>
          </cell>
          <cell r="P137">
            <v>41400</v>
          </cell>
          <cell r="Q137">
            <v>96</v>
          </cell>
          <cell r="R137">
            <v>5</v>
          </cell>
          <cell r="S137">
            <v>53.386947375774689</v>
          </cell>
          <cell r="T137">
            <v>0.49149145788887083</v>
          </cell>
          <cell r="U137">
            <v>26.239228597955929</v>
          </cell>
          <cell r="V137">
            <v>365</v>
          </cell>
          <cell r="W137">
            <v>0.97309638271068788</v>
          </cell>
          <cell r="X137">
            <v>944842.24420935905</v>
          </cell>
          <cell r="Y137">
            <v>0.38548355253142058</v>
          </cell>
          <cell r="Z137">
            <v>364221.14487958379</v>
          </cell>
          <cell r="AA137">
            <v>0.1</v>
          </cell>
          <cell r="AB137">
            <v>3642211.4487958378</v>
          </cell>
          <cell r="AC137">
            <v>37939.702591623311</v>
          </cell>
          <cell r="AD137">
            <v>2634580</v>
          </cell>
          <cell r="AE137">
            <v>0.38246378883762788</v>
          </cell>
          <cell r="AF137" t="str">
            <v>4</v>
          </cell>
        </row>
        <row r="138">
          <cell r="A138" t="str">
            <v>07-06-102-012-0000</v>
          </cell>
          <cell r="B138" t="str">
            <v>07-06-102-012-0000</v>
          </cell>
          <cell r="C138" t="str">
            <v>07061020120000</v>
          </cell>
          <cell r="D138" t="str">
            <v>07-06-102-012-0000</v>
          </cell>
          <cell r="E138" t="str">
            <v>07-06-102-012-0000</v>
          </cell>
          <cell r="F138" t="str">
            <v xml:space="preserve">Red Roof Inn Plus </v>
          </cell>
          <cell r="G138" t="str">
            <v>2500  HASSELL, HOFFMAN ESTATES</v>
          </cell>
          <cell r="H138" t="str">
            <v>SUNSTAR HOFFMAN INC</v>
          </cell>
          <cell r="I138" t="str">
            <v>5-29</v>
          </cell>
          <cell r="J138" t="str">
            <v>T35</v>
          </cell>
          <cell r="K138" t="str">
            <v>35-080</v>
          </cell>
          <cell r="L138">
            <v>3</v>
          </cell>
          <cell r="M138">
            <v>30</v>
          </cell>
          <cell r="N138">
            <v>3</v>
          </cell>
          <cell r="O138">
            <v>106032</v>
          </cell>
          <cell r="P138">
            <v>36516</v>
          </cell>
          <cell r="Q138">
            <v>119</v>
          </cell>
          <cell r="R138">
            <v>6</v>
          </cell>
          <cell r="S138">
            <v>53.386947375774689</v>
          </cell>
          <cell r="T138">
            <v>0.49149145788887083</v>
          </cell>
          <cell r="U138">
            <v>26.239228597955929</v>
          </cell>
          <cell r="V138">
            <v>365</v>
          </cell>
          <cell r="W138">
            <v>0.97309638271068788</v>
          </cell>
          <cell r="X138">
            <v>1171210.6985511847</v>
          </cell>
          <cell r="Y138">
            <v>0.38548355253142058</v>
          </cell>
          <cell r="Z138">
            <v>451482.46084031742</v>
          </cell>
          <cell r="AA138">
            <v>0.105</v>
          </cell>
          <cell r="AB138">
            <v>4299832.9603839759</v>
          </cell>
          <cell r="AC138">
            <v>36133.050087260301</v>
          </cell>
          <cell r="AD138">
            <v>2417997</v>
          </cell>
          <cell r="AE138">
            <v>0.77826232223777603</v>
          </cell>
          <cell r="AF138" t="str">
            <v>4</v>
          </cell>
        </row>
        <row r="139">
          <cell r="A139" t="str">
            <v>07-10-101-025-0000</v>
          </cell>
          <cell r="B139" t="str">
            <v>07-10-101-025-0000</v>
          </cell>
          <cell r="C139" t="str">
            <v>07101010250000</v>
          </cell>
          <cell r="D139" t="str">
            <v>07-10-101-025-0000</v>
          </cell>
          <cell r="E139" t="str">
            <v>07-10-101-025-0000</v>
          </cell>
          <cell r="F139" t="str">
            <v>Extended Stay
America</v>
          </cell>
          <cell r="G139" t="str">
            <v>2000 N ROSELLE, SCHAUMBURG</v>
          </cell>
          <cell r="H139" t="str">
            <v>SRE ESA PROPCO SCHAUMB</v>
          </cell>
          <cell r="I139" t="str">
            <v>5-29</v>
          </cell>
          <cell r="J139" t="str">
            <v>T35</v>
          </cell>
          <cell r="K139" t="str">
            <v>35-170</v>
          </cell>
          <cell r="L139">
            <v>3</v>
          </cell>
          <cell r="M139">
            <v>17</v>
          </cell>
          <cell r="N139">
            <v>3</v>
          </cell>
          <cell r="O139">
            <v>193552</v>
          </cell>
          <cell r="P139">
            <v>54585</v>
          </cell>
          <cell r="Q139">
            <v>128</v>
          </cell>
          <cell r="R139">
            <v>6</v>
          </cell>
          <cell r="S139">
            <v>53.386947375774689</v>
          </cell>
          <cell r="T139">
            <v>0.49149145788887083</v>
          </cell>
          <cell r="U139">
            <v>26.239228597955929</v>
          </cell>
          <cell r="V139">
            <v>365</v>
          </cell>
          <cell r="W139">
            <v>0.97309638271068788</v>
          </cell>
          <cell r="X139">
            <v>1259789.6589458124</v>
          </cell>
          <cell r="Y139">
            <v>0.38548355253142058</v>
          </cell>
          <cell r="Z139">
            <v>485628.19317277847</v>
          </cell>
          <cell r="AA139">
            <v>0.105</v>
          </cell>
          <cell r="AB139">
            <v>4625030.4111693185</v>
          </cell>
          <cell r="AC139">
            <v>36133.050087260301</v>
          </cell>
          <cell r="AD139">
            <v>3872117</v>
          </cell>
          <cell r="AE139">
            <v>0.19444490214766708</v>
          </cell>
          <cell r="AF139" t="e">
            <v>#N/A</v>
          </cell>
        </row>
        <row r="140">
          <cell r="A140" t="str">
            <v>07-10-101-040-0000</v>
          </cell>
          <cell r="B140" t="str">
            <v>07-10-101-040-0000</v>
          </cell>
          <cell r="C140" t="str">
            <v>07101010400000</v>
          </cell>
          <cell r="D140" t="str">
            <v>07-10-101-040-0000</v>
          </cell>
          <cell r="E140" t="str">
            <v>07-10-101-040-0000 07-10-101-041-0000</v>
          </cell>
          <cell r="F140" t="str">
            <v xml:space="preserve">Radisson Hotel Schaumburg </v>
          </cell>
          <cell r="G140" t="str">
            <v>2  HILLCREST, HOFFMAN ESTATES</v>
          </cell>
          <cell r="H140" t="str">
            <v>SCHAUMBURG LODGING LLC</v>
          </cell>
          <cell r="I140" t="str">
            <v>5-29</v>
          </cell>
          <cell r="J140" t="str">
            <v>T35</v>
          </cell>
          <cell r="K140" t="str">
            <v>35-170</v>
          </cell>
          <cell r="L140">
            <v>2</v>
          </cell>
          <cell r="M140">
            <v>4</v>
          </cell>
          <cell r="N140">
            <v>5</v>
          </cell>
          <cell r="O140">
            <v>114151</v>
          </cell>
          <cell r="P140">
            <v>75026</v>
          </cell>
          <cell r="Q140">
            <v>137</v>
          </cell>
          <cell r="R140">
            <v>3</v>
          </cell>
          <cell r="S140">
            <v>97.23424597914746</v>
          </cell>
          <cell r="T140">
            <v>0.49062461775649696</v>
          </cell>
          <cell r="U140">
            <v>47.705514766360423</v>
          </cell>
          <cell r="V140">
            <v>365</v>
          </cell>
          <cell r="W140">
            <v>0.80402419286593041</v>
          </cell>
          <cell r="X140">
            <v>2966968.2666994492</v>
          </cell>
          <cell r="Y140">
            <v>0.29609663191253266</v>
          </cell>
          <cell r="Z140">
            <v>878509.31076107186</v>
          </cell>
          <cell r="AA140">
            <v>0.09</v>
          </cell>
          <cell r="AB140">
            <v>9761214.5640119091</v>
          </cell>
          <cell r="AC140">
            <v>71249.741343152622</v>
          </cell>
          <cell r="AD140">
            <v>6077898</v>
          </cell>
          <cell r="AE140">
            <v>0.6060181602277479</v>
          </cell>
          <cell r="AF140" t="str">
            <v>5</v>
          </cell>
        </row>
        <row r="141">
          <cell r="A141" t="str">
            <v>07-10-300-080-0000</v>
          </cell>
          <cell r="B141" t="str">
            <v>07-10-300-080-0000</v>
          </cell>
          <cell r="C141" t="str">
            <v>07103000800000</v>
          </cell>
          <cell r="D141" t="str">
            <v>07-10-300-080-0000</v>
          </cell>
          <cell r="E141" t="str">
            <v>07-10-300-080-0000</v>
          </cell>
          <cell r="F141" t="str">
            <v>Holiday Inn Express</v>
          </cell>
          <cell r="G141" t="str">
            <v>1560 N ROSELLE, SCHAUMBURG</v>
          </cell>
          <cell r="H141" t="str">
            <v>AMERICAN GLOBAL HOSPIT</v>
          </cell>
          <cell r="I141" t="str">
            <v>5-29</v>
          </cell>
          <cell r="J141" t="str">
            <v>T35</v>
          </cell>
          <cell r="K141" t="str">
            <v>35-170</v>
          </cell>
          <cell r="L141">
            <v>3</v>
          </cell>
          <cell r="M141">
            <v>31</v>
          </cell>
          <cell r="N141">
            <v>6</v>
          </cell>
          <cell r="O141">
            <v>107180</v>
          </cell>
          <cell r="P141">
            <v>79980</v>
          </cell>
          <cell r="Q141">
            <v>143</v>
          </cell>
          <cell r="R141">
            <v>5</v>
          </cell>
          <cell r="S141">
            <v>53.386947375774689</v>
          </cell>
          <cell r="T141">
            <v>0.49149145788887083</v>
          </cell>
          <cell r="U141">
            <v>26.239228597955929</v>
          </cell>
          <cell r="V141">
            <v>365</v>
          </cell>
          <cell r="W141">
            <v>0.97309638271068788</v>
          </cell>
          <cell r="X141">
            <v>1407421.2596035246</v>
          </cell>
          <cell r="Y141">
            <v>0.38548355253142058</v>
          </cell>
          <cell r="Z141">
            <v>542537.74706021335</v>
          </cell>
          <cell r="AA141">
            <v>0.1</v>
          </cell>
          <cell r="AB141">
            <v>5425377.4706021333</v>
          </cell>
          <cell r="AC141">
            <v>37939.702591623311</v>
          </cell>
          <cell r="AD141">
            <v>3217509</v>
          </cell>
          <cell r="AE141">
            <v>0.68620428741679773</v>
          </cell>
          <cell r="AF141" t="e">
            <v>#N/A</v>
          </cell>
        </row>
        <row r="142">
          <cell r="A142" t="str">
            <v>07-10-400-051-0000</v>
          </cell>
          <cell r="B142" t="str">
            <v>07-10-400-051-0000</v>
          </cell>
          <cell r="C142" t="str">
            <v>07104000510000</v>
          </cell>
          <cell r="D142" t="str">
            <v>07-10-400-051-0000</v>
          </cell>
          <cell r="E142" t="str">
            <v>07-10-400-051-0000</v>
          </cell>
          <cell r="F142" t="str">
            <v>Country Inn &amp; Suites</v>
          </cell>
          <cell r="G142" t="str">
            <v>1401 N ROSELLE, SCHAUMBURG</v>
          </cell>
          <cell r="H142" t="str">
            <v>CEDAR HOTEL LP 1401</v>
          </cell>
          <cell r="I142" t="str">
            <v>5-29</v>
          </cell>
          <cell r="J142" t="str">
            <v>T35</v>
          </cell>
          <cell r="K142" t="str">
            <v>35-100</v>
          </cell>
          <cell r="L142">
            <v>3</v>
          </cell>
          <cell r="M142">
            <v>22</v>
          </cell>
          <cell r="N142">
            <v>3</v>
          </cell>
          <cell r="O142">
            <v>85524</v>
          </cell>
          <cell r="P142">
            <v>38010</v>
          </cell>
          <cell r="Q142">
            <v>73</v>
          </cell>
          <cell r="R142">
            <v>4</v>
          </cell>
          <cell r="S142">
            <v>80.659427823339115</v>
          </cell>
          <cell r="T142">
            <v>0.481554174811196</v>
          </cell>
          <cell r="U142">
            <v>38.84188420621129</v>
          </cell>
          <cell r="V142">
            <v>365</v>
          </cell>
          <cell r="W142">
            <v>0.95947689152458426</v>
          </cell>
          <cell r="X142">
            <v>1078652.350897168</v>
          </cell>
          <cell r="Y142">
            <v>0.29456960252043857</v>
          </cell>
          <cell r="Z142">
            <v>317738.1942615154</v>
          </cell>
          <cell r="AA142">
            <v>0.09</v>
          </cell>
          <cell r="AB142">
            <v>3530424.3806835045</v>
          </cell>
          <cell r="AC142">
            <v>48361.97781758225</v>
          </cell>
          <cell r="AD142">
            <v>1911293</v>
          </cell>
          <cell r="AE142">
            <v>0.84713928250849269</v>
          </cell>
          <cell r="AF142" t="str">
            <v>4</v>
          </cell>
        </row>
        <row r="143">
          <cell r="A143" t="str">
            <v>07-10-400-052-0000</v>
          </cell>
          <cell r="B143" t="str">
            <v>07-10-400-052-0000</v>
          </cell>
          <cell r="C143" t="str">
            <v>07104000520000</v>
          </cell>
          <cell r="D143" t="str">
            <v>07-10-400-052-0000</v>
          </cell>
          <cell r="E143" t="str">
            <v>07-10-400-052-0000</v>
          </cell>
          <cell r="F143" t="str">
            <v>Extended Stay</v>
          </cell>
          <cell r="G143" t="str">
            <v>51  STATE, SCHAUMBURG</v>
          </cell>
          <cell r="H143" t="str">
            <v>SRE ESA PROPCO SCHAUMB</v>
          </cell>
          <cell r="I143" t="str">
            <v>5-29</v>
          </cell>
          <cell r="J143" t="str">
            <v>T35</v>
          </cell>
          <cell r="K143" t="str">
            <v>35-100</v>
          </cell>
          <cell r="L143">
            <v>3</v>
          </cell>
          <cell r="M143">
            <v>22</v>
          </cell>
          <cell r="N143">
            <v>3</v>
          </cell>
          <cell r="O143">
            <v>119892</v>
          </cell>
          <cell r="P143">
            <v>62475</v>
          </cell>
          <cell r="Q143">
            <v>136</v>
          </cell>
          <cell r="R143">
            <v>6</v>
          </cell>
          <cell r="S143">
            <v>53.386947375774689</v>
          </cell>
          <cell r="T143">
            <v>0.49149145788887083</v>
          </cell>
          <cell r="U143">
            <v>26.239228597955929</v>
          </cell>
          <cell r="V143">
            <v>365</v>
          </cell>
          <cell r="W143">
            <v>0.97309638271068788</v>
          </cell>
          <cell r="X143">
            <v>1338526.5126299255</v>
          </cell>
          <cell r="Y143">
            <v>0.38548355253142058</v>
          </cell>
          <cell r="Z143">
            <v>515979.95524607709</v>
          </cell>
          <cell r="AA143">
            <v>0.105</v>
          </cell>
          <cell r="AB143">
            <v>4914094.811867401</v>
          </cell>
          <cell r="AC143">
            <v>36133.050087260301</v>
          </cell>
          <cell r="AD143">
            <v>4182011</v>
          </cell>
          <cell r="AE143">
            <v>0.17505544865075695</v>
          </cell>
          <cell r="AF143" t="e">
            <v>#N/A</v>
          </cell>
        </row>
        <row r="144">
          <cell r="A144" t="str">
            <v>07-10-400-053-0000</v>
          </cell>
          <cell r="B144" t="str">
            <v>07-10-400-053-0000</v>
          </cell>
          <cell r="C144" t="str">
            <v>07104000530000</v>
          </cell>
          <cell r="D144" t="str">
            <v>07-10-400-053-0000</v>
          </cell>
          <cell r="E144" t="str">
            <v>07-10-400-053-0000</v>
          </cell>
          <cell r="F144" t="str">
            <v>Wingate Inn by Wyndham</v>
          </cell>
          <cell r="G144" t="str">
            <v>50 E REMINGTON, SCHAUMBURG</v>
          </cell>
          <cell r="H144" t="str">
            <v>MZS HOSPITALITY LLC</v>
          </cell>
          <cell r="I144" t="str">
            <v>5-29</v>
          </cell>
          <cell r="J144" t="str">
            <v>T35</v>
          </cell>
          <cell r="K144" t="str">
            <v>35-100</v>
          </cell>
          <cell r="L144">
            <v>4</v>
          </cell>
          <cell r="M144">
            <v>19</v>
          </cell>
          <cell r="N144">
            <v>4</v>
          </cell>
          <cell r="O144">
            <v>72734</v>
          </cell>
          <cell r="P144">
            <v>50304</v>
          </cell>
          <cell r="Q144">
            <v>81</v>
          </cell>
          <cell r="R144">
            <v>5</v>
          </cell>
          <cell r="S144">
            <v>53.386947375774689</v>
          </cell>
          <cell r="T144">
            <v>0.49149145788887083</v>
          </cell>
          <cell r="U144">
            <v>26.239228597955929</v>
          </cell>
          <cell r="V144">
            <v>365</v>
          </cell>
          <cell r="W144">
            <v>0.97309638271068788</v>
          </cell>
          <cell r="X144">
            <v>797210.64355164673</v>
          </cell>
          <cell r="Y144">
            <v>0.38548355253142058</v>
          </cell>
          <cell r="Z144">
            <v>307311.59099214885</v>
          </cell>
          <cell r="AA144">
            <v>0.1</v>
          </cell>
          <cell r="AB144">
            <v>3073115.9099214883</v>
          </cell>
          <cell r="AC144">
            <v>37939.702591623311</v>
          </cell>
          <cell r="AD144">
            <v>2098341</v>
          </cell>
          <cell r="AE144">
            <v>0.46454551949444256</v>
          </cell>
          <cell r="AF144" t="e">
            <v>#N/A</v>
          </cell>
        </row>
        <row r="145">
          <cell r="A145" t="str">
            <v>07-12-200-011-0000</v>
          </cell>
          <cell r="B145" t="str">
            <v>07-12-200-011-0000</v>
          </cell>
          <cell r="C145" t="str">
            <v>07122000110000</v>
          </cell>
          <cell r="D145" t="str">
            <v>07-12-200-011-0000</v>
          </cell>
          <cell r="E145" t="str">
            <v>07-12-200-011-0000</v>
          </cell>
          <cell r="F145" t="str">
            <v>Wyndham Garden</v>
          </cell>
          <cell r="G145" t="str">
            <v>1725  ALGONQUIN, SCHAUMBURG</v>
          </cell>
          <cell r="H145" t="str">
            <v>VINAYAKA HOSPITALITY</v>
          </cell>
          <cell r="I145" t="str">
            <v>5-29</v>
          </cell>
          <cell r="J145" t="str">
            <v>T35</v>
          </cell>
          <cell r="K145" t="str">
            <v>35-100</v>
          </cell>
          <cell r="L145">
            <v>3</v>
          </cell>
          <cell r="M145">
            <v>47</v>
          </cell>
          <cell r="N145">
            <v>9</v>
          </cell>
          <cell r="O145">
            <v>254299</v>
          </cell>
          <cell r="P145">
            <v>113319</v>
          </cell>
          <cell r="Q145">
            <v>201</v>
          </cell>
          <cell r="R145">
            <v>4</v>
          </cell>
          <cell r="S145">
            <v>80.659427823339115</v>
          </cell>
          <cell r="T145">
            <v>0.481554174811196</v>
          </cell>
          <cell r="U145">
            <v>38.84188420621129</v>
          </cell>
          <cell r="V145">
            <v>365</v>
          </cell>
          <cell r="W145">
            <v>0.95947689152458426</v>
          </cell>
          <cell r="X145">
            <v>2969987.9798675445</v>
          </cell>
          <cell r="Y145">
            <v>0.29456960252043857</v>
          </cell>
          <cell r="Z145">
            <v>874868.17872006283</v>
          </cell>
          <cell r="AA145">
            <v>0.09</v>
          </cell>
          <cell r="AB145">
            <v>9720757.5413340311</v>
          </cell>
          <cell r="AC145">
            <v>48361.977817582243</v>
          </cell>
          <cell r="AD145">
            <v>3720255</v>
          </cell>
          <cell r="AE145">
            <v>1.6129277539668734</v>
          </cell>
          <cell r="AF145" t="e">
            <v>#N/A</v>
          </cell>
        </row>
        <row r="146">
          <cell r="A146" t="str">
            <v>04-29-300-218-0000</v>
          </cell>
          <cell r="B146" t="str">
            <v>04-29-300-098-0000</v>
          </cell>
          <cell r="C146" t="str">
            <v>04293000980000</v>
          </cell>
          <cell r="D146" t="str">
            <v>04-29-300-098-0000</v>
          </cell>
          <cell r="G146" t="str">
            <v>4514 W LAKE, GLENVIEW</v>
          </cell>
          <cell r="H146" t="str">
            <v>47 CORNIELS LLC</v>
          </cell>
          <cell r="I146" t="str">
            <v>5-29</v>
          </cell>
          <cell r="J146" t="str">
            <v>T25</v>
          </cell>
          <cell r="K146" t="str">
            <v>25-430</v>
          </cell>
          <cell r="R146">
            <v>2</v>
          </cell>
          <cell r="S146">
            <v>147.48447362695296</v>
          </cell>
          <cell r="T146">
            <v>0.56242715011196842</v>
          </cell>
          <cell r="U146">
            <v>82.949272187770916</v>
          </cell>
          <cell r="V146">
            <v>365</v>
          </cell>
          <cell r="W146">
            <v>0.62500183946666155</v>
          </cell>
          <cell r="X146">
            <v>0</v>
          </cell>
          <cell r="Y146">
            <v>0.28133456581725275</v>
          </cell>
          <cell r="Z146">
            <v>0</v>
          </cell>
          <cell r="AA146">
            <v>8.5000000000000006E-2</v>
          </cell>
          <cell r="AB146">
            <v>0</v>
          </cell>
          <cell r="AC146" t="e">
            <v>#DIV/0!</v>
          </cell>
          <cell r="AD146">
            <v>456007</v>
          </cell>
          <cell r="AE146">
            <v>-1</v>
          </cell>
          <cell r="AF146" t="str">
            <v>4</v>
          </cell>
        </row>
        <row r="147">
          <cell r="A147" t="str">
            <v>07-12-400-056-0000</v>
          </cell>
          <cell r="B147" t="str">
            <v>07-12-400-056-0000</v>
          </cell>
          <cell r="C147" t="str">
            <v>07124000560000</v>
          </cell>
          <cell r="D147" t="str">
            <v>07-12-400-056-0000</v>
          </cell>
          <cell r="E147" t="str">
            <v>07-12-400-056-0000</v>
          </cell>
          <cell r="F147" t="str">
            <v>Residence by Marriott</v>
          </cell>
          <cell r="G147" t="str">
            <v>1610  MCCONNOR, SCHAUMBURG</v>
          </cell>
          <cell r="H147" t="str">
            <v>SSH IL M PROPERTY LLC</v>
          </cell>
          <cell r="I147" t="str">
            <v>5-29</v>
          </cell>
          <cell r="J147" t="str">
            <v>T35</v>
          </cell>
          <cell r="K147" t="str">
            <v>35-100</v>
          </cell>
          <cell r="L147">
            <v>5</v>
          </cell>
          <cell r="M147">
            <v>19</v>
          </cell>
          <cell r="N147">
            <v>5</v>
          </cell>
          <cell r="O147">
            <v>128795</v>
          </cell>
          <cell r="P147">
            <v>87264</v>
          </cell>
          <cell r="Q147">
            <v>125</v>
          </cell>
          <cell r="R147">
            <v>3</v>
          </cell>
          <cell r="S147">
            <v>97.23424597914746</v>
          </cell>
          <cell r="T147">
            <v>0.49062461775649696</v>
          </cell>
          <cell r="U147">
            <v>47.705514766360423</v>
          </cell>
          <cell r="V147">
            <v>365</v>
          </cell>
          <cell r="W147">
            <v>0.80402419286593041</v>
          </cell>
          <cell r="X147">
            <v>2707087.8345797891</v>
          </cell>
          <cell r="Y147">
            <v>0.29609663191253266</v>
          </cell>
          <cell r="Z147">
            <v>801559.59011046693</v>
          </cell>
          <cell r="AA147">
            <v>0.09</v>
          </cell>
          <cell r="AB147">
            <v>8906217.6678940766</v>
          </cell>
          <cell r="AC147">
            <v>71249.741343152607</v>
          </cell>
          <cell r="AD147">
            <v>17805830</v>
          </cell>
          <cell r="AE147">
            <v>-0.49981451761057605</v>
          </cell>
          <cell r="AF147" t="str">
            <v>5</v>
          </cell>
        </row>
        <row r="148">
          <cell r="A148" t="str">
            <v>07-12-400-058-0000</v>
          </cell>
          <cell r="B148" t="str">
            <v>07-12-400-058-0000</v>
          </cell>
          <cell r="C148" t="str">
            <v>07124000580000</v>
          </cell>
          <cell r="D148" t="str">
            <v>07-12-400-058-0000</v>
          </cell>
          <cell r="E148" t="str">
            <v>07-12-400-058-0000</v>
          </cell>
          <cell r="F148" t="str">
            <v>Springhill Suites</v>
          </cell>
          <cell r="G148" t="str">
            <v>1550  MCCONNOR, SCHAUMBURG</v>
          </cell>
          <cell r="H148" t="str">
            <v>SSH IL M PROPERT LLC</v>
          </cell>
          <cell r="I148" t="str">
            <v>5-29</v>
          </cell>
          <cell r="J148" t="str">
            <v>T35</v>
          </cell>
          <cell r="K148" t="str">
            <v>35-100</v>
          </cell>
          <cell r="L148">
            <v>4</v>
          </cell>
          <cell r="M148">
            <v>19</v>
          </cell>
          <cell r="N148">
            <v>5</v>
          </cell>
          <cell r="O148">
            <v>111975</v>
          </cell>
          <cell r="P148">
            <v>81675</v>
          </cell>
          <cell r="Q148">
            <v>126</v>
          </cell>
          <cell r="R148">
            <v>3</v>
          </cell>
          <cell r="S148">
            <v>97.23424597914746</v>
          </cell>
          <cell r="T148">
            <v>0.49062461775649696</v>
          </cell>
          <cell r="U148">
            <v>47.705514766360423</v>
          </cell>
          <cell r="V148">
            <v>365</v>
          </cell>
          <cell r="W148">
            <v>0.80402419286593041</v>
          </cell>
          <cell r="X148">
            <v>2728744.5372564271</v>
          </cell>
          <cell r="Y148">
            <v>0.29609663191253266</v>
          </cell>
          <cell r="Z148">
            <v>807972.06683135056</v>
          </cell>
          <cell r="AA148">
            <v>0.09</v>
          </cell>
          <cell r="AB148">
            <v>8977467.4092372283</v>
          </cell>
          <cell r="AC148">
            <v>71249.741343152607</v>
          </cell>
          <cell r="AD148">
            <v>16783808</v>
          </cell>
          <cell r="AE148">
            <v>-0.46511140920837346</v>
          </cell>
          <cell r="AF148" t="str">
            <v>5</v>
          </cell>
        </row>
        <row r="149">
          <cell r="A149" t="str">
            <v>04-30-401-098-0000</v>
          </cell>
          <cell r="B149" t="str">
            <v>04-30-401-004-0000</v>
          </cell>
          <cell r="C149" t="str">
            <v>04304010040000</v>
          </cell>
          <cell r="D149" t="str">
            <v>04-30-401-004-0000</v>
          </cell>
          <cell r="G149" t="str">
            <v>1801  MILWAUKEE, GLENVIEW</v>
          </cell>
          <cell r="H149" t="str">
            <v>FIRST GLV</v>
          </cell>
          <cell r="I149" t="str">
            <v>5-29</v>
          </cell>
          <cell r="J149" t="str">
            <v>T25</v>
          </cell>
          <cell r="K149" t="str">
            <v>25-061</v>
          </cell>
          <cell r="R149">
            <v>5</v>
          </cell>
          <cell r="S149">
            <v>59.761508256464197</v>
          </cell>
          <cell r="T149">
            <v>0.5501770050994822</v>
          </cell>
          <cell r="U149">
            <v>32.87940763276945</v>
          </cell>
          <cell r="V149">
            <v>365</v>
          </cell>
          <cell r="W149">
            <v>0.97309638271068788</v>
          </cell>
          <cell r="X149">
            <v>0</v>
          </cell>
          <cell r="Y149">
            <v>0.38548355253142058</v>
          </cell>
          <cell r="Z149">
            <v>0</v>
          </cell>
          <cell r="AA149">
            <v>0.1</v>
          </cell>
          <cell r="AB149">
            <v>0</v>
          </cell>
          <cell r="AC149" t="e">
            <v>#DIV/0!</v>
          </cell>
          <cell r="AD149">
            <v>4266399</v>
          </cell>
          <cell r="AE149">
            <v>-1</v>
          </cell>
          <cell r="AF149" t="e">
            <v>#N/A</v>
          </cell>
        </row>
        <row r="150">
          <cell r="A150" t="str">
            <v>07-12-402-015-0000</v>
          </cell>
          <cell r="B150" t="str">
            <v>07-12-402-015-0000</v>
          </cell>
          <cell r="C150" t="str">
            <v>07124020150000</v>
          </cell>
          <cell r="D150" t="str">
            <v>07-12-402-015-0000</v>
          </cell>
          <cell r="E150" t="str">
            <v>07-12-402-015-0000</v>
          </cell>
          <cell r="F150" t="str">
            <v>Hyatt Place Schaumburg</v>
          </cell>
          <cell r="G150" t="str">
            <v>1851  MCCONNOR, SCHAUMBURG</v>
          </cell>
          <cell r="H150" t="str">
            <v>HIMALAYA INVESTMENT</v>
          </cell>
          <cell r="I150" t="str">
            <v>5-29</v>
          </cell>
          <cell r="J150" t="str">
            <v>T35</v>
          </cell>
          <cell r="K150" t="str">
            <v>35-100</v>
          </cell>
          <cell r="L150">
            <v>3</v>
          </cell>
          <cell r="M150">
            <v>22</v>
          </cell>
          <cell r="N150">
            <v>6</v>
          </cell>
          <cell r="O150">
            <v>139268</v>
          </cell>
          <cell r="P150">
            <v>78324</v>
          </cell>
          <cell r="Q150">
            <v>127</v>
          </cell>
          <cell r="R150">
            <v>3</v>
          </cell>
          <cell r="S150">
            <v>97.23424597914746</v>
          </cell>
          <cell r="T150">
            <v>0.49062461775649696</v>
          </cell>
          <cell r="U150">
            <v>47.705514766360423</v>
          </cell>
          <cell r="V150">
            <v>365</v>
          </cell>
          <cell r="W150">
            <v>0.80402419286593041</v>
          </cell>
          <cell r="X150">
            <v>2750401.2399330661</v>
          </cell>
          <cell r="Y150">
            <v>0.29609663191253266</v>
          </cell>
          <cell r="Z150">
            <v>814384.54355223454</v>
          </cell>
          <cell r="AA150">
            <v>0.09</v>
          </cell>
          <cell r="AB150">
            <v>9048717.1505803838</v>
          </cell>
          <cell r="AC150">
            <v>71249.741343152622</v>
          </cell>
          <cell r="AD150">
            <v>4856005</v>
          </cell>
          <cell r="AE150">
            <v>0.86340770871948935</v>
          </cell>
          <cell r="AF150" t="str">
            <v>4</v>
          </cell>
        </row>
        <row r="151">
          <cell r="A151" t="str">
            <v>07-13-100-025-0000</v>
          </cell>
          <cell r="B151" t="str">
            <v>07-13-100-025-0000</v>
          </cell>
          <cell r="C151" t="str">
            <v>07131000250000</v>
          </cell>
          <cell r="D151" t="str">
            <v>07-13-100-025-0000</v>
          </cell>
          <cell r="E151" t="str">
            <v>07-13-100-025-0000</v>
          </cell>
          <cell r="F151" t="str">
            <v>Extended Stay America</v>
          </cell>
          <cell r="G151" t="str">
            <v>1200  AMERICAN, SCHAUMBURG</v>
          </cell>
          <cell r="H151" t="str">
            <v>SRE ESA PROPCO WOODFIE</v>
          </cell>
          <cell r="I151" t="str">
            <v>5-29</v>
          </cell>
          <cell r="J151" t="str">
            <v>T35</v>
          </cell>
          <cell r="K151" t="str">
            <v>35-100</v>
          </cell>
          <cell r="L151">
            <v>3</v>
          </cell>
          <cell r="M151">
            <v>21</v>
          </cell>
          <cell r="N151">
            <v>3</v>
          </cell>
          <cell r="O151">
            <v>101749</v>
          </cell>
          <cell r="P151">
            <v>46488</v>
          </cell>
          <cell r="Q151">
            <v>104</v>
          </cell>
          <cell r="R151">
            <v>6</v>
          </cell>
          <cell r="S151">
            <v>53.386947375774689</v>
          </cell>
          <cell r="T151">
            <v>0.49149145788887083</v>
          </cell>
          <cell r="U151">
            <v>26.239228597955929</v>
          </cell>
          <cell r="V151">
            <v>365</v>
          </cell>
          <cell r="W151">
            <v>0.97309638271068788</v>
          </cell>
          <cell r="X151">
            <v>1023579.0978934725</v>
          </cell>
          <cell r="Y151">
            <v>0.38548355253142058</v>
          </cell>
          <cell r="Z151">
            <v>394572.90695288253</v>
          </cell>
          <cell r="AA151">
            <v>0.105</v>
          </cell>
          <cell r="AB151">
            <v>3757837.2090750718</v>
          </cell>
          <cell r="AC151">
            <v>36133.050087260308</v>
          </cell>
          <cell r="AD151">
            <v>2608005</v>
          </cell>
          <cell r="AE151">
            <v>0.4408857379779072</v>
          </cell>
          <cell r="AF151" t="str">
            <v>4</v>
          </cell>
        </row>
        <row r="152">
          <cell r="A152" t="str">
            <v>07-13-100-028-0000</v>
          </cell>
          <cell r="B152" t="str">
            <v>07-13-100-028-0000</v>
          </cell>
          <cell r="C152" t="str">
            <v>07131000280000</v>
          </cell>
          <cell r="D152" t="str">
            <v>07-13-100-028-0000</v>
          </cell>
          <cell r="E152" t="str">
            <v>07-13-100-028-0000</v>
          </cell>
          <cell r="F152" t="str">
            <v xml:space="preserve">Home2 Suites by Hilton  </v>
          </cell>
          <cell r="G152" t="str">
            <v>1300  AMERICAN, SCHAUMBURG</v>
          </cell>
          <cell r="H152" t="str">
            <v>SCHAUMBURG MEACHAM</v>
          </cell>
          <cell r="I152" t="str">
            <v>5-29</v>
          </cell>
          <cell r="J152" t="str">
            <v>T35</v>
          </cell>
          <cell r="K152" t="str">
            <v>35-100</v>
          </cell>
          <cell r="L152">
            <v>3</v>
          </cell>
          <cell r="M152">
            <v>4</v>
          </cell>
          <cell r="N152">
            <v>4</v>
          </cell>
          <cell r="O152">
            <v>95513</v>
          </cell>
          <cell r="P152">
            <v>63692</v>
          </cell>
          <cell r="Q152">
            <v>105</v>
          </cell>
          <cell r="R152">
            <v>4</v>
          </cell>
          <cell r="S152">
            <v>80.659427823339115</v>
          </cell>
          <cell r="T152">
            <v>0.481554174811196</v>
          </cell>
          <cell r="U152">
            <v>38.84188420621129</v>
          </cell>
          <cell r="V152">
            <v>365</v>
          </cell>
          <cell r="W152">
            <v>0.95947689152458426</v>
          </cell>
          <cell r="X152">
            <v>1551486.2581397621</v>
          </cell>
          <cell r="Y152">
            <v>0.29456960252043857</v>
          </cell>
          <cell r="Z152">
            <v>457020.69037615228</v>
          </cell>
          <cell r="AA152">
            <v>0.09</v>
          </cell>
          <cell r="AB152">
            <v>5078007.6708461363</v>
          </cell>
          <cell r="AC152">
            <v>48361.97781758225</v>
          </cell>
          <cell r="AD152">
            <v>9974521</v>
          </cell>
          <cell r="AE152">
            <v>-0.49090210238204557</v>
          </cell>
          <cell r="AF152" t="str">
            <v>4</v>
          </cell>
        </row>
        <row r="153">
          <cell r="A153" t="str">
            <v>07-13-101-012-0000</v>
          </cell>
          <cell r="B153" t="str">
            <v>07-13-101-012-0000</v>
          </cell>
          <cell r="C153" t="str">
            <v>07131010120000</v>
          </cell>
          <cell r="D153" t="str">
            <v>07-13-101-012-0000</v>
          </cell>
          <cell r="E153" t="str">
            <v>07-13-101-012-0000</v>
          </cell>
          <cell r="F153" t="str">
            <v>Hyatt Summerfield Suites</v>
          </cell>
          <cell r="G153" t="str">
            <v>1251  AMERICAN, SCHAUMBURG</v>
          </cell>
          <cell r="H153" t="str">
            <v>LETHAN SCHAUMBURG HH</v>
          </cell>
          <cell r="I153" t="str">
            <v>5-29</v>
          </cell>
          <cell r="J153" t="str">
            <v>T35</v>
          </cell>
          <cell r="K153" t="str">
            <v>35-100</v>
          </cell>
          <cell r="L153">
            <v>2</v>
          </cell>
          <cell r="M153">
            <v>21</v>
          </cell>
          <cell r="N153">
            <v>6</v>
          </cell>
          <cell r="O153">
            <v>110032</v>
          </cell>
          <cell r="P153">
            <v>87570</v>
          </cell>
          <cell r="Q153">
            <v>134</v>
          </cell>
          <cell r="R153">
            <v>3</v>
          </cell>
          <cell r="S153">
            <v>97.23424597914746</v>
          </cell>
          <cell r="T153">
            <v>0.49062461775649696</v>
          </cell>
          <cell r="U153">
            <v>47.705514766360423</v>
          </cell>
          <cell r="V153">
            <v>365</v>
          </cell>
          <cell r="W153">
            <v>0.80402419286593041</v>
          </cell>
          <cell r="X153">
            <v>2901998.1586695341</v>
          </cell>
          <cell r="Y153">
            <v>0.29609663191253266</v>
          </cell>
          <cell r="Z153">
            <v>859271.88059842063</v>
          </cell>
          <cell r="AA153">
            <v>0.09</v>
          </cell>
          <cell r="AB153">
            <v>9547465.3399824519</v>
          </cell>
          <cell r="AC153">
            <v>71249.741343152622</v>
          </cell>
          <cell r="AD153">
            <v>7766832</v>
          </cell>
          <cell r="AE153">
            <v>0.22926121486629958</v>
          </cell>
          <cell r="AF153" t="e">
            <v>#N/A</v>
          </cell>
        </row>
        <row r="154">
          <cell r="A154" t="str">
            <v>07-13-101-015-0000</v>
          </cell>
          <cell r="B154" t="str">
            <v>07-13-101-015-0000</v>
          </cell>
          <cell r="C154" t="str">
            <v>07131010150000</v>
          </cell>
          <cell r="D154" t="str">
            <v>07-13-101-015-0000</v>
          </cell>
          <cell r="E154" t="str">
            <v>07-13-101-015-0000</v>
          </cell>
          <cell r="F154" t="str">
            <v>Courtyard by Marriott</v>
          </cell>
          <cell r="G154" t="str">
            <v>1311  AMERICAN, SCHAUMBURG</v>
          </cell>
          <cell r="H154" t="str">
            <v>SSH IL M PROPERTY LLC</v>
          </cell>
          <cell r="I154" t="str">
            <v>5-29</v>
          </cell>
          <cell r="J154" t="str">
            <v>T35</v>
          </cell>
          <cell r="K154" t="str">
            <v>35-100</v>
          </cell>
          <cell r="L154">
            <v>4</v>
          </cell>
          <cell r="M154">
            <v>15</v>
          </cell>
          <cell r="N154">
            <v>5</v>
          </cell>
          <cell r="O154">
            <v>116902</v>
          </cell>
          <cell r="P154">
            <v>86594</v>
          </cell>
          <cell r="Q154">
            <v>162</v>
          </cell>
          <cell r="R154">
            <v>3</v>
          </cell>
          <cell r="S154">
            <v>97.23424597914746</v>
          </cell>
          <cell r="T154">
            <v>0.49062461775649696</v>
          </cell>
          <cell r="U154">
            <v>47.705514766360423</v>
          </cell>
          <cell r="V154">
            <v>365</v>
          </cell>
          <cell r="W154">
            <v>0.80402419286593041</v>
          </cell>
          <cell r="X154">
            <v>3508385.8336154069</v>
          </cell>
          <cell r="Y154">
            <v>0.29609663191253266</v>
          </cell>
          <cell r="Z154">
            <v>1038821.2287831652</v>
          </cell>
          <cell r="AA154">
            <v>0.09</v>
          </cell>
          <cell r="AB154">
            <v>11542458.097590726</v>
          </cell>
          <cell r="AC154">
            <v>71249.741343152622</v>
          </cell>
          <cell r="AD154">
            <v>15199177</v>
          </cell>
          <cell r="AE154">
            <v>-0.2405866385008395</v>
          </cell>
          <cell r="AF154" t="str">
            <v>4</v>
          </cell>
        </row>
        <row r="155">
          <cell r="A155" t="str">
            <v>07-13-103-015-0000</v>
          </cell>
          <cell r="B155" t="str">
            <v>07-13-103-015-0000</v>
          </cell>
          <cell r="C155" t="str">
            <v>07131030150000</v>
          </cell>
          <cell r="D155" t="str">
            <v>07-13-103-015-0000</v>
          </cell>
          <cell r="E155" t="str">
            <v>07-13-103-015-0000</v>
          </cell>
          <cell r="F155" t="str">
            <v xml:space="preserve">Hampton Inn &amp; Suites </v>
          </cell>
          <cell r="G155" t="str">
            <v>801  PLAZA, SCHAUMBURG</v>
          </cell>
          <cell r="H155" t="str">
            <v>SCHAUMBURG HOTEL PTNER</v>
          </cell>
          <cell r="I155" t="str">
            <v>5-29</v>
          </cell>
          <cell r="J155" t="str">
            <v>T35</v>
          </cell>
          <cell r="K155" t="str">
            <v>35-100</v>
          </cell>
          <cell r="L155">
            <v>4</v>
          </cell>
          <cell r="M155">
            <v>4</v>
          </cell>
          <cell r="N155">
            <v>4</v>
          </cell>
          <cell r="O155">
            <v>104747</v>
          </cell>
          <cell r="P155">
            <v>67694</v>
          </cell>
          <cell r="Q155">
            <v>101</v>
          </cell>
          <cell r="R155">
            <v>4</v>
          </cell>
          <cell r="S155">
            <v>80.659427823339115</v>
          </cell>
          <cell r="T155">
            <v>0.481554174811196</v>
          </cell>
          <cell r="U155">
            <v>38.84188420621129</v>
          </cell>
          <cell r="V155">
            <v>365</v>
          </cell>
          <cell r="W155">
            <v>0.95947689152458426</v>
          </cell>
          <cell r="X155">
            <v>1492382.0197344378</v>
          </cell>
          <cell r="Y155">
            <v>0.29456960252043857</v>
          </cell>
          <cell r="Z155">
            <v>439610.37836182263</v>
          </cell>
          <cell r="AA155">
            <v>0.09</v>
          </cell>
          <cell r="AB155">
            <v>4884559.7595758075</v>
          </cell>
          <cell r="AC155">
            <v>48361.97781758225</v>
          </cell>
          <cell r="AD155">
            <v>7697285</v>
          </cell>
          <cell r="AE155">
            <v>-0.36541783764329794</v>
          </cell>
          <cell r="AF155" t="str">
            <v>5</v>
          </cell>
        </row>
        <row r="156">
          <cell r="A156" t="str">
            <v>07-12-402-022-0000</v>
          </cell>
          <cell r="B156" t="str">
            <v>07-12-402-022-0000</v>
          </cell>
          <cell r="C156" t="str">
            <v>07124020220000</v>
          </cell>
          <cell r="D156" t="str">
            <v>07-12-402-022-0000</v>
          </cell>
          <cell r="E156" t="str">
            <v>07-12-402-022-0000</v>
          </cell>
          <cell r="F156" t="str">
            <v xml:space="preserve">Hyatt Regency </v>
          </cell>
          <cell r="G156" t="str">
            <v>1800 E GOLF, SCHAUMBURG</v>
          </cell>
          <cell r="H156" t="str">
            <v>WOODFIELD HOSPITALITY</v>
          </cell>
          <cell r="I156" t="str">
            <v>5-29</v>
          </cell>
          <cell r="J156" t="str">
            <v>T35</v>
          </cell>
          <cell r="K156" t="str">
            <v>35-100</v>
          </cell>
          <cell r="L156">
            <v>2</v>
          </cell>
          <cell r="M156">
            <v>37</v>
          </cell>
          <cell r="N156">
            <v>5</v>
          </cell>
          <cell r="O156">
            <v>530401</v>
          </cell>
          <cell r="P156">
            <v>332283</v>
          </cell>
          <cell r="Q156">
            <v>468</v>
          </cell>
          <cell r="R156">
            <v>4</v>
          </cell>
          <cell r="S156">
            <v>80.659427823339115</v>
          </cell>
          <cell r="T156">
            <v>0.481554174811196</v>
          </cell>
          <cell r="U156">
            <v>38.84188420621129</v>
          </cell>
          <cell r="V156">
            <v>365</v>
          </cell>
          <cell r="W156">
            <v>0.95947689152458426</v>
          </cell>
          <cell r="X156">
            <v>6915195.8934229398</v>
          </cell>
          <cell r="Y156">
            <v>0.29456960252043857</v>
          </cell>
          <cell r="Z156">
            <v>2037006.5056765645</v>
          </cell>
          <cell r="AA156">
            <v>0.09</v>
          </cell>
          <cell r="AB156">
            <v>22633405.618628494</v>
          </cell>
          <cell r="AC156">
            <v>48361.97781758225</v>
          </cell>
          <cell r="AD156">
            <v>8984011</v>
          </cell>
          <cell r="AE156">
            <v>1.5192985202966129</v>
          </cell>
          <cell r="AF156" t="str">
            <v>4</v>
          </cell>
        </row>
        <row r="157">
          <cell r="A157" t="str">
            <v>07-13-300-034-0000</v>
          </cell>
          <cell r="B157" t="str">
            <v>07-13-300-034-0000</v>
          </cell>
          <cell r="C157" t="str">
            <v>07133000340000</v>
          </cell>
          <cell r="D157" t="str">
            <v>07-13-300-034-0000</v>
          </cell>
          <cell r="E157" t="str">
            <v>07-13-300-034-0000</v>
          </cell>
          <cell r="F157" t="str">
            <v xml:space="preserve">AmericInn by Wyndham </v>
          </cell>
          <cell r="G157" t="str">
            <v>1300 E HIGGINS, SCHAUMBURG</v>
          </cell>
          <cell r="H157" t="str">
            <v>SCHAUMBURG INVESTMENT</v>
          </cell>
          <cell r="I157" t="str">
            <v>5-29</v>
          </cell>
          <cell r="J157" t="str">
            <v>T35</v>
          </cell>
          <cell r="K157" t="str">
            <v>35-100</v>
          </cell>
          <cell r="L157">
            <v>3</v>
          </cell>
          <cell r="M157">
            <v>33</v>
          </cell>
          <cell r="N157">
            <v>5</v>
          </cell>
          <cell r="O157">
            <v>106235</v>
          </cell>
          <cell r="P157">
            <v>52836</v>
          </cell>
          <cell r="Q157">
            <v>124</v>
          </cell>
          <cell r="R157">
            <v>4</v>
          </cell>
          <cell r="S157">
            <v>80.659427823339115</v>
          </cell>
          <cell r="T157">
            <v>0.481554174811196</v>
          </cell>
          <cell r="U157">
            <v>38.84188420621129</v>
          </cell>
          <cell r="V157">
            <v>365</v>
          </cell>
          <cell r="W157">
            <v>0.95947689152458426</v>
          </cell>
          <cell r="X157">
            <v>1832231.3905650526</v>
          </cell>
          <cell r="Y157">
            <v>0.29456960252043857</v>
          </cell>
          <cell r="Z157">
            <v>539719.67244421795</v>
          </cell>
          <cell r="AA157">
            <v>0.09</v>
          </cell>
          <cell r="AB157">
            <v>5996885.2493802002</v>
          </cell>
          <cell r="AC157">
            <v>48361.977817582258</v>
          </cell>
          <cell r="AD157">
            <v>3171502</v>
          </cell>
          <cell r="AE157">
            <v>0.8908659838083659</v>
          </cell>
          <cell r="AF157" t="str">
            <v>4</v>
          </cell>
        </row>
        <row r="158">
          <cell r="A158" t="str">
            <v>07-13-300-040-0000</v>
          </cell>
          <cell r="B158" t="str">
            <v>07-13-300-040-0000</v>
          </cell>
          <cell r="C158" t="str">
            <v>07133000400000</v>
          </cell>
          <cell r="D158" t="str">
            <v>07-13-300-040-0000</v>
          </cell>
          <cell r="E158" t="str">
            <v>07-13-300-040-0000</v>
          </cell>
          <cell r="F158" t="str">
            <v xml:space="preserve">Hawthorn Suites by Wyndham </v>
          </cell>
          <cell r="G158" t="str">
            <v>1200  BANK, SCHAUMBURG</v>
          </cell>
          <cell r="H158" t="str">
            <v>HPT TRS WYN INC</v>
          </cell>
          <cell r="I158" t="str">
            <v>5-29</v>
          </cell>
          <cell r="J158" t="str">
            <v>T35</v>
          </cell>
          <cell r="K158" t="str">
            <v>35-100</v>
          </cell>
          <cell r="L158">
            <v>2</v>
          </cell>
          <cell r="M158">
            <v>21</v>
          </cell>
          <cell r="N158">
            <v>3</v>
          </cell>
          <cell r="O158">
            <v>124233</v>
          </cell>
          <cell r="P158">
            <v>62643</v>
          </cell>
          <cell r="Q158">
            <v>122</v>
          </cell>
          <cell r="R158">
            <v>5</v>
          </cell>
          <cell r="S158">
            <v>53.386947375774689</v>
          </cell>
          <cell r="T158">
            <v>0.49149145788887083</v>
          </cell>
          <cell r="U158">
            <v>26.239228597955929</v>
          </cell>
          <cell r="V158">
            <v>365</v>
          </cell>
          <cell r="W158">
            <v>0.97309638271068788</v>
          </cell>
          <cell r="X158">
            <v>1200737.0186827274</v>
          </cell>
          <cell r="Y158">
            <v>0.38548355253142058</v>
          </cell>
          <cell r="Z158">
            <v>462864.37161780446</v>
          </cell>
          <cell r="AA158">
            <v>0.1</v>
          </cell>
          <cell r="AB158">
            <v>4628643.7161780447</v>
          </cell>
          <cell r="AC158">
            <v>37939.702591623318</v>
          </cell>
          <cell r="AD158">
            <v>6848880</v>
          </cell>
          <cell r="AE158">
            <v>-0.3241750890396613</v>
          </cell>
          <cell r="AF158" t="str">
            <v>4</v>
          </cell>
        </row>
        <row r="159">
          <cell r="A159" t="str">
            <v>07-13-408-009-0000</v>
          </cell>
          <cell r="B159" t="str">
            <v>07-13-408-009-0000</v>
          </cell>
          <cell r="C159" t="str">
            <v>07134080090000</v>
          </cell>
          <cell r="D159" t="str">
            <v>07-13-408-009-0000</v>
          </cell>
          <cell r="E159" t="str">
            <v>07-13-408-009-0000</v>
          </cell>
          <cell r="F159" t="str">
            <v xml:space="preserve">Days Inn &amp; Suites </v>
          </cell>
          <cell r="G159" t="str">
            <v>1730 E HIGGINS, SCHAUMBURG</v>
          </cell>
          <cell r="H159" t="str">
            <v>CHARDI KALA HOSPITALIT</v>
          </cell>
          <cell r="I159" t="str">
            <v>5-29</v>
          </cell>
          <cell r="J159" t="str">
            <v>T35</v>
          </cell>
          <cell r="K159" t="str">
            <v>35-100</v>
          </cell>
          <cell r="L159">
            <v>2</v>
          </cell>
          <cell r="M159">
            <v>39</v>
          </cell>
          <cell r="N159">
            <v>3</v>
          </cell>
          <cell r="O159">
            <v>82231</v>
          </cell>
          <cell r="P159">
            <v>57905</v>
          </cell>
          <cell r="Q159">
            <v>126</v>
          </cell>
          <cell r="R159">
            <v>6</v>
          </cell>
          <cell r="S159">
            <v>53.386947375774689</v>
          </cell>
          <cell r="T159">
            <v>0.49149145788887083</v>
          </cell>
          <cell r="U159">
            <v>26.239228597955929</v>
          </cell>
          <cell r="V159">
            <v>365</v>
          </cell>
          <cell r="W159">
            <v>0.97309638271068788</v>
          </cell>
          <cell r="X159">
            <v>1240105.4455247838</v>
          </cell>
          <cell r="Y159">
            <v>0.38548355253142058</v>
          </cell>
          <cell r="Z159">
            <v>478040.25265445374</v>
          </cell>
          <cell r="AA159">
            <v>0.105</v>
          </cell>
          <cell r="AB159">
            <v>4552764.3109947974</v>
          </cell>
          <cell r="AC159">
            <v>36133.050087260293</v>
          </cell>
          <cell r="AD159">
            <v>4442357</v>
          </cell>
          <cell r="AE159">
            <v>2.4853317955940257E-2</v>
          </cell>
          <cell r="AF159" t="str">
            <v>4</v>
          </cell>
        </row>
        <row r="160">
          <cell r="A160" t="str">
            <v>07-13-408-011-0000</v>
          </cell>
          <cell r="B160" t="str">
            <v>07-13-408-011-0000</v>
          </cell>
          <cell r="C160" t="str">
            <v>07134080110000</v>
          </cell>
          <cell r="D160" t="str">
            <v>07-13-408-011-0000</v>
          </cell>
          <cell r="E160" t="str">
            <v>07-13-408-011-0000</v>
          </cell>
          <cell r="F160" t="str">
            <v>Quality Inn</v>
          </cell>
          <cell r="G160" t="str">
            <v>600 N MARTINGALE, SCHAUMBURG</v>
          </cell>
          <cell r="H160" t="str">
            <v>CEDAR HOTEL LP 600</v>
          </cell>
          <cell r="I160" t="str">
            <v>5-29</v>
          </cell>
          <cell r="J160" t="str">
            <v>T35</v>
          </cell>
          <cell r="K160" t="str">
            <v>35-100</v>
          </cell>
          <cell r="L160">
            <v>3</v>
          </cell>
          <cell r="M160">
            <v>39</v>
          </cell>
          <cell r="N160">
            <v>6</v>
          </cell>
          <cell r="O160">
            <v>122765</v>
          </cell>
          <cell r="P160">
            <v>59339</v>
          </cell>
          <cell r="Q160">
            <v>124</v>
          </cell>
          <cell r="R160">
            <v>5</v>
          </cell>
          <cell r="S160">
            <v>53.386947375774689</v>
          </cell>
          <cell r="T160">
            <v>0.49149145788887083</v>
          </cell>
          <cell r="U160">
            <v>26.239228597955929</v>
          </cell>
          <cell r="V160">
            <v>365</v>
          </cell>
          <cell r="W160">
            <v>0.97309638271068788</v>
          </cell>
          <cell r="X160">
            <v>1220421.2321037555</v>
          </cell>
          <cell r="Y160">
            <v>0.38548355253142058</v>
          </cell>
          <cell r="Z160">
            <v>470452.31213612907</v>
          </cell>
          <cell r="AA160">
            <v>0.1</v>
          </cell>
          <cell r="AB160">
            <v>4704523.1213612901</v>
          </cell>
          <cell r="AC160">
            <v>37939.702591623311</v>
          </cell>
          <cell r="AD160">
            <v>4182128</v>
          </cell>
          <cell r="AE160">
            <v>0.12491131820003831</v>
          </cell>
          <cell r="AF160" t="str">
            <v>4</v>
          </cell>
        </row>
        <row r="161">
          <cell r="A161" t="str">
            <v>07-14-200-047-0000</v>
          </cell>
          <cell r="B161" t="str">
            <v>07-14-200-047-0000</v>
          </cell>
          <cell r="C161" t="str">
            <v>07142000470000</v>
          </cell>
          <cell r="D161" t="str">
            <v>07-14-200-047-0000</v>
          </cell>
          <cell r="E161" t="str">
            <v>07-14-200-047-0000</v>
          </cell>
          <cell r="F161" t="str">
            <v>Homewood Suites</v>
          </cell>
          <cell r="G161" t="str">
            <v>823  AMERICAN, SCHAUMBURG</v>
          </cell>
          <cell r="H161" t="str">
            <v>AAA HOSPITALITY</v>
          </cell>
          <cell r="I161" t="str">
            <v>5-29</v>
          </cell>
          <cell r="J161" t="str">
            <v>T35</v>
          </cell>
          <cell r="K161" t="str">
            <v>35-100</v>
          </cell>
          <cell r="L161">
            <v>3</v>
          </cell>
          <cell r="M161">
            <v>30</v>
          </cell>
          <cell r="N161">
            <v>2</v>
          </cell>
          <cell r="O161">
            <v>172626</v>
          </cell>
          <cell r="P161">
            <v>72619</v>
          </cell>
          <cell r="Q161">
            <v>108</v>
          </cell>
          <cell r="R161">
            <v>4</v>
          </cell>
          <cell r="S161">
            <v>80.659427823339115</v>
          </cell>
          <cell r="T161">
            <v>0.481554174811196</v>
          </cell>
          <cell r="U161">
            <v>38.84188420621129</v>
          </cell>
          <cell r="V161">
            <v>365</v>
          </cell>
          <cell r="W161">
            <v>0.95947689152458426</v>
          </cell>
          <cell r="X161">
            <v>1595814.4369437553</v>
          </cell>
          <cell r="Y161">
            <v>0.29456960252043857</v>
          </cell>
          <cell r="Z161">
            <v>470078.42438689945</v>
          </cell>
          <cell r="AA161">
            <v>0.09</v>
          </cell>
          <cell r="AB161">
            <v>5223093.6042988831</v>
          </cell>
          <cell r="AC161">
            <v>48361.97781758225</v>
          </cell>
          <cell r="AD161">
            <v>3527745</v>
          </cell>
          <cell r="AE161">
            <v>0.48057572310325236</v>
          </cell>
          <cell r="AF161" t="e">
            <v>#N/A</v>
          </cell>
        </row>
        <row r="162">
          <cell r="A162" t="str">
            <v>07-14-200-058-0000</v>
          </cell>
          <cell r="B162" t="str">
            <v>07-14-200-058-0000</v>
          </cell>
          <cell r="C162" t="str">
            <v>07142000580000</v>
          </cell>
          <cell r="D162" t="str">
            <v>07-14-200-058-0000</v>
          </cell>
          <cell r="E162" t="str">
            <v>07-14-200-058-0000</v>
          </cell>
          <cell r="F162" t="str">
            <v xml:space="preserve">DoubleTree by Hilton </v>
          </cell>
          <cell r="G162" t="str">
            <v>800  NATIONAL, SCHAUMBURG</v>
          </cell>
          <cell r="H162" t="str">
            <v>RYAN LLC</v>
          </cell>
          <cell r="I162" t="str">
            <v>5-29</v>
          </cell>
          <cell r="J162" t="str">
            <v>T35</v>
          </cell>
          <cell r="K162" t="str">
            <v>35-100</v>
          </cell>
          <cell r="L162">
            <v>3</v>
          </cell>
          <cell r="M162">
            <v>33</v>
          </cell>
          <cell r="N162">
            <v>6</v>
          </cell>
          <cell r="O162">
            <v>201596</v>
          </cell>
          <cell r="P162">
            <v>99279</v>
          </cell>
          <cell r="Q162">
            <v>188</v>
          </cell>
          <cell r="R162">
            <v>3</v>
          </cell>
          <cell r="S162">
            <v>97.23424597914746</v>
          </cell>
          <cell r="T162">
            <v>0.49062461775649696</v>
          </cell>
          <cell r="U162">
            <v>47.705514766360423</v>
          </cell>
          <cell r="V162">
            <v>365</v>
          </cell>
          <cell r="W162">
            <v>0.80402419286593041</v>
          </cell>
          <cell r="X162">
            <v>4071460.1032080031</v>
          </cell>
          <cell r="Y162">
            <v>0.29609663191253266</v>
          </cell>
          <cell r="Z162">
            <v>1205545.6235261422</v>
          </cell>
          <cell r="AA162">
            <v>0.09</v>
          </cell>
          <cell r="AB162">
            <v>13394951.372512693</v>
          </cell>
          <cell r="AC162">
            <v>71249.741343152622</v>
          </cell>
          <cell r="AD162">
            <v>6720007</v>
          </cell>
          <cell r="AE162">
            <v>0.99329425884715494</v>
          </cell>
          <cell r="AF162" t="e">
            <v>#N/A</v>
          </cell>
        </row>
        <row r="163">
          <cell r="A163" t="str">
            <v>07-14-200-076-0000</v>
          </cell>
          <cell r="B163" t="str">
            <v>07-14-200-076-0000</v>
          </cell>
          <cell r="C163" t="str">
            <v>07142000760000</v>
          </cell>
          <cell r="D163" t="str">
            <v>07-14-200-076-0000</v>
          </cell>
          <cell r="E163" t="str">
            <v>07-14-200-076-0000</v>
          </cell>
          <cell r="F163" t="str">
            <v xml:space="preserve">Sonesta ES Suites </v>
          </cell>
          <cell r="G163" t="str">
            <v>901  WOODFIELD OFFICE, SCHAUMBURG</v>
          </cell>
          <cell r="H163" t="str">
            <v>RYAN LLC</v>
          </cell>
          <cell r="I163" t="str">
            <v>5-29</v>
          </cell>
          <cell r="J163" t="str">
            <v>T35</v>
          </cell>
          <cell r="K163" t="str">
            <v>35-100</v>
          </cell>
          <cell r="L163">
            <v>3</v>
          </cell>
          <cell r="M163">
            <v>29</v>
          </cell>
          <cell r="N163">
            <v>3</v>
          </cell>
          <cell r="O163">
            <v>207752</v>
          </cell>
          <cell r="P163">
            <v>83870</v>
          </cell>
          <cell r="Q163">
            <v>112</v>
          </cell>
          <cell r="R163">
            <v>3</v>
          </cell>
          <cell r="S163">
            <v>97.23424597914746</v>
          </cell>
          <cell r="T163">
            <v>0.49062461775649696</v>
          </cell>
          <cell r="U163">
            <v>47.705514766360423</v>
          </cell>
          <cell r="V163">
            <v>365</v>
          </cell>
          <cell r="W163">
            <v>0.80402419286593041</v>
          </cell>
          <cell r="X163">
            <v>2425550.6997834914</v>
          </cell>
          <cell r="Y163">
            <v>0.29609663191253266</v>
          </cell>
          <cell r="Z163">
            <v>718197.39273897849</v>
          </cell>
          <cell r="AA163">
            <v>0.09</v>
          </cell>
          <cell r="AB163">
            <v>7979971.0304330951</v>
          </cell>
          <cell r="AC163">
            <v>71249.741343152637</v>
          </cell>
          <cell r="AD163">
            <v>5192003</v>
          </cell>
          <cell r="AE163">
            <v>0.53697350144695499</v>
          </cell>
          <cell r="AF163" t="str">
            <v>5</v>
          </cell>
        </row>
        <row r="164">
          <cell r="A164" t="str">
            <v>07-14-401-013-0000</v>
          </cell>
          <cell r="B164" t="str">
            <v>07-14-401-013-0000</v>
          </cell>
          <cell r="C164" t="str">
            <v>07144010130000</v>
          </cell>
          <cell r="D164" t="str">
            <v>07-14-401-013-0000</v>
          </cell>
          <cell r="E164" t="str">
            <v>07-14-401-013-0000</v>
          </cell>
          <cell r="F164" t="str">
            <v>Comfort Suites</v>
          </cell>
          <cell r="G164" t="str">
            <v>1100 E HIGGINS, SCHAUMBURG</v>
          </cell>
          <cell r="H164" t="str">
            <v>CHIYS TRIVEDI HOSPITAL</v>
          </cell>
          <cell r="I164" t="str">
            <v>5-29</v>
          </cell>
          <cell r="J164" t="str">
            <v>T35</v>
          </cell>
          <cell r="K164" t="str">
            <v>35-116</v>
          </cell>
          <cell r="L164">
            <v>3</v>
          </cell>
          <cell r="M164">
            <v>19</v>
          </cell>
          <cell r="N164">
            <v>3</v>
          </cell>
          <cell r="O164">
            <v>102055</v>
          </cell>
          <cell r="P164">
            <v>52926</v>
          </cell>
          <cell r="Q164">
            <v>96</v>
          </cell>
          <cell r="R164">
            <v>4</v>
          </cell>
          <cell r="S164">
            <v>80.659427823339115</v>
          </cell>
          <cell r="T164">
            <v>0.481554174811196</v>
          </cell>
          <cell r="U164">
            <v>38.84188420621129</v>
          </cell>
          <cell r="V164">
            <v>365</v>
          </cell>
          <cell r="W164">
            <v>0.95947689152458426</v>
          </cell>
          <cell r="X164">
            <v>1418501.7217277824</v>
          </cell>
          <cell r="Y164">
            <v>0.29456960252043857</v>
          </cell>
          <cell r="Z164">
            <v>417847.48834391061</v>
          </cell>
          <cell r="AA164">
            <v>0.09</v>
          </cell>
          <cell r="AB164">
            <v>4642749.8704878958</v>
          </cell>
          <cell r="AC164">
            <v>48361.97781758225</v>
          </cell>
          <cell r="AD164">
            <v>2583384</v>
          </cell>
          <cell r="AE164">
            <v>0.79715825076252544</v>
          </cell>
          <cell r="AF164" t="e">
            <v>#N/A</v>
          </cell>
        </row>
        <row r="165">
          <cell r="A165" t="str">
            <v>07-14-401-021-0000</v>
          </cell>
          <cell r="B165" t="str">
            <v>07-14-401-021-0000</v>
          </cell>
          <cell r="C165" t="str">
            <v>07144010210000</v>
          </cell>
          <cell r="D165" t="str">
            <v>07-14-401-021-0000</v>
          </cell>
          <cell r="E165" t="str">
            <v>07-14-401-021-0000</v>
          </cell>
          <cell r="F165" t="str">
            <v xml:space="preserve">Hilton Garden Inn </v>
          </cell>
          <cell r="G165" t="str">
            <v>900  NATIONAL, SCHAUMBURG</v>
          </cell>
          <cell r="H165" t="str">
            <v>APPLE REIT NINE SCHA</v>
          </cell>
          <cell r="I165" t="str">
            <v>5-29</v>
          </cell>
          <cell r="J165" t="str">
            <v>T35</v>
          </cell>
          <cell r="K165" t="str">
            <v>35-116</v>
          </cell>
          <cell r="L165">
            <v>3</v>
          </cell>
          <cell r="M165">
            <v>12</v>
          </cell>
          <cell r="N165">
            <v>6</v>
          </cell>
          <cell r="O165">
            <v>157543</v>
          </cell>
          <cell r="P165">
            <v>93146</v>
          </cell>
          <cell r="Q165">
            <v>166</v>
          </cell>
          <cell r="R165">
            <v>3</v>
          </cell>
          <cell r="S165">
            <v>97.23424597914746</v>
          </cell>
          <cell r="T165">
            <v>0.49062461775649696</v>
          </cell>
          <cell r="U165">
            <v>47.705514766360423</v>
          </cell>
          <cell r="V165">
            <v>365</v>
          </cell>
          <cell r="W165">
            <v>0.80402419286593041</v>
          </cell>
          <cell r="X165">
            <v>3595012.6443219599</v>
          </cell>
          <cell r="Y165">
            <v>0.29609663191253266</v>
          </cell>
          <cell r="Z165">
            <v>1064471.1356667001</v>
          </cell>
          <cell r="AA165">
            <v>0.09</v>
          </cell>
          <cell r="AB165">
            <v>11827457.062963335</v>
          </cell>
          <cell r="AC165">
            <v>71249.741343152622</v>
          </cell>
          <cell r="AD165">
            <v>9410008</v>
          </cell>
          <cell r="AE165">
            <v>0.25690191368204318</v>
          </cell>
          <cell r="AF165" t="e">
            <v>#N/A</v>
          </cell>
        </row>
        <row r="166">
          <cell r="A166" t="str">
            <v>07-14-401-022-0000</v>
          </cell>
          <cell r="B166" t="str">
            <v>07-14-401-022-0000</v>
          </cell>
          <cell r="C166" t="str">
            <v>07144010220000</v>
          </cell>
          <cell r="D166" t="str">
            <v>07-14-401-022-0000</v>
          </cell>
          <cell r="E166" t="str">
            <v>07-14-401-022-0000</v>
          </cell>
          <cell r="F166" t="str">
            <v>Fairfield Inn &amp; Suites</v>
          </cell>
          <cell r="G166" t="str">
            <v>750  NATIONAL, SCHAUMBURG</v>
          </cell>
          <cell r="H166" t="str">
            <v>TRIVEDI HOSPITALITY LL</v>
          </cell>
          <cell r="I166" t="str">
            <v>5-29</v>
          </cell>
          <cell r="J166" t="str">
            <v>T35</v>
          </cell>
          <cell r="K166" t="str">
            <v>35-116</v>
          </cell>
          <cell r="L166">
            <v>3</v>
          </cell>
          <cell r="M166">
            <v>4</v>
          </cell>
          <cell r="N166">
            <v>5</v>
          </cell>
          <cell r="O166">
            <v>152764</v>
          </cell>
          <cell r="P166">
            <v>125277</v>
          </cell>
          <cell r="Q166">
            <v>189</v>
          </cell>
          <cell r="R166">
            <v>4</v>
          </cell>
          <cell r="S166">
            <v>80.659427823339115</v>
          </cell>
          <cell r="T166">
            <v>0.481554174811196</v>
          </cell>
          <cell r="U166">
            <v>38.84188420621129</v>
          </cell>
          <cell r="V166">
            <v>365</v>
          </cell>
          <cell r="W166">
            <v>0.95947689152458426</v>
          </cell>
          <cell r="X166">
            <v>2792675.2646515719</v>
          </cell>
          <cell r="Y166">
            <v>0.29456960252043857</v>
          </cell>
          <cell r="Z166">
            <v>822637.24267707416</v>
          </cell>
          <cell r="AA166">
            <v>0.09</v>
          </cell>
          <cell r="AB166">
            <v>9140413.8075230457</v>
          </cell>
          <cell r="AC166">
            <v>48361.97781758225</v>
          </cell>
          <cell r="AD166">
            <v>7187903</v>
          </cell>
          <cell r="AE166">
            <v>0.27163844691880867</v>
          </cell>
          <cell r="AF166" t="str">
            <v>5</v>
          </cell>
        </row>
        <row r="167">
          <cell r="A167" t="str">
            <v>07-24-201-018-0000</v>
          </cell>
          <cell r="B167" t="str">
            <v>07-24-201-018-0000</v>
          </cell>
          <cell r="C167" t="str">
            <v>07242010180000</v>
          </cell>
          <cell r="D167" t="str">
            <v>07-24-201-018-0000</v>
          </cell>
          <cell r="E167" t="str">
            <v>07-24-201-018-0000</v>
          </cell>
          <cell r="F167" t="str">
            <v>Chicago Marriott Schaumburg</v>
          </cell>
          <cell r="G167" t="str">
            <v>50  MARTINGALE, SCHAUMBURG</v>
          </cell>
          <cell r="H167" t="str">
            <v>ARBOR LODGING MGMT</v>
          </cell>
          <cell r="I167" t="str">
            <v>5-29</v>
          </cell>
          <cell r="J167" t="str">
            <v>T35</v>
          </cell>
          <cell r="K167" t="str">
            <v>35-112</v>
          </cell>
          <cell r="L167">
            <v>3</v>
          </cell>
          <cell r="M167">
            <v>38</v>
          </cell>
          <cell r="N167">
            <v>10</v>
          </cell>
          <cell r="O167">
            <v>395467</v>
          </cell>
          <cell r="P167">
            <v>290000</v>
          </cell>
          <cell r="Q167">
            <v>398</v>
          </cell>
          <cell r="R167">
            <v>4</v>
          </cell>
          <cell r="S167">
            <v>80.659427823339115</v>
          </cell>
          <cell r="T167">
            <v>0.481554174811196</v>
          </cell>
          <cell r="U167">
            <v>38.84188420621129</v>
          </cell>
          <cell r="V167">
            <v>365</v>
          </cell>
          <cell r="W167">
            <v>0.95947689152458426</v>
          </cell>
          <cell r="X167">
            <v>5880871.7213297654</v>
          </cell>
          <cell r="Y167">
            <v>0.29456960252043857</v>
          </cell>
          <cell r="Z167">
            <v>1732326.0454257964</v>
          </cell>
          <cell r="AA167">
            <v>0.09</v>
          </cell>
          <cell r="AB167">
            <v>19248067.171397738</v>
          </cell>
          <cell r="AC167">
            <v>48361.977817582258</v>
          </cell>
          <cell r="AD167">
            <v>10900031</v>
          </cell>
          <cell r="AE167">
            <v>0.76587269993982021</v>
          </cell>
          <cell r="AF167" t="str">
            <v>4</v>
          </cell>
        </row>
        <row r="168">
          <cell r="A168" t="str">
            <v>03-02-200-108-0000</v>
          </cell>
          <cell r="B168" t="str">
            <v>03-02-200-108-0000</v>
          </cell>
          <cell r="C168" t="str">
            <v>03022001080000</v>
          </cell>
          <cell r="D168" t="str">
            <v>03-02-200-108-0000</v>
          </cell>
          <cell r="E168" t="str">
            <v>03-02-200-108-0000</v>
          </cell>
          <cell r="F168" t="str">
            <v>Westin</v>
          </cell>
          <cell r="G168" t="str">
            <v>601 N MILWAUKEE, WHEELING</v>
          </cell>
          <cell r="H168" t="str">
            <v>WHEELING HOTEL OWNER</v>
          </cell>
          <cell r="I168" t="str">
            <v>5-29</v>
          </cell>
          <cell r="J168" t="str">
            <v>T38</v>
          </cell>
          <cell r="K168" t="str">
            <v>38-013</v>
          </cell>
          <cell r="L168">
            <v>2</v>
          </cell>
          <cell r="M168">
            <v>14</v>
          </cell>
          <cell r="N168">
            <v>16</v>
          </cell>
          <cell r="O168">
            <v>554792</v>
          </cell>
          <cell r="P168">
            <v>362944</v>
          </cell>
          <cell r="Q168">
            <v>411</v>
          </cell>
          <cell r="R168">
            <v>6</v>
          </cell>
          <cell r="S168">
            <v>59.761508256464197</v>
          </cell>
          <cell r="T168">
            <v>0.5501770050994822</v>
          </cell>
          <cell r="U168">
            <v>32.87940763276945</v>
          </cell>
          <cell r="V168">
            <v>365</v>
          </cell>
          <cell r="W168">
            <v>0.97309638271068788</v>
          </cell>
          <cell r="X168">
            <v>5068772.6556849889</v>
          </cell>
          <cell r="Y168">
            <v>0.38548355253142058</v>
          </cell>
          <cell r="Z168">
            <v>1953928.4902875726</v>
          </cell>
          <cell r="AA168">
            <v>0.105</v>
          </cell>
          <cell r="AB168">
            <v>18608842.76464355</v>
          </cell>
          <cell r="AC168">
            <v>45276.989694996475</v>
          </cell>
          <cell r="AD168">
            <v>45768008</v>
          </cell>
          <cell r="AE168">
            <v>-0.59340937965568541</v>
          </cell>
          <cell r="AF168" t="str">
            <v>4</v>
          </cell>
        </row>
        <row r="169">
          <cell r="A169" t="str">
            <v>03-02-201-003-0000</v>
          </cell>
          <cell r="B169" t="str">
            <v>03-02-201-003-0000</v>
          </cell>
          <cell r="C169" t="str">
            <v>03022010030000</v>
          </cell>
          <cell r="D169" t="str">
            <v>03-02-201-003-0000</v>
          </cell>
          <cell r="E169" t="str">
            <v>03-02-201-003-0000, 03-02-201-004-0000</v>
          </cell>
          <cell r="F169" t="str">
            <v xml:space="preserve">Wishing Well Motel </v>
          </cell>
          <cell r="G169" t="str">
            <v>397 N MILWAUKEE, WHEELING</v>
          </cell>
          <cell r="H169" t="str">
            <v>BHARAT SHAH</v>
          </cell>
          <cell r="I169" t="str">
            <v>5-29</v>
          </cell>
          <cell r="J169" t="str">
            <v>T38</v>
          </cell>
          <cell r="K169" t="str">
            <v>38-013</v>
          </cell>
          <cell r="L169">
            <v>2</v>
          </cell>
          <cell r="M169">
            <v>65</v>
          </cell>
          <cell r="N169">
            <v>1</v>
          </cell>
          <cell r="O169">
            <v>21612</v>
          </cell>
          <cell r="P169">
            <v>5622</v>
          </cell>
          <cell r="Q169">
            <v>18</v>
          </cell>
          <cell r="R169">
            <v>1</v>
          </cell>
          <cell r="S169">
            <v>260.4192511968468</v>
          </cell>
          <cell r="T169">
            <v>0.55716926547620149</v>
          </cell>
          <cell r="U169">
            <v>145.09760290520953</v>
          </cell>
          <cell r="V169">
            <v>365</v>
          </cell>
          <cell r="W169">
            <v>0.56512560580407833</v>
          </cell>
          <cell r="X169">
            <v>1686866.1432016587</v>
          </cell>
          <cell r="Y169">
            <v>0.23547688716429988</v>
          </cell>
          <cell r="Z169">
            <v>397217.98846397473</v>
          </cell>
          <cell r="AA169">
            <v>0.08</v>
          </cell>
          <cell r="AB169">
            <v>4965224.8557996843</v>
          </cell>
          <cell r="AC169">
            <v>275845.82532220468</v>
          </cell>
          <cell r="AD169">
            <v>207711</v>
          </cell>
          <cell r="AE169">
            <v>22.904486790779902</v>
          </cell>
          <cell r="AF169" t="e">
            <v>#N/A</v>
          </cell>
        </row>
        <row r="170">
          <cell r="A170" t="str">
            <v>03-02-201-004-0000</v>
          </cell>
          <cell r="B170" t="str">
            <v>03-02-201-004-0000</v>
          </cell>
          <cell r="C170" t="str">
            <v>03022010040000</v>
          </cell>
          <cell r="D170" t="str">
            <v>03-02-201-004-0000</v>
          </cell>
          <cell r="G170" t="str">
            <v>397 N MILWAUKEE, WHEELING</v>
          </cell>
          <cell r="H170" t="str">
            <v>BHARAT SHAH</v>
          </cell>
          <cell r="I170" t="str">
            <v>5-29</v>
          </cell>
          <cell r="J170" t="str">
            <v>T38</v>
          </cell>
          <cell r="K170" t="str">
            <v>38-013</v>
          </cell>
          <cell r="R170">
            <v>2</v>
          </cell>
          <cell r="S170">
            <v>147.48447362695296</v>
          </cell>
          <cell r="T170">
            <v>0.56242715011196842</v>
          </cell>
          <cell r="U170">
            <v>82.949272187770916</v>
          </cell>
          <cell r="V170">
            <v>365</v>
          </cell>
          <cell r="W170">
            <v>0.62500183946666155</v>
          </cell>
          <cell r="X170">
            <v>0</v>
          </cell>
          <cell r="Y170">
            <v>0.28133456581725275</v>
          </cell>
          <cell r="Z170">
            <v>0</v>
          </cell>
          <cell r="AA170">
            <v>8.5000000000000006E-2</v>
          </cell>
          <cell r="AB170">
            <v>0</v>
          </cell>
          <cell r="AC170" t="e">
            <v>#DIV/0!</v>
          </cell>
          <cell r="AD170">
            <v>209569</v>
          </cell>
          <cell r="AE170">
            <v>-1</v>
          </cell>
          <cell r="AF170" t="e">
            <v>#N/A</v>
          </cell>
        </row>
        <row r="171">
          <cell r="A171" t="str">
            <v>03-02-404-013-0000</v>
          </cell>
          <cell r="B171" t="str">
            <v>03-02-404-013-0000</v>
          </cell>
          <cell r="C171" t="str">
            <v>03024040130000</v>
          </cell>
          <cell r="D171" t="str">
            <v>03-02-404-013-0000 03-02-404-014-0000</v>
          </cell>
          <cell r="E171" t="str">
            <v>03-02-404-013-0000 thru 03-02-404-018-0000</v>
          </cell>
          <cell r="F171" t="str">
            <v>Olde Court Inn</v>
          </cell>
          <cell r="G171" t="str">
            <v>376 N MILWAUKEE, WHEELING</v>
          </cell>
          <cell r="H171" t="str">
            <v>DIYANAV HOSPITALITY</v>
          </cell>
          <cell r="I171" t="str">
            <v>5-29</v>
          </cell>
          <cell r="J171" t="str">
            <v>T38</v>
          </cell>
          <cell r="K171" t="str">
            <v>38-013</v>
          </cell>
          <cell r="L171">
            <v>2</v>
          </cell>
          <cell r="M171">
            <v>66</v>
          </cell>
          <cell r="N171">
            <v>1</v>
          </cell>
          <cell r="O171">
            <v>40815</v>
          </cell>
          <cell r="P171">
            <v>9222</v>
          </cell>
          <cell r="Q171">
            <v>33</v>
          </cell>
          <cell r="R171">
            <v>3</v>
          </cell>
          <cell r="S171">
            <v>108.8443052005382</v>
          </cell>
          <cell r="T171">
            <v>0.54920666166772047</v>
          </cell>
          <cell r="U171">
            <v>59.778017500730094</v>
          </cell>
          <cell r="V171">
            <v>365</v>
          </cell>
          <cell r="W171">
            <v>0.80402419286593041</v>
          </cell>
          <cell r="X171">
            <v>895528.05398774508</v>
          </cell>
          <cell r="Y171">
            <v>0.29609663191253266</v>
          </cell>
          <cell r="Z171">
            <v>265162.84056895605</v>
          </cell>
          <cell r="AA171">
            <v>0.09</v>
          </cell>
          <cell r="AB171">
            <v>2946253.7840995118</v>
          </cell>
          <cell r="AC171">
            <v>89280.417699985206</v>
          </cell>
          <cell r="AD171">
            <v>274465</v>
          </cell>
          <cell r="AE171">
            <v>9.7345336713224331</v>
          </cell>
          <cell r="AF171" t="str">
            <v>4</v>
          </cell>
        </row>
        <row r="172">
          <cell r="A172" t="str">
            <v>03-02-404-013-0000</v>
          </cell>
          <cell r="B172" t="str">
            <v>03-02-404-014-0000</v>
          </cell>
          <cell r="C172" t="str">
            <v>03024040140000</v>
          </cell>
          <cell r="D172" t="str">
            <v>03-02-404-013-0000 03-02-404-014-0000</v>
          </cell>
          <cell r="E172" t="str">
            <v>03-02-404-013-0000 thru 03-02-404-018-0000</v>
          </cell>
          <cell r="F172" t="str">
            <v>Olde Court Inn</v>
          </cell>
          <cell r="G172" t="str">
            <v>374 N MILWAUKEE, WHEELING</v>
          </cell>
          <cell r="H172" t="str">
            <v>DIYANAV HOSPITALITY</v>
          </cell>
          <cell r="I172" t="str">
            <v>5-29</v>
          </cell>
          <cell r="J172" t="str">
            <v>T38</v>
          </cell>
          <cell r="K172" t="str">
            <v>38-013</v>
          </cell>
          <cell r="L172">
            <v>2</v>
          </cell>
          <cell r="M172">
            <v>66</v>
          </cell>
          <cell r="N172">
            <v>1</v>
          </cell>
          <cell r="O172">
            <v>40815</v>
          </cell>
          <cell r="P172">
            <v>9222</v>
          </cell>
          <cell r="Q172">
            <v>33</v>
          </cell>
          <cell r="R172">
            <v>4</v>
          </cell>
          <cell r="S172">
            <v>90.290404279857214</v>
          </cell>
          <cell r="T172">
            <v>0.53905318075880149</v>
          </cell>
          <cell r="U172">
            <v>48.671329619055136</v>
          </cell>
          <cell r="V172">
            <v>365</v>
          </cell>
          <cell r="W172">
            <v>0.95947689152458426</v>
          </cell>
          <cell r="X172">
            <v>611006.02884764527</v>
          </cell>
          <cell r="Y172">
            <v>0.29456960252043857</v>
          </cell>
          <cell r="Z172">
            <v>179983.80305524249</v>
          </cell>
          <cell r="AA172">
            <v>0.09</v>
          </cell>
          <cell r="AB172">
            <v>1999820.0339471388</v>
          </cell>
          <cell r="AC172">
            <v>60600.607089307239</v>
          </cell>
          <cell r="AD172">
            <v>274465</v>
          </cell>
          <cell r="AE172">
            <v>6.2862479148421064</v>
          </cell>
          <cell r="AF172" t="str">
            <v>4</v>
          </cell>
        </row>
        <row r="173">
          <cell r="A173" t="str">
            <v>03-02-404-015-0000</v>
          </cell>
          <cell r="B173" t="str">
            <v>03-02-404-015-0000</v>
          </cell>
          <cell r="C173" t="str">
            <v>03024040150000</v>
          </cell>
          <cell r="D173" t="str">
            <v>03-02-404-015-0000 03-02-404-016-0000 03-02-404-017-0000</v>
          </cell>
          <cell r="G173" t="str">
            <v>374 N MILWAUKEE, WHEELING</v>
          </cell>
          <cell r="H173" t="str">
            <v>DIYANAV HOSPITALITY</v>
          </cell>
          <cell r="I173" t="str">
            <v>5-29</v>
          </cell>
          <cell r="J173" t="str">
            <v>T38</v>
          </cell>
          <cell r="K173" t="str">
            <v>38-013</v>
          </cell>
          <cell r="R173">
            <v>5</v>
          </cell>
          <cell r="S173">
            <v>59.761508256464197</v>
          </cell>
          <cell r="T173">
            <v>0.5501770050994822</v>
          </cell>
          <cell r="U173">
            <v>32.87940763276945</v>
          </cell>
          <cell r="V173">
            <v>365</v>
          </cell>
          <cell r="W173">
            <v>0.97309638271068788</v>
          </cell>
          <cell r="X173">
            <v>0</v>
          </cell>
          <cell r="Y173">
            <v>0.38548355253142058</v>
          </cell>
          <cell r="Z173">
            <v>0</v>
          </cell>
          <cell r="AA173">
            <v>0.1</v>
          </cell>
          <cell r="AB173">
            <v>0</v>
          </cell>
          <cell r="AC173" t="e">
            <v>#DIV/0!</v>
          </cell>
          <cell r="AD173">
            <v>324006</v>
          </cell>
          <cell r="AE173">
            <v>-1</v>
          </cell>
          <cell r="AF173" t="str">
            <v>4</v>
          </cell>
        </row>
        <row r="174">
          <cell r="A174" t="str">
            <v>03-02-404-015-0000</v>
          </cell>
          <cell r="B174" t="str">
            <v>03-02-404-016-0000</v>
          </cell>
          <cell r="C174" t="str">
            <v>03024040160000</v>
          </cell>
          <cell r="D174" t="str">
            <v>03-02-404-015-0000 03-02-404-016-0000 03-02-404-017-0000</v>
          </cell>
          <cell r="G174" t="str">
            <v>374 N MILWAUKEE, WHEELING</v>
          </cell>
          <cell r="H174" t="str">
            <v>DIYANAV HOSPITALITY</v>
          </cell>
          <cell r="I174" t="str">
            <v>5-29</v>
          </cell>
          <cell r="J174" t="str">
            <v>T38</v>
          </cell>
          <cell r="K174" t="str">
            <v>38-013</v>
          </cell>
          <cell r="R174">
            <v>6</v>
          </cell>
          <cell r="S174">
            <v>59.761508256464197</v>
          </cell>
          <cell r="T174">
            <v>0.5501770050994822</v>
          </cell>
          <cell r="U174">
            <v>32.87940763276945</v>
          </cell>
          <cell r="V174">
            <v>365</v>
          </cell>
          <cell r="W174">
            <v>0.97309638271068788</v>
          </cell>
          <cell r="X174">
            <v>0</v>
          </cell>
          <cell r="Y174">
            <v>0.38548355253142058</v>
          </cell>
          <cell r="Z174">
            <v>0</v>
          </cell>
          <cell r="AA174">
            <v>0.105</v>
          </cell>
          <cell r="AB174">
            <v>0</v>
          </cell>
          <cell r="AC174" t="e">
            <v>#DIV/0!</v>
          </cell>
          <cell r="AD174">
            <v>324006</v>
          </cell>
          <cell r="AE174">
            <v>-1</v>
          </cell>
          <cell r="AF174" t="str">
            <v>4</v>
          </cell>
        </row>
        <row r="175">
          <cell r="A175" t="str">
            <v>03-02-404-015-0000</v>
          </cell>
          <cell r="B175" t="str">
            <v>03-02-404-017-0000</v>
          </cell>
          <cell r="C175" t="str">
            <v>03024040170000</v>
          </cell>
          <cell r="D175" t="str">
            <v>03-02-404-015-0000 03-02-404-016-0000 03-02-404-017-0000</v>
          </cell>
          <cell r="G175" t="str">
            <v>374 N MILWAUKEE, WHEELING</v>
          </cell>
          <cell r="H175" t="str">
            <v>DIYANAV HOSPITALITY</v>
          </cell>
          <cell r="I175" t="str">
            <v>5-29</v>
          </cell>
          <cell r="J175" t="str">
            <v>T38</v>
          </cell>
          <cell r="K175" t="str">
            <v>38-013</v>
          </cell>
          <cell r="R175">
            <v>1</v>
          </cell>
          <cell r="S175">
            <v>260.4192511968468</v>
          </cell>
          <cell r="T175">
            <v>0.55716926547620149</v>
          </cell>
          <cell r="U175">
            <v>145.09760290520953</v>
          </cell>
          <cell r="V175">
            <v>365</v>
          </cell>
          <cell r="W175">
            <v>0.56512560580407833</v>
          </cell>
          <cell r="X175">
            <v>0</v>
          </cell>
          <cell r="Y175">
            <v>0.23547688716429988</v>
          </cell>
          <cell r="Z175">
            <v>0</v>
          </cell>
          <cell r="AA175">
            <v>0.08</v>
          </cell>
          <cell r="AB175">
            <v>0</v>
          </cell>
          <cell r="AC175" t="e">
            <v>#DIV/0!</v>
          </cell>
          <cell r="AD175">
            <v>324006</v>
          </cell>
          <cell r="AE175">
            <v>-1</v>
          </cell>
          <cell r="AF175" t="str">
            <v>4</v>
          </cell>
        </row>
        <row r="176">
          <cell r="A176" t="str">
            <v>03-02-404-018-0000</v>
          </cell>
          <cell r="B176" t="str">
            <v>03-02-404-018-0000</v>
          </cell>
          <cell r="C176" t="str">
            <v>03024040180000</v>
          </cell>
          <cell r="D176" t="str">
            <v>03-02-404-018-0000</v>
          </cell>
          <cell r="G176" t="str">
            <v>376 N MILWAUKEE, WHEELING</v>
          </cell>
          <cell r="H176" t="str">
            <v>DIYANAV HOSPITALITY</v>
          </cell>
          <cell r="I176" t="str">
            <v>5-29</v>
          </cell>
          <cell r="J176" t="str">
            <v>T38</v>
          </cell>
          <cell r="K176" t="str">
            <v>38-013</v>
          </cell>
          <cell r="R176">
            <v>2</v>
          </cell>
          <cell r="S176">
            <v>147.48447362695296</v>
          </cell>
          <cell r="T176">
            <v>0.56242715011196842</v>
          </cell>
          <cell r="U176">
            <v>82.949272187770916</v>
          </cell>
          <cell r="V176">
            <v>365</v>
          </cell>
          <cell r="W176">
            <v>0.62500183946666155</v>
          </cell>
          <cell r="X176">
            <v>0</v>
          </cell>
          <cell r="Y176">
            <v>0.28133456581725275</v>
          </cell>
          <cell r="Z176">
            <v>0</v>
          </cell>
          <cell r="AA176">
            <v>8.5000000000000006E-2</v>
          </cell>
          <cell r="AB176">
            <v>0</v>
          </cell>
          <cell r="AC176" t="e">
            <v>#DIV/0!</v>
          </cell>
          <cell r="AD176">
            <v>140000</v>
          </cell>
          <cell r="AE176">
            <v>-1</v>
          </cell>
          <cell r="AF176" t="str">
            <v>4</v>
          </cell>
        </row>
        <row r="177">
          <cell r="A177" t="str">
            <v>03-07-102-003-0000</v>
          </cell>
          <cell r="B177" t="str">
            <v>03-07-102-003-0000</v>
          </cell>
          <cell r="C177" t="str">
            <v>03071020030000</v>
          </cell>
          <cell r="D177" t="str">
            <v>03-07-102-003-0000 03-07-102-015-0000</v>
          </cell>
          <cell r="E177" t="str">
            <v>03-07-102-003-0000, 03-07-102-015-0000</v>
          </cell>
          <cell r="F177" t="str">
            <v xml:space="preserve">Days Inn &amp; Suites </v>
          </cell>
          <cell r="G177" t="str">
            <v>1415 W DUNDEE, ARLINGTON HEIGHTS</v>
          </cell>
          <cell r="H177" t="str">
            <v>AH LODGING LLC</v>
          </cell>
          <cell r="I177" t="str">
            <v>5-29</v>
          </cell>
          <cell r="J177" t="str">
            <v>T38</v>
          </cell>
          <cell r="K177" t="str">
            <v>38-014</v>
          </cell>
          <cell r="L177">
            <v>2</v>
          </cell>
          <cell r="M177">
            <v>31</v>
          </cell>
          <cell r="N177">
            <v>4</v>
          </cell>
          <cell r="O177">
            <v>94990</v>
          </cell>
          <cell r="P177">
            <v>64000</v>
          </cell>
          <cell r="Q177">
            <v>121</v>
          </cell>
          <cell r="R177">
            <v>3</v>
          </cell>
          <cell r="S177">
            <v>108.8443052005382</v>
          </cell>
          <cell r="T177">
            <v>0.54920666166772047</v>
          </cell>
          <cell r="U177">
            <v>59.778017500730094</v>
          </cell>
          <cell r="V177">
            <v>365</v>
          </cell>
          <cell r="W177">
            <v>0.80402419286593041</v>
          </cell>
          <cell r="X177">
            <v>3283602.864621731</v>
          </cell>
          <cell r="Y177">
            <v>0.29609663191253266</v>
          </cell>
          <cell r="Z177">
            <v>972263.74875283847</v>
          </cell>
          <cell r="AA177">
            <v>0.09</v>
          </cell>
          <cell r="AB177">
            <v>10802930.541698206</v>
          </cell>
          <cell r="AC177">
            <v>89280.417699985177</v>
          </cell>
          <cell r="AD177">
            <v>4064038</v>
          </cell>
          <cell r="AE177">
            <v>1.6581765578220988</v>
          </cell>
          <cell r="AF177" t="str">
            <v>4</v>
          </cell>
        </row>
        <row r="178">
          <cell r="A178" t="str">
            <v>03-07-102-003-0000</v>
          </cell>
          <cell r="B178" t="str">
            <v>03-07-102-015-0000</v>
          </cell>
          <cell r="C178" t="str">
            <v>03071020150000</v>
          </cell>
          <cell r="D178" t="str">
            <v>03-07-102-003-0000 03-07-102-015-0000</v>
          </cell>
          <cell r="E178" t="str">
            <v>03-07-102-003-0000, 03-07-102-015-0000</v>
          </cell>
          <cell r="F178" t="str">
            <v xml:space="preserve">Days Inn &amp; Suites </v>
          </cell>
          <cell r="G178" t="str">
            <v>1415 W DUNDEE, ARLINGTON HEIGHTS</v>
          </cell>
          <cell r="H178" t="str">
            <v>AH LODGING LLC</v>
          </cell>
          <cell r="I178" t="str">
            <v>5-29</v>
          </cell>
          <cell r="J178" t="str">
            <v>T38</v>
          </cell>
          <cell r="K178" t="str">
            <v>38-014</v>
          </cell>
          <cell r="L178">
            <v>2</v>
          </cell>
          <cell r="M178">
            <v>31</v>
          </cell>
          <cell r="N178">
            <v>4</v>
          </cell>
          <cell r="O178">
            <v>94990</v>
          </cell>
          <cell r="P178">
            <v>64000</v>
          </cell>
          <cell r="Q178">
            <v>121</v>
          </cell>
          <cell r="R178">
            <v>4</v>
          </cell>
          <cell r="S178">
            <v>90.290404279857214</v>
          </cell>
          <cell r="T178">
            <v>0.53905318075880149</v>
          </cell>
          <cell r="U178">
            <v>48.671329619055136</v>
          </cell>
          <cell r="V178">
            <v>365</v>
          </cell>
          <cell r="W178">
            <v>0.95947689152458426</v>
          </cell>
          <cell r="X178">
            <v>2240355.4391080327</v>
          </cell>
          <cell r="Y178">
            <v>0.29456960252043857</v>
          </cell>
          <cell r="Z178">
            <v>659940.61120255583</v>
          </cell>
          <cell r="AA178">
            <v>0.09</v>
          </cell>
          <cell r="AB178">
            <v>7332673.4578061765</v>
          </cell>
          <cell r="AC178">
            <v>60600.607089307246</v>
          </cell>
          <cell r="AD178">
            <v>4064038</v>
          </cell>
          <cell r="AE178">
            <v>0.80428270055697726</v>
          </cell>
          <cell r="AF178" t="str">
            <v>4</v>
          </cell>
        </row>
        <row r="179">
          <cell r="A179" t="str">
            <v>03-13-400-013-0000</v>
          </cell>
          <cell r="B179" t="str">
            <v>03-13-400-013-0000</v>
          </cell>
          <cell r="C179" t="str">
            <v>03134000130000</v>
          </cell>
          <cell r="D179" t="str">
            <v>03-13-400-013-0000 03-13-400-030-0000</v>
          </cell>
          <cell r="E179" t="str">
            <v>03-13-400-013-0000, 03-13-400-030-0000</v>
          </cell>
          <cell r="F179" t="str">
            <v xml:space="preserve">Ramada Plaza by Wyndham </v>
          </cell>
          <cell r="G179" t="str">
            <v>1090  MILWAUKEE, PROSPECT HEIGHTS</v>
          </cell>
          <cell r="H179" t="str">
            <v>PROSPECT HSPTALTY GRP</v>
          </cell>
          <cell r="I179" t="str">
            <v>7-29</v>
          </cell>
          <cell r="J179" t="str">
            <v>T38</v>
          </cell>
          <cell r="K179" t="str">
            <v>38-090</v>
          </cell>
          <cell r="L179">
            <v>3</v>
          </cell>
          <cell r="M179">
            <v>52</v>
          </cell>
          <cell r="N179">
            <v>2</v>
          </cell>
          <cell r="O179">
            <v>191398</v>
          </cell>
          <cell r="P179">
            <v>83572</v>
          </cell>
          <cell r="Q179">
            <v>147</v>
          </cell>
          <cell r="R179">
            <v>5</v>
          </cell>
          <cell r="S179">
            <v>59.761508256464197</v>
          </cell>
          <cell r="T179">
            <v>0.5501770050994822</v>
          </cell>
          <cell r="U179">
            <v>32.87940763276945</v>
          </cell>
          <cell r="V179">
            <v>365</v>
          </cell>
          <cell r="W179">
            <v>0.97309638271068788</v>
          </cell>
          <cell r="X179">
            <v>1812918.6870698135</v>
          </cell>
          <cell r="Y179">
            <v>0.38548355253142058</v>
          </cell>
          <cell r="Z179">
            <v>698850.33594227047</v>
          </cell>
          <cell r="AA179">
            <v>0.1</v>
          </cell>
          <cell r="AB179">
            <v>6988503.3594227042</v>
          </cell>
          <cell r="AC179">
            <v>47540.83917974629</v>
          </cell>
          <cell r="AD179">
            <v>3159670</v>
          </cell>
          <cell r="AE179">
            <v>1.2117826733243358</v>
          </cell>
          <cell r="AF179" t="e">
            <v>#N/A</v>
          </cell>
        </row>
        <row r="180">
          <cell r="A180" t="str">
            <v>03-13-400-013-0000</v>
          </cell>
          <cell r="B180" t="str">
            <v>03-13-400-030-0000</v>
          </cell>
          <cell r="C180" t="str">
            <v>03134000300000</v>
          </cell>
          <cell r="D180" t="str">
            <v>03-13-400-013-0000 03-13-400-030-0000</v>
          </cell>
          <cell r="E180" t="str">
            <v>03-13-400-013-0000, 03-13-400-030-0000</v>
          </cell>
          <cell r="F180" t="str">
            <v xml:space="preserve">Ramada Plaza by Wyndham </v>
          </cell>
          <cell r="G180" t="str">
            <v>1090  MILWAUKEE, PROSPECT HEIGHTS</v>
          </cell>
          <cell r="H180" t="str">
            <v>PROSPECT HOSPITALITY</v>
          </cell>
          <cell r="I180" t="str">
            <v>7-29</v>
          </cell>
          <cell r="J180" t="str">
            <v>T38</v>
          </cell>
          <cell r="K180" t="str">
            <v>38-090</v>
          </cell>
          <cell r="L180">
            <v>3</v>
          </cell>
          <cell r="M180">
            <v>52</v>
          </cell>
          <cell r="N180">
            <v>2</v>
          </cell>
          <cell r="O180">
            <v>191398</v>
          </cell>
          <cell r="P180">
            <v>83572</v>
          </cell>
          <cell r="Q180">
            <v>147</v>
          </cell>
          <cell r="R180">
            <v>6</v>
          </cell>
          <cell r="S180">
            <v>59.761508256464197</v>
          </cell>
          <cell r="T180">
            <v>0.5501770050994822</v>
          </cell>
          <cell r="U180">
            <v>32.87940763276945</v>
          </cell>
          <cell r="V180">
            <v>365</v>
          </cell>
          <cell r="W180">
            <v>0.97309638271068788</v>
          </cell>
          <cell r="X180">
            <v>1812918.6870698135</v>
          </cell>
          <cell r="Y180">
            <v>0.38548355253142058</v>
          </cell>
          <cell r="Z180">
            <v>698850.33594227047</v>
          </cell>
          <cell r="AA180">
            <v>0.105</v>
          </cell>
          <cell r="AB180">
            <v>6655717.4851644812</v>
          </cell>
          <cell r="AC180">
            <v>45276.989694996468</v>
          </cell>
          <cell r="AD180">
            <v>3159670</v>
          </cell>
          <cell r="AE180">
            <v>1.10645968888032</v>
          </cell>
          <cell r="AF180" t="e">
            <v>#N/A</v>
          </cell>
        </row>
        <row r="181">
          <cell r="A181" t="str">
            <v>03-14-407-004-0000</v>
          </cell>
          <cell r="B181" t="str">
            <v>03-14-407-004-0000</v>
          </cell>
          <cell r="C181" t="str">
            <v>03144070040000</v>
          </cell>
          <cell r="D181" t="str">
            <v>03-14-407-004-0000</v>
          </cell>
          <cell r="E181" t="str">
            <v>03-14-407-004-0000</v>
          </cell>
          <cell r="F181" t="str">
            <v xml:space="preserve">Hawthorn Suites by Wyndam </v>
          </cell>
          <cell r="G181" t="str">
            <v>8000  CAPITOL, WHEELING</v>
          </cell>
          <cell r="H181" t="str">
            <v>HPT TRS WYN INC</v>
          </cell>
          <cell r="I181" t="str">
            <v>5-29</v>
          </cell>
          <cell r="J181" t="str">
            <v>T38</v>
          </cell>
          <cell r="K181" t="str">
            <v>38-090</v>
          </cell>
          <cell r="L181">
            <v>3</v>
          </cell>
          <cell r="M181">
            <v>21</v>
          </cell>
          <cell r="N181">
            <v>3</v>
          </cell>
          <cell r="O181">
            <v>152460</v>
          </cell>
          <cell r="P181">
            <v>71226</v>
          </cell>
          <cell r="Q181">
            <v>143</v>
          </cell>
          <cell r="R181">
            <v>1</v>
          </cell>
          <cell r="S181">
            <v>260.4192511968468</v>
          </cell>
          <cell r="T181">
            <v>0.55716926547620149</v>
          </cell>
          <cell r="U181">
            <v>145.09760290520953</v>
          </cell>
          <cell r="V181">
            <v>365</v>
          </cell>
          <cell r="W181">
            <v>0.56512560580407833</v>
          </cell>
          <cell r="X181">
            <v>13401214.359879846</v>
          </cell>
          <cell r="Y181">
            <v>0.23547688716429988</v>
          </cell>
          <cell r="Z181">
            <v>3155676.2416860214</v>
          </cell>
          <cell r="AA181">
            <v>0.08</v>
          </cell>
          <cell r="AB181">
            <v>39445953.021075264</v>
          </cell>
          <cell r="AC181">
            <v>275845.82532220462</v>
          </cell>
          <cell r="AD181">
            <v>4432001</v>
          </cell>
          <cell r="AE181">
            <v>7.9002581500038609</v>
          </cell>
          <cell r="AF181" t="str">
            <v>4</v>
          </cell>
        </row>
        <row r="182">
          <cell r="A182" t="str">
            <v>03-21-402-003-0000</v>
          </cell>
          <cell r="B182" t="str">
            <v>03-21-402-003-0000</v>
          </cell>
          <cell r="C182" t="str">
            <v>03214020030000</v>
          </cell>
          <cell r="D182" t="str">
            <v>03-21-402-003-0000</v>
          </cell>
          <cell r="E182" t="str">
            <v>03-21-402-003-0000</v>
          </cell>
          <cell r="F182" t="str">
            <v>Keyes Motel</v>
          </cell>
          <cell r="G182" t="str">
            <v>2323 E RAND, ARLINGTON HEIGHTS</v>
          </cell>
          <cell r="H182" t="str">
            <v>BETTY ONDRACEK</v>
          </cell>
          <cell r="I182" t="str">
            <v>5-29</v>
          </cell>
          <cell r="J182" t="str">
            <v>T38</v>
          </cell>
          <cell r="K182" t="str">
            <v>38-081</v>
          </cell>
          <cell r="L182">
            <v>2</v>
          </cell>
          <cell r="M182">
            <v>67</v>
          </cell>
          <cell r="N182">
            <v>2</v>
          </cell>
          <cell r="O182">
            <v>38514</v>
          </cell>
          <cell r="P182">
            <v>7199</v>
          </cell>
          <cell r="Q182">
            <v>19</v>
          </cell>
          <cell r="R182">
            <v>2</v>
          </cell>
          <cell r="S182">
            <v>147.48447362695296</v>
          </cell>
          <cell r="T182">
            <v>0.56242715011196842</v>
          </cell>
          <cell r="U182">
            <v>82.949272187770916</v>
          </cell>
          <cell r="V182">
            <v>365</v>
          </cell>
          <cell r="W182">
            <v>0.62500183946666155</v>
          </cell>
          <cell r="X182">
            <v>920402.41531621292</v>
          </cell>
          <cell r="Y182">
            <v>0.28133456581725275</v>
          </cell>
          <cell r="Z182">
            <v>258941.01389013749</v>
          </cell>
          <cell r="AA182">
            <v>8.5000000000000006E-2</v>
          </cell>
          <cell r="AB182">
            <v>3046364.8692957349</v>
          </cell>
          <cell r="AC182">
            <v>160334.99312082815</v>
          </cell>
          <cell r="AD182">
            <v>648886</v>
          </cell>
          <cell r="AE182">
            <v>3.6947612820984501</v>
          </cell>
          <cell r="AF182" t="e">
            <v>#N/A</v>
          </cell>
        </row>
        <row r="183">
          <cell r="A183" t="str">
            <v>03-24-202-058-0000</v>
          </cell>
          <cell r="B183" t="str">
            <v>03-24-202-058-0000</v>
          </cell>
          <cell r="C183" t="str">
            <v>03242020580000</v>
          </cell>
          <cell r="D183" t="str">
            <v>03-24-202-058-0000</v>
          </cell>
          <cell r="E183" t="str">
            <v>03-24-202-058-0000</v>
          </cell>
          <cell r="F183" t="str">
            <v xml:space="preserve">Country Inn &amp; Suites </v>
          </cell>
          <cell r="G183" t="str">
            <v>600 N MILWAUKEE, PROSPECT HEIGHTS</v>
          </cell>
          <cell r="H183" t="str">
            <v>PALWAUKEE HOSPITALITY</v>
          </cell>
          <cell r="I183" t="str">
            <v>5-29</v>
          </cell>
          <cell r="J183" t="str">
            <v>T38</v>
          </cell>
          <cell r="K183" t="str">
            <v>38-090</v>
          </cell>
          <cell r="L183">
            <v>3</v>
          </cell>
          <cell r="M183">
            <v>10</v>
          </cell>
          <cell r="N183">
            <v>5</v>
          </cell>
          <cell r="O183">
            <v>88842</v>
          </cell>
          <cell r="P183">
            <v>64913</v>
          </cell>
          <cell r="Q183">
            <v>108</v>
          </cell>
          <cell r="R183">
            <v>3</v>
          </cell>
          <cell r="S183">
            <v>108.8443052005382</v>
          </cell>
          <cell r="T183">
            <v>0.54920666166772047</v>
          </cell>
          <cell r="U183">
            <v>59.778017500730094</v>
          </cell>
          <cell r="V183">
            <v>365</v>
          </cell>
          <cell r="W183">
            <v>0.80402419286593041</v>
          </cell>
          <cell r="X183">
            <v>2930819.0857780743</v>
          </cell>
          <cell r="Y183">
            <v>0.29609663191253266</v>
          </cell>
          <cell r="Z183">
            <v>867805.66004385601</v>
          </cell>
          <cell r="AA183">
            <v>0.09</v>
          </cell>
          <cell r="AB183">
            <v>9642285.1115984004</v>
          </cell>
          <cell r="AC183">
            <v>89280.417699985192</v>
          </cell>
          <cell r="AD183">
            <v>4127998</v>
          </cell>
          <cell r="AE183">
            <v>1.3358260133843087</v>
          </cell>
          <cell r="AF183" t="str">
            <v>4</v>
          </cell>
        </row>
        <row r="184">
          <cell r="A184" t="str">
            <v>03-24-202-061-0000</v>
          </cell>
          <cell r="B184" t="str">
            <v>03-24-202-061-0000</v>
          </cell>
          <cell r="C184" t="str">
            <v>03242020610000</v>
          </cell>
          <cell r="D184" t="str">
            <v>03-24-202-061-0000</v>
          </cell>
          <cell r="E184" t="str">
            <v>03-24-202-061-0000, 03-24-202-062-0000</v>
          </cell>
          <cell r="F184" t="str">
            <v>Sherwood Inn w/Players Pub &amp; Grill</v>
          </cell>
          <cell r="G184" t="str">
            <v>1246  RIVER, PROSPECT HEIGHTS</v>
          </cell>
          <cell r="H184" t="str">
            <v>John Fiandaca</v>
          </cell>
          <cell r="I184" t="str">
            <v>5-29</v>
          </cell>
          <cell r="J184" t="str">
            <v>T38</v>
          </cell>
          <cell r="K184" t="str">
            <v>38-090</v>
          </cell>
          <cell r="L184">
            <v>3</v>
          </cell>
          <cell r="M184">
            <v>62</v>
          </cell>
          <cell r="N184">
            <v>2</v>
          </cell>
          <cell r="O184">
            <v>133504</v>
          </cell>
          <cell r="P184">
            <v>33970</v>
          </cell>
          <cell r="Q184">
            <v>55</v>
          </cell>
          <cell r="R184">
            <v>4</v>
          </cell>
          <cell r="S184">
            <v>90.290404279857214</v>
          </cell>
          <cell r="T184">
            <v>0.53905318075880149</v>
          </cell>
          <cell r="U184">
            <v>48.671329619055136</v>
          </cell>
          <cell r="V184">
            <v>365</v>
          </cell>
          <cell r="W184">
            <v>0.95947689152458426</v>
          </cell>
          <cell r="X184">
            <v>1018343.3814127421</v>
          </cell>
          <cell r="Y184">
            <v>0.29456960252043857</v>
          </cell>
          <cell r="Z184">
            <v>299973.00509207079</v>
          </cell>
          <cell r="AA184">
            <v>0.09</v>
          </cell>
          <cell r="AB184">
            <v>3333033.3899118979</v>
          </cell>
          <cell r="AC184">
            <v>60600.607089307232</v>
          </cell>
          <cell r="AD184">
            <v>1008679</v>
          </cell>
          <cell r="AE184">
            <v>2.3043548937887057</v>
          </cell>
          <cell r="AF184" t="e">
            <v>#N/A</v>
          </cell>
        </row>
        <row r="185">
          <cell r="A185" t="str">
            <v>03-24-202-063-0000</v>
          </cell>
          <cell r="B185" t="str">
            <v>03-24-202-063-0000</v>
          </cell>
          <cell r="C185" t="str">
            <v>03242020630000</v>
          </cell>
          <cell r="D185" t="str">
            <v>03-24-202-063-0000</v>
          </cell>
          <cell r="G185" t="str">
            <v>540 S MILWAUKEE, PROSPECT HEIGHTS</v>
          </cell>
          <cell r="H185" t="str">
            <v>PROSPECT HEIGHTS HOTEL</v>
          </cell>
          <cell r="I185" t="str">
            <v>5-29</v>
          </cell>
          <cell r="J185" t="str">
            <v>T38</v>
          </cell>
          <cell r="K185" t="str">
            <v>38-090</v>
          </cell>
          <cell r="R185">
            <v>5</v>
          </cell>
          <cell r="S185">
            <v>59.761508256464197</v>
          </cell>
          <cell r="T185">
            <v>0.5501770050994822</v>
          </cell>
          <cell r="U185">
            <v>32.87940763276945</v>
          </cell>
          <cell r="V185">
            <v>365</v>
          </cell>
          <cell r="W185">
            <v>0.97309638271068788</v>
          </cell>
          <cell r="X185">
            <v>0</v>
          </cell>
          <cell r="Y185">
            <v>0.38548355253142058</v>
          </cell>
          <cell r="Z185">
            <v>0</v>
          </cell>
          <cell r="AA185">
            <v>0.1</v>
          </cell>
          <cell r="AB185">
            <v>0</v>
          </cell>
          <cell r="AC185" t="e">
            <v>#DIV/0!</v>
          </cell>
          <cell r="AD185">
            <v>3700541</v>
          </cell>
          <cell r="AE185">
            <v>-1</v>
          </cell>
          <cell r="AF185" t="e">
            <v>#N/A</v>
          </cell>
        </row>
        <row r="186">
          <cell r="A186" t="str">
            <v>03-34-200-062-0000</v>
          </cell>
          <cell r="B186" t="str">
            <v>03-34-200-062-0000</v>
          </cell>
          <cell r="C186" t="str">
            <v>03342000620000</v>
          </cell>
          <cell r="D186" t="str">
            <v>03-34-200-062-0000</v>
          </cell>
          <cell r="E186" t="str">
            <v>03-34-200-062-0000</v>
          </cell>
          <cell r="F186" t="str">
            <v>Holiday Inn</v>
          </cell>
          <cell r="G186" t="str">
            <v>200 E RAND, MOUNT PROSPECT</v>
          </cell>
          <cell r="H186" t="str">
            <v>CHAUDHRY A SINDHU</v>
          </cell>
          <cell r="I186" t="str">
            <v>5-29</v>
          </cell>
          <cell r="J186" t="str">
            <v>T38</v>
          </cell>
          <cell r="K186" t="str">
            <v>38-080</v>
          </cell>
          <cell r="L186">
            <v>4</v>
          </cell>
          <cell r="M186">
            <v>48</v>
          </cell>
          <cell r="N186">
            <v>3</v>
          </cell>
          <cell r="O186">
            <v>114681</v>
          </cell>
          <cell r="P186">
            <v>79828</v>
          </cell>
          <cell r="Q186">
            <v>150</v>
          </cell>
          <cell r="R186">
            <v>6</v>
          </cell>
          <cell r="S186">
            <v>59.761508256464197</v>
          </cell>
          <cell r="T186">
            <v>0.5501770050994822</v>
          </cell>
          <cell r="U186">
            <v>32.87940763276945</v>
          </cell>
          <cell r="V186">
            <v>365</v>
          </cell>
          <cell r="W186">
            <v>0.97309638271068788</v>
          </cell>
          <cell r="X186">
            <v>1849917.0276222583</v>
          </cell>
          <cell r="Y186">
            <v>0.38548355253142058</v>
          </cell>
          <cell r="Z186">
            <v>713112.58769619418</v>
          </cell>
          <cell r="AA186">
            <v>0.105</v>
          </cell>
          <cell r="AB186">
            <v>6791548.4542494686</v>
          </cell>
          <cell r="AC186">
            <v>45276.98969499646</v>
          </cell>
          <cell r="AD186">
            <v>5500009</v>
          </cell>
          <cell r="AE186">
            <v>0.23482497105904176</v>
          </cell>
          <cell r="AF186" t="str">
            <v>4</v>
          </cell>
        </row>
        <row r="188">
          <cell r="AB188">
            <v>0</v>
          </cell>
          <cell r="AD188">
            <v>0</v>
          </cell>
        </row>
      </sheetData>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Tri_PINGroups"/>
      <sheetName val="NorthTri-Nursing.ValuationModel"/>
      <sheetName val="2020IDPHData"/>
    </sheetNames>
    <sheetDataSet>
      <sheetData sheetId="0" refreshError="1"/>
      <sheetData sheetId="1">
        <row r="1">
          <cell r="A1" t="str">
            <v>KeyPIN</v>
          </cell>
          <cell r="B1" t="str">
            <v>PIN</v>
          </cell>
          <cell r="C1" t="str">
            <v>PARID</v>
          </cell>
          <cell r="D1" t="str">
            <v>iasWorld PIN Group</v>
          </cell>
          <cell r="E1" t="str">
            <v>PINs</v>
          </cell>
          <cell r="F1" t="str">
            <v>Address</v>
          </cell>
          <cell r="G1" t="str">
            <v>OWN1</v>
          </cell>
          <cell r="H1" t="str">
            <v>Description / Name</v>
          </cell>
          <cell r="I1" t="str">
            <v>Property Use</v>
          </cell>
          <cell r="J1" t="str">
            <v>CLASS</v>
          </cell>
          <cell r="K1" t="str">
            <v>Town</v>
          </cell>
          <cell r="L1" t="str">
            <v>NBHD</v>
          </cell>
          <cell r="M1" t="str">
            <v>IDPH License #</v>
          </cell>
          <cell r="N1" t="str">
            <v>Age</v>
          </cell>
          <cell r="O1" t="str">
            <v>LandSqft</v>
          </cell>
          <cell r="P1" t="str">
            <v>BldgSqft</v>
          </cell>
          <cell r="Q1" t="str">
            <v>LBRatio</v>
          </cell>
          <cell r="R1" t="str">
            <v># of beds</v>
          </cell>
          <cell r="S1" t="str">
            <v>Revenue Bed/Day</v>
          </cell>
          <cell r="T1" t="str">
            <v>Reported Occupancy</v>
          </cell>
          <cell r="U1" t="str">
            <v>Total 2020 Rev Reported</v>
          </cell>
          <cell r="V1" t="str">
            <v>Est. PGI</v>
          </cell>
          <cell r="W1" t="str">
            <v>Vacancy %</v>
          </cell>
          <cell r="X1" t="str">
            <v>Gross Inc.</v>
          </cell>
          <cell r="Y1" t="str">
            <v>Exp %</v>
          </cell>
          <cell r="Z1" t="str">
            <v>Expenses</v>
          </cell>
          <cell r="AA1" t="str">
            <v>NOI</v>
          </cell>
          <cell r="AB1" t="str">
            <v>Cap Rate</v>
          </cell>
          <cell r="AC1" t="str">
            <v>MV</v>
          </cell>
          <cell r="AD1" t="str">
            <v>Market Value $ / Bed</v>
          </cell>
          <cell r="AE1" t="str">
            <v>Market Value</v>
          </cell>
          <cell r="AF1" t="str">
            <v>2021 Market Value</v>
          </cell>
          <cell r="AG1" t="str">
            <v>% Change</v>
          </cell>
          <cell r="AH1" t="str">
            <v>Prior Relief</v>
          </cell>
          <cell r="AI1" t="str">
            <v xml:space="preserve">Sale Price </v>
          </cell>
          <cell r="AJ1" t="str">
            <v>Sale Date</v>
          </cell>
          <cell r="AK1" t="str">
            <v>Comments</v>
          </cell>
        </row>
        <row r="2">
          <cell r="A2" t="str">
            <v>01-12-107-016-0000</v>
          </cell>
          <cell r="B2" t="str">
            <v>01-12-107-016-0000</v>
          </cell>
          <cell r="C2" t="str">
            <v>01121070160000</v>
          </cell>
          <cell r="D2" t="str">
            <v>01-12-107-016-0000</v>
          </cell>
          <cell r="E2" t="str">
            <v>01-12-107-016-0000</v>
          </cell>
          <cell r="F2" t="str">
            <v>1412 S BARRINGTON, BARRINGTON</v>
          </cell>
          <cell r="G2" t="str">
            <v>CAMBRIDGE REALTY CAP</v>
          </cell>
          <cell r="H2" t="str">
            <v xml:space="preserve">Alden Estates of Barrington, Rehabilitation Center and Nursing Home 150 skilled beds </v>
          </cell>
          <cell r="I2" t="str">
            <v>Nursing Home and Rehab Center</v>
          </cell>
          <cell r="J2" t="str">
            <v>5-97</v>
          </cell>
          <cell r="K2" t="str">
            <v>T10</v>
          </cell>
          <cell r="L2" t="str">
            <v>10-024</v>
          </cell>
          <cell r="M2">
            <v>46524</v>
          </cell>
          <cell r="N2">
            <v>34</v>
          </cell>
          <cell r="O2">
            <v>240962</v>
          </cell>
          <cell r="P2">
            <v>57293</v>
          </cell>
          <cell r="Q2">
            <v>4.2057843017471592</v>
          </cell>
          <cell r="R2">
            <v>150</v>
          </cell>
          <cell r="S2">
            <v>385.45857150910416</v>
          </cell>
          <cell r="T2">
            <v>0.81</v>
          </cell>
          <cell r="U2">
            <v>17094124</v>
          </cell>
          <cell r="V2">
            <v>21956452.604444444</v>
          </cell>
          <cell r="W2">
            <v>0.2</v>
          </cell>
          <cell r="X2">
            <v>17565162.083555557</v>
          </cell>
          <cell r="Y2">
            <v>0.9</v>
          </cell>
          <cell r="Z2">
            <v>15808645.875200002</v>
          </cell>
          <cell r="AA2">
            <v>1756516.2083555553</v>
          </cell>
          <cell r="AB2">
            <v>0.09</v>
          </cell>
          <cell r="AC2">
            <v>19516846.75950617</v>
          </cell>
          <cell r="AD2">
            <v>130112.31173004112</v>
          </cell>
          <cell r="AE2">
            <v>19516846.75950617</v>
          </cell>
          <cell r="AF2">
            <v>11307548</v>
          </cell>
          <cell r="AG2">
            <v>0.72600167246746783</v>
          </cell>
          <cell r="AH2" t="str">
            <v>4</v>
          </cell>
        </row>
        <row r="3">
          <cell r="A3" t="str">
            <v>02-22-205-007-0000</v>
          </cell>
          <cell r="B3" t="str">
            <v>02-22-205-007-0000</v>
          </cell>
          <cell r="C3" t="str">
            <v>02222050070000</v>
          </cell>
          <cell r="D3" t="str">
            <v>02-22-205-007-0000</v>
          </cell>
          <cell r="E3" t="str">
            <v>02-22-205-007-0000</v>
          </cell>
          <cell r="F3" t="str">
            <v>24 S PLUM GROVE, PALATINE</v>
          </cell>
          <cell r="G3" t="str">
            <v>PG REALTY LLC</v>
          </cell>
          <cell r="H3" t="str">
            <v xml:space="preserve">Aperion Care Plum Grove, 69 skilled beds </v>
          </cell>
          <cell r="I3" t="str">
            <v xml:space="preserve">Nursing Home </v>
          </cell>
          <cell r="J3" t="str">
            <v>5-97</v>
          </cell>
          <cell r="K3" t="str">
            <v>T29</v>
          </cell>
          <cell r="L3" t="str">
            <v>29-060</v>
          </cell>
          <cell r="M3">
            <v>50484</v>
          </cell>
          <cell r="N3">
            <v>48</v>
          </cell>
          <cell r="O3">
            <v>17424</v>
          </cell>
          <cell r="P3">
            <v>15525</v>
          </cell>
          <cell r="Q3">
            <v>1.1223188405797102</v>
          </cell>
          <cell r="R3">
            <v>69</v>
          </cell>
          <cell r="S3">
            <v>322.89579066130153</v>
          </cell>
          <cell r="T3">
            <v>0.82</v>
          </cell>
          <cell r="U3">
            <v>6668347</v>
          </cell>
          <cell r="V3">
            <v>8460668.5595121961</v>
          </cell>
          <cell r="W3">
            <v>0.2</v>
          </cell>
          <cell r="X3">
            <v>6768534.8476097574</v>
          </cell>
          <cell r="Y3">
            <v>0.9</v>
          </cell>
          <cell r="Z3">
            <v>6091681.362848782</v>
          </cell>
          <cell r="AA3">
            <v>676853.48476097547</v>
          </cell>
          <cell r="AB3">
            <v>0.09</v>
          </cell>
          <cell r="AC3">
            <v>7520594.2751219496</v>
          </cell>
          <cell r="AD3">
            <v>108994.11992930362</v>
          </cell>
          <cell r="AE3">
            <v>7520594.2751219496</v>
          </cell>
          <cell r="AF3">
            <v>6016006</v>
          </cell>
          <cell r="AG3">
            <v>0.25009753566102644</v>
          </cell>
          <cell r="AH3" t="str">
            <v>4</v>
          </cell>
        </row>
        <row r="4">
          <cell r="A4" t="str">
            <v>02-26-400-025-0000</v>
          </cell>
          <cell r="B4" t="str">
            <v>02-26-400-025-0000</v>
          </cell>
          <cell r="C4" t="str">
            <v>02264000250000</v>
          </cell>
          <cell r="D4" t="str">
            <v>02-26-400-025-0000</v>
          </cell>
          <cell r="E4" t="str">
            <v>02-26-400-025-0000</v>
          </cell>
          <cell r="F4" t="str">
            <v>4225 W KIRCHOFF, ROLLING MEADOWS</v>
          </cell>
          <cell r="G4" t="str">
            <v>PARADOX ROLLING MEADOW</v>
          </cell>
          <cell r="H4" t="str">
            <v xml:space="preserve">ManorCare Care of Rolling Meadows, 155 Skilled Beds </v>
          </cell>
          <cell r="I4" t="str">
            <v xml:space="preserve">Nursing Home </v>
          </cell>
          <cell r="J4" t="str">
            <v>5-97</v>
          </cell>
          <cell r="K4" t="str">
            <v>T29</v>
          </cell>
          <cell r="L4" t="str">
            <v>29-090</v>
          </cell>
          <cell r="M4">
            <v>55095</v>
          </cell>
          <cell r="N4">
            <v>42</v>
          </cell>
          <cell r="O4">
            <v>101669</v>
          </cell>
          <cell r="P4">
            <v>45259</v>
          </cell>
          <cell r="Q4">
            <v>2.2463819350847345</v>
          </cell>
          <cell r="R4">
            <v>155</v>
          </cell>
          <cell r="S4">
            <v>358.0449276327339</v>
          </cell>
          <cell r="T4">
            <v>0.73</v>
          </cell>
          <cell r="U4">
            <v>14787166</v>
          </cell>
          <cell r="V4">
            <v>21074750.008767128</v>
          </cell>
          <cell r="W4">
            <v>0.2</v>
          </cell>
          <cell r="X4">
            <v>16859800.007013705</v>
          </cell>
          <cell r="Y4">
            <v>0.9</v>
          </cell>
          <cell r="Z4">
            <v>15173820.006312335</v>
          </cell>
          <cell r="AA4">
            <v>1685980.0007013697</v>
          </cell>
          <cell r="AB4">
            <v>0.09</v>
          </cell>
          <cell r="AC4">
            <v>18733111.11890411</v>
          </cell>
          <cell r="AD4">
            <v>120858.78141228457</v>
          </cell>
          <cell r="AE4">
            <v>18733111.11890411</v>
          </cell>
          <cell r="AF4">
            <v>5916519</v>
          </cell>
          <cell r="AG4">
            <v>2.1662386479117384</v>
          </cell>
          <cell r="AH4" t="str">
            <v>4</v>
          </cell>
          <cell r="AI4">
            <v>5845000</v>
          </cell>
          <cell r="AJ4">
            <v>43405</v>
          </cell>
        </row>
        <row r="5">
          <cell r="A5" t="str">
            <v>02-28-301-017-0000</v>
          </cell>
          <cell r="B5" t="str">
            <v>02-28-301-017-0000</v>
          </cell>
          <cell r="C5" t="str">
            <v>02283010170000</v>
          </cell>
          <cell r="D5" t="str">
            <v>02-28-301-017-0000</v>
          </cell>
          <cell r="E5" t="str">
            <v>02-28-301-017-0000</v>
          </cell>
          <cell r="F5" t="str">
            <v>1800  COLONIAL, INVERNESS</v>
          </cell>
          <cell r="G5" t="str">
            <v>INVERNESS REAL ESTATE</v>
          </cell>
          <cell r="H5" t="str">
            <v xml:space="preserve">Rosewood Care Center, 142 Skilled beds </v>
          </cell>
          <cell r="I5" t="str">
            <v xml:space="preserve">Nursing Home </v>
          </cell>
          <cell r="J5" t="str">
            <v>5-97</v>
          </cell>
          <cell r="K5" t="str">
            <v>T29</v>
          </cell>
          <cell r="L5" t="str">
            <v>29-042</v>
          </cell>
          <cell r="M5">
            <v>56176</v>
          </cell>
          <cell r="N5">
            <v>21</v>
          </cell>
          <cell r="O5">
            <v>435600</v>
          </cell>
          <cell r="P5">
            <v>58690</v>
          </cell>
          <cell r="Q5">
            <v>7.4220480490713916</v>
          </cell>
          <cell r="R5">
            <v>142</v>
          </cell>
          <cell r="S5">
            <v>302.40694478201715</v>
          </cell>
          <cell r="T5">
            <v>0.77</v>
          </cell>
          <cell r="U5">
            <v>12068789</v>
          </cell>
          <cell r="V5">
            <v>16306971.526753249</v>
          </cell>
          <cell r="W5">
            <v>0.2</v>
          </cell>
          <cell r="X5">
            <v>13045577.2214026</v>
          </cell>
          <cell r="Y5">
            <v>0.9</v>
          </cell>
          <cell r="Z5">
            <v>11741019.49926234</v>
          </cell>
          <cell r="AA5">
            <v>1304557.72214026</v>
          </cell>
          <cell r="AB5">
            <v>0.09</v>
          </cell>
          <cell r="AC5">
            <v>14495085.801558446</v>
          </cell>
          <cell r="AD5">
            <v>102078.06902505948</v>
          </cell>
          <cell r="AE5">
            <v>14495085.801558446</v>
          </cell>
          <cell r="AF5">
            <v>7363513</v>
          </cell>
          <cell r="AG5">
            <v>0.96850142066136713</v>
          </cell>
          <cell r="AH5" t="str">
            <v>4</v>
          </cell>
        </row>
        <row r="6">
          <cell r="A6" t="str">
            <v>02-35-100-016-0000</v>
          </cell>
          <cell r="B6" t="str">
            <v>02-35-100-016-0000</v>
          </cell>
          <cell r="C6" t="str">
            <v>02351000160000</v>
          </cell>
          <cell r="D6" t="str">
            <v>02-35-100-016-0000</v>
          </cell>
          <cell r="E6" t="str">
            <v>02-35-100-016-0000</v>
          </cell>
          <cell r="F6" t="str">
            <v>3250 S PLUM GROVE, ROLLING MEADOWS</v>
          </cell>
          <cell r="G6" t="str">
            <v>BRYN T WITT</v>
          </cell>
          <cell r="H6" t="str">
            <v xml:space="preserve">Meadows Sheltered Care (home for adults w/ disabilities), 99 Intermediate Beds </v>
          </cell>
          <cell r="I6" t="str">
            <v xml:space="preserve">Nursing Home </v>
          </cell>
          <cell r="J6" t="str">
            <v>5-97</v>
          </cell>
          <cell r="K6" t="str">
            <v>T29</v>
          </cell>
          <cell r="L6" t="str">
            <v>29-090</v>
          </cell>
          <cell r="M6">
            <v>21766</v>
          </cell>
          <cell r="N6">
            <v>43</v>
          </cell>
          <cell r="O6">
            <v>91912</v>
          </cell>
          <cell r="P6">
            <v>23030</v>
          </cell>
          <cell r="Q6">
            <v>3.9909683022145024</v>
          </cell>
          <cell r="R6">
            <v>99</v>
          </cell>
          <cell r="S6">
            <v>168.82352410345263</v>
          </cell>
          <cell r="T6">
            <v>0.92</v>
          </cell>
          <cell r="U6">
            <v>5612403</v>
          </cell>
          <cell r="V6">
            <v>6346895.7404347826</v>
          </cell>
          <cell r="W6">
            <v>0.2</v>
          </cell>
          <cell r="X6">
            <v>5077516.5923478268</v>
          </cell>
          <cell r="Y6">
            <v>0.9</v>
          </cell>
          <cell r="Z6">
            <v>4569764.9331130441</v>
          </cell>
          <cell r="AA6">
            <v>507751.65923478268</v>
          </cell>
          <cell r="AB6">
            <v>0.09</v>
          </cell>
          <cell r="AC6">
            <v>5641685.1026086966</v>
          </cell>
          <cell r="AD6">
            <v>56986.718208168655</v>
          </cell>
          <cell r="AE6">
            <v>5641685.1026086966</v>
          </cell>
          <cell r="AF6">
            <v>3176008</v>
          </cell>
          <cell r="AG6">
            <v>0.77634473924772762</v>
          </cell>
          <cell r="AH6" t="str">
            <v>4</v>
          </cell>
        </row>
        <row r="7">
          <cell r="A7" t="str">
            <v>03-10-401-027-0000</v>
          </cell>
          <cell r="B7" t="str">
            <v>03-10-401-027-0000</v>
          </cell>
          <cell r="C7" t="str">
            <v>03104010270000</v>
          </cell>
          <cell r="D7" t="str">
            <v>03-10-401-027-0000</v>
          </cell>
          <cell r="E7" t="str">
            <v>03-10-401-027-0000</v>
          </cell>
          <cell r="F7" t="str">
            <v>730 W HINTZ, WHEELING</v>
          </cell>
          <cell r="G7" t="str">
            <v>WHEELING PROPERTY HOLD</v>
          </cell>
          <cell r="H7" t="str">
            <v xml:space="preserve">Lexington Health Center, 215 Skilled beds </v>
          </cell>
          <cell r="I7" t="str">
            <v>nursing home</v>
          </cell>
          <cell r="J7" t="str">
            <v>5-97</v>
          </cell>
          <cell r="K7" t="str">
            <v>T38</v>
          </cell>
          <cell r="L7" t="str">
            <v>38-051</v>
          </cell>
          <cell r="M7">
            <v>55962</v>
          </cell>
          <cell r="N7">
            <v>25</v>
          </cell>
          <cell r="O7">
            <v>137650</v>
          </cell>
          <cell r="P7">
            <v>63969</v>
          </cell>
          <cell r="Q7">
            <v>2.1518235395269585</v>
          </cell>
          <cell r="R7">
            <v>215</v>
          </cell>
          <cell r="S7">
            <v>305.2269215249018</v>
          </cell>
          <cell r="T7">
            <v>0.75</v>
          </cell>
          <cell r="U7">
            <v>17964512</v>
          </cell>
          <cell r="V7">
            <v>24920371.046399999</v>
          </cell>
          <cell r="W7">
            <v>0.2</v>
          </cell>
          <cell r="X7">
            <v>19936296.83712</v>
          </cell>
          <cell r="Y7">
            <v>0.9</v>
          </cell>
          <cell r="Z7">
            <v>17942667.153408002</v>
          </cell>
          <cell r="AA7">
            <v>1993629.6837119982</v>
          </cell>
          <cell r="AB7">
            <v>0.09</v>
          </cell>
          <cell r="AC7">
            <v>22151440.930133313</v>
          </cell>
          <cell r="AD7">
            <v>103029.95781457354</v>
          </cell>
          <cell r="AE7">
            <v>22151440.930133313</v>
          </cell>
          <cell r="AF7">
            <v>8896003</v>
          </cell>
          <cell r="AG7">
            <v>1.4900442288669771</v>
          </cell>
          <cell r="AH7" t="str">
            <v>4</v>
          </cell>
        </row>
        <row r="8">
          <cell r="A8" t="str">
            <v>03-20-305-048-0000</v>
          </cell>
          <cell r="B8" t="str">
            <v>03-20-305-048-0000</v>
          </cell>
          <cell r="C8" t="str">
            <v>03203050480000</v>
          </cell>
          <cell r="D8" t="str">
            <v>03-20-305-048-0000</v>
          </cell>
          <cell r="E8" t="str">
            <v>03-20-305-048-0000</v>
          </cell>
          <cell r="F8" t="str">
            <v>1200 N ARLINGTON HEIGHTS, ARLINGTON HEIGHTS</v>
          </cell>
          <cell r="G8" t="str">
            <v>ARLINGTON HTS REALTY</v>
          </cell>
          <cell r="H8" t="str">
            <v>Transitional Care of Arlington Heights - Rehab center, 120 skilled beds</v>
          </cell>
          <cell r="I8" t="str">
            <v>nursing home</v>
          </cell>
          <cell r="J8" t="str">
            <v>5-97</v>
          </cell>
          <cell r="K8" t="str">
            <v>T38</v>
          </cell>
          <cell r="L8" t="str">
            <v>38-070</v>
          </cell>
          <cell r="M8">
            <v>53561</v>
          </cell>
          <cell r="N8">
            <v>7</v>
          </cell>
          <cell r="O8">
            <v>183039</v>
          </cell>
          <cell r="P8">
            <v>51028</v>
          </cell>
          <cell r="Q8">
            <v>3.5870306498393041</v>
          </cell>
          <cell r="R8">
            <v>120</v>
          </cell>
          <cell r="S8">
            <v>611.54949965996309</v>
          </cell>
          <cell r="T8">
            <v>0.47</v>
          </cell>
          <cell r="U8">
            <v>12589358</v>
          </cell>
          <cell r="V8">
            <v>27868017.155744683</v>
          </cell>
          <cell r="W8">
            <v>0.2</v>
          </cell>
          <cell r="X8">
            <v>22294413.724595748</v>
          </cell>
          <cell r="Y8">
            <v>0.9</v>
          </cell>
          <cell r="Z8">
            <v>20064972.352136172</v>
          </cell>
          <cell r="AA8">
            <v>2229441.3724595755</v>
          </cell>
          <cell r="AB8">
            <v>0.09</v>
          </cell>
          <cell r="AC8">
            <v>24771570.805106394</v>
          </cell>
          <cell r="AD8">
            <v>206429.75670921995</v>
          </cell>
          <cell r="AE8">
            <v>24771570.805106394</v>
          </cell>
          <cell r="AF8">
            <v>8000009</v>
          </cell>
          <cell r="AG8">
            <v>2.0964428671400737</v>
          </cell>
          <cell r="AH8" t="str">
            <v>4</v>
          </cell>
        </row>
        <row r="9">
          <cell r="A9" t="str">
            <v>03-26-102-005-0000</v>
          </cell>
          <cell r="B9" t="str">
            <v>03-26-102-005-0000</v>
          </cell>
          <cell r="C9" t="str">
            <v>03261020050000</v>
          </cell>
          <cell r="D9" t="str">
            <v>03-26-102-005-0000</v>
          </cell>
          <cell r="E9" t="str">
            <v>03-26-102-005-0000</v>
          </cell>
          <cell r="F9" t="str">
            <v>700 E EUCLID, MOUNT PROSPECT</v>
          </cell>
          <cell r="G9" t="str">
            <v>BKD PROSPECT HEIGHTS</v>
          </cell>
          <cell r="H9" t="str">
            <v>Brookdale Prospect Heights Assisted Living w/2 class</v>
          </cell>
          <cell r="I9" t="str">
            <v>nursing home</v>
          </cell>
          <cell r="J9" t="str">
            <v>5-97</v>
          </cell>
          <cell r="K9" t="str">
            <v>T38</v>
          </cell>
          <cell r="L9" t="str">
            <v>38-082</v>
          </cell>
          <cell r="N9">
            <v>25</v>
          </cell>
          <cell r="O9">
            <v>129983</v>
          </cell>
          <cell r="P9">
            <v>70448</v>
          </cell>
          <cell r="Q9">
            <v>1.845091414944356</v>
          </cell>
          <cell r="R9">
            <v>158</v>
          </cell>
          <cell r="S9" t="e">
            <v>#N/A</v>
          </cell>
          <cell r="T9" t="e">
            <v>#N/A</v>
          </cell>
          <cell r="U9" t="e">
            <v>#N/A</v>
          </cell>
          <cell r="V9" t="e">
            <v>#N/A</v>
          </cell>
          <cell r="W9">
            <v>0.2</v>
          </cell>
          <cell r="X9" t="e">
            <v>#N/A</v>
          </cell>
          <cell r="Y9">
            <v>0.9</v>
          </cell>
          <cell r="Z9" t="e">
            <v>#N/A</v>
          </cell>
          <cell r="AA9" t="e">
            <v>#N/A</v>
          </cell>
          <cell r="AB9">
            <v>0.09</v>
          </cell>
          <cell r="AC9" t="e">
            <v>#N/A</v>
          </cell>
          <cell r="AD9" t="e">
            <v>#N/A</v>
          </cell>
          <cell r="AE9" t="e">
            <v>#N/A</v>
          </cell>
          <cell r="AF9">
            <v>9730307</v>
          </cell>
          <cell r="AG9" t="e">
            <v>#N/A</v>
          </cell>
          <cell r="AH9" t="str">
            <v>4</v>
          </cell>
        </row>
        <row r="10">
          <cell r="A10" t="str">
            <v>03-31-301-103-0000</v>
          </cell>
          <cell r="B10" t="str">
            <v>03-31-301-103-0000</v>
          </cell>
          <cell r="C10" t="str">
            <v>03313011030000</v>
          </cell>
          <cell r="D10" t="str">
            <v>03-31-301-103-0000</v>
          </cell>
          <cell r="E10" t="str">
            <v>03-31-301-103-0000</v>
          </cell>
          <cell r="F10" t="str">
            <v>1250 W CENTRAL, ARLINGTON HEIGHTS</v>
          </cell>
          <cell r="G10" t="str">
            <v>SPTMRT PROPERTIES TRUS</v>
          </cell>
          <cell r="H10" t="str">
            <v>Sunrise Senior Living-Church Creek: a 231 unit independent living facility for 252 residents/120 licensed bed skill nursing home w/56 operating beds w/2-97</v>
          </cell>
          <cell r="I10" t="str">
            <v>nursing home</v>
          </cell>
          <cell r="J10" t="str">
            <v>5-97</v>
          </cell>
          <cell r="K10" t="str">
            <v>T38</v>
          </cell>
          <cell r="L10" t="str">
            <v>38-056</v>
          </cell>
          <cell r="N10">
            <v>33</v>
          </cell>
          <cell r="O10">
            <v>425451</v>
          </cell>
          <cell r="P10">
            <v>286720</v>
          </cell>
          <cell r="Q10">
            <v>1.4838553292410714</v>
          </cell>
          <cell r="R10">
            <v>308</v>
          </cell>
          <cell r="S10" t="e">
            <v>#N/A</v>
          </cell>
          <cell r="T10" t="e">
            <v>#N/A</v>
          </cell>
          <cell r="U10" t="e">
            <v>#N/A</v>
          </cell>
          <cell r="V10" t="e">
            <v>#N/A</v>
          </cell>
          <cell r="W10">
            <v>0.2</v>
          </cell>
          <cell r="X10" t="e">
            <v>#N/A</v>
          </cell>
          <cell r="Y10">
            <v>0.9</v>
          </cell>
          <cell r="Z10" t="e">
            <v>#N/A</v>
          </cell>
          <cell r="AA10" t="e">
            <v>#N/A</v>
          </cell>
          <cell r="AB10">
            <v>0.09</v>
          </cell>
          <cell r="AC10" t="e">
            <v>#N/A</v>
          </cell>
          <cell r="AD10" t="e">
            <v>#N/A</v>
          </cell>
          <cell r="AE10" t="e">
            <v>#N/A</v>
          </cell>
          <cell r="AF10">
            <v>54129893</v>
          </cell>
          <cell r="AG10" t="e">
            <v>#N/A</v>
          </cell>
          <cell r="AH10" t="str">
            <v>4</v>
          </cell>
        </row>
        <row r="11">
          <cell r="A11" t="str">
            <v>04-02-202-033-0000</v>
          </cell>
          <cell r="B11" t="str">
            <v>04-02-202-033-0000</v>
          </cell>
          <cell r="C11" t="str">
            <v>04022020330000</v>
          </cell>
          <cell r="D11" t="str">
            <v>04-02-202-033-0000 04-02-202-038-0000</v>
          </cell>
          <cell r="E11" t="str">
            <v>04-02-202-033-0000, 04-02-202-038-0000</v>
          </cell>
          <cell r="F11" t="str">
            <v>270  SKOKIE, NORTHBROOK</v>
          </cell>
          <cell r="G11" t="str">
            <v>GLEN OAKS NURSING HOME</v>
          </cell>
          <cell r="H11" t="str">
            <v>Glen oaks nursing &amp; rehab, 164 Skilled Beds, 134 Intermediate beds</v>
          </cell>
          <cell r="I11" t="str">
            <v>nursing home</v>
          </cell>
          <cell r="J11" t="str">
            <v>5-97</v>
          </cell>
          <cell r="K11" t="str">
            <v>T25</v>
          </cell>
          <cell r="L11" t="str">
            <v>25-072</v>
          </cell>
          <cell r="M11">
            <v>55558</v>
          </cell>
          <cell r="N11">
            <v>45</v>
          </cell>
          <cell r="O11">
            <v>93609</v>
          </cell>
          <cell r="P11">
            <v>52375</v>
          </cell>
          <cell r="Q11">
            <v>1.7872840095465394</v>
          </cell>
          <cell r="R11">
            <v>294</v>
          </cell>
          <cell r="S11">
            <v>260.19758121808314</v>
          </cell>
          <cell r="T11">
            <v>0.66</v>
          </cell>
          <cell r="U11">
            <v>18679116</v>
          </cell>
          <cell r="V11">
            <v>29445079.221818183</v>
          </cell>
          <cell r="W11">
            <v>0.2</v>
          </cell>
          <cell r="X11">
            <v>23556063.377454549</v>
          </cell>
          <cell r="Y11">
            <v>0.9</v>
          </cell>
          <cell r="Z11">
            <v>21200457.039709095</v>
          </cell>
          <cell r="AA11">
            <v>2355606.3377454542</v>
          </cell>
          <cell r="AB11">
            <v>0.09</v>
          </cell>
          <cell r="AC11">
            <v>26173403.75272727</v>
          </cell>
          <cell r="AD11">
            <v>89025.182832405684</v>
          </cell>
          <cell r="AE11">
            <v>26173403.75272727</v>
          </cell>
          <cell r="AF11">
            <v>15048650</v>
          </cell>
          <cell r="AG11">
            <v>0.73925260755797173</v>
          </cell>
          <cell r="AH11" t="str">
            <v>5</v>
          </cell>
        </row>
        <row r="12">
          <cell r="A12" t="str">
            <v>04-02-202-047-0000</v>
          </cell>
          <cell r="B12" t="str">
            <v>04-02-202-047-0000</v>
          </cell>
          <cell r="C12" t="str">
            <v>04022020470000</v>
          </cell>
          <cell r="D12" t="str">
            <v>04-02-202-047-0000</v>
          </cell>
          <cell r="E12" t="str">
            <v>04-02-202-047-0000</v>
          </cell>
          <cell r="F12" t="str">
            <v>263  SKOKIE, NORTHBROOK</v>
          </cell>
          <cell r="G12" t="str">
            <v>GROVE OF NORTHBROOK</v>
          </cell>
          <cell r="H12" t="str">
            <v>Grove of Northbrook, 86 Skilled beds, 48 Intermediate beds</v>
          </cell>
          <cell r="I12" t="str">
            <v>nursing home</v>
          </cell>
          <cell r="J12" t="str">
            <v>5-97</v>
          </cell>
          <cell r="K12" t="str">
            <v>T25</v>
          </cell>
          <cell r="L12" t="str">
            <v>25-072</v>
          </cell>
          <cell r="M12">
            <v>53918</v>
          </cell>
          <cell r="N12">
            <v>54</v>
          </cell>
          <cell r="O12">
            <v>69416</v>
          </cell>
          <cell r="P12">
            <v>31463</v>
          </cell>
          <cell r="Q12">
            <v>2.2062740361694688</v>
          </cell>
          <cell r="R12">
            <v>134</v>
          </cell>
          <cell r="S12">
            <v>234.57628056333959</v>
          </cell>
          <cell r="T12">
            <v>0.85</v>
          </cell>
          <cell r="U12">
            <v>9752157</v>
          </cell>
          <cell r="V12">
            <v>11936640.168000001</v>
          </cell>
          <cell r="W12">
            <v>0.2</v>
          </cell>
          <cell r="X12">
            <v>9549312.1344000008</v>
          </cell>
          <cell r="Y12">
            <v>0.9</v>
          </cell>
          <cell r="Z12">
            <v>8594380.9209600016</v>
          </cell>
          <cell r="AA12">
            <v>954931.21343999915</v>
          </cell>
          <cell r="AB12">
            <v>0.09</v>
          </cell>
          <cell r="AC12">
            <v>10610346.81599999</v>
          </cell>
          <cell r="AD12">
            <v>79181.692656716346</v>
          </cell>
          <cell r="AE12">
            <v>10610346.81599999</v>
          </cell>
          <cell r="AF12">
            <v>7984010</v>
          </cell>
          <cell r="AG12">
            <v>0.32894958999299728</v>
          </cell>
          <cell r="AH12" t="str">
            <v>4</v>
          </cell>
        </row>
        <row r="13">
          <cell r="A13" t="str">
            <v>04-06-101-006-0000</v>
          </cell>
          <cell r="B13" t="str">
            <v>04-06-101-006-0000</v>
          </cell>
          <cell r="C13" t="str">
            <v>04061010060000</v>
          </cell>
          <cell r="D13" t="str">
            <v>04-06-101-006-0000 04-06-101-007-0000</v>
          </cell>
          <cell r="E13" t="str">
            <v>04-06-101-006-0000 04-06-101-007-0000</v>
          </cell>
          <cell r="F13" t="str">
            <v>4101  KINGSTON, NORTHBROOK</v>
          </cell>
          <cell r="G13" t="str">
            <v>NORTHBROOK REAL ESTATE</v>
          </cell>
          <cell r="H13" t="str">
            <v>Rosewood Care Center, 147 Skilled bed</v>
          </cell>
          <cell r="I13" t="str">
            <v>nursing home</v>
          </cell>
          <cell r="J13" t="str">
            <v>5-97</v>
          </cell>
          <cell r="K13" t="str">
            <v>T25</v>
          </cell>
          <cell r="L13" t="str">
            <v>25-010</v>
          </cell>
          <cell r="M13">
            <v>56200</v>
          </cell>
          <cell r="N13">
            <v>20</v>
          </cell>
          <cell r="O13">
            <v>276910</v>
          </cell>
          <cell r="P13">
            <v>54791</v>
          </cell>
          <cell r="Q13">
            <v>5.0539322151448234</v>
          </cell>
          <cell r="R13">
            <v>147</v>
          </cell>
          <cell r="S13">
            <v>314.6046741795443</v>
          </cell>
          <cell r="T13">
            <v>0.57999999999999996</v>
          </cell>
          <cell r="U13">
            <v>9790466</v>
          </cell>
          <cell r="V13">
            <v>17562070.390344828</v>
          </cell>
          <cell r="W13">
            <v>0.2</v>
          </cell>
          <cell r="X13">
            <v>14049656.312275864</v>
          </cell>
          <cell r="Y13">
            <v>0.9</v>
          </cell>
          <cell r="Z13">
            <v>12644690.681048278</v>
          </cell>
          <cell r="AA13">
            <v>1404965.6312275864</v>
          </cell>
          <cell r="AB13">
            <v>0.09</v>
          </cell>
          <cell r="AC13">
            <v>15610729.235862073</v>
          </cell>
          <cell r="AD13">
            <v>106195.43697865355</v>
          </cell>
          <cell r="AE13">
            <v>15610729.235862073</v>
          </cell>
          <cell r="AF13">
            <v>10076883</v>
          </cell>
          <cell r="AG13">
            <v>0.54916249755624547</v>
          </cell>
          <cell r="AH13" t="str">
            <v>4</v>
          </cell>
        </row>
        <row r="14">
          <cell r="A14" t="str">
            <v>04-28-401-042-0000</v>
          </cell>
          <cell r="B14" t="str">
            <v>04-28-401-042-0000</v>
          </cell>
          <cell r="C14" t="str">
            <v>04284010420000</v>
          </cell>
          <cell r="D14" t="str">
            <v>04-28-401-042-0000</v>
          </cell>
          <cell r="E14" t="str">
            <v>04-28-401-042-0000</v>
          </cell>
          <cell r="F14" t="str">
            <v>1511  GREENWOOD, GLENVIEW</v>
          </cell>
          <cell r="G14" t="str">
            <v>CAMBRIDGE REALTY CAP</v>
          </cell>
          <cell r="H14" t="str">
            <v>Glenview Terrace Nursing Home, 314 Skilled beds</v>
          </cell>
          <cell r="I14" t="str">
            <v>nursing home</v>
          </cell>
          <cell r="J14" t="str">
            <v>5-97</v>
          </cell>
          <cell r="K14" t="str">
            <v>T25</v>
          </cell>
          <cell r="L14" t="str">
            <v>25-011</v>
          </cell>
          <cell r="M14">
            <v>26237</v>
          </cell>
          <cell r="N14">
            <v>44</v>
          </cell>
          <cell r="O14">
            <v>122460</v>
          </cell>
          <cell r="P14">
            <v>76014</v>
          </cell>
          <cell r="Q14">
            <v>1.6110190228115873</v>
          </cell>
          <cell r="R14">
            <v>314</v>
          </cell>
          <cell r="S14">
            <v>373.84994146274124</v>
          </cell>
          <cell r="T14">
            <v>0.67</v>
          </cell>
          <cell r="U14">
            <v>28707451</v>
          </cell>
          <cell r="V14">
            <v>44577958.239402987</v>
          </cell>
          <cell r="W14">
            <v>0.2</v>
          </cell>
          <cell r="X14">
            <v>35662366.591522388</v>
          </cell>
          <cell r="Y14">
            <v>0.9</v>
          </cell>
          <cell r="Z14">
            <v>32096129.932370149</v>
          </cell>
          <cell r="AA14">
            <v>3566236.6591522396</v>
          </cell>
          <cell r="AB14">
            <v>0.09</v>
          </cell>
          <cell r="AC14">
            <v>39624851.768358216</v>
          </cell>
          <cell r="AD14">
            <v>126193.79544063126</v>
          </cell>
          <cell r="AE14">
            <v>39624851.768358216</v>
          </cell>
          <cell r="AF14">
            <v>24540024</v>
          </cell>
          <cell r="AG14">
            <v>0.61470305686572324</v>
          </cell>
          <cell r="AH14" t="str">
            <v>4</v>
          </cell>
        </row>
        <row r="15">
          <cell r="A15" t="str">
            <v>04-32-401-167-0000</v>
          </cell>
          <cell r="B15" t="str">
            <v>04-32-401-167-0000</v>
          </cell>
          <cell r="C15" t="str">
            <v>04324011670000</v>
          </cell>
          <cell r="D15" t="str">
            <v>04-32-401-167-0000</v>
          </cell>
          <cell r="E15" t="str">
            <v>04-32-401-167-0000</v>
          </cell>
          <cell r="F15" t="str">
            <v>3901  GLENVIEW, GLENVIEW</v>
          </cell>
          <cell r="G15" t="str">
            <v>ABINGTON OF GLENVIEW P</v>
          </cell>
          <cell r="H15" t="str">
            <v>Abington of Glenview, 192 Skilled beds</v>
          </cell>
          <cell r="I15" t="str">
            <v>nursing home</v>
          </cell>
          <cell r="J15" t="str">
            <v>5-97</v>
          </cell>
          <cell r="K15" t="str">
            <v>T25</v>
          </cell>
          <cell r="L15" t="str">
            <v>25-011</v>
          </cell>
          <cell r="M15">
            <v>54189</v>
          </cell>
          <cell r="N15">
            <v>28</v>
          </cell>
          <cell r="O15">
            <v>189534</v>
          </cell>
          <cell r="P15">
            <v>73815</v>
          </cell>
          <cell r="Q15">
            <v>2.5676894940052835</v>
          </cell>
          <cell r="R15">
            <v>192</v>
          </cell>
          <cell r="S15">
            <v>437.5537760766407</v>
          </cell>
          <cell r="T15">
            <v>0.51</v>
          </cell>
          <cell r="U15">
            <v>15638522</v>
          </cell>
          <cell r="V15">
            <v>31902584.879999999</v>
          </cell>
          <cell r="W15">
            <v>0.2</v>
          </cell>
          <cell r="X15">
            <v>25522067.903999999</v>
          </cell>
          <cell r="Y15">
            <v>0.9</v>
          </cell>
          <cell r="Z15">
            <v>22969861.113600001</v>
          </cell>
          <cell r="AA15">
            <v>2552206.7903999984</v>
          </cell>
          <cell r="AB15">
            <v>0.09</v>
          </cell>
          <cell r="AC15">
            <v>28357853.226666652</v>
          </cell>
          <cell r="AD15">
            <v>147697.15222222215</v>
          </cell>
          <cell r="AE15">
            <v>28357853.226666652</v>
          </cell>
          <cell r="AF15">
            <v>35085058</v>
          </cell>
          <cell r="AG15">
            <v>-0.19173987893459798</v>
          </cell>
          <cell r="AH15" t="e">
            <v>#N/A</v>
          </cell>
        </row>
        <row r="16">
          <cell r="A16" t="str">
            <v>05-34-121-056-0000</v>
          </cell>
          <cell r="B16" t="str">
            <v>05-34-121-056-0000</v>
          </cell>
          <cell r="C16" t="str">
            <v>05341210560000</v>
          </cell>
          <cell r="D16" t="str">
            <v>05-34-121-041-0000 05-34-121-056-0000</v>
          </cell>
          <cell r="E16" t="str">
            <v>05-34-121-056-0000 05-34-121-041-0000</v>
          </cell>
          <cell r="F16" t="str">
            <v>432  POPLAR, WILMETTE</v>
          </cell>
          <cell r="G16" t="str">
            <v>432 POPLAR DRIVE LLC</v>
          </cell>
          <cell r="H16" t="str">
            <v xml:space="preserve">Citadel Care Center Of Wilmette, 80 Skilled Beds </v>
          </cell>
          <cell r="I16" t="str">
            <v>nursing home</v>
          </cell>
          <cell r="J16" t="str">
            <v>5-97</v>
          </cell>
          <cell r="K16" t="str">
            <v>T23</v>
          </cell>
          <cell r="L16" t="str">
            <v>23-093</v>
          </cell>
          <cell r="M16">
            <v>53801</v>
          </cell>
          <cell r="N16">
            <v>46</v>
          </cell>
          <cell r="O16">
            <v>30199</v>
          </cell>
          <cell r="P16">
            <v>32671</v>
          </cell>
          <cell r="Q16">
            <v>0.96209265309541758</v>
          </cell>
          <cell r="R16">
            <v>80</v>
          </cell>
          <cell r="S16">
            <v>405.60071387227475</v>
          </cell>
          <cell r="T16">
            <v>0.71</v>
          </cell>
          <cell r="U16">
            <v>8408914</v>
          </cell>
          <cell r="V16">
            <v>12322019.895211268</v>
          </cell>
          <cell r="W16">
            <v>0.2</v>
          </cell>
          <cell r="X16">
            <v>9857615.9161690157</v>
          </cell>
          <cell r="Y16">
            <v>0.9</v>
          </cell>
          <cell r="Z16">
            <v>8871854.3245521151</v>
          </cell>
          <cell r="AA16">
            <v>985761.59161690064</v>
          </cell>
          <cell r="AB16">
            <v>0.09</v>
          </cell>
          <cell r="AC16">
            <v>10952906.573521119</v>
          </cell>
          <cell r="AD16">
            <v>136911.33216901397</v>
          </cell>
          <cell r="AE16">
            <v>10952906.573521119</v>
          </cell>
          <cell r="AF16">
            <v>4277514</v>
          </cell>
          <cell r="AG16">
            <v>1.5605776096866353</v>
          </cell>
          <cell r="AH16" t="str">
            <v>4</v>
          </cell>
        </row>
        <row r="17">
          <cell r="A17" t="str">
            <v>06-18-300-052-0000</v>
          </cell>
          <cell r="B17" t="str">
            <v>06-18-300-052-0000</v>
          </cell>
          <cell r="C17" t="str">
            <v>06183000520000</v>
          </cell>
          <cell r="D17" t="str">
            <v>06-18-300-052-0000</v>
          </cell>
          <cell r="E17" t="str">
            <v>06-18-300-052-0000</v>
          </cell>
          <cell r="F17" t="str">
            <v>971  BODE, ELGIN</v>
          </cell>
          <cell r="G17" t="str">
            <v>VINES SENIOR HOMES LLC</v>
          </cell>
          <cell r="H17" t="str">
            <v>The Vines at Country Side, Senior living, 2017 permit - addition 7,715sf, 14 beds.  Total 53beds now</v>
          </cell>
          <cell r="I17" t="str">
            <v xml:space="preserve">Nursing Home </v>
          </cell>
          <cell r="J17" t="str">
            <v>5-97</v>
          </cell>
          <cell r="K17" t="str">
            <v>T18</v>
          </cell>
          <cell r="L17" t="str">
            <v>18-080</v>
          </cell>
          <cell r="N17">
            <v>50</v>
          </cell>
          <cell r="O17">
            <v>162043</v>
          </cell>
          <cell r="P17">
            <v>19836</v>
          </cell>
          <cell r="Q17">
            <v>8.1691369227666861</v>
          </cell>
          <cell r="R17">
            <v>66</v>
          </cell>
          <cell r="S17">
            <v>183</v>
          </cell>
          <cell r="T17">
            <v>0.9</v>
          </cell>
          <cell r="U17">
            <v>3967623</v>
          </cell>
          <cell r="V17">
            <v>4586572.1880000001</v>
          </cell>
          <cell r="W17">
            <v>0.2</v>
          </cell>
          <cell r="X17">
            <v>3669257.7504000003</v>
          </cell>
          <cell r="Y17">
            <v>0.9</v>
          </cell>
          <cell r="Z17">
            <v>3302331.9753600005</v>
          </cell>
          <cell r="AA17">
            <v>366925.77503999975</v>
          </cell>
          <cell r="AB17">
            <v>0.09</v>
          </cell>
          <cell r="AC17">
            <v>4076953.0559999975</v>
          </cell>
          <cell r="AD17">
            <v>61772.01599999996</v>
          </cell>
          <cell r="AE17">
            <v>4076953.0559999975</v>
          </cell>
          <cell r="AF17">
            <v>2491421</v>
          </cell>
          <cell r="AG17">
            <v>0.63639668125138127</v>
          </cell>
          <cell r="AH17" t="str">
            <v>4</v>
          </cell>
          <cell r="AK17" t="str">
            <v xml:space="preserve">per 2021 appeal ADR $166, assum $166/day @ 90% occupancy </v>
          </cell>
        </row>
        <row r="18">
          <cell r="A18" t="str">
            <v>06-25-300-018-0000</v>
          </cell>
          <cell r="B18" t="str">
            <v>06-25-300-018-0000</v>
          </cell>
          <cell r="C18" t="str">
            <v>06253000180000</v>
          </cell>
          <cell r="D18" t="str">
            <v>06-25-300-018-0000</v>
          </cell>
          <cell r="E18" t="str">
            <v>06-25-300-018-0000</v>
          </cell>
          <cell r="F18" t="str">
            <v>815 E IRVING PARK, STREAMWOOD</v>
          </cell>
          <cell r="G18" t="str">
            <v>STREAMWOOD PROPERTY HO</v>
          </cell>
          <cell r="H18" t="str">
            <v xml:space="preserve">Lexington of Streamwood Healthcare &amp; Rehabilitation, 214 skilled beds </v>
          </cell>
          <cell r="I18" t="str">
            <v xml:space="preserve">Nursing Home </v>
          </cell>
          <cell r="J18" t="str">
            <v>5-97</v>
          </cell>
          <cell r="K18" t="str">
            <v>T18</v>
          </cell>
          <cell r="L18" t="str">
            <v>18-020</v>
          </cell>
          <cell r="M18">
            <v>55954</v>
          </cell>
          <cell r="N18">
            <v>28</v>
          </cell>
          <cell r="O18">
            <v>114534</v>
          </cell>
          <cell r="P18">
            <v>64182</v>
          </cell>
          <cell r="Q18">
            <v>1.7845190240254276</v>
          </cell>
          <cell r="R18">
            <v>214</v>
          </cell>
          <cell r="S18">
            <v>321.26360261170146</v>
          </cell>
          <cell r="T18">
            <v>0.6</v>
          </cell>
          <cell r="U18">
            <v>15056340</v>
          </cell>
          <cell r="V18">
            <v>26107693.559999999</v>
          </cell>
          <cell r="W18">
            <v>0.2</v>
          </cell>
          <cell r="X18">
            <v>20886154.848000001</v>
          </cell>
          <cell r="Y18">
            <v>0.9</v>
          </cell>
          <cell r="Z18">
            <v>18797539.363200001</v>
          </cell>
          <cell r="AA18">
            <v>2088615.4847999997</v>
          </cell>
          <cell r="AB18">
            <v>0.09</v>
          </cell>
          <cell r="AC18">
            <v>23206838.719999999</v>
          </cell>
          <cell r="AD18">
            <v>108443.17158878504</v>
          </cell>
          <cell r="AE18">
            <v>23206838.719999999</v>
          </cell>
          <cell r="AF18">
            <v>8011363</v>
          </cell>
          <cell r="AG18">
            <v>1.8967403823793778</v>
          </cell>
          <cell r="AH18" t="str">
            <v>4</v>
          </cell>
        </row>
        <row r="19">
          <cell r="A19" t="str">
            <v>06-25-301-043-0000</v>
          </cell>
          <cell r="B19" t="str">
            <v>06-25-301-043-0000</v>
          </cell>
          <cell r="C19" t="str">
            <v>06253010430000</v>
          </cell>
          <cell r="D19" t="str">
            <v>06-25-301-043-0000</v>
          </cell>
          <cell r="E19" t="str">
            <v>06-25-301-043-0000</v>
          </cell>
          <cell r="F19" t="str">
            <v>1102  EAST, STREAMWOOD</v>
          </cell>
          <cell r="G19" t="str">
            <v>BYRN &amp; BARBARA WITT</v>
          </cell>
          <cell r="H19" t="str">
            <v xml:space="preserve">Zachary House - Rooming house for adults w/ disabilities </v>
          </cell>
          <cell r="I19" t="str">
            <v xml:space="preserve">Nursing Home </v>
          </cell>
          <cell r="J19" t="str">
            <v>5-97</v>
          </cell>
          <cell r="K19" t="str">
            <v>T18</v>
          </cell>
          <cell r="L19" t="str">
            <v>18-010</v>
          </cell>
          <cell r="M19">
            <v>42275</v>
          </cell>
          <cell r="N19">
            <v>23</v>
          </cell>
          <cell r="O19">
            <v>51433</v>
          </cell>
          <cell r="P19">
            <v>4727</v>
          </cell>
          <cell r="Q19">
            <v>10.880685424159086</v>
          </cell>
          <cell r="R19">
            <v>16</v>
          </cell>
          <cell r="S19">
            <v>174.67194286668894</v>
          </cell>
          <cell r="T19">
            <v>0.82</v>
          </cell>
          <cell r="U19">
            <v>836469</v>
          </cell>
          <cell r="V19">
            <v>1061295.5458536586</v>
          </cell>
          <cell r="W19">
            <v>0.2</v>
          </cell>
          <cell r="X19">
            <v>849036.43668292696</v>
          </cell>
          <cell r="Y19">
            <v>0.9</v>
          </cell>
          <cell r="Z19">
            <v>764132.79301463428</v>
          </cell>
          <cell r="AA19">
            <v>84903.643668292672</v>
          </cell>
          <cell r="AB19">
            <v>0.09</v>
          </cell>
          <cell r="AC19">
            <v>943373.81853658531</v>
          </cell>
          <cell r="AD19">
            <v>58960.863658536582</v>
          </cell>
          <cell r="AE19">
            <v>943373.81853658531</v>
          </cell>
          <cell r="AF19">
            <v>396011</v>
          </cell>
          <cell r="AG19">
            <v>1.3821909455459198</v>
          </cell>
          <cell r="AH19" t="str">
            <v>4</v>
          </cell>
        </row>
        <row r="20">
          <cell r="A20" t="str">
            <v>06-36-407-021-0000</v>
          </cell>
          <cell r="B20" t="str">
            <v>06-36-407-021-0000</v>
          </cell>
          <cell r="C20" t="str">
            <v>06364070210000</v>
          </cell>
          <cell r="D20" t="str">
            <v>06-36-407-021-0000</v>
          </cell>
          <cell r="E20" t="str">
            <v>06-36-407-021-0000</v>
          </cell>
          <cell r="F20" t="str">
            <v>2016 W LAKE, HANOVER PARK</v>
          </cell>
          <cell r="G20" t="str">
            <v>MS CLAREMONT LP</v>
          </cell>
          <cell r="H20" t="str">
            <v xml:space="preserve">Symphony of Hanover Park Nursing Home, 150 skilled beds </v>
          </cell>
          <cell r="I20" t="str">
            <v xml:space="preserve">Nursing Home </v>
          </cell>
          <cell r="J20" t="str">
            <v>5-97</v>
          </cell>
          <cell r="K20" t="str">
            <v>T18</v>
          </cell>
          <cell r="L20" t="str">
            <v>18-070</v>
          </cell>
          <cell r="M20">
            <v>53736</v>
          </cell>
          <cell r="N20">
            <v>10</v>
          </cell>
          <cell r="O20">
            <v>105180</v>
          </cell>
          <cell r="P20">
            <v>76744</v>
          </cell>
          <cell r="Q20">
            <v>1.3705305952256854</v>
          </cell>
          <cell r="R20">
            <v>111</v>
          </cell>
          <cell r="S20">
            <v>466.47222622766969</v>
          </cell>
          <cell r="T20">
            <v>0.56999999999999995</v>
          </cell>
          <cell r="U20">
            <v>14557432</v>
          </cell>
          <cell r="V20">
            <v>26571144.3031579</v>
          </cell>
          <cell r="W20">
            <v>0.2</v>
          </cell>
          <cell r="X20">
            <v>21256915.442526322</v>
          </cell>
          <cell r="Y20">
            <v>0.9</v>
          </cell>
          <cell r="Z20">
            <v>19131223.898273692</v>
          </cell>
          <cell r="AA20">
            <v>2125691.5442526303</v>
          </cell>
          <cell r="AB20">
            <v>0.09</v>
          </cell>
          <cell r="AC20">
            <v>23618794.936140336</v>
          </cell>
          <cell r="AD20">
            <v>212781.93636162466</v>
          </cell>
          <cell r="AE20">
            <v>23618794.936140336</v>
          </cell>
          <cell r="AF20">
            <v>6764125</v>
          </cell>
          <cell r="AG20">
            <v>2.4917738711422892</v>
          </cell>
          <cell r="AH20" t="str">
            <v>4</v>
          </cell>
        </row>
        <row r="21">
          <cell r="A21" t="str">
            <v>07-07-300-012-0000</v>
          </cell>
          <cell r="B21" t="str">
            <v>07-07-300-012-0000</v>
          </cell>
          <cell r="C21" t="str">
            <v>07073000120000</v>
          </cell>
          <cell r="D21" t="str">
            <v>07-07-300-012-0000</v>
          </cell>
          <cell r="E21" t="str">
            <v>07-07-300-012-0000</v>
          </cell>
          <cell r="F21" t="str">
            <v>1545  BARRINGTON, HOFFMAN ESTATES</v>
          </cell>
          <cell r="G21" t="str">
            <v>CAMBRIDGE REALTY CAP</v>
          </cell>
          <cell r="H21" t="str">
            <v xml:space="preserve">Alden Poplar Creek, 217 Skilled Beds </v>
          </cell>
          <cell r="I21" t="str">
            <v>Nursing Home</v>
          </cell>
          <cell r="J21" t="str">
            <v>5-97</v>
          </cell>
          <cell r="K21" t="str">
            <v>T35</v>
          </cell>
          <cell r="L21" t="str">
            <v>35-080</v>
          </cell>
          <cell r="M21">
            <v>32896</v>
          </cell>
          <cell r="N21">
            <v>43</v>
          </cell>
          <cell r="O21">
            <v>162348</v>
          </cell>
          <cell r="P21">
            <v>61623</v>
          </cell>
          <cell r="Q21">
            <v>2.6345358064359088</v>
          </cell>
          <cell r="R21">
            <v>217</v>
          </cell>
          <cell r="S21">
            <v>266.26931141734502</v>
          </cell>
          <cell r="T21">
            <v>0.74</v>
          </cell>
          <cell r="U21">
            <v>15606497</v>
          </cell>
          <cell r="V21">
            <v>21941891.187567569</v>
          </cell>
          <cell r="W21">
            <v>0.2</v>
          </cell>
          <cell r="X21">
            <v>17553512.950054057</v>
          </cell>
          <cell r="Y21">
            <v>0.9</v>
          </cell>
          <cell r="Z21">
            <v>15798161.655048652</v>
          </cell>
          <cell r="AA21">
            <v>1755351.2950054053</v>
          </cell>
          <cell r="AB21">
            <v>0.09</v>
          </cell>
          <cell r="AC21">
            <v>19503903.277837839</v>
          </cell>
          <cell r="AD21">
            <v>89879.738607547639</v>
          </cell>
          <cell r="AE21">
            <v>19503903.277837839</v>
          </cell>
          <cell r="AF21">
            <v>9358864</v>
          </cell>
          <cell r="AG21">
            <v>1.0840032805090276</v>
          </cell>
          <cell r="AH21" t="str">
            <v>4</v>
          </cell>
        </row>
        <row r="22">
          <cell r="A22" t="str">
            <v>07-14-302-019-0000</v>
          </cell>
          <cell r="B22" t="str">
            <v>07-14-302-019-0000</v>
          </cell>
          <cell r="C22" t="str">
            <v>07143020190000</v>
          </cell>
          <cell r="D22" t="str">
            <v>07-14-302-019-0000</v>
          </cell>
          <cell r="E22" t="str">
            <v>07-14-302-019-0000</v>
          </cell>
          <cell r="F22" t="str">
            <v>790 N PLUM GROVE, SCHAUMBURG</v>
          </cell>
          <cell r="G22" t="str">
            <v>SUNRISE THIRD SCHAUMBU</v>
          </cell>
          <cell r="H22" t="str">
            <v>Sunrise of Schaumburg</v>
          </cell>
          <cell r="I22" t="str">
            <v>Nursing Home</v>
          </cell>
          <cell r="J22" t="str">
            <v>5-97</v>
          </cell>
          <cell r="K22" t="str">
            <v>T35</v>
          </cell>
          <cell r="L22" t="str">
            <v>35-020</v>
          </cell>
          <cell r="N22">
            <v>19</v>
          </cell>
          <cell r="O22">
            <v>153018</v>
          </cell>
          <cell r="P22">
            <v>62156</v>
          </cell>
          <cell r="Q22">
            <v>2.4618379561104322</v>
          </cell>
          <cell r="R22">
            <v>99</v>
          </cell>
          <cell r="S22">
            <v>162</v>
          </cell>
          <cell r="T22">
            <v>0.7</v>
          </cell>
          <cell r="U22">
            <v>5853956</v>
          </cell>
          <cell r="V22">
            <v>8700651.1748571433</v>
          </cell>
          <cell r="W22">
            <v>0.2</v>
          </cell>
          <cell r="X22">
            <v>6960520.939885715</v>
          </cell>
          <cell r="Y22">
            <v>0.9</v>
          </cell>
          <cell r="Z22">
            <v>6264468.8458971437</v>
          </cell>
          <cell r="AA22">
            <v>696052.09398857132</v>
          </cell>
          <cell r="AB22">
            <v>0.09</v>
          </cell>
          <cell r="AC22">
            <v>7733912.1554285707</v>
          </cell>
          <cell r="AD22">
            <v>78120.324802308794</v>
          </cell>
          <cell r="AE22">
            <v>7733912.1554285707</v>
          </cell>
          <cell r="AF22">
            <v>11728000</v>
          </cell>
          <cell r="AG22">
            <v>-0.34056001403235248</v>
          </cell>
          <cell r="AH22" t="str">
            <v>4</v>
          </cell>
          <cell r="AK22" t="str">
            <v xml:space="preserve">2020 income and occupancy from 2021 appeal </v>
          </cell>
        </row>
        <row r="23">
          <cell r="A23" t="str">
            <v>07-27-201-039-0000</v>
          </cell>
          <cell r="B23" t="str">
            <v>07-27-201-039-0000</v>
          </cell>
          <cell r="C23" t="str">
            <v>07272010390000</v>
          </cell>
          <cell r="D23" t="str">
            <v>07-27-201-039-0000</v>
          </cell>
          <cell r="E23" t="str">
            <v>07-27-201-039-0000</v>
          </cell>
          <cell r="F23" t="str">
            <v>675 S ROSELLE, SCHAUMBURG</v>
          </cell>
          <cell r="G23" t="str">
            <v>SAMBELL OF SCHAUMBURG</v>
          </cell>
          <cell r="H23" t="str">
            <v xml:space="preserve">Lexington Health Care Center of Schaumburg, 214 Skilled beds </v>
          </cell>
          <cell r="I23" t="str">
            <v>Nursing Home</v>
          </cell>
          <cell r="J23" t="str">
            <v>5-97</v>
          </cell>
          <cell r="K23" t="str">
            <v>T35</v>
          </cell>
          <cell r="L23" t="str">
            <v>35-071</v>
          </cell>
          <cell r="M23">
            <v>36095</v>
          </cell>
          <cell r="N23">
            <v>30</v>
          </cell>
          <cell r="O23">
            <v>150831</v>
          </cell>
          <cell r="P23">
            <v>66774</v>
          </cell>
          <cell r="Q23">
            <v>2.2588282864588014</v>
          </cell>
          <cell r="R23">
            <v>214</v>
          </cell>
          <cell r="S23">
            <v>297.39321543939337</v>
          </cell>
          <cell r="T23">
            <v>0.69</v>
          </cell>
          <cell r="U23">
            <v>16028275</v>
          </cell>
          <cell r="V23">
            <v>24167851.173913047</v>
          </cell>
          <cell r="W23">
            <v>0.2</v>
          </cell>
          <cell r="X23">
            <v>19334280.939130437</v>
          </cell>
          <cell r="Y23">
            <v>0.9</v>
          </cell>
          <cell r="Z23">
            <v>17400852.845217392</v>
          </cell>
          <cell r="AA23">
            <v>1933428.0939130448</v>
          </cell>
          <cell r="AB23">
            <v>0.09</v>
          </cell>
          <cell r="AC23">
            <v>21482534.376811609</v>
          </cell>
          <cell r="AD23">
            <v>100385.67465799817</v>
          </cell>
          <cell r="AE23">
            <v>21482534.376811609</v>
          </cell>
          <cell r="AF23">
            <v>8723689</v>
          </cell>
          <cell r="AG23">
            <v>1.4625516082487131</v>
          </cell>
          <cell r="AH23" t="str">
            <v>4</v>
          </cell>
        </row>
        <row r="24">
          <cell r="A24" t="str">
            <v>07-35-200-022-0000</v>
          </cell>
          <cell r="B24" t="str">
            <v>07-35-200-022-0000</v>
          </cell>
          <cell r="C24" t="str">
            <v>07352000220000</v>
          </cell>
          <cell r="D24" t="str">
            <v>07-35-200-022-0000</v>
          </cell>
          <cell r="E24" t="str">
            <v>07-35-200-022-0000</v>
          </cell>
          <cell r="F24" t="str">
            <v>1940  NERGE, ELK GROVE VILLAGE</v>
          </cell>
          <cell r="G24" t="str">
            <v>HCR MANOCARE 359 473</v>
          </cell>
          <cell r="H24" t="str">
            <v>Manor Care of Elk Grove, 190 Skilled beds (245 beds-see comments)</v>
          </cell>
          <cell r="I24" t="str">
            <v>Nursing Home</v>
          </cell>
          <cell r="J24" t="str">
            <v>5-97</v>
          </cell>
          <cell r="K24" t="str">
            <v>T35</v>
          </cell>
          <cell r="L24" t="str">
            <v>35-113</v>
          </cell>
          <cell r="M24">
            <v>49387</v>
          </cell>
          <cell r="N24">
            <v>29</v>
          </cell>
          <cell r="O24">
            <v>390567</v>
          </cell>
          <cell r="P24">
            <v>94823</v>
          </cell>
          <cell r="Q24">
            <v>4.1189057507144895</v>
          </cell>
          <cell r="R24">
            <v>190</v>
          </cell>
          <cell r="S24">
            <v>363.87194584635103</v>
          </cell>
          <cell r="T24">
            <v>0.72</v>
          </cell>
          <cell r="U24">
            <v>18168854</v>
          </cell>
          <cell r="V24">
            <v>26253994.029999997</v>
          </cell>
          <cell r="W24">
            <v>0.2</v>
          </cell>
          <cell r="X24">
            <v>21003195.223999999</v>
          </cell>
          <cell r="Y24">
            <v>0.9</v>
          </cell>
          <cell r="Z24">
            <v>18902875.7016</v>
          </cell>
          <cell r="AA24">
            <v>2100319.5223999992</v>
          </cell>
          <cell r="AB24">
            <v>0.09</v>
          </cell>
          <cell r="AC24">
            <v>23336883.582222216</v>
          </cell>
          <cell r="AD24">
            <v>122825.70306432745</v>
          </cell>
          <cell r="AE24">
            <v>23336883.582222216</v>
          </cell>
          <cell r="AF24">
            <v>24267370</v>
          </cell>
          <cell r="AG24">
            <v>-3.8343109194683422E-2</v>
          </cell>
          <cell r="AH24" t="str">
            <v>4</v>
          </cell>
        </row>
        <row r="25">
          <cell r="A25" t="str">
            <v>08-04-100-008-0000</v>
          </cell>
          <cell r="B25" t="str">
            <v>08-04-100-008-0000</v>
          </cell>
          <cell r="C25" t="str">
            <v>08041000080000</v>
          </cell>
          <cell r="D25" t="str">
            <v>08-04-100-008-0000</v>
          </cell>
          <cell r="E25" t="str">
            <v>08-04-100-008-0000, 08-09-101-011-0000</v>
          </cell>
          <cell r="F25" t="str">
            <v>715 W CENTRAL, ARLINGTON HEIGHTS</v>
          </cell>
          <cell r="G25" t="str">
            <v>MNR CR HLTH SERV 431</v>
          </cell>
          <cell r="H25" t="str">
            <v>ManorCare at AH 151 skilled beds</v>
          </cell>
          <cell r="I25" t="str">
            <v>Nursing Home</v>
          </cell>
          <cell r="J25" t="str">
            <v>5-97</v>
          </cell>
          <cell r="K25" t="str">
            <v>T16</v>
          </cell>
          <cell r="L25" t="str">
            <v>16-010</v>
          </cell>
          <cell r="M25">
            <v>50302</v>
          </cell>
          <cell r="N25">
            <v>46</v>
          </cell>
          <cell r="O25">
            <v>110948</v>
          </cell>
          <cell r="P25">
            <v>114095</v>
          </cell>
          <cell r="Q25">
            <v>0.97241772207371036</v>
          </cell>
          <cell r="R25">
            <v>151</v>
          </cell>
          <cell r="S25">
            <v>362.28234646509532</v>
          </cell>
          <cell r="T25">
            <v>0.59</v>
          </cell>
          <cell r="U25">
            <v>11780643</v>
          </cell>
          <cell r="V25">
            <v>20773866.063050851</v>
          </cell>
          <cell r="W25">
            <v>0.2</v>
          </cell>
          <cell r="X25">
            <v>16619092.850440681</v>
          </cell>
          <cell r="Y25">
            <v>0.9</v>
          </cell>
          <cell r="Z25">
            <v>14957183.565396613</v>
          </cell>
          <cell r="AA25">
            <v>1661909.2850440685</v>
          </cell>
          <cell r="AB25">
            <v>0.09</v>
          </cell>
          <cell r="AC25">
            <v>18465658.722711872</v>
          </cell>
          <cell r="AD25">
            <v>122289.13061398591</v>
          </cell>
          <cell r="AE25">
            <v>18465658.722711872</v>
          </cell>
          <cell r="AF25">
            <v>5784366</v>
          </cell>
          <cell r="AG25">
            <v>2.1923392680739551</v>
          </cell>
          <cell r="AH25" t="str">
            <v>4</v>
          </cell>
        </row>
        <row r="26">
          <cell r="A26" t="str">
            <v>08-26-201-034-0000</v>
          </cell>
          <cell r="B26" t="str">
            <v>08-26-201-034-0000</v>
          </cell>
          <cell r="C26" t="str">
            <v>08262010340000</v>
          </cell>
          <cell r="D26" t="str">
            <v>08-26-201-034-0000</v>
          </cell>
          <cell r="E26" t="str">
            <v>08-26-201-034-0000</v>
          </cell>
          <cell r="F26" t="str">
            <v>1750 S ELMHURST, DES PLAINES</v>
          </cell>
          <cell r="G26" t="str">
            <v>DES PLAINES PROP LLC</v>
          </cell>
          <cell r="H26" t="str">
            <v>Asbury Court Retirement Community (Part of larger facility)</v>
          </cell>
          <cell r="I26" t="str">
            <v>Nursing Home</v>
          </cell>
          <cell r="J26" t="str">
            <v>5-97</v>
          </cell>
          <cell r="K26" t="str">
            <v>T16</v>
          </cell>
          <cell r="L26" t="str">
            <v>16-070</v>
          </cell>
          <cell r="M26">
            <v>55012</v>
          </cell>
          <cell r="N26">
            <v>1</v>
          </cell>
          <cell r="O26">
            <v>56656</v>
          </cell>
          <cell r="P26">
            <v>44714</v>
          </cell>
          <cell r="Q26">
            <v>1.2670751889788434</v>
          </cell>
          <cell r="R26">
            <v>71</v>
          </cell>
          <cell r="S26">
            <v>407.69540095656856</v>
          </cell>
          <cell r="T26">
            <v>0.56999999999999995</v>
          </cell>
          <cell r="U26">
            <v>6022293</v>
          </cell>
          <cell r="V26">
            <v>10992269.53894737</v>
          </cell>
          <cell r="W26">
            <v>0.2</v>
          </cell>
          <cell r="X26">
            <v>8793815.6311578956</v>
          </cell>
          <cell r="Y26">
            <v>0.9</v>
          </cell>
          <cell r="Z26">
            <v>7914434.068042106</v>
          </cell>
          <cell r="AA26">
            <v>879381.56311578956</v>
          </cell>
          <cell r="AB26">
            <v>0.09</v>
          </cell>
          <cell r="AC26">
            <v>9770906.2568421066</v>
          </cell>
          <cell r="AD26">
            <v>137618.39798369166</v>
          </cell>
          <cell r="AE26">
            <v>9770906.2568421066</v>
          </cell>
          <cell r="AF26">
            <v>14970920</v>
          </cell>
          <cell r="AG26">
            <v>-0.34734096122067937</v>
          </cell>
          <cell r="AH26" t="str">
            <v>4</v>
          </cell>
        </row>
        <row r="27">
          <cell r="A27" t="str">
            <v>09-11-306-005-0000</v>
          </cell>
          <cell r="B27" t="str">
            <v>09-11-306-005-0000</v>
          </cell>
          <cell r="C27" t="str">
            <v>09113060050000</v>
          </cell>
          <cell r="D27" t="str">
            <v>09-11-306-005-0000 09-11-306-006-0000</v>
          </cell>
          <cell r="E27" t="str">
            <v>09-11-306-005-0000, 09-11-306-006-0000, 09-11-306-013-0000</v>
          </cell>
          <cell r="F27" t="str">
            <v>8555  MAYNARD, NILES</v>
          </cell>
          <cell r="G27" t="str">
            <v>NILES NURSING REALTY</v>
          </cell>
          <cell r="H27" t="str">
            <v>Niles Nursing &amp; rehabilitation Center, 24 skilled beds</v>
          </cell>
          <cell r="I27" t="str">
            <v xml:space="preserve">Nursing Home </v>
          </cell>
          <cell r="J27" t="str">
            <v>5-97</v>
          </cell>
          <cell r="K27" t="str">
            <v>T22</v>
          </cell>
          <cell r="L27" t="str">
            <v>22-085</v>
          </cell>
          <cell r="M27">
            <v>50088</v>
          </cell>
          <cell r="N27">
            <v>42</v>
          </cell>
          <cell r="O27">
            <v>149894</v>
          </cell>
          <cell r="P27">
            <v>133825</v>
          </cell>
          <cell r="Q27">
            <v>1.1200747244535774</v>
          </cell>
          <cell r="R27">
            <v>304</v>
          </cell>
          <cell r="S27">
            <v>280.66942340284089</v>
          </cell>
          <cell r="T27">
            <v>0.77</v>
          </cell>
          <cell r="U27">
            <v>23980171</v>
          </cell>
          <cell r="V27">
            <v>32401259.621298704</v>
          </cell>
          <cell r="W27">
            <v>0.2</v>
          </cell>
          <cell r="X27">
            <v>25921007.697038963</v>
          </cell>
          <cell r="Y27">
            <v>0.9</v>
          </cell>
          <cell r="Z27">
            <v>23328906.927335069</v>
          </cell>
          <cell r="AA27">
            <v>2592100.7697038949</v>
          </cell>
          <cell r="AB27">
            <v>0.09</v>
          </cell>
          <cell r="AC27">
            <v>28801119.663376611</v>
          </cell>
          <cell r="AD27">
            <v>94740.525208475694</v>
          </cell>
          <cell r="AE27">
            <v>28801119.663376611</v>
          </cell>
          <cell r="AF27">
            <v>15092008</v>
          </cell>
          <cell r="AG27">
            <v>0.90836896345248497</v>
          </cell>
          <cell r="AH27" t="str">
            <v>4</v>
          </cell>
        </row>
        <row r="28">
          <cell r="A28" t="str">
            <v>09-14-200-032-0000</v>
          </cell>
          <cell r="B28" t="str">
            <v>09-14-200-032-0000</v>
          </cell>
          <cell r="C28" t="str">
            <v>09142000320000</v>
          </cell>
          <cell r="D28" t="str">
            <v>09-14-200-032-0000</v>
          </cell>
          <cell r="E28" t="str">
            <v>09-14-200-032-0000 09-14-200-029-0000</v>
          </cell>
          <cell r="F28" t="str">
            <v>8333  GOLF, NILES</v>
          </cell>
          <cell r="G28" t="str">
            <v>GLENBRIDGE RE &amp; DEV</v>
          </cell>
          <cell r="H28" t="str">
            <v xml:space="preserve">GlenBridge Nursing Center, 302skilled beds </v>
          </cell>
          <cell r="I28" t="str">
            <v xml:space="preserve">Nursing Home </v>
          </cell>
          <cell r="J28" t="str">
            <v>5-97</v>
          </cell>
          <cell r="K28" t="str">
            <v>T22</v>
          </cell>
          <cell r="L28" t="str">
            <v>22-085</v>
          </cell>
          <cell r="M28">
            <v>55533</v>
          </cell>
          <cell r="N28">
            <v>46</v>
          </cell>
          <cell r="O28">
            <v>53196</v>
          </cell>
          <cell r="P28">
            <v>98802</v>
          </cell>
          <cell r="Q28">
            <v>0.4682192668164612</v>
          </cell>
          <cell r="R28">
            <v>302</v>
          </cell>
          <cell r="S28">
            <v>297.28808467541046</v>
          </cell>
          <cell r="T28">
            <v>0.61</v>
          </cell>
          <cell r="U28">
            <v>19989740</v>
          </cell>
          <cell r="V28">
            <v>34093976.222950824</v>
          </cell>
          <cell r="W28">
            <v>0.2</v>
          </cell>
          <cell r="X28">
            <v>27275180.97836066</v>
          </cell>
          <cell r="Y28">
            <v>0.9</v>
          </cell>
          <cell r="Z28">
            <v>24547662.880524594</v>
          </cell>
          <cell r="AA28">
            <v>2727518.097836066</v>
          </cell>
          <cell r="AB28">
            <v>0.09</v>
          </cell>
          <cell r="AC28">
            <v>30305756.642622959</v>
          </cell>
          <cell r="AD28">
            <v>100350.18755835417</v>
          </cell>
          <cell r="AE28">
            <v>30305756.642622959</v>
          </cell>
          <cell r="AF28">
            <v>7401927</v>
          </cell>
          <cell r="AG28">
            <v>3.0943063397711104</v>
          </cell>
          <cell r="AH28" t="str">
            <v>4</v>
          </cell>
        </row>
        <row r="29">
          <cell r="A29" t="str">
            <v>09-15-100-013-0000</v>
          </cell>
          <cell r="B29" t="str">
            <v>09-15-100-013-0000</v>
          </cell>
          <cell r="C29" t="str">
            <v>09151000130000</v>
          </cell>
          <cell r="D29" t="str">
            <v>09-15-100-013-0000</v>
          </cell>
          <cell r="E29" t="str">
            <v>09-15-100-013-0000 09-15-100-012-0000</v>
          </cell>
          <cell r="F29" t="str">
            <v>9555  GOLF, DES PLAINES</v>
          </cell>
          <cell r="G29" t="str">
            <v>TONY MINER</v>
          </cell>
          <cell r="H29" t="str">
            <v>Golfview Development Center, 135 intermediate beds</v>
          </cell>
          <cell r="I29" t="str">
            <v xml:space="preserve">Nursing Home </v>
          </cell>
          <cell r="J29" t="str">
            <v>5-97</v>
          </cell>
          <cell r="K29" t="str">
            <v>T22</v>
          </cell>
          <cell r="L29" t="str">
            <v>22-050</v>
          </cell>
          <cell r="M29">
            <v>42614</v>
          </cell>
          <cell r="N29">
            <v>20</v>
          </cell>
          <cell r="O29">
            <v>116413</v>
          </cell>
          <cell r="P29">
            <v>70123</v>
          </cell>
          <cell r="Q29">
            <v>1.0611782154214735</v>
          </cell>
          <cell r="R29">
            <v>135</v>
          </cell>
          <cell r="S29">
            <v>284.36066788660293</v>
          </cell>
          <cell r="T29">
            <v>0.89</v>
          </cell>
          <cell r="U29">
            <v>12470566</v>
          </cell>
          <cell r="V29">
            <v>14577951.535280898</v>
          </cell>
          <cell r="W29">
            <v>0.2</v>
          </cell>
          <cell r="X29">
            <v>11662361.228224719</v>
          </cell>
          <cell r="Y29">
            <v>0.9</v>
          </cell>
          <cell r="Z29">
            <v>10496125.105402248</v>
          </cell>
          <cell r="AA29">
            <v>1166236.122822471</v>
          </cell>
          <cell r="AB29">
            <v>0.09</v>
          </cell>
          <cell r="AC29">
            <v>12958179.1424719</v>
          </cell>
          <cell r="AD29">
            <v>95986.512166458517</v>
          </cell>
          <cell r="AE29">
            <v>12958179.1424719</v>
          </cell>
          <cell r="AF29">
            <v>5267141</v>
          </cell>
          <cell r="AG29">
            <v>1.4601921882235351</v>
          </cell>
          <cell r="AH29" t="str">
            <v>4</v>
          </cell>
        </row>
        <row r="30">
          <cell r="A30" t="str">
            <v>09-15-303-013-0000</v>
          </cell>
          <cell r="B30" t="str">
            <v>09-15-303-013-0000</v>
          </cell>
          <cell r="C30" t="str">
            <v>09153030130000</v>
          </cell>
          <cell r="D30" t="str">
            <v>09-15-303-013-0000</v>
          </cell>
          <cell r="E30" t="str">
            <v>09-15-303-013-0000</v>
          </cell>
          <cell r="F30" t="str">
            <v>9300  BALLARD, DES PLAINES</v>
          </cell>
          <cell r="G30" t="str">
            <v>9300 BALLARD ROAD LLC</v>
          </cell>
          <cell r="H30" t="str">
            <v>Ballard Respiratory &amp; RehabLandmark of Des Plaines - 2018 BOR occ factor 77.9% , 231 skilled beds</v>
          </cell>
          <cell r="I30" t="str">
            <v xml:space="preserve">Nursing Home </v>
          </cell>
          <cell r="J30" t="str">
            <v>5-97</v>
          </cell>
          <cell r="K30" t="str">
            <v>T22</v>
          </cell>
          <cell r="L30" t="str">
            <v>22-050</v>
          </cell>
          <cell r="M30">
            <v>54809</v>
          </cell>
          <cell r="N30">
            <v>44</v>
          </cell>
          <cell r="O30">
            <v>82740</v>
          </cell>
          <cell r="P30">
            <v>59013</v>
          </cell>
          <cell r="Q30">
            <v>1.402063952010574</v>
          </cell>
          <cell r="R30">
            <v>231</v>
          </cell>
          <cell r="S30">
            <v>397.74428552407358</v>
          </cell>
          <cell r="T30">
            <v>0.53</v>
          </cell>
          <cell r="U30">
            <v>17773979</v>
          </cell>
          <cell r="V30">
            <v>34890656.135094345</v>
          </cell>
          <cell r="W30">
            <v>0.2</v>
          </cell>
          <cell r="X30">
            <v>27912524.908075478</v>
          </cell>
          <cell r="Y30">
            <v>0.9</v>
          </cell>
          <cell r="Z30">
            <v>25121272.41726793</v>
          </cell>
          <cell r="AA30">
            <v>2791252.4908075482</v>
          </cell>
          <cell r="AB30">
            <v>0.09</v>
          </cell>
          <cell r="AC30">
            <v>31013916.564528313</v>
          </cell>
          <cell r="AD30">
            <v>134259.37906722212</v>
          </cell>
          <cell r="AE30">
            <v>31013916.564528313</v>
          </cell>
          <cell r="AF30">
            <v>20383555</v>
          </cell>
          <cell r="AG30">
            <v>0.52151656394227164</v>
          </cell>
          <cell r="AH30" t="str">
            <v>4</v>
          </cell>
        </row>
        <row r="31">
          <cell r="A31" t="str">
            <v>09-15-403-084-0000</v>
          </cell>
          <cell r="B31" t="str">
            <v>09-15-403-084-0000</v>
          </cell>
          <cell r="C31" t="str">
            <v>09154030840000</v>
          </cell>
          <cell r="D31" t="str">
            <v>09-15-403-084-0000</v>
          </cell>
          <cell r="E31" t="str">
            <v>09-15-403-084-0000</v>
          </cell>
          <cell r="F31" t="str">
            <v>1725  BALLARD, PARK RIDGE</v>
          </cell>
          <cell r="G31" t="str">
            <v>SUSRISE ASS LIVING</v>
          </cell>
          <cell r="H31" t="str">
            <v>Sunrise of Park Ridge</v>
          </cell>
          <cell r="I31" t="str">
            <v xml:space="preserve">Nursing Home </v>
          </cell>
          <cell r="J31" t="str">
            <v>5-97</v>
          </cell>
          <cell r="K31" t="str">
            <v>T22</v>
          </cell>
          <cell r="L31" t="str">
            <v>22-050</v>
          </cell>
          <cell r="N31">
            <v>19</v>
          </cell>
          <cell r="O31">
            <v>116630</v>
          </cell>
          <cell r="P31">
            <v>86632</v>
          </cell>
          <cell r="Q31">
            <v>1.3462692769415461</v>
          </cell>
          <cell r="R31">
            <v>109</v>
          </cell>
          <cell r="S31" t="e">
            <v>#N/A</v>
          </cell>
          <cell r="T31" t="e">
            <v>#N/A</v>
          </cell>
          <cell r="U31" t="e">
            <v>#N/A</v>
          </cell>
          <cell r="V31" t="e">
            <v>#N/A</v>
          </cell>
          <cell r="W31">
            <v>0.2</v>
          </cell>
          <cell r="X31" t="e">
            <v>#N/A</v>
          </cell>
          <cell r="Y31">
            <v>0.9</v>
          </cell>
          <cell r="Z31" t="e">
            <v>#N/A</v>
          </cell>
          <cell r="AA31" t="e">
            <v>#N/A</v>
          </cell>
          <cell r="AB31">
            <v>0.09</v>
          </cell>
          <cell r="AC31" t="e">
            <v>#N/A</v>
          </cell>
          <cell r="AD31" t="e">
            <v>#N/A</v>
          </cell>
          <cell r="AE31" t="e">
            <v>#N/A</v>
          </cell>
          <cell r="AF31">
            <v>11259276</v>
          </cell>
          <cell r="AG31" t="e">
            <v>#N/A</v>
          </cell>
          <cell r="AH31" t="str">
            <v>4</v>
          </cell>
        </row>
        <row r="32">
          <cell r="A32" t="str">
            <v>09-16-300-087-0000</v>
          </cell>
          <cell r="B32" t="str">
            <v>09-16-300-087-0000</v>
          </cell>
          <cell r="C32" t="str">
            <v>09163000870000</v>
          </cell>
          <cell r="D32" t="str">
            <v>09-16-300-087-0000 09-16-300-097-0000 09-16-300-098-0000</v>
          </cell>
          <cell r="E32" t="str">
            <v>09-16-300-087-0000, 09-16-300-097-0000, 09-16-300-098-0000 09-16-300-053-0000 09-16-300-072-0000 09-16-300-077-0000 09-16-300-104-0000</v>
          </cell>
          <cell r="F32" t="str">
            <v>1771  RAND, DES PLAINES</v>
          </cell>
          <cell r="G32" t="str">
            <v>CHCT ILLINOIS LLC</v>
          </cell>
          <cell r="H32" t="str">
            <v>Chicago Behavioral Hospital (fka Maryville Behavioral Health Hospital aka Maryville Academy / Scott Nolan Hospital): a 125 bed psychiatric hospital</v>
          </cell>
          <cell r="I32" t="str">
            <v xml:space="preserve">Nursing Home </v>
          </cell>
          <cell r="J32" t="str">
            <v>5-97</v>
          </cell>
          <cell r="K32" t="str">
            <v>T22</v>
          </cell>
          <cell r="L32" t="str">
            <v>22-180</v>
          </cell>
          <cell r="N32">
            <v>101</v>
          </cell>
          <cell r="O32">
            <v>170034</v>
          </cell>
          <cell r="P32">
            <v>85000</v>
          </cell>
          <cell r="Q32">
            <v>1.1539058823529411</v>
          </cell>
          <cell r="R32">
            <v>125</v>
          </cell>
          <cell r="S32" t="e">
            <v>#N/A</v>
          </cell>
          <cell r="T32" t="e">
            <v>#N/A</v>
          </cell>
          <cell r="U32" t="e">
            <v>#N/A</v>
          </cell>
          <cell r="V32" t="e">
            <v>#N/A</v>
          </cell>
          <cell r="W32">
            <v>0.2</v>
          </cell>
          <cell r="X32" t="e">
            <v>#N/A</v>
          </cell>
          <cell r="Y32">
            <v>0.9</v>
          </cell>
          <cell r="Z32" t="e">
            <v>#N/A</v>
          </cell>
          <cell r="AA32" t="e">
            <v>#N/A</v>
          </cell>
          <cell r="AB32">
            <v>0.09</v>
          </cell>
          <cell r="AC32" t="e">
            <v>#N/A</v>
          </cell>
          <cell r="AD32" t="e">
            <v>#N/A</v>
          </cell>
          <cell r="AE32" t="e">
            <v>#N/A</v>
          </cell>
          <cell r="AF32">
            <v>11199948</v>
          </cell>
          <cell r="AG32" t="e">
            <v>#N/A</v>
          </cell>
          <cell r="AH32" t="str">
            <v>4</v>
          </cell>
        </row>
        <row r="33">
          <cell r="A33" t="str">
            <v>09-17-200-035-0000</v>
          </cell>
          <cell r="B33" t="str">
            <v>09-17-200-035-0000</v>
          </cell>
          <cell r="C33" t="str">
            <v>09172000350000</v>
          </cell>
          <cell r="D33" t="str">
            <v>09-17-200-035-0000</v>
          </cell>
          <cell r="E33" t="str">
            <v>09-17-200-035-0000</v>
          </cell>
          <cell r="F33" t="str">
            <v>1229  GOLF, DES PLAINES</v>
          </cell>
          <cell r="G33" t="str">
            <v>CAMBRIDGE REALTY CAP</v>
          </cell>
          <cell r="H33" t="str">
            <v>Alden Garden Courts of Des Plaines</v>
          </cell>
          <cell r="I33" t="str">
            <v xml:space="preserve">Nursing Home </v>
          </cell>
          <cell r="J33" t="str">
            <v>5-97</v>
          </cell>
          <cell r="K33" t="str">
            <v>T22</v>
          </cell>
          <cell r="L33" t="str">
            <v>22-180</v>
          </cell>
          <cell r="N33">
            <v>16</v>
          </cell>
          <cell r="O33">
            <v>47003</v>
          </cell>
          <cell r="P33">
            <v>22236</v>
          </cell>
          <cell r="Q33">
            <v>2.1138244288541106</v>
          </cell>
          <cell r="R33">
            <v>42</v>
          </cell>
          <cell r="S33" t="e">
            <v>#N/A</v>
          </cell>
          <cell r="T33" t="e">
            <v>#N/A</v>
          </cell>
          <cell r="U33" t="e">
            <v>#N/A</v>
          </cell>
          <cell r="V33" t="e">
            <v>#N/A</v>
          </cell>
          <cell r="W33">
            <v>0.2</v>
          </cell>
          <cell r="X33" t="e">
            <v>#N/A</v>
          </cell>
          <cell r="Y33">
            <v>0.9</v>
          </cell>
          <cell r="Z33" t="e">
            <v>#N/A</v>
          </cell>
          <cell r="AA33" t="e">
            <v>#N/A</v>
          </cell>
          <cell r="AB33">
            <v>0.09</v>
          </cell>
          <cell r="AC33" t="e">
            <v>#N/A</v>
          </cell>
          <cell r="AD33" t="e">
            <v>#N/A</v>
          </cell>
          <cell r="AE33" t="e">
            <v>#N/A</v>
          </cell>
          <cell r="AF33">
            <v>1600005</v>
          </cell>
          <cell r="AG33" t="e">
            <v>#N/A</v>
          </cell>
          <cell r="AH33" t="str">
            <v>4</v>
          </cell>
        </row>
        <row r="34">
          <cell r="A34" t="str">
            <v>09-17-200-128-0000</v>
          </cell>
          <cell r="B34" t="str">
            <v>09-17-200-128-0000</v>
          </cell>
          <cell r="C34" t="str">
            <v>09172001280000</v>
          </cell>
          <cell r="D34" t="str">
            <v>09-17-200-128-0000 09-17-200-129-0000</v>
          </cell>
          <cell r="E34" t="str">
            <v>09-17-200-128-0000 09-17-200-129-0000</v>
          </cell>
          <cell r="F34" t="str">
            <v>1221 E Golf Rd, Des Plaines</v>
          </cell>
          <cell r="G34" t="str">
            <v>CAMBRIDGE REALTY CAP</v>
          </cell>
          <cell r="H34" t="str">
            <v xml:space="preserve">Alden Desplaines Rehab, 110 skilled beds </v>
          </cell>
          <cell r="I34" t="str">
            <v xml:space="preserve">Nursing Home </v>
          </cell>
          <cell r="J34" t="str">
            <v>5-97</v>
          </cell>
          <cell r="K34" t="str">
            <v>T22</v>
          </cell>
          <cell r="L34" t="str">
            <v>22-180</v>
          </cell>
          <cell r="M34">
            <v>42010</v>
          </cell>
          <cell r="N34">
            <v>19</v>
          </cell>
          <cell r="O34">
            <v>98420</v>
          </cell>
          <cell r="P34">
            <v>158675</v>
          </cell>
          <cell r="Q34">
            <v>0.62026154088545771</v>
          </cell>
          <cell r="R34">
            <v>110</v>
          </cell>
          <cell r="S34">
            <v>369.45410356325073</v>
          </cell>
          <cell r="T34">
            <v>0.62</v>
          </cell>
          <cell r="U34">
            <v>9196821</v>
          </cell>
          <cell r="V34">
            <v>15432858.981290322</v>
          </cell>
          <cell r="W34">
            <v>0.2</v>
          </cell>
          <cell r="X34">
            <v>12346287.185032258</v>
          </cell>
          <cell r="Y34">
            <v>0.9</v>
          </cell>
          <cell r="Z34">
            <v>11111658.466529032</v>
          </cell>
          <cell r="AA34">
            <v>1234628.7185032256</v>
          </cell>
          <cell r="AB34">
            <v>0.09</v>
          </cell>
          <cell r="AC34">
            <v>13718096.872258063</v>
          </cell>
          <cell r="AD34">
            <v>124709.9715659824</v>
          </cell>
          <cell r="AE34">
            <v>13718096.872258063</v>
          </cell>
          <cell r="AF34">
            <v>6674762</v>
          </cell>
          <cell r="AG34">
            <v>1.0552188785544807</v>
          </cell>
          <cell r="AH34" t="str">
            <v>4</v>
          </cell>
        </row>
        <row r="35">
          <cell r="A35" t="str">
            <v>09-20-400-033-0000</v>
          </cell>
          <cell r="B35" t="str">
            <v>09-20-400-033-0000</v>
          </cell>
          <cell r="C35" t="str">
            <v>09204000330000</v>
          </cell>
          <cell r="D35" t="str">
            <v>09-20-400-033-0000</v>
          </cell>
          <cell r="E35" t="str">
            <v>09-20-400-033-0000</v>
          </cell>
          <cell r="F35" t="str">
            <v>1301  LEE, DES PLAINES</v>
          </cell>
          <cell r="G35" t="str">
            <v>CAMBRIDGE REALTY CAP</v>
          </cell>
          <cell r="H35" t="str">
            <v xml:space="preserve">Lee Manor Nursing Home, 262 skilled beds </v>
          </cell>
          <cell r="I35" t="str">
            <v xml:space="preserve">Nursing Home </v>
          </cell>
          <cell r="J35" t="str">
            <v>5-97</v>
          </cell>
          <cell r="K35" t="str">
            <v>T22</v>
          </cell>
          <cell r="L35" t="str">
            <v>22-030</v>
          </cell>
          <cell r="M35">
            <v>24356</v>
          </cell>
          <cell r="N35">
            <v>39</v>
          </cell>
          <cell r="O35">
            <v>103760</v>
          </cell>
          <cell r="P35">
            <v>85014</v>
          </cell>
          <cell r="Q35">
            <v>1.2205048580233844</v>
          </cell>
          <cell r="R35">
            <v>262</v>
          </cell>
          <cell r="S35">
            <v>286.21764707459573</v>
          </cell>
          <cell r="T35">
            <v>0.78</v>
          </cell>
          <cell r="U35">
            <v>21349375</v>
          </cell>
          <cell r="V35">
            <v>28476781.730769228</v>
          </cell>
          <cell r="W35">
            <v>0.2</v>
          </cell>
          <cell r="X35">
            <v>22781425.384615384</v>
          </cell>
          <cell r="Y35">
            <v>0.9</v>
          </cell>
          <cell r="Z35">
            <v>20503282.846153848</v>
          </cell>
          <cell r="AA35">
            <v>2278142.5384615362</v>
          </cell>
          <cell r="AB35">
            <v>0.09</v>
          </cell>
          <cell r="AC35">
            <v>25312694.871794846</v>
          </cell>
          <cell r="AD35">
            <v>96613.339205323835</v>
          </cell>
          <cell r="AE35">
            <v>25312694.871794846</v>
          </cell>
          <cell r="AF35">
            <v>17996007</v>
          </cell>
          <cell r="AG35">
            <v>0.40657285095492823</v>
          </cell>
          <cell r="AH35" t="str">
            <v>4</v>
          </cell>
        </row>
        <row r="36">
          <cell r="A36" t="str">
            <v>09-23-101-018-0000</v>
          </cell>
          <cell r="B36" t="str">
            <v>09-23-101-018-0000</v>
          </cell>
          <cell r="C36" t="str">
            <v>09231010180000</v>
          </cell>
          <cell r="D36" t="str">
            <v>09-23-101-018-0000</v>
          </cell>
          <cell r="E36" t="str">
            <v>09-23-101-018-0000</v>
          </cell>
          <cell r="F36" t="str">
            <v>1601 N WESTERN, PARK RIDGE</v>
          </cell>
          <cell r="G36" t="str">
            <v>PARK RIDGE PROP LLC</v>
          </cell>
          <cell r="H36" t="str">
            <v>Avantara nursing home, 154 skilled beds</v>
          </cell>
          <cell r="I36" t="str">
            <v xml:space="preserve">Nursing Home </v>
          </cell>
          <cell r="J36" t="str">
            <v>5-97</v>
          </cell>
          <cell r="K36" t="str">
            <v>T22</v>
          </cell>
          <cell r="L36" t="str">
            <v>22-087</v>
          </cell>
          <cell r="M36">
            <v>52852</v>
          </cell>
          <cell r="N36">
            <v>53</v>
          </cell>
          <cell r="O36">
            <v>200631</v>
          </cell>
          <cell r="P36">
            <v>82291</v>
          </cell>
          <cell r="Q36">
            <v>2.4380673463683755</v>
          </cell>
          <cell r="R36">
            <v>154</v>
          </cell>
          <cell r="S36">
            <v>367.8652386282003</v>
          </cell>
          <cell r="T36">
            <v>0.79</v>
          </cell>
          <cell r="U36">
            <v>16335387</v>
          </cell>
          <cell r="V36">
            <v>21513084.347848102</v>
          </cell>
          <cell r="W36">
            <v>0.2</v>
          </cell>
          <cell r="X36">
            <v>17210467.478278484</v>
          </cell>
          <cell r="Y36">
            <v>0.9</v>
          </cell>
          <cell r="Z36">
            <v>15489420.730450636</v>
          </cell>
          <cell r="AA36">
            <v>1721046.7478278484</v>
          </cell>
          <cell r="AB36">
            <v>0.09</v>
          </cell>
          <cell r="AC36">
            <v>19122741.642531648</v>
          </cell>
          <cell r="AD36">
            <v>124173.64702942628</v>
          </cell>
          <cell r="AE36">
            <v>19122741.642531648</v>
          </cell>
          <cell r="AF36">
            <v>7500017</v>
          </cell>
          <cell r="AG36">
            <v>1.549693106366512</v>
          </cell>
          <cell r="AH36" t="str">
            <v>4</v>
          </cell>
        </row>
        <row r="37">
          <cell r="A37" t="str">
            <v>09-27-213-053-0000</v>
          </cell>
          <cell r="B37" t="str">
            <v>09-27-213-053-0000</v>
          </cell>
          <cell r="C37" t="str">
            <v>09272130530000</v>
          </cell>
          <cell r="D37" t="str">
            <v>09-27-213-053-0000</v>
          </cell>
          <cell r="E37" t="str">
            <v>09-27-213-053-0000</v>
          </cell>
          <cell r="F37" t="str">
            <v>665  BUSSE, PARK RIDGE</v>
          </cell>
          <cell r="G37" t="str">
            <v>DYNAMIC HEALTHCARE</v>
          </cell>
          <cell r="H37" t="str">
            <v>Park Ridge Care Center - 2018 BOR occ factor 78%, 46 skilled beds</v>
          </cell>
          <cell r="I37" t="str">
            <v xml:space="preserve">Nursing Home </v>
          </cell>
          <cell r="J37" t="str">
            <v>5-97</v>
          </cell>
          <cell r="K37" t="str">
            <v>T22</v>
          </cell>
          <cell r="L37" t="str">
            <v>22-111</v>
          </cell>
          <cell r="M37">
            <v>39255</v>
          </cell>
          <cell r="N37">
            <v>51</v>
          </cell>
          <cell r="O37">
            <v>24801</v>
          </cell>
          <cell r="P37">
            <v>9150</v>
          </cell>
          <cell r="Q37">
            <v>2.7104918032786887</v>
          </cell>
          <cell r="R37">
            <v>46</v>
          </cell>
          <cell r="S37">
            <v>288.39218697302613</v>
          </cell>
          <cell r="T37">
            <v>0.83</v>
          </cell>
          <cell r="U37">
            <v>4018947</v>
          </cell>
          <cell r="V37">
            <v>5037725.8539759042</v>
          </cell>
          <cell r="W37">
            <v>0.2</v>
          </cell>
          <cell r="X37">
            <v>4030180.6831807233</v>
          </cell>
          <cell r="Y37">
            <v>0.9</v>
          </cell>
          <cell r="Z37">
            <v>3627162.6148626511</v>
          </cell>
          <cell r="AA37">
            <v>403018.06831807224</v>
          </cell>
          <cell r="AB37">
            <v>0.09</v>
          </cell>
          <cell r="AC37">
            <v>4477978.5368674695</v>
          </cell>
          <cell r="AD37">
            <v>97347.359497118901</v>
          </cell>
          <cell r="AE37">
            <v>4477978.5368674695</v>
          </cell>
          <cell r="AF37">
            <v>1320007</v>
          </cell>
          <cell r="AG37">
            <v>2.3923899925284258</v>
          </cell>
          <cell r="AH37" t="str">
            <v>4</v>
          </cell>
        </row>
        <row r="38">
          <cell r="A38" t="str">
            <v>09-29-106-006-0000</v>
          </cell>
          <cell r="B38" t="str">
            <v>09-29-106-006-0000</v>
          </cell>
          <cell r="C38" t="str">
            <v>09291060060000</v>
          </cell>
          <cell r="D38" t="str">
            <v>09-29-106-006-0000</v>
          </cell>
          <cell r="E38" t="str">
            <v>09-29-106-006-0000</v>
          </cell>
          <cell r="F38" t="str">
            <v>1660  OAKTON, DES PLAINES</v>
          </cell>
          <cell r="G38" t="str">
            <v>GENERATIONS HEALTHCARE</v>
          </cell>
          <cell r="H38" t="str">
            <v>Generations Oakton Pavillion, 294 skilled beds</v>
          </cell>
          <cell r="I38" t="str">
            <v xml:space="preserve">Nursing Home </v>
          </cell>
          <cell r="J38" t="str">
            <v>5-97</v>
          </cell>
          <cell r="K38" t="str">
            <v>T22</v>
          </cell>
          <cell r="L38" t="str">
            <v>22-130</v>
          </cell>
          <cell r="M38">
            <v>52910</v>
          </cell>
          <cell r="N38">
            <v>36</v>
          </cell>
          <cell r="O38">
            <v>74189</v>
          </cell>
          <cell r="P38">
            <v>72504</v>
          </cell>
          <cell r="Q38">
            <v>1.0232400970980913</v>
          </cell>
          <cell r="R38">
            <v>294</v>
          </cell>
          <cell r="S38">
            <v>319.1078805951604</v>
          </cell>
          <cell r="T38">
            <v>0.33</v>
          </cell>
          <cell r="U38">
            <v>11300344</v>
          </cell>
          <cell r="V38">
            <v>35626902.719999999</v>
          </cell>
          <cell r="W38">
            <v>0.2</v>
          </cell>
          <cell r="X38">
            <v>28501522.175999999</v>
          </cell>
          <cell r="Y38">
            <v>0.9</v>
          </cell>
          <cell r="Z38">
            <v>25651369.9584</v>
          </cell>
          <cell r="AA38">
            <v>2850152.2175999992</v>
          </cell>
          <cell r="AB38">
            <v>0.09</v>
          </cell>
          <cell r="AC38">
            <v>31668357.973333325</v>
          </cell>
          <cell r="AD38">
            <v>107715.50331065757</v>
          </cell>
          <cell r="AE38">
            <v>31668357.973333325</v>
          </cell>
          <cell r="AF38">
            <v>24004010</v>
          </cell>
          <cell r="AG38">
            <v>0.31929448343561462</v>
          </cell>
          <cell r="AH38" t="str">
            <v>4</v>
          </cell>
        </row>
        <row r="39">
          <cell r="A39" t="str">
            <v>10-10-103-032-0000</v>
          </cell>
          <cell r="B39" t="str">
            <v>10-10-103-032-0000</v>
          </cell>
          <cell r="C39" t="str">
            <v>10101030320000</v>
          </cell>
          <cell r="D39" t="str">
            <v>10-10-103-032-0000</v>
          </cell>
          <cell r="E39" t="str">
            <v>10-10-103-032-0000</v>
          </cell>
          <cell r="F39" t="str">
            <v>4660  OLD ORCHARD, SKOKIE</v>
          </cell>
          <cell r="G39" t="str">
            <v>CAMBRIDGE REALTY CAP</v>
          </cell>
          <cell r="H39" t="str">
            <v>Alden Estates of Skokie, 56 bed skilled nursing facility</v>
          </cell>
          <cell r="I39" t="str">
            <v>nursing home</v>
          </cell>
          <cell r="J39" t="str">
            <v>5-97</v>
          </cell>
          <cell r="K39" t="str">
            <v>T24</v>
          </cell>
          <cell r="L39" t="str">
            <v>24-052</v>
          </cell>
          <cell r="M39">
            <v>50146</v>
          </cell>
          <cell r="N39">
            <v>57</v>
          </cell>
          <cell r="O39">
            <v>44368</v>
          </cell>
          <cell r="P39">
            <v>20337</v>
          </cell>
          <cell r="Q39">
            <v>2.1816393765058759</v>
          </cell>
          <cell r="R39">
            <v>56</v>
          </cell>
          <cell r="S39">
            <v>507.4721833939056</v>
          </cell>
          <cell r="T39">
            <v>0.35</v>
          </cell>
          <cell r="U39">
            <v>3630456</v>
          </cell>
          <cell r="V39">
            <v>10791789.778285716</v>
          </cell>
          <cell r="W39">
            <v>0.2</v>
          </cell>
          <cell r="X39">
            <v>8633431.8226285726</v>
          </cell>
          <cell r="Y39">
            <v>0.9</v>
          </cell>
          <cell r="Z39">
            <v>7770088.6403657151</v>
          </cell>
          <cell r="AA39">
            <v>863343.18226285744</v>
          </cell>
          <cell r="AB39">
            <v>0.09</v>
          </cell>
          <cell r="AC39">
            <v>9592702.0251428615</v>
          </cell>
          <cell r="AD39">
            <v>171298.25044897967</v>
          </cell>
          <cell r="AE39">
            <v>9592702.0251428615</v>
          </cell>
          <cell r="AF39">
            <v>3907648</v>
          </cell>
          <cell r="AG39">
            <v>1.4548531559502957</v>
          </cell>
          <cell r="AH39" t="str">
            <v>5</v>
          </cell>
        </row>
        <row r="40">
          <cell r="A40" t="str">
            <v>10-10-200-077-0000</v>
          </cell>
          <cell r="B40" t="str">
            <v>10-10-200-077-0000</v>
          </cell>
          <cell r="C40" t="str">
            <v>10102000770000</v>
          </cell>
          <cell r="D40" t="str">
            <v>10-10-200-077-0000</v>
          </cell>
          <cell r="E40" t="str">
            <v>10-10-200-077-0000</v>
          </cell>
          <cell r="F40" t="str">
            <v>2520  GROSS POINT, EVANSTON</v>
          </cell>
          <cell r="G40" t="str">
            <v>ALDEN EST OF EVANSTON</v>
          </cell>
          <cell r="H40" t="str">
            <v xml:space="preserve">Alden Estates of Evanston Rehabilitation and Post Acute Health Care, 99 skilled beds </v>
          </cell>
          <cell r="I40" t="str">
            <v>nursing home</v>
          </cell>
          <cell r="J40" t="str">
            <v>5-97</v>
          </cell>
          <cell r="K40" t="str">
            <v>T17</v>
          </cell>
          <cell r="L40" t="str">
            <v>17-011</v>
          </cell>
          <cell r="M40">
            <v>40733</v>
          </cell>
          <cell r="N40">
            <v>25</v>
          </cell>
          <cell r="O40">
            <v>51196</v>
          </cell>
          <cell r="P40">
            <v>47283</v>
          </cell>
          <cell r="Q40">
            <v>1.0827570162637734</v>
          </cell>
          <cell r="R40">
            <v>99</v>
          </cell>
          <cell r="S40">
            <v>487.02435312024352</v>
          </cell>
          <cell r="T40">
            <v>0.44</v>
          </cell>
          <cell r="U40">
            <v>7743395</v>
          </cell>
          <cell r="V40">
            <v>18309609.449999999</v>
          </cell>
          <cell r="W40">
            <v>0.2</v>
          </cell>
          <cell r="X40">
            <v>14647687.560000001</v>
          </cell>
          <cell r="Y40">
            <v>0.9</v>
          </cell>
          <cell r="Z40">
            <v>13182918.804000001</v>
          </cell>
          <cell r="AA40">
            <v>1464768.7559999991</v>
          </cell>
          <cell r="AB40">
            <v>0.09</v>
          </cell>
          <cell r="AC40">
            <v>16275208.399999991</v>
          </cell>
          <cell r="AD40">
            <v>164396.04444444436</v>
          </cell>
          <cell r="AE40">
            <v>16275208.399999991</v>
          </cell>
          <cell r="AF40">
            <v>22101226</v>
          </cell>
          <cell r="AG40">
            <v>-0.26360608230511773</v>
          </cell>
          <cell r="AH40" t="str">
            <v>4</v>
          </cell>
        </row>
        <row r="41">
          <cell r="A41" t="str">
            <v>10-10-304-007-0000</v>
          </cell>
          <cell r="B41" t="str">
            <v>10-10-304-007-0000</v>
          </cell>
          <cell r="C41" t="str">
            <v>10103040070000</v>
          </cell>
          <cell r="D41" t="str">
            <v>10-10-304-007-0000 10-10-304-008-0000 10-10-304-009-0000 10-10-304-010-0000 10-10-304-011-0000 10-10-304-012-0000</v>
          </cell>
          <cell r="E41" t="str">
            <v>10-10-304-007-0000 Thru  10-10-304-012-0000</v>
          </cell>
          <cell r="F41" t="str">
            <v>9615 N KNOX, SKOKIE</v>
          </cell>
          <cell r="G41" t="str">
            <v>CAMBRIDGE REALTY CAP</v>
          </cell>
          <cell r="H41" t="str">
            <v>Cambridge Nursing &amp; Rehab Center, 113 skilled beds</v>
          </cell>
          <cell r="I41" t="str">
            <v>nursing home</v>
          </cell>
          <cell r="J41" t="str">
            <v>5-97</v>
          </cell>
          <cell r="K41" t="str">
            <v>T24</v>
          </cell>
          <cell r="L41" t="str">
            <v>24-052</v>
          </cell>
          <cell r="M41">
            <v>55988</v>
          </cell>
          <cell r="N41">
            <v>46</v>
          </cell>
          <cell r="P41">
            <v>28082</v>
          </cell>
          <cell r="Q41">
            <v>0</v>
          </cell>
          <cell r="R41">
            <v>113</v>
          </cell>
          <cell r="S41">
            <v>319.96943614836692</v>
          </cell>
          <cell r="T41">
            <v>0.66</v>
          </cell>
          <cell r="U41">
            <v>8710112</v>
          </cell>
          <cell r="V41">
            <v>13730303.825454546</v>
          </cell>
          <cell r="W41">
            <v>0.2</v>
          </cell>
          <cell r="X41">
            <v>10984243.060363637</v>
          </cell>
          <cell r="Y41">
            <v>0.9</v>
          </cell>
          <cell r="Z41">
            <v>9885818.754327273</v>
          </cell>
          <cell r="AA41">
            <v>1098424.3060363643</v>
          </cell>
          <cell r="AB41">
            <v>0.09</v>
          </cell>
          <cell r="AC41">
            <v>12204714.511515159</v>
          </cell>
          <cell r="AD41">
            <v>108006.32311075363</v>
          </cell>
          <cell r="AE41">
            <v>12204714.511515159</v>
          </cell>
          <cell r="AF41">
            <v>8922301</v>
          </cell>
          <cell r="AG41">
            <v>0.36788867709295614</v>
          </cell>
          <cell r="AH41" t="e">
            <v>#N/A</v>
          </cell>
        </row>
        <row r="42">
          <cell r="A42" t="str">
            <v>10-10-304-042-0000</v>
          </cell>
          <cell r="B42" t="str">
            <v>10-10-304-042-0000</v>
          </cell>
          <cell r="C42" t="str">
            <v>10103040420000</v>
          </cell>
          <cell r="D42" t="str">
            <v>10-10-304-042-0000</v>
          </cell>
          <cell r="E42" t="str">
            <v>10-10-304-042-0000</v>
          </cell>
          <cell r="F42" t="str">
            <v>4600 N KNOX, SKOKIE</v>
          </cell>
          <cell r="G42" t="str">
            <v>CAMBRIDGE REALTY CAP</v>
          </cell>
          <cell r="H42" t="str">
            <v xml:space="preserve">Skokie Meadows Behavioral Center with 111 Intermediate beds </v>
          </cell>
          <cell r="I42" t="str">
            <v>nursing home</v>
          </cell>
          <cell r="J42" t="str">
            <v>5-97</v>
          </cell>
          <cell r="K42" t="str">
            <v>T24</v>
          </cell>
          <cell r="L42" t="str">
            <v>24-052</v>
          </cell>
          <cell r="M42">
            <v>55996</v>
          </cell>
          <cell r="N42">
            <v>46</v>
          </cell>
          <cell r="O42">
            <v>44057</v>
          </cell>
          <cell r="P42">
            <v>16914</v>
          </cell>
          <cell r="Q42">
            <v>2.6047652831973513</v>
          </cell>
          <cell r="R42">
            <v>111</v>
          </cell>
          <cell r="S42">
            <v>120.87704493143607</v>
          </cell>
          <cell r="T42">
            <v>0.87</v>
          </cell>
          <cell r="U42">
            <v>3416221</v>
          </cell>
          <cell r="V42">
            <v>4085329.1131034484</v>
          </cell>
          <cell r="W42">
            <v>0.2</v>
          </cell>
          <cell r="X42">
            <v>3268263.290482759</v>
          </cell>
          <cell r="Y42">
            <v>0.9</v>
          </cell>
          <cell r="Z42">
            <v>2941436.9614344831</v>
          </cell>
          <cell r="AA42">
            <v>326826.32904827595</v>
          </cell>
          <cell r="AB42">
            <v>0.09</v>
          </cell>
          <cell r="AC42">
            <v>3631403.656091955</v>
          </cell>
          <cell r="AD42">
            <v>32715.348253080676</v>
          </cell>
          <cell r="AE42">
            <v>3631403.656091955</v>
          </cell>
          <cell r="AF42">
            <v>3889440</v>
          </cell>
          <cell r="AG42">
            <v>-6.6342800996556095E-2</v>
          </cell>
          <cell r="AH42" t="str">
            <v>5</v>
          </cell>
        </row>
        <row r="43">
          <cell r="A43" t="str">
            <v>10-16-411-017-0000</v>
          </cell>
          <cell r="B43" t="str">
            <v>10-16-411-017-0000</v>
          </cell>
          <cell r="C43" t="str">
            <v>10164110170000</v>
          </cell>
          <cell r="D43" t="str">
            <v>10-16-411-017-0000 10-16-411-018-0000</v>
          </cell>
          <cell r="E43" t="str">
            <v>10-16-411-017-0000 10-16-411-018-0000</v>
          </cell>
          <cell r="F43" t="str">
            <v>9000  GROSS POINT, SKOKIE</v>
          </cell>
          <cell r="G43" t="str">
            <v>SKOKIE SKILLED</v>
          </cell>
          <cell r="H43" t="str">
            <v xml:space="preserve">The Grove of Skokie, 98 skilled beds and 51 intermediate beds </v>
          </cell>
          <cell r="I43" t="str">
            <v>nursing home</v>
          </cell>
          <cell r="J43" t="str">
            <v>5-97</v>
          </cell>
          <cell r="K43" t="str">
            <v>T24</v>
          </cell>
          <cell r="L43" t="str">
            <v>24-031</v>
          </cell>
          <cell r="M43">
            <v>53835</v>
          </cell>
          <cell r="N43">
            <v>51</v>
          </cell>
          <cell r="O43">
            <v>53619</v>
          </cell>
          <cell r="P43">
            <v>23388</v>
          </cell>
          <cell r="Q43">
            <v>2.2925859415084657</v>
          </cell>
          <cell r="R43">
            <v>149</v>
          </cell>
          <cell r="S43">
            <v>245.43625171371789</v>
          </cell>
          <cell r="T43">
            <v>0.91</v>
          </cell>
          <cell r="U43">
            <v>12146726</v>
          </cell>
          <cell r="V43">
            <v>13887311.791648351</v>
          </cell>
          <cell r="W43">
            <v>0.2</v>
          </cell>
          <cell r="X43">
            <v>11109849.433318682</v>
          </cell>
          <cell r="Y43">
            <v>0.9</v>
          </cell>
          <cell r="Z43">
            <v>9998864.4899868146</v>
          </cell>
          <cell r="AA43">
            <v>1110984.9433318675</v>
          </cell>
          <cell r="AB43">
            <v>0.09</v>
          </cell>
          <cell r="AC43">
            <v>12344277.14813186</v>
          </cell>
          <cell r="AD43">
            <v>82847.497638468863</v>
          </cell>
          <cell r="AE43">
            <v>12344277.14813186</v>
          </cell>
          <cell r="AF43">
            <v>11274389</v>
          </cell>
          <cell r="AG43">
            <v>9.4895443835746773E-2</v>
          </cell>
          <cell r="AH43" t="e">
            <v>#N/A</v>
          </cell>
        </row>
        <row r="44">
          <cell r="A44" t="str">
            <v>10-19-120-002-0000</v>
          </cell>
          <cell r="B44" t="str">
            <v>10-19-120-002-0000</v>
          </cell>
          <cell r="C44" t="str">
            <v>10191200020000</v>
          </cell>
          <cell r="D44" t="str">
            <v>10-19-120-002-0000</v>
          </cell>
          <cell r="E44" t="str">
            <v>10-19-120-002-0000 10-19-200-011-0000 10-19-303-064-0000</v>
          </cell>
          <cell r="F44" t="str">
            <v>8425  WAUKEGAN, MORTON GROVE</v>
          </cell>
          <cell r="G44" t="str">
            <v>MG PROPERTY HOLDINGS</v>
          </cell>
          <cell r="H44" t="str">
            <v xml:space="preserve">Bella Terra Morton Grove with 211 skilled beds and 2 sheltered care </v>
          </cell>
          <cell r="I44" t="str">
            <v>nursing home</v>
          </cell>
          <cell r="J44" t="str">
            <v>5-97</v>
          </cell>
          <cell r="K44" t="str">
            <v>T24</v>
          </cell>
          <cell r="L44" t="str">
            <v>24-081</v>
          </cell>
          <cell r="M44">
            <v>53223</v>
          </cell>
          <cell r="N44">
            <v>60</v>
          </cell>
          <cell r="O44">
            <v>249330</v>
          </cell>
          <cell r="P44">
            <v>98185</v>
          </cell>
          <cell r="Q44">
            <v>1.8926337603617185</v>
          </cell>
          <cell r="R44">
            <v>213</v>
          </cell>
          <cell r="S44">
            <v>306.58026641584667</v>
          </cell>
          <cell r="T44">
            <v>0.64</v>
          </cell>
          <cell r="U44">
            <v>15254453</v>
          </cell>
          <cell r="V44">
            <v>24798020.158125002</v>
          </cell>
          <cell r="W44">
            <v>0.2</v>
          </cell>
          <cell r="X44">
            <v>19838416.126500003</v>
          </cell>
          <cell r="Y44">
            <v>0.9</v>
          </cell>
          <cell r="Z44">
            <v>17854574.513850003</v>
          </cell>
          <cell r="AA44">
            <v>1983841.6126499996</v>
          </cell>
          <cell r="AB44">
            <v>0.09</v>
          </cell>
          <cell r="AC44">
            <v>22042684.584999997</v>
          </cell>
          <cell r="AD44">
            <v>103486.78208920186</v>
          </cell>
          <cell r="AE44">
            <v>22042684.584999997</v>
          </cell>
          <cell r="AF44">
            <v>10031517</v>
          </cell>
          <cell r="AG44">
            <v>1.1973430922760731</v>
          </cell>
          <cell r="AH44" t="str">
            <v>4</v>
          </cell>
        </row>
        <row r="45">
          <cell r="A45" t="str">
            <v>10-24-431-036-0000</v>
          </cell>
          <cell r="B45" t="str">
            <v>10-24-431-036-0000</v>
          </cell>
          <cell r="C45" t="str">
            <v>10244310360000</v>
          </cell>
          <cell r="D45" t="str">
            <v>10-24-431-036-0000</v>
          </cell>
          <cell r="E45" t="str">
            <v>10-24-431-036-0000 10-24-431-035-0000</v>
          </cell>
          <cell r="F45" t="str">
            <v>500  ASBURY, EVANSTON</v>
          </cell>
          <cell r="G45" t="str">
            <v>EVANSTON REALTY LLC</v>
          </cell>
          <cell r="H45" t="str">
            <v xml:space="preserve">The Grove of Evanston, 124 Skilled beds </v>
          </cell>
          <cell r="I45" t="str">
            <v>nursing home</v>
          </cell>
          <cell r="J45" t="str">
            <v>5-97</v>
          </cell>
          <cell r="K45" t="str">
            <v>T17</v>
          </cell>
          <cell r="L45" t="str">
            <v>17-110</v>
          </cell>
          <cell r="M45">
            <v>53876</v>
          </cell>
          <cell r="N45">
            <v>56</v>
          </cell>
          <cell r="O45">
            <v>30933</v>
          </cell>
          <cell r="P45">
            <v>28488</v>
          </cell>
          <cell r="Q45">
            <v>0.87606063833564096</v>
          </cell>
          <cell r="R45">
            <v>124</v>
          </cell>
          <cell r="S45">
            <v>354.82077237946834</v>
          </cell>
          <cell r="T45">
            <v>0.76</v>
          </cell>
          <cell r="U45">
            <v>12204983</v>
          </cell>
          <cell r="V45">
            <v>16707979.359473685</v>
          </cell>
          <cell r="W45">
            <v>0.2</v>
          </cell>
          <cell r="X45">
            <v>13366383.487578949</v>
          </cell>
          <cell r="Y45">
            <v>0.9</v>
          </cell>
          <cell r="Z45">
            <v>12029745.138821054</v>
          </cell>
          <cell r="AA45">
            <v>1336638.3487578947</v>
          </cell>
          <cell r="AB45">
            <v>0.09</v>
          </cell>
          <cell r="AC45">
            <v>14851537.208421053</v>
          </cell>
          <cell r="AD45">
            <v>119770.4613582343</v>
          </cell>
          <cell r="AE45">
            <v>14851537.208421053</v>
          </cell>
          <cell r="AF45">
            <v>15280704</v>
          </cell>
          <cell r="AG45">
            <v>-2.8085537916247016E-2</v>
          </cell>
          <cell r="AH45" t="str">
            <v>4</v>
          </cell>
        </row>
        <row r="46">
          <cell r="A46" t="str">
            <v>10-25-113-043-0000</v>
          </cell>
          <cell r="B46" t="str">
            <v>10-25-113-043-0000</v>
          </cell>
          <cell r="C46" t="str">
            <v>10251130430000</v>
          </cell>
          <cell r="D46" t="str">
            <v>10-25-113-043-0000</v>
          </cell>
          <cell r="E46" t="str">
            <v>10-25-113-043-0000</v>
          </cell>
          <cell r="F46" t="str">
            <v>120  DODGE, EVANSTON</v>
          </cell>
          <cell r="G46" t="str">
            <v>DOBSON PLAZA INC</v>
          </cell>
          <cell r="H46" t="str">
            <v xml:space="preserve">Dobson Plaza, Health Care Residence, 97 skilled beds </v>
          </cell>
          <cell r="I46" t="str">
            <v>nursing home</v>
          </cell>
          <cell r="J46" t="str">
            <v>5-97</v>
          </cell>
          <cell r="K46" t="str">
            <v>T17</v>
          </cell>
          <cell r="L46" t="str">
            <v>17-220</v>
          </cell>
          <cell r="M46">
            <v>51508</v>
          </cell>
          <cell r="N46">
            <v>50</v>
          </cell>
          <cell r="O46">
            <v>15277</v>
          </cell>
          <cell r="P46">
            <v>18192</v>
          </cell>
          <cell r="Q46">
            <v>0.83976473175022004</v>
          </cell>
          <cell r="R46">
            <v>97</v>
          </cell>
          <cell r="S46">
            <v>327.04795469060571</v>
          </cell>
          <cell r="T46">
            <v>0.67</v>
          </cell>
          <cell r="U46">
            <v>7758019</v>
          </cell>
          <cell r="V46">
            <v>12046929.802388059</v>
          </cell>
          <cell r="W46">
            <v>0.2</v>
          </cell>
          <cell r="X46">
            <v>9637543.8419104479</v>
          </cell>
          <cell r="Y46">
            <v>0.9</v>
          </cell>
          <cell r="Z46">
            <v>8673789.4577194043</v>
          </cell>
          <cell r="AA46">
            <v>963754.38419104367</v>
          </cell>
          <cell r="AB46">
            <v>0.09</v>
          </cell>
          <cell r="AC46">
            <v>10708382.046567153</v>
          </cell>
          <cell r="AD46">
            <v>110395.69120172322</v>
          </cell>
          <cell r="AE46">
            <v>10708382.046567153</v>
          </cell>
          <cell r="AF46">
            <v>7059331</v>
          </cell>
          <cell r="AG46">
            <v>0.51691173661741496</v>
          </cell>
          <cell r="AH46" t="str">
            <v>4</v>
          </cell>
        </row>
        <row r="47">
          <cell r="A47" t="str">
            <v>10-28-429-038-0000</v>
          </cell>
          <cell r="B47" t="str">
            <v>10-28-429-038-0000</v>
          </cell>
          <cell r="C47" t="str">
            <v>10284290380000</v>
          </cell>
          <cell r="D47" t="str">
            <v>10-28-429-038-0000</v>
          </cell>
          <cell r="E47" t="str">
            <v>10-28-429-038-0000</v>
          </cell>
          <cell r="F47" t="str">
            <v>5050  TOUHY, SKOKIE</v>
          </cell>
          <cell r="G47" t="str">
            <v>CAMBRIDGE REALTY CAP</v>
          </cell>
          <cell r="H47" t="str">
            <v xml:space="preserve">Alden North Shore, 93 skilled beds </v>
          </cell>
          <cell r="I47" t="str">
            <v>nursing home</v>
          </cell>
          <cell r="J47" t="str">
            <v>5-97</v>
          </cell>
          <cell r="K47" t="str">
            <v>T24</v>
          </cell>
          <cell r="L47" t="str">
            <v>24-081</v>
          </cell>
          <cell r="M47">
            <v>42028</v>
          </cell>
          <cell r="N47">
            <v>21</v>
          </cell>
          <cell r="O47">
            <v>35972</v>
          </cell>
          <cell r="P47">
            <v>32140</v>
          </cell>
          <cell r="Q47">
            <v>1.1192283758556316</v>
          </cell>
          <cell r="R47">
            <v>93</v>
          </cell>
          <cell r="S47">
            <v>436.26117879763484</v>
          </cell>
          <cell r="T47">
            <v>0.42</v>
          </cell>
          <cell r="U47">
            <v>6219732</v>
          </cell>
          <cell r="V47">
            <v>15407164.697142858</v>
          </cell>
          <cell r="W47">
            <v>0.2</v>
          </cell>
          <cell r="X47">
            <v>12325731.757714286</v>
          </cell>
          <cell r="Y47">
            <v>0.9</v>
          </cell>
          <cell r="Z47">
            <v>11093158.581942858</v>
          </cell>
          <cell r="AA47">
            <v>1232573.1757714283</v>
          </cell>
          <cell r="AB47">
            <v>0.09</v>
          </cell>
          <cell r="AC47">
            <v>13695257.508571425</v>
          </cell>
          <cell r="AD47">
            <v>147260.83342549921</v>
          </cell>
          <cell r="AE47">
            <v>13695257.508571425</v>
          </cell>
          <cell r="AF47">
            <v>611289</v>
          </cell>
          <cell r="AG47">
            <v>21.403899806100593</v>
          </cell>
          <cell r="AH47" t="str">
            <v>5</v>
          </cell>
        </row>
        <row r="48">
          <cell r="A48" t="str">
            <v>10-30-317-030-0000</v>
          </cell>
          <cell r="B48" t="str">
            <v>10-30-317-030-0000</v>
          </cell>
          <cell r="C48" t="str">
            <v>10303170300000</v>
          </cell>
          <cell r="D48" t="str">
            <v>10-30-317-030-0000 10-30-317-044-0000</v>
          </cell>
          <cell r="E48" t="str">
            <v>10-30-317-030-0000, 10-30-317-044-0000</v>
          </cell>
          <cell r="F48" t="str">
            <v>6840 W TOUHY, NILES</v>
          </cell>
          <cell r="G48" t="str">
            <v>FOREST VILLA</v>
          </cell>
          <cell r="H48" t="str">
            <v xml:space="preserve">Avanti Wellness &amp; Rehab, 212 skilled beds </v>
          </cell>
          <cell r="I48" t="str">
            <v>nursing home</v>
          </cell>
          <cell r="J48" t="str">
            <v>5-97</v>
          </cell>
          <cell r="K48" t="str">
            <v>T24</v>
          </cell>
          <cell r="L48" t="str">
            <v>24-013</v>
          </cell>
          <cell r="N48">
            <v>50</v>
          </cell>
          <cell r="O48">
            <v>114267</v>
          </cell>
          <cell r="P48">
            <v>57084</v>
          </cell>
          <cell r="Q48">
            <v>2.0017342863149041</v>
          </cell>
          <cell r="R48">
            <v>212</v>
          </cell>
          <cell r="S48" t="e">
            <v>#N/A</v>
          </cell>
          <cell r="T48" t="e">
            <v>#N/A</v>
          </cell>
          <cell r="U48" t="e">
            <v>#N/A</v>
          </cell>
          <cell r="V48" t="e">
            <v>#N/A</v>
          </cell>
          <cell r="W48">
            <v>0.2</v>
          </cell>
          <cell r="X48" t="e">
            <v>#N/A</v>
          </cell>
          <cell r="Y48">
            <v>0.9</v>
          </cell>
          <cell r="Z48" t="e">
            <v>#N/A</v>
          </cell>
          <cell r="AA48" t="e">
            <v>#N/A</v>
          </cell>
          <cell r="AB48">
            <v>0.09</v>
          </cell>
          <cell r="AC48" t="e">
            <v>#N/A</v>
          </cell>
          <cell r="AD48" t="e">
            <v>#N/A</v>
          </cell>
          <cell r="AE48" t="e">
            <v>#N/A</v>
          </cell>
          <cell r="AF48">
            <v>16204282</v>
          </cell>
          <cell r="AG48" t="e">
            <v>#N/A</v>
          </cell>
          <cell r="AH48" t="str">
            <v>5</v>
          </cell>
        </row>
        <row r="49">
          <cell r="A49" t="str">
            <v>10-31-100-023-0000</v>
          </cell>
          <cell r="B49" t="str">
            <v>10-31-100-023-0000</v>
          </cell>
          <cell r="C49" t="str">
            <v>10311000230000</v>
          </cell>
          <cell r="D49" t="str">
            <v>10-31-100-023-0000</v>
          </cell>
          <cell r="E49" t="str">
            <v>10-31-100-023-0000 10-31-100-004-0000</v>
          </cell>
          <cell r="F49" t="str">
            <v>7063  TOUHY, NILES</v>
          </cell>
          <cell r="G49" t="str">
            <v>GLEN SAINT ANDREW</v>
          </cell>
          <cell r="H49" t="str">
            <v xml:space="preserve">Glen Saint Andrew Llvg Community, 55 skilled beds and 154 sheltered care beds </v>
          </cell>
          <cell r="I49" t="str">
            <v>nursing home</v>
          </cell>
          <cell r="J49" t="str">
            <v>5-97</v>
          </cell>
          <cell r="K49" t="str">
            <v>T24</v>
          </cell>
          <cell r="L49" t="str">
            <v>24-013</v>
          </cell>
          <cell r="M49">
            <v>55582</v>
          </cell>
          <cell r="N49">
            <v>68</v>
          </cell>
          <cell r="O49">
            <v>433452</v>
          </cell>
          <cell r="P49">
            <v>203090</v>
          </cell>
          <cell r="Q49">
            <v>1.9114678221478163</v>
          </cell>
          <cell r="R49">
            <v>209</v>
          </cell>
          <cell r="S49">
            <v>493.36129757312523</v>
          </cell>
          <cell r="T49">
            <v>0.82</v>
          </cell>
          <cell r="U49">
            <v>8121467</v>
          </cell>
          <cell r="V49">
            <v>10304358.861951219</v>
          </cell>
          <cell r="W49">
            <v>0.2</v>
          </cell>
          <cell r="X49">
            <v>8243487.0895609753</v>
          </cell>
          <cell r="Y49">
            <v>0.9</v>
          </cell>
          <cell r="Z49">
            <v>7419138.3806048781</v>
          </cell>
          <cell r="AA49">
            <v>824348.70895609725</v>
          </cell>
          <cell r="AB49">
            <v>0.09</v>
          </cell>
          <cell r="AC49">
            <v>9159430.0995121915</v>
          </cell>
          <cell r="AD49">
            <v>43825.024399579866</v>
          </cell>
          <cell r="AE49">
            <v>9159430.0995121915</v>
          </cell>
          <cell r="AF49">
            <v>12152881</v>
          </cell>
          <cell r="AG49">
            <v>-0.24631615338682311</v>
          </cell>
          <cell r="AH49" t="str">
            <v>4</v>
          </cell>
        </row>
        <row r="50">
          <cell r="A50" t="str">
            <v>10-31-205-030-0000</v>
          </cell>
          <cell r="B50" t="str">
            <v>10-31-205-030-0000</v>
          </cell>
          <cell r="C50" t="str">
            <v>10312050300000</v>
          </cell>
          <cell r="D50" t="str">
            <v>10-31-205-030-0000 10-31-205-031-0000</v>
          </cell>
          <cell r="E50" t="str">
            <v>10-31-205-030-0000 10-31-205-031-0000</v>
          </cell>
          <cell r="F50" t="str">
            <v>6601 W TOUHY, NILES</v>
          </cell>
          <cell r="G50" t="str">
            <v>CAMBRIDGE REALTY CAP</v>
          </cell>
          <cell r="H50" t="str">
            <v xml:space="preserve">Gross Pointe manor retire/rehab nursing home, 99 skilled beds </v>
          </cell>
          <cell r="I50" t="str">
            <v>nursing home</v>
          </cell>
          <cell r="J50" t="str">
            <v>5-97</v>
          </cell>
          <cell r="K50" t="str">
            <v>T24</v>
          </cell>
          <cell r="L50" t="str">
            <v>24-013</v>
          </cell>
          <cell r="M50">
            <v>45203</v>
          </cell>
          <cell r="N50">
            <v>56</v>
          </cell>
          <cell r="O50">
            <v>47968</v>
          </cell>
          <cell r="P50">
            <v>41720</v>
          </cell>
          <cell r="Q50">
            <v>1.1497603068072866</v>
          </cell>
          <cell r="R50">
            <v>99</v>
          </cell>
          <cell r="S50">
            <v>340.91420137447534</v>
          </cell>
          <cell r="T50">
            <v>0.75</v>
          </cell>
          <cell r="U50">
            <v>9239201</v>
          </cell>
          <cell r="V50">
            <v>12816619.6272</v>
          </cell>
          <cell r="W50">
            <v>0.2</v>
          </cell>
          <cell r="X50">
            <v>10253295.701760001</v>
          </cell>
          <cell r="Y50">
            <v>0.9</v>
          </cell>
          <cell r="Z50">
            <v>9227966.1315840017</v>
          </cell>
          <cell r="AA50">
            <v>1025329.5701759998</v>
          </cell>
          <cell r="AB50">
            <v>0.09</v>
          </cell>
          <cell r="AC50">
            <v>11392550.779733332</v>
          </cell>
          <cell r="AD50">
            <v>115076.27050235689</v>
          </cell>
          <cell r="AE50">
            <v>11392550.779733332</v>
          </cell>
          <cell r="AF50">
            <v>8596918</v>
          </cell>
          <cell r="AG50">
            <v>0.32519011810201426</v>
          </cell>
          <cell r="AH50" t="e">
            <v>#N/A</v>
          </cell>
        </row>
        <row r="51">
          <cell r="A51" t="str">
            <v>10-35-204-012-0000</v>
          </cell>
          <cell r="B51" t="str">
            <v>10-35-204-012-0000</v>
          </cell>
          <cell r="C51" t="str">
            <v>10352040120000</v>
          </cell>
          <cell r="D51" t="str">
            <v>10-35-204-012-0000</v>
          </cell>
          <cell r="E51" t="str">
            <v>10-35-204-012-0000</v>
          </cell>
          <cell r="F51" t="str">
            <v>7000 N MCCORMICK, LINCOLNWOOD</v>
          </cell>
          <cell r="G51" t="str">
            <v>WLH LINCOLNWOOD LLC</v>
          </cell>
          <cell r="H51" t="str">
            <v>Residential life care facility, per Trepp 304 units, w/2 class</v>
          </cell>
          <cell r="I51" t="str">
            <v>nursing home</v>
          </cell>
          <cell r="J51" t="str">
            <v>5-97</v>
          </cell>
          <cell r="K51" t="str">
            <v>T24</v>
          </cell>
          <cell r="L51" t="str">
            <v>24-101</v>
          </cell>
          <cell r="N51">
            <v>28</v>
          </cell>
          <cell r="O51">
            <v>239928</v>
          </cell>
          <cell r="P51">
            <v>299157</v>
          </cell>
          <cell r="Q51">
            <v>0.8020136583800479</v>
          </cell>
          <cell r="R51">
            <v>304</v>
          </cell>
          <cell r="S51" t="e">
            <v>#N/A</v>
          </cell>
          <cell r="T51" t="e">
            <v>#N/A</v>
          </cell>
          <cell r="U51" t="e">
            <v>#N/A</v>
          </cell>
          <cell r="V51" t="e">
            <v>#N/A</v>
          </cell>
          <cell r="W51">
            <v>0.2</v>
          </cell>
          <cell r="X51" t="e">
            <v>#N/A</v>
          </cell>
          <cell r="Y51">
            <v>0.9</v>
          </cell>
          <cell r="Z51" t="e">
            <v>#N/A</v>
          </cell>
          <cell r="AA51" t="e">
            <v>#N/A</v>
          </cell>
          <cell r="AB51">
            <v>0.09</v>
          </cell>
          <cell r="AC51" t="e">
            <v>#N/A</v>
          </cell>
          <cell r="AD51" t="e">
            <v>#N/A</v>
          </cell>
          <cell r="AE51" t="e">
            <v>#N/A</v>
          </cell>
          <cell r="AF51">
            <v>28765346</v>
          </cell>
          <cell r="AG51" t="e">
            <v>#N/A</v>
          </cell>
          <cell r="AH51" t="str">
            <v>4</v>
          </cell>
        </row>
        <row r="52">
          <cell r="A52" t="str">
            <v>11-18-109-057-0000</v>
          </cell>
          <cell r="B52" t="str">
            <v>11-18-109-057-0000</v>
          </cell>
          <cell r="C52" t="str">
            <v>11181090570000</v>
          </cell>
          <cell r="D52" t="str">
            <v>11-18-109-057-0000</v>
          </cell>
          <cell r="E52" t="str">
            <v>11-18-109-057-0000</v>
          </cell>
          <cell r="F52" t="str">
            <v>820  FOSTER, EVANSTON</v>
          </cell>
          <cell r="G52" t="str">
            <v>MHI EVANSTON LPSTE205</v>
          </cell>
          <cell r="H52" t="str">
            <v xml:space="preserve">Sympony Evanston Healthcare- 158 Skilled beds </v>
          </cell>
          <cell r="I52" t="str">
            <v>nursing home</v>
          </cell>
          <cell r="J52" t="str">
            <v>5-97</v>
          </cell>
          <cell r="K52" t="str">
            <v>T17</v>
          </cell>
          <cell r="L52" t="str">
            <v>17-041</v>
          </cell>
          <cell r="M52">
            <v>53256</v>
          </cell>
          <cell r="N52">
            <v>45</v>
          </cell>
          <cell r="O52">
            <v>34344</v>
          </cell>
          <cell r="P52">
            <v>71059</v>
          </cell>
          <cell r="Q52">
            <v>0.48331668050493254</v>
          </cell>
          <cell r="R52">
            <v>158</v>
          </cell>
          <cell r="S52">
            <v>336.80960078757334</v>
          </cell>
          <cell r="T52">
            <v>0.62</v>
          </cell>
          <cell r="U52">
            <v>12042762</v>
          </cell>
          <cell r="V52">
            <v>20208531.588387098</v>
          </cell>
          <cell r="W52">
            <v>0.2</v>
          </cell>
          <cell r="X52">
            <v>16166825.270709679</v>
          </cell>
          <cell r="Y52">
            <v>0.9</v>
          </cell>
          <cell r="Z52">
            <v>14550142.743638711</v>
          </cell>
          <cell r="AA52">
            <v>1616682.5270709675</v>
          </cell>
          <cell r="AB52">
            <v>0.09</v>
          </cell>
          <cell r="AC52">
            <v>17963139.189677417</v>
          </cell>
          <cell r="AD52">
            <v>113690.75436504695</v>
          </cell>
          <cell r="AE52">
            <v>17963139.189677417</v>
          </cell>
          <cell r="AF52">
            <v>9138946</v>
          </cell>
          <cell r="AG52">
            <v>0.96555917823318116</v>
          </cell>
          <cell r="AH52" t="str">
            <v>4</v>
          </cell>
          <cell r="AI52">
            <v>22900000</v>
          </cell>
          <cell r="AJ52">
            <v>42675</v>
          </cell>
        </row>
        <row r="53">
          <cell r="A53" t="str">
            <v>11-18-324-019-0000</v>
          </cell>
          <cell r="B53" t="str">
            <v>11-18-324-019-0000</v>
          </cell>
          <cell r="C53" t="str">
            <v>11183240190000</v>
          </cell>
          <cell r="D53" t="str">
            <v>11-18-324-019-0000</v>
          </cell>
          <cell r="E53" t="str">
            <v>11-18-324-019-0000</v>
          </cell>
          <cell r="F53" t="str">
            <v>1406  CHICAGO, EVANSTON</v>
          </cell>
          <cell r="G53" t="str">
            <v>CAMBRIDGE REALTY CAP</v>
          </cell>
          <cell r="H53" t="str">
            <v xml:space="preserve">Greenwood Care Intermediate Care (psychiatric), 145 intermediate beds </v>
          </cell>
          <cell r="I53" t="str">
            <v>nursing home</v>
          </cell>
          <cell r="J53" t="str">
            <v>5-97</v>
          </cell>
          <cell r="K53" t="str">
            <v>T17</v>
          </cell>
          <cell r="L53" t="str">
            <v>17-043</v>
          </cell>
          <cell r="M53">
            <v>54254</v>
          </cell>
          <cell r="N53">
            <v>79</v>
          </cell>
          <cell r="O53">
            <v>8000</v>
          </cell>
          <cell r="P53">
            <v>43812</v>
          </cell>
          <cell r="Q53">
            <v>0.18259837487446359</v>
          </cell>
          <cell r="R53">
            <v>145</v>
          </cell>
          <cell r="S53">
            <v>131.0347375181118</v>
          </cell>
          <cell r="T53">
            <v>0.89</v>
          </cell>
          <cell r="U53">
            <v>6172162</v>
          </cell>
          <cell r="V53">
            <v>7215188.0278651686</v>
          </cell>
          <cell r="W53">
            <v>0.2</v>
          </cell>
          <cell r="X53">
            <v>5772150.4222921357</v>
          </cell>
          <cell r="Y53">
            <v>0.9</v>
          </cell>
          <cell r="Z53">
            <v>5194935.3800629219</v>
          </cell>
          <cell r="AA53">
            <v>577215.04222921375</v>
          </cell>
          <cell r="AB53">
            <v>0.09</v>
          </cell>
          <cell r="AC53">
            <v>6413500.4692134866</v>
          </cell>
          <cell r="AD53">
            <v>44231.037718713698</v>
          </cell>
          <cell r="AE53">
            <v>6413500.4692134866</v>
          </cell>
          <cell r="AF53">
            <v>3543646</v>
          </cell>
          <cell r="AG53">
            <v>0.80985924361899775</v>
          </cell>
          <cell r="AH53" t="str">
            <v>4</v>
          </cell>
        </row>
        <row r="54">
          <cell r="A54" t="str">
            <v>11-18-326-011-0000</v>
          </cell>
          <cell r="B54" t="str">
            <v>11-18-326-011-0000</v>
          </cell>
          <cell r="C54" t="str">
            <v>11183260110000</v>
          </cell>
          <cell r="D54" t="str">
            <v>11-18-326-011-0000</v>
          </cell>
          <cell r="E54" t="str">
            <v>11-18-326-011-0000</v>
          </cell>
          <cell r="F54" t="str">
            <v>1300  OAK, EVANSTON</v>
          </cell>
          <cell r="G54" t="str">
            <v>EVANSTON NRC RLTY LLC</v>
          </cell>
          <cell r="H54" t="str">
            <v>Aperion Care Evanston, 57 Skilled beds</v>
          </cell>
          <cell r="I54" t="str">
            <v>nursing home</v>
          </cell>
          <cell r="J54" t="str">
            <v>5-97</v>
          </cell>
          <cell r="K54" t="str">
            <v>T17</v>
          </cell>
          <cell r="L54" t="str">
            <v>17-090</v>
          </cell>
          <cell r="M54">
            <v>48454</v>
          </cell>
          <cell r="N54">
            <v>56</v>
          </cell>
          <cell r="O54">
            <v>11700</v>
          </cell>
          <cell r="P54">
            <v>11238</v>
          </cell>
          <cell r="Q54">
            <v>1.0411105178857447</v>
          </cell>
          <cell r="R54">
            <v>57</v>
          </cell>
          <cell r="S54">
            <v>300.07617316071594</v>
          </cell>
          <cell r="T54">
            <v>0.92</v>
          </cell>
          <cell r="U54">
            <v>5743638</v>
          </cell>
          <cell r="V54">
            <v>6495305.4078260865</v>
          </cell>
          <cell r="W54">
            <v>0.2</v>
          </cell>
          <cell r="X54">
            <v>5196244.3262608694</v>
          </cell>
          <cell r="Y54">
            <v>0.9</v>
          </cell>
          <cell r="Z54">
            <v>4676619.8936347822</v>
          </cell>
          <cell r="AA54">
            <v>519624.43262608722</v>
          </cell>
          <cell r="AB54">
            <v>0.09</v>
          </cell>
          <cell r="AC54">
            <v>5773604.806956525</v>
          </cell>
          <cell r="AD54">
            <v>101291.31240274606</v>
          </cell>
          <cell r="AE54">
            <v>5773604.806956525</v>
          </cell>
          <cell r="AF54">
            <v>3094462</v>
          </cell>
          <cell r="AG54">
            <v>0.86578630048018845</v>
          </cell>
          <cell r="AH54" t="e">
            <v>#N/A</v>
          </cell>
        </row>
        <row r="55">
          <cell r="A55" t="str">
            <v>11-19-121-019-0000</v>
          </cell>
          <cell r="B55" t="str">
            <v>11-19-121-019-0000</v>
          </cell>
          <cell r="C55" t="str">
            <v>11191210190000</v>
          </cell>
          <cell r="D55" t="str">
            <v>11-19-121-019-0000</v>
          </cell>
          <cell r="E55" t="str">
            <v>11-19-121-019-0000</v>
          </cell>
          <cell r="F55" t="str">
            <v>901  MAPLE, EVANSTON</v>
          </cell>
          <cell r="G55" t="str">
            <v>CAMBRIDGE REALTY CAP</v>
          </cell>
          <cell r="H55" t="str">
            <v xml:space="preserve">Albany Care, 417 intermediate beds </v>
          </cell>
          <cell r="I55" t="str">
            <v>nursing home</v>
          </cell>
          <cell r="J55" t="str">
            <v>5-97</v>
          </cell>
          <cell r="K55" t="str">
            <v>T17</v>
          </cell>
          <cell r="L55" t="str">
            <v>17-090</v>
          </cell>
          <cell r="M55">
            <v>54262</v>
          </cell>
          <cell r="N55">
            <v>87</v>
          </cell>
          <cell r="O55">
            <v>24780</v>
          </cell>
          <cell r="P55">
            <v>119468</v>
          </cell>
          <cell r="Q55">
            <v>0.20741956004955303</v>
          </cell>
          <cell r="R55">
            <v>417</v>
          </cell>
          <cell r="S55">
            <v>125.4151463202852</v>
          </cell>
          <cell r="T55">
            <v>0.81</v>
          </cell>
          <cell r="U55">
            <v>15461938</v>
          </cell>
          <cell r="V55">
            <v>19860000.364444446</v>
          </cell>
          <cell r="W55">
            <v>0.2</v>
          </cell>
          <cell r="X55">
            <v>15888000.291555557</v>
          </cell>
          <cell r="Y55">
            <v>0.9</v>
          </cell>
          <cell r="Z55">
            <v>14299200.262400001</v>
          </cell>
          <cell r="AA55">
            <v>1588800.0291555561</v>
          </cell>
          <cell r="AB55">
            <v>0.09</v>
          </cell>
          <cell r="AC55">
            <v>17653333.657283958</v>
          </cell>
          <cell r="AD55">
            <v>42334.133470704932</v>
          </cell>
          <cell r="AE55">
            <v>17653333.657283958</v>
          </cell>
          <cell r="AF55">
            <v>10060003</v>
          </cell>
          <cell r="AG55">
            <v>0.75480401519601514</v>
          </cell>
          <cell r="AH55" t="str">
            <v>4</v>
          </cell>
        </row>
        <row r="56">
          <cell r="A56" t="str">
            <v>12-25-323-003-0000</v>
          </cell>
          <cell r="B56" t="str">
            <v>12-25-323-003-0000</v>
          </cell>
          <cell r="C56" t="str">
            <v>12253230030000</v>
          </cell>
          <cell r="D56" t="str">
            <v>12-25-323-003-0000 12-25-323-004-0000 12-25-323-005-0000</v>
          </cell>
          <cell r="E56" t="str">
            <v>12-25-323-003-0000 Thru  12-25-323-005-0000</v>
          </cell>
          <cell r="F56" t="str">
            <v>7733 W GRAND, ELMWOOD PARK</v>
          </cell>
          <cell r="G56" t="str">
            <v>CAMBRIDGE REALTY CAP</v>
          </cell>
          <cell r="H56" t="str">
            <v xml:space="preserve">Generations at Elmwood Park, 245 skilled bed nursing home </v>
          </cell>
          <cell r="I56" t="str">
            <v>nursing home</v>
          </cell>
          <cell r="J56" t="str">
            <v>5-97</v>
          </cell>
          <cell r="K56" t="str">
            <v>T20</v>
          </cell>
          <cell r="L56" t="str">
            <v>20-080</v>
          </cell>
          <cell r="M56">
            <v>40410</v>
          </cell>
          <cell r="N56">
            <v>42</v>
          </cell>
          <cell r="O56">
            <v>20574</v>
          </cell>
          <cell r="P56">
            <v>55072</v>
          </cell>
          <cell r="Q56">
            <v>0.3735836722835561</v>
          </cell>
          <cell r="R56">
            <v>245</v>
          </cell>
          <cell r="S56">
            <v>314.20678708955967</v>
          </cell>
          <cell r="T56">
            <v>0.62</v>
          </cell>
          <cell r="U56">
            <v>17420724</v>
          </cell>
          <cell r="V56">
            <v>29233098.789677422</v>
          </cell>
          <cell r="W56">
            <v>0.2</v>
          </cell>
          <cell r="X56">
            <v>23386479.031741939</v>
          </cell>
          <cell r="Y56">
            <v>0.9</v>
          </cell>
          <cell r="Z56">
            <v>21047831.128567748</v>
          </cell>
          <cell r="AA56">
            <v>2338647.9031741917</v>
          </cell>
          <cell r="AB56">
            <v>0.09</v>
          </cell>
          <cell r="AC56">
            <v>25984976.701935463</v>
          </cell>
          <cell r="AD56">
            <v>106061.12939565495</v>
          </cell>
          <cell r="AE56">
            <v>25984976.701935463</v>
          </cell>
          <cell r="AF56">
            <v>15308007</v>
          </cell>
          <cell r="AG56">
            <v>0.69747614447363815</v>
          </cell>
          <cell r="AH56" t="str">
            <v>4</v>
          </cell>
        </row>
        <row r="57">
          <cell r="A57" t="str">
            <v>08-09-401-005-0000</v>
          </cell>
          <cell r="D57" t="str">
            <v>08-09-401-005-0000 08-09-401-008-0000 08-09-401-009-0000 08-09-401-027-0000</v>
          </cell>
          <cell r="E57" t="str">
            <v>08-09-401-005-0000 08-09-401-008-0000 08-09-401-009-0000 08-09-401-027-0000</v>
          </cell>
          <cell r="F57" t="str">
            <v>1625 S. Arlington Heights Road</v>
          </cell>
          <cell r="H57" t="str">
            <v>Autumn Leaves of Arlington Heights assisted living memory care for people with Alzheimer’s or another form of dementia</v>
          </cell>
          <cell r="I57" t="str">
            <v>Nursing Home</v>
          </cell>
          <cell r="J57">
            <v>297</v>
          </cell>
          <cell r="N57">
            <v>4</v>
          </cell>
          <cell r="O57">
            <v>131226</v>
          </cell>
          <cell r="P57">
            <v>31123</v>
          </cell>
          <cell r="Q57">
            <v>4.2163673167753748</v>
          </cell>
          <cell r="R57">
            <v>46</v>
          </cell>
          <cell r="S57" t="e">
            <v>#N/A</v>
          </cell>
          <cell r="T57" t="e">
            <v>#N/A</v>
          </cell>
          <cell r="U57" t="e">
            <v>#N/A</v>
          </cell>
          <cell r="V57" t="e">
            <v>#N/A</v>
          </cell>
          <cell r="W57" t="e">
            <v>#N/A</v>
          </cell>
          <cell r="X57" t="e">
            <v>#N/A</v>
          </cell>
          <cell r="Y57" t="e">
            <v>#N/A</v>
          </cell>
          <cell r="Z57" t="e">
            <v>#N/A</v>
          </cell>
          <cell r="AA57" t="e">
            <v>#N/A</v>
          </cell>
          <cell r="AB57" t="e">
            <v>#N/A</v>
          </cell>
          <cell r="AC57" t="e">
            <v>#N/A</v>
          </cell>
          <cell r="AD57" t="e">
            <v>#N/A</v>
          </cell>
          <cell r="AE57" t="e">
            <v>#N/A</v>
          </cell>
          <cell r="AF57">
            <v>10030973</v>
          </cell>
          <cell r="AG57" t="e">
            <v>#N/A</v>
          </cell>
          <cell r="AH57" t="str">
            <v>4</v>
          </cell>
        </row>
        <row r="58">
          <cell r="D58" t="e">
            <v>#N/A</v>
          </cell>
          <cell r="E58" t="str">
            <v>08-26-201-035-0000</v>
          </cell>
          <cell r="H58" t="str">
            <v>Asbury Court Retirement Community; 121 single unit apts and 29 Double unit apts</v>
          </cell>
          <cell r="I58" t="str">
            <v>Nursing Home</v>
          </cell>
          <cell r="J58">
            <v>297</v>
          </cell>
          <cell r="N58">
            <v>16</v>
          </cell>
          <cell r="O58">
            <v>141665</v>
          </cell>
          <cell r="P58">
            <v>216416</v>
          </cell>
          <cell r="Q58">
            <v>0.65459577850066542</v>
          </cell>
          <cell r="R58">
            <v>150</v>
          </cell>
          <cell r="S58" t="e">
            <v>#N/A</v>
          </cell>
          <cell r="T58" t="e">
            <v>#N/A</v>
          </cell>
          <cell r="U58" t="e">
            <v>#N/A</v>
          </cell>
          <cell r="V58" t="e">
            <v>#N/A</v>
          </cell>
          <cell r="W58" t="e">
            <v>#N/A</v>
          </cell>
          <cell r="X58" t="e">
            <v>#N/A</v>
          </cell>
          <cell r="Y58" t="e">
            <v>#N/A</v>
          </cell>
          <cell r="Z58" t="e">
            <v>#N/A</v>
          </cell>
          <cell r="AA58" t="e">
            <v>#N/A</v>
          </cell>
          <cell r="AB58" t="e">
            <v>#N/A</v>
          </cell>
          <cell r="AC58" t="e">
            <v>#N/A</v>
          </cell>
          <cell r="AD58" t="e">
            <v>#N/A</v>
          </cell>
          <cell r="AE58" t="e">
            <v>#N/A</v>
          </cell>
          <cell r="AF58" t="e">
            <v>#N/A</v>
          </cell>
          <cell r="AG58" t="e">
            <v>#N/A</v>
          </cell>
          <cell r="AH58" t="e">
            <v>#N/A</v>
          </cell>
        </row>
        <row r="59">
          <cell r="D59" t="e">
            <v>#N/A</v>
          </cell>
          <cell r="E59" t="str">
            <v>08-10-113-002-0000 08-10-113-003-0000 08-10-113-004-0000</v>
          </cell>
          <cell r="H59" t="str">
            <v>Moorings of Arlington Hts, 84 skilled beds, 32 intermediate and 44 sheltered care</v>
          </cell>
          <cell r="I59" t="str">
            <v>Nursing Home</v>
          </cell>
          <cell r="J59">
            <v>297</v>
          </cell>
          <cell r="N59">
            <v>32</v>
          </cell>
          <cell r="O59">
            <v>1787330</v>
          </cell>
          <cell r="R59">
            <v>160</v>
          </cell>
          <cell r="S59" t="e">
            <v>#N/A</v>
          </cell>
          <cell r="T59" t="e">
            <v>#N/A</v>
          </cell>
          <cell r="U59" t="e">
            <v>#N/A</v>
          </cell>
          <cell r="V59" t="e">
            <v>#N/A</v>
          </cell>
          <cell r="W59" t="e">
            <v>#N/A</v>
          </cell>
          <cell r="X59" t="e">
            <v>#N/A</v>
          </cell>
          <cell r="Y59" t="e">
            <v>#N/A</v>
          </cell>
          <cell r="Z59" t="e">
            <v>#N/A</v>
          </cell>
          <cell r="AA59" t="e">
            <v>#N/A</v>
          </cell>
          <cell r="AB59" t="e">
            <v>#N/A</v>
          </cell>
          <cell r="AC59" t="e">
            <v>#N/A</v>
          </cell>
          <cell r="AD59" t="e">
            <v>#N/A</v>
          </cell>
          <cell r="AE59" t="e">
            <v>#N/A</v>
          </cell>
          <cell r="AF59" t="e">
            <v>#N/A</v>
          </cell>
          <cell r="AG59" t="e">
            <v>#N/A</v>
          </cell>
          <cell r="AH59" t="e">
            <v>#N/A</v>
          </cell>
        </row>
        <row r="60">
          <cell r="B60" t="str">
            <v>exempt</v>
          </cell>
          <cell r="D60" t="e">
            <v>#N/A</v>
          </cell>
          <cell r="E60" t="str">
            <v>08-31-202-019-0000</v>
          </cell>
          <cell r="H60" t="str">
            <v>Alexian Brothers Hospice Residence, 94 single unit apts and 10 double unit apts</v>
          </cell>
          <cell r="I60" t="str">
            <v>Nursing Home</v>
          </cell>
          <cell r="J60">
            <v>297</v>
          </cell>
          <cell r="N60">
            <v>3</v>
          </cell>
          <cell r="O60">
            <v>199677</v>
          </cell>
          <cell r="P60">
            <v>21922</v>
          </cell>
          <cell r="Q60">
            <v>9.1085211203357357</v>
          </cell>
          <cell r="R60">
            <v>104</v>
          </cell>
          <cell r="S60" t="e">
            <v>#N/A</v>
          </cell>
          <cell r="T60" t="e">
            <v>#N/A</v>
          </cell>
          <cell r="U60" t="e">
            <v>#N/A</v>
          </cell>
          <cell r="V60" t="e">
            <v>#N/A</v>
          </cell>
          <cell r="W60" t="e">
            <v>#N/A</v>
          </cell>
          <cell r="X60" t="e">
            <v>#N/A</v>
          </cell>
          <cell r="Y60" t="e">
            <v>#N/A</v>
          </cell>
          <cell r="Z60" t="e">
            <v>#N/A</v>
          </cell>
          <cell r="AA60" t="e">
            <v>#N/A</v>
          </cell>
          <cell r="AB60" t="e">
            <v>#N/A</v>
          </cell>
          <cell r="AC60" t="e">
            <v>#N/A</v>
          </cell>
          <cell r="AD60" t="e">
            <v>#N/A</v>
          </cell>
          <cell r="AE60" t="e">
            <v>#N/A</v>
          </cell>
          <cell r="AF60" t="e">
            <v>#N/A</v>
          </cell>
          <cell r="AG60" t="e">
            <v>#N/A</v>
          </cell>
          <cell r="AH60" t="e">
            <v>#N/A</v>
          </cell>
        </row>
        <row r="61">
          <cell r="D61" t="e">
            <v>#N/A</v>
          </cell>
          <cell r="E61" t="str">
            <v>12-31-202-010-0000</v>
          </cell>
          <cell r="H61" t="str">
            <v>Casa San Carlo</v>
          </cell>
          <cell r="I61" t="str">
            <v>senior home</v>
          </cell>
          <cell r="J61">
            <v>297</v>
          </cell>
          <cell r="N61">
            <v>45</v>
          </cell>
          <cell r="O61">
            <v>409086</v>
          </cell>
          <cell r="P61">
            <v>143600</v>
          </cell>
          <cell r="Q61">
            <v>2.8487883008356545</v>
          </cell>
          <cell r="R61">
            <v>190</v>
          </cell>
          <cell r="S61" t="e">
            <v>#N/A</v>
          </cell>
          <cell r="T61" t="e">
            <v>#N/A</v>
          </cell>
          <cell r="U61" t="e">
            <v>#N/A</v>
          </cell>
          <cell r="V61" t="e">
            <v>#N/A</v>
          </cell>
          <cell r="W61" t="e">
            <v>#N/A</v>
          </cell>
          <cell r="X61" t="e">
            <v>#N/A</v>
          </cell>
          <cell r="Y61" t="e">
            <v>#N/A</v>
          </cell>
          <cell r="Z61" t="e">
            <v>#N/A</v>
          </cell>
          <cell r="AA61" t="e">
            <v>#N/A</v>
          </cell>
          <cell r="AB61" t="e">
            <v>#N/A</v>
          </cell>
          <cell r="AC61" t="e">
            <v>#N/A</v>
          </cell>
          <cell r="AD61" t="e">
            <v>#N/A</v>
          </cell>
          <cell r="AE61" t="e">
            <v>#N/A</v>
          </cell>
          <cell r="AF61" t="e">
            <v>#N/A</v>
          </cell>
          <cell r="AG61" t="e">
            <v>#N/A</v>
          </cell>
          <cell r="AH61" t="e">
            <v>#N/A</v>
          </cell>
        </row>
        <row r="62">
          <cell r="B62" t="str">
            <v>exempt</v>
          </cell>
          <cell r="D62" t="e">
            <v>#N/A</v>
          </cell>
          <cell r="E62" t="str">
            <v>12-32-326-063-0000</v>
          </cell>
          <cell r="H62" t="str">
            <v xml:space="preserve">50 units, 42 one bedrooms, 8 two bedrooms </v>
          </cell>
          <cell r="I62" t="str">
            <v>nursing home</v>
          </cell>
          <cell r="J62">
            <v>297</v>
          </cell>
          <cell r="N62">
            <v>1</v>
          </cell>
          <cell r="O62">
            <v>29669</v>
          </cell>
          <cell r="P62">
            <v>53778</v>
          </cell>
          <cell r="Q62">
            <v>0.55169400126445756</v>
          </cell>
          <cell r="R62">
            <v>58</v>
          </cell>
          <cell r="S62" t="e">
            <v>#N/A</v>
          </cell>
          <cell r="T62" t="e">
            <v>#N/A</v>
          </cell>
          <cell r="U62" t="e">
            <v>#N/A</v>
          </cell>
          <cell r="V62" t="e">
            <v>#N/A</v>
          </cell>
          <cell r="W62" t="e">
            <v>#N/A</v>
          </cell>
          <cell r="X62" t="e">
            <v>#N/A</v>
          </cell>
          <cell r="Y62" t="e">
            <v>#N/A</v>
          </cell>
          <cell r="Z62" t="e">
            <v>#N/A</v>
          </cell>
          <cell r="AA62" t="e">
            <v>#N/A</v>
          </cell>
          <cell r="AB62" t="e">
            <v>#N/A</v>
          </cell>
          <cell r="AC62" t="e">
            <v>#N/A</v>
          </cell>
          <cell r="AD62" t="e">
            <v>#N/A</v>
          </cell>
          <cell r="AE62" t="e">
            <v>#N/A</v>
          </cell>
          <cell r="AF62" t="e">
            <v>#N/A</v>
          </cell>
          <cell r="AG62" t="e">
            <v>#N/A</v>
          </cell>
          <cell r="AH62" t="e">
            <v>#N/A</v>
          </cell>
        </row>
        <row r="63">
          <cell r="D63" t="e">
            <v>#N/A</v>
          </cell>
          <cell r="E63" t="str">
            <v>09-12-400-007-0000</v>
          </cell>
          <cell r="H63" t="str">
            <v>Belmont Village Senior Village 183 beds</v>
          </cell>
          <cell r="I63" t="str">
            <v xml:space="preserve">Nursing Home </v>
          </cell>
          <cell r="J63">
            <v>297</v>
          </cell>
          <cell r="N63">
            <v>19</v>
          </cell>
          <cell r="O63">
            <v>276606</v>
          </cell>
          <cell r="P63">
            <v>103197</v>
          </cell>
          <cell r="Q63">
            <v>2.6803686153667257</v>
          </cell>
          <cell r="R63">
            <v>183</v>
          </cell>
          <cell r="S63" t="e">
            <v>#N/A</v>
          </cell>
          <cell r="T63" t="e">
            <v>#N/A</v>
          </cell>
          <cell r="U63" t="e">
            <v>#N/A</v>
          </cell>
          <cell r="V63" t="e">
            <v>#N/A</v>
          </cell>
          <cell r="W63" t="e">
            <v>#N/A</v>
          </cell>
          <cell r="X63" t="e">
            <v>#N/A</v>
          </cell>
          <cell r="Y63" t="e">
            <v>#N/A</v>
          </cell>
          <cell r="Z63" t="e">
            <v>#N/A</v>
          </cell>
          <cell r="AA63" t="e">
            <v>#N/A</v>
          </cell>
          <cell r="AB63" t="e">
            <v>#N/A</v>
          </cell>
          <cell r="AC63" t="e">
            <v>#N/A</v>
          </cell>
          <cell r="AD63" t="e">
            <v>#N/A</v>
          </cell>
          <cell r="AE63" t="e">
            <v>#N/A</v>
          </cell>
          <cell r="AF63" t="e">
            <v>#N/A</v>
          </cell>
          <cell r="AG63" t="e">
            <v>#N/A</v>
          </cell>
          <cell r="AH63" t="e">
            <v>#N/A</v>
          </cell>
        </row>
        <row r="64">
          <cell r="D64" t="e">
            <v>#N/A</v>
          </cell>
          <cell r="E64" t="str">
            <v>09-26-423-007-0000</v>
          </cell>
          <cell r="H64" t="str">
            <v>Summit of Uptown</v>
          </cell>
          <cell r="I64" t="str">
            <v xml:space="preserve">Nursing Home </v>
          </cell>
          <cell r="J64">
            <v>297</v>
          </cell>
          <cell r="N64">
            <v>58</v>
          </cell>
          <cell r="O64">
            <v>50875</v>
          </cell>
          <cell r="P64">
            <v>99972</v>
          </cell>
          <cell r="Q64">
            <v>0.50889248989717117</v>
          </cell>
          <cell r="R64">
            <v>153</v>
          </cell>
          <cell r="S64" t="e">
            <v>#N/A</v>
          </cell>
          <cell r="T64" t="e">
            <v>#N/A</v>
          </cell>
          <cell r="U64" t="e">
            <v>#N/A</v>
          </cell>
          <cell r="V64" t="e">
            <v>#N/A</v>
          </cell>
          <cell r="W64" t="e">
            <v>#N/A</v>
          </cell>
          <cell r="X64" t="e">
            <v>#N/A</v>
          </cell>
          <cell r="Y64" t="e">
            <v>#N/A</v>
          </cell>
          <cell r="Z64" t="e">
            <v>#N/A</v>
          </cell>
          <cell r="AA64" t="e">
            <v>#N/A</v>
          </cell>
          <cell r="AB64" t="e">
            <v>#N/A</v>
          </cell>
          <cell r="AC64" t="e">
            <v>#N/A</v>
          </cell>
          <cell r="AD64" t="e">
            <v>#N/A</v>
          </cell>
          <cell r="AE64" t="e">
            <v>#N/A</v>
          </cell>
          <cell r="AF64" t="e">
            <v>#N/A</v>
          </cell>
          <cell r="AG64" t="e">
            <v>#N/A</v>
          </cell>
          <cell r="AH64" t="e">
            <v>#N/A</v>
          </cell>
        </row>
        <row r="65">
          <cell r="D65" t="e">
            <v>#N/A</v>
          </cell>
          <cell r="E65" t="str">
            <v>09-26-301-019-0000</v>
          </cell>
          <cell r="H65" t="str">
            <v>The Sheridan</v>
          </cell>
          <cell r="I65" t="str">
            <v xml:space="preserve">Nursing Home </v>
          </cell>
          <cell r="J65">
            <v>397</v>
          </cell>
          <cell r="N65">
            <v>1</v>
          </cell>
          <cell r="O65">
            <v>74734</v>
          </cell>
          <cell r="P65">
            <v>100151</v>
          </cell>
          <cell r="Q65">
            <v>0.74621321804075835</v>
          </cell>
          <cell r="R65">
            <v>104</v>
          </cell>
          <cell r="S65" t="e">
            <v>#N/A</v>
          </cell>
          <cell r="T65" t="e">
            <v>#N/A</v>
          </cell>
          <cell r="U65" t="e">
            <v>#N/A</v>
          </cell>
          <cell r="V65" t="e">
            <v>#N/A</v>
          </cell>
          <cell r="W65" t="e">
            <v>#N/A</v>
          </cell>
          <cell r="X65" t="e">
            <v>#N/A</v>
          </cell>
          <cell r="Y65" t="e">
            <v>#N/A</v>
          </cell>
          <cell r="Z65" t="e">
            <v>#N/A</v>
          </cell>
          <cell r="AA65" t="e">
            <v>#N/A</v>
          </cell>
          <cell r="AB65" t="e">
            <v>#N/A</v>
          </cell>
          <cell r="AC65" t="e">
            <v>#N/A</v>
          </cell>
          <cell r="AD65" t="e">
            <v>#N/A</v>
          </cell>
          <cell r="AE65" t="e">
            <v>#N/A</v>
          </cell>
          <cell r="AF65" t="e">
            <v>#N/A</v>
          </cell>
          <cell r="AG65" t="e">
            <v>#N/A</v>
          </cell>
          <cell r="AH65" t="e">
            <v>#N/A</v>
          </cell>
        </row>
        <row r="66">
          <cell r="D66" t="e">
            <v>#N/A</v>
          </cell>
          <cell r="E66" t="str">
            <v>10-31-401-046-0000</v>
          </cell>
          <cell r="H66" t="str">
            <v xml:space="preserve">Generations at Regency, 300 skilled beds </v>
          </cell>
          <cell r="I66" t="str">
            <v>nursing home</v>
          </cell>
          <cell r="J66">
            <v>297</v>
          </cell>
          <cell r="N66">
            <v>47</v>
          </cell>
          <cell r="O66">
            <v>177963</v>
          </cell>
          <cell r="P66">
            <v>92457</v>
          </cell>
          <cell r="Q66">
            <v>1.9248191050975048</v>
          </cell>
          <cell r="R66">
            <v>300</v>
          </cell>
          <cell r="S66" t="e">
            <v>#N/A</v>
          </cell>
          <cell r="T66" t="e">
            <v>#N/A</v>
          </cell>
          <cell r="U66" t="e">
            <v>#N/A</v>
          </cell>
          <cell r="V66" t="e">
            <v>#N/A</v>
          </cell>
          <cell r="W66" t="e">
            <v>#N/A</v>
          </cell>
          <cell r="X66" t="e">
            <v>#N/A</v>
          </cell>
          <cell r="Y66" t="e">
            <v>#N/A</v>
          </cell>
          <cell r="Z66" t="e">
            <v>#N/A</v>
          </cell>
          <cell r="AA66" t="e">
            <v>#N/A</v>
          </cell>
          <cell r="AB66" t="e">
            <v>#N/A</v>
          </cell>
          <cell r="AC66" t="e">
            <v>#N/A</v>
          </cell>
          <cell r="AD66" t="e">
            <v>#N/A</v>
          </cell>
          <cell r="AE66" t="e">
            <v>#N/A</v>
          </cell>
          <cell r="AF66" t="e">
            <v>#N/A</v>
          </cell>
          <cell r="AG66" t="e">
            <v>#N/A</v>
          </cell>
          <cell r="AH66" t="e">
            <v>#N/A</v>
          </cell>
        </row>
        <row r="67">
          <cell r="B67" t="str">
            <v>voided in 2019</v>
          </cell>
          <cell r="D67" t="e">
            <v>#N/A</v>
          </cell>
          <cell r="E67" t="str">
            <v>04-30-200-028-0000</v>
          </cell>
          <cell r="H67" t="str">
            <v>Manorcare of Northbrook, 158 Skilled beds</v>
          </cell>
          <cell r="I67" t="str">
            <v>nursing home</v>
          </cell>
          <cell r="J67">
            <v>297</v>
          </cell>
          <cell r="N67">
            <v>19</v>
          </cell>
          <cell r="O67">
            <v>315092</v>
          </cell>
          <cell r="P67">
            <v>73038</v>
          </cell>
          <cell r="Q67">
            <v>4.3140830800405272</v>
          </cell>
          <cell r="R67">
            <v>214</v>
          </cell>
          <cell r="S67" t="e">
            <v>#N/A</v>
          </cell>
          <cell r="T67" t="e">
            <v>#N/A</v>
          </cell>
          <cell r="U67" t="e">
            <v>#N/A</v>
          </cell>
          <cell r="V67" t="e">
            <v>#N/A</v>
          </cell>
          <cell r="W67" t="e">
            <v>#N/A</v>
          </cell>
          <cell r="X67" t="e">
            <v>#N/A</v>
          </cell>
          <cell r="Y67" t="e">
            <v>#N/A</v>
          </cell>
          <cell r="Z67" t="e">
            <v>#N/A</v>
          </cell>
          <cell r="AA67" t="e">
            <v>#N/A</v>
          </cell>
          <cell r="AB67" t="e">
            <v>#N/A</v>
          </cell>
          <cell r="AC67" t="e">
            <v>#N/A</v>
          </cell>
          <cell r="AD67" t="e">
            <v>#N/A</v>
          </cell>
          <cell r="AE67" t="e">
            <v>#N/A</v>
          </cell>
          <cell r="AF67" t="e">
            <v>#N/A</v>
          </cell>
          <cell r="AG67" t="e">
            <v>#N/A</v>
          </cell>
          <cell r="AH67" t="e">
            <v>#N/A</v>
          </cell>
        </row>
        <row r="68">
          <cell r="D68" t="e">
            <v>#N/A</v>
          </cell>
          <cell r="E68" t="str">
            <v>04-14-305-003-0000 04-14-305-004-0000</v>
          </cell>
          <cell r="H68" t="str">
            <v xml:space="preserve">The Lodge </v>
          </cell>
          <cell r="I68" t="str">
            <v>nursing home</v>
          </cell>
          <cell r="J68">
            <v>297</v>
          </cell>
          <cell r="N68">
            <v>5</v>
          </cell>
          <cell r="O68">
            <v>486891</v>
          </cell>
          <cell r="P68">
            <v>317155</v>
          </cell>
          <cell r="Q68">
            <v>1.5351831123583106</v>
          </cell>
          <cell r="R68">
            <v>250</v>
          </cell>
          <cell r="S68" t="e">
            <v>#N/A</v>
          </cell>
          <cell r="T68" t="e">
            <v>#N/A</v>
          </cell>
          <cell r="U68" t="e">
            <v>#N/A</v>
          </cell>
          <cell r="V68" t="e">
            <v>#N/A</v>
          </cell>
          <cell r="W68" t="e">
            <v>#N/A</v>
          </cell>
          <cell r="X68" t="e">
            <v>#N/A</v>
          </cell>
          <cell r="Y68" t="e">
            <v>#N/A</v>
          </cell>
          <cell r="Z68" t="e">
            <v>#N/A</v>
          </cell>
          <cell r="AA68" t="e">
            <v>#N/A</v>
          </cell>
          <cell r="AB68" t="e">
            <v>#N/A</v>
          </cell>
          <cell r="AC68" t="e">
            <v>#N/A</v>
          </cell>
          <cell r="AD68" t="e">
            <v>#N/A</v>
          </cell>
          <cell r="AE68" t="e">
            <v>#N/A</v>
          </cell>
          <cell r="AF68" t="e">
            <v>#N/A</v>
          </cell>
          <cell r="AG68" t="e">
            <v>#N/A</v>
          </cell>
          <cell r="AH68" t="e">
            <v>#N/A</v>
          </cell>
        </row>
        <row r="69">
          <cell r="D69" t="e">
            <v>#N/A</v>
          </cell>
          <cell r="E69" t="str">
            <v>04-26-300-025-0000 04-26-400-082-0000</v>
          </cell>
          <cell r="H69" t="str">
            <v>2021 Permit; E to A; Mary Haven Nursing Home</v>
          </cell>
          <cell r="I69" t="str">
            <v>nursing home</v>
          </cell>
          <cell r="J69">
            <v>597</v>
          </cell>
          <cell r="N69">
            <v>58</v>
          </cell>
          <cell r="O69">
            <v>197875</v>
          </cell>
          <cell r="P69">
            <v>45072</v>
          </cell>
          <cell r="Q69">
            <v>4.3901979055733049</v>
          </cell>
          <cell r="R69">
            <v>135</v>
          </cell>
          <cell r="S69" t="e">
            <v>#N/A</v>
          </cell>
          <cell r="T69" t="e">
            <v>#N/A</v>
          </cell>
          <cell r="U69" t="e">
            <v>#N/A</v>
          </cell>
          <cell r="V69" t="e">
            <v>#N/A</v>
          </cell>
          <cell r="W69" t="e">
            <v>#N/A</v>
          </cell>
          <cell r="X69" t="e">
            <v>#N/A</v>
          </cell>
          <cell r="Y69" t="e">
            <v>#N/A</v>
          </cell>
          <cell r="Z69" t="e">
            <v>#N/A</v>
          </cell>
          <cell r="AA69" t="e">
            <v>#N/A</v>
          </cell>
          <cell r="AB69" t="e">
            <v>#N/A</v>
          </cell>
          <cell r="AC69" t="e">
            <v>#N/A</v>
          </cell>
          <cell r="AD69" t="e">
            <v>#N/A</v>
          </cell>
          <cell r="AE69" t="e">
            <v>#N/A</v>
          </cell>
          <cell r="AF69" t="e">
            <v>#N/A</v>
          </cell>
          <cell r="AG69" t="e">
            <v>#N/A</v>
          </cell>
          <cell r="AH69" t="e">
            <v>#N/A</v>
          </cell>
        </row>
        <row r="70">
          <cell r="D70" t="e">
            <v>#N/A</v>
          </cell>
          <cell r="E70" t="str">
            <v>02-22-206-010-0000 02-22-206-011-0000 02-22-206-012-0000</v>
          </cell>
          <cell r="H70" t="str">
            <v xml:space="preserve">Solstice Senior Living </v>
          </cell>
          <cell r="I70" t="str">
            <v xml:space="preserve">Nursing Home </v>
          </cell>
          <cell r="J70">
            <v>297</v>
          </cell>
          <cell r="N70">
            <v>34</v>
          </cell>
          <cell r="O70">
            <v>76296</v>
          </cell>
          <cell r="P70">
            <v>23030</v>
          </cell>
          <cell r="Q70">
            <v>3.3128962223187148</v>
          </cell>
          <cell r="R70">
            <v>135</v>
          </cell>
          <cell r="S70" t="e">
            <v>#N/A</v>
          </cell>
          <cell r="T70" t="e">
            <v>#N/A</v>
          </cell>
          <cell r="U70" t="e">
            <v>#N/A</v>
          </cell>
          <cell r="V70" t="e">
            <v>#N/A</v>
          </cell>
          <cell r="W70" t="e">
            <v>#N/A</v>
          </cell>
          <cell r="X70" t="e">
            <v>#N/A</v>
          </cell>
          <cell r="Y70" t="e">
            <v>#N/A</v>
          </cell>
          <cell r="Z70" t="e">
            <v>#N/A</v>
          </cell>
          <cell r="AA70" t="e">
            <v>#N/A</v>
          </cell>
          <cell r="AB70" t="e">
            <v>#N/A</v>
          </cell>
          <cell r="AC70" t="e">
            <v>#N/A</v>
          </cell>
          <cell r="AD70" t="e">
            <v>#N/A</v>
          </cell>
          <cell r="AE70" t="e">
            <v>#N/A</v>
          </cell>
          <cell r="AF70" t="e">
            <v>#N/A</v>
          </cell>
          <cell r="AG70" t="e">
            <v>#N/A</v>
          </cell>
          <cell r="AH70" t="e">
            <v>#N/A</v>
          </cell>
        </row>
        <row r="71">
          <cell r="D71" t="e">
            <v>#N/A</v>
          </cell>
          <cell r="E71" t="str">
            <v>03-04-201-015-0000</v>
          </cell>
          <cell r="H71" t="str">
            <v>Harbor House Nursing Home</v>
          </cell>
          <cell r="I71" t="str">
            <v>nursing home</v>
          </cell>
          <cell r="J71">
            <v>397</v>
          </cell>
          <cell r="N71">
            <v>25</v>
          </cell>
          <cell r="O71">
            <v>139827</v>
          </cell>
          <cell r="P71">
            <v>19626</v>
          </cell>
          <cell r="Q71">
            <v>7.1245796392540504</v>
          </cell>
          <cell r="R71">
            <v>48</v>
          </cell>
          <cell r="S71" t="e">
            <v>#N/A</v>
          </cell>
          <cell r="T71" t="e">
            <v>#N/A</v>
          </cell>
          <cell r="U71" t="e">
            <v>#N/A</v>
          </cell>
          <cell r="V71" t="e">
            <v>#N/A</v>
          </cell>
          <cell r="W71" t="e">
            <v>#N/A</v>
          </cell>
          <cell r="X71" t="e">
            <v>#N/A</v>
          </cell>
          <cell r="Y71" t="e">
            <v>#N/A</v>
          </cell>
          <cell r="Z71" t="e">
            <v>#N/A</v>
          </cell>
          <cell r="AA71" t="e">
            <v>#N/A</v>
          </cell>
          <cell r="AB71" t="e">
            <v>#N/A</v>
          </cell>
          <cell r="AC71" t="e">
            <v>#N/A</v>
          </cell>
          <cell r="AD71" t="e">
            <v>#N/A</v>
          </cell>
          <cell r="AE71" t="e">
            <v>#N/A</v>
          </cell>
          <cell r="AF71" t="e">
            <v>#N/A</v>
          </cell>
          <cell r="AG71" t="e">
            <v>#N/A</v>
          </cell>
          <cell r="AH71" t="e">
            <v>#N/A</v>
          </cell>
        </row>
        <row r="72">
          <cell r="A72" t="str">
            <v>13-18-318-005-0000</v>
          </cell>
          <cell r="C72" t="str">
            <v>13183180050000</v>
          </cell>
          <cell r="D72" t="str">
            <v>13-18-318-005-0000 13-18-318-006-0000 13-18-318-007-0000 13-18-318-008-0000</v>
          </cell>
          <cell r="E72" t="str">
            <v>13-18-318-005-0000 13-18-318-006-0000 13-18-318-007-0000 13-18-318-008-0000</v>
          </cell>
          <cell r="H72" t="str">
            <v>Norridge Garden Nursing Home</v>
          </cell>
          <cell r="I72" t="str">
            <v>Nursing Home</v>
          </cell>
          <cell r="J72" t="str">
            <v>5-97</v>
          </cell>
          <cell r="K72" t="str">
            <v>T26</v>
          </cell>
          <cell r="L72" t="str">
            <v>26-010</v>
          </cell>
          <cell r="M72">
            <v>52431</v>
          </cell>
          <cell r="N72">
            <v>13</v>
          </cell>
          <cell r="O72">
            <v>58584</v>
          </cell>
          <cell r="P72">
            <v>81204</v>
          </cell>
          <cell r="R72">
            <v>292</v>
          </cell>
          <cell r="S72">
            <v>366.86780280104347</v>
          </cell>
          <cell r="T72">
            <v>0.71</v>
          </cell>
          <cell r="U72">
            <v>27761547</v>
          </cell>
          <cell r="V72">
            <v>40680441.547605641</v>
          </cell>
          <cell r="W72">
            <v>0.2</v>
          </cell>
          <cell r="X72">
            <v>32544353.238084514</v>
          </cell>
          <cell r="Y72">
            <v>0.9</v>
          </cell>
          <cell r="Z72">
            <v>29289917.914276063</v>
          </cell>
          <cell r="AA72">
            <v>3254435.3238084503</v>
          </cell>
          <cell r="AB72">
            <v>0.09</v>
          </cell>
          <cell r="AC72">
            <v>36160392.486760557</v>
          </cell>
          <cell r="AD72">
            <v>123836.96057109779</v>
          </cell>
          <cell r="AE72">
            <v>36160392.486760557</v>
          </cell>
          <cell r="AF72">
            <v>10200038</v>
          </cell>
          <cell r="AG72">
            <v>2.5451233109877194</v>
          </cell>
          <cell r="AH72" t="str">
            <v>4</v>
          </cell>
          <cell r="AI72">
            <v>5100000</v>
          </cell>
          <cell r="AJ72">
            <v>43565</v>
          </cell>
        </row>
        <row r="73">
          <cell r="A73" t="str">
            <v>06-25-400-012-0000</v>
          </cell>
          <cell r="B73" t="str">
            <v>06-25-400-012-0000</v>
          </cell>
          <cell r="C73">
            <v>6254000120000</v>
          </cell>
          <cell r="D73" t="str">
            <v>06-25-400-010-0000 06-25-400-012-0000</v>
          </cell>
          <cell r="E73" t="str">
            <v>06-25-400-010-0000 06-25-400-012-0000</v>
          </cell>
          <cell r="F73" t="str">
            <v>1400 E IRVING PARK, STREAMWOOD</v>
          </cell>
          <cell r="G73" t="str">
            <v>PROPERTY VALUTION SERV</v>
          </cell>
          <cell r="H73" t="str">
            <v>Streamwood Behavioral Health Center</v>
          </cell>
          <cell r="J73" t="str">
            <v>5-97</v>
          </cell>
          <cell r="K73" t="str">
            <v>T18</v>
          </cell>
          <cell r="L73" t="str">
            <v>18-010</v>
          </cell>
          <cell r="N73">
            <v>22</v>
          </cell>
          <cell r="O73">
            <v>42701</v>
          </cell>
          <cell r="P73">
            <v>130923</v>
          </cell>
          <cell r="Q73">
            <v>0.32615354063075241</v>
          </cell>
          <cell r="R73">
            <v>162</v>
          </cell>
          <cell r="S73">
            <v>400</v>
          </cell>
          <cell r="T73">
            <v>0.9</v>
          </cell>
          <cell r="U73">
            <v>21286800</v>
          </cell>
          <cell r="V73">
            <v>24607540.800000001</v>
          </cell>
          <cell r="W73">
            <v>0.2</v>
          </cell>
          <cell r="X73">
            <v>19686032.640000001</v>
          </cell>
          <cell r="Y73">
            <v>0.9</v>
          </cell>
          <cell r="Z73">
            <v>17717429.376000002</v>
          </cell>
          <cell r="AA73">
            <v>1968603.2639999986</v>
          </cell>
          <cell r="AB73">
            <v>0.09</v>
          </cell>
          <cell r="AC73">
            <v>21873369.599999987</v>
          </cell>
          <cell r="AD73">
            <v>135020.79999999993</v>
          </cell>
          <cell r="AE73">
            <v>21873369.599999987</v>
          </cell>
          <cell r="AF73">
            <v>15356016</v>
          </cell>
          <cell r="AG73">
            <v>0.42441695814851887</v>
          </cell>
          <cell r="AH73" t="str">
            <v>4</v>
          </cell>
          <cell r="AK73" t="str">
            <v xml:space="preserve">Revenue per Bed and Occupancy are estimated </v>
          </cell>
        </row>
        <row r="74">
          <cell r="A74" t="str">
            <v>06-08-302-037-0000</v>
          </cell>
          <cell r="B74" t="str">
            <v>06-08-302-037-0000</v>
          </cell>
          <cell r="C74">
            <v>6083020370000</v>
          </cell>
          <cell r="D74" t="str">
            <v>06-08-302-037-0000 06-08-302-038-0000</v>
          </cell>
          <cell r="E74" t="str">
            <v>06-08-302-037-0000 06-08-302-038-0000</v>
          </cell>
          <cell r="F74" t="str">
            <v>1435  SUMMIT, ELGIN</v>
          </cell>
          <cell r="G74" t="str">
            <v>MARKLUND CHILDREN'S HOME</v>
          </cell>
          <cell r="H74" t="str">
            <v xml:space="preserve">Marklund Community Day Care </v>
          </cell>
          <cell r="I74" t="str">
            <v xml:space="preserve">Skilled Nursing and Intermidiate Care Facility </v>
          </cell>
          <cell r="J74" t="str">
            <v>5-97</v>
          </cell>
          <cell r="K74" t="str">
            <v>T18</v>
          </cell>
          <cell r="L74" t="str">
            <v>18-014</v>
          </cell>
          <cell r="N74">
            <v>19</v>
          </cell>
          <cell r="O74">
            <v>208916</v>
          </cell>
          <cell r="P74">
            <v>51091</v>
          </cell>
          <cell r="R74">
            <v>61</v>
          </cell>
          <cell r="S74">
            <v>500</v>
          </cell>
          <cell r="T74">
            <v>0.9</v>
          </cell>
          <cell r="U74">
            <v>10019250</v>
          </cell>
          <cell r="V74">
            <v>11582253</v>
          </cell>
          <cell r="W74">
            <v>0.2</v>
          </cell>
          <cell r="X74">
            <v>9265802.4000000004</v>
          </cell>
          <cell r="Y74">
            <v>0.9</v>
          </cell>
          <cell r="Z74">
            <v>8339222.1600000001</v>
          </cell>
          <cell r="AA74">
            <v>926580.24000000022</v>
          </cell>
          <cell r="AB74">
            <v>0.09</v>
          </cell>
          <cell r="AC74">
            <v>10295336.000000004</v>
          </cell>
          <cell r="AD74">
            <v>168776.00000000006</v>
          </cell>
          <cell r="AE74">
            <v>10295336.000000004</v>
          </cell>
          <cell r="AF74">
            <v>7702430</v>
          </cell>
          <cell r="AG74">
            <v>0.33663480226370157</v>
          </cell>
          <cell r="AH74" t="e">
            <v>#N/A</v>
          </cell>
          <cell r="AK74" t="str">
            <v xml:space="preserve">Revenue per Bed and Occupancy are estimated </v>
          </cell>
        </row>
      </sheetData>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xRateData"/>
      <sheetName val="Inputs"/>
      <sheetName val="T10-Barrington"/>
      <sheetName val="T26-NorwoodPark"/>
      <sheetName val="T23-NewTrier"/>
      <sheetName val="T18-Hanover"/>
      <sheetName val="T35-Schaumburg"/>
      <sheetName val="T16-ElkGrove"/>
      <sheetName val="T17-Evanston"/>
      <sheetName val="T29-Palatine"/>
      <sheetName val="T22-Maine"/>
      <sheetName val="T20-Leyden"/>
      <sheetName val="T25-Northfield"/>
      <sheetName val="T24-Niles"/>
      <sheetName val="T38-Wheeling"/>
      <sheetName val="2022.593ValuationModel.Master"/>
    </sheetNames>
    <sheetDataSet>
      <sheetData sheetId="0"/>
      <sheetData sheetId="1"/>
      <sheetData sheetId="2"/>
      <sheetData sheetId="3"/>
      <sheetData sheetId="4"/>
      <sheetData sheetId="5">
        <row r="1">
          <cell r="A1" t="str">
            <v>KeyPIN</v>
          </cell>
          <cell r="B1" t="str">
            <v>PARID</v>
          </cell>
          <cell r="C1" t="str">
            <v>iasWorld PIN Grouping</v>
          </cell>
          <cell r="D1" t="str">
            <v>PINs</v>
          </cell>
          <cell r="E1" t="str">
            <v>CLASS</v>
          </cell>
          <cell r="F1" t="str">
            <v>Address</v>
          </cell>
          <cell r="G1" t="str">
            <v>OWN1</v>
          </cell>
          <cell r="H1" t="str">
            <v>TAXDIST</v>
          </cell>
          <cell r="I1" t="str">
            <v>NBHD</v>
          </cell>
          <cell r="J1" t="str">
            <v>Town</v>
          </cell>
          <cell r="K1" t="str">
            <v>PropUse</v>
          </cell>
          <cell r="L1" t="str">
            <v>R + S CODE</v>
          </cell>
          <cell r="M1" t="str">
            <v>M + S CODE</v>
          </cell>
          <cell r="N1" t="str">
            <v>Age</v>
          </cell>
          <cell r="O1" t="str">
            <v>CEILING HEIGHT</v>
          </cell>
          <cell r="P1" t="str">
            <v>LandSqft</v>
          </cell>
          <cell r="Q1" t="str">
            <v>BldgSqft</v>
          </cell>
          <cell r="R1" t="str">
            <v>Investment Rating</v>
          </cell>
          <cell r="S1" t="str">
            <v>Location Rating</v>
          </cell>
          <cell r="T1" t="str">
            <v>Condition</v>
          </cell>
          <cell r="U1" t="str">
            <v>Size Tier</v>
          </cell>
          <cell r="V1" t="str">
            <v>Market Rent $/SF</v>
          </cell>
          <cell r="W1" t="str">
            <v>Loc Adj</v>
          </cell>
          <cell r="X1" t="str">
            <v>Condition Adjustment</v>
          </cell>
          <cell r="Y1" t="str">
            <v>Adj. Rent $/SF</v>
          </cell>
          <cell r="Z1" t="str">
            <v>PGI</v>
          </cell>
          <cell r="AA1" t="str">
            <v>% Vac.</v>
          </cell>
          <cell r="AB1" t="str">
            <v>EGI</v>
          </cell>
          <cell r="AC1" t="str">
            <v>% Exp.</v>
          </cell>
          <cell r="AD1" t="str">
            <v>NOI</v>
          </cell>
          <cell r="AE1" t="str">
            <v>Cap Rate</v>
          </cell>
          <cell r="AF1" t="str">
            <v>Income MV</v>
          </cell>
          <cell r="AG1" t="str">
            <v>Income MV $/SF</v>
          </cell>
          <cell r="AH1" t="str">
            <v>Median Comp. $/SF</v>
          </cell>
          <cell r="AI1" t="str">
            <v>Loc Adj2</v>
          </cell>
          <cell r="AJ1" t="str">
            <v>Condition Adjustment2</v>
          </cell>
          <cell r="AK1" t="str">
            <v>Sales Comparison MV $/SF</v>
          </cell>
          <cell r="AL1" t="str">
            <v>Cost Approach MV / SF</v>
          </cell>
          <cell r="AM1" t="str">
            <v>Final MV / SF</v>
          </cell>
          <cell r="AN1" t="str">
            <v>Excess Land Area</v>
          </cell>
          <cell r="AO1" t="str">
            <v>Excess Land Value</v>
          </cell>
          <cell r="AP1" t="str">
            <v>Market Value with Excess Land</v>
          </cell>
          <cell r="AQ1" t="str">
            <v>Tax $/SF</v>
          </cell>
          <cell r="AR1" t="str">
            <v>2021Val (APRTOT/Key)</v>
          </cell>
          <cell r="AS1" t="str">
            <v>% Change</v>
          </cell>
          <cell r="AT1" t="str">
            <v>Prior Relief</v>
          </cell>
          <cell r="AU1" t="str">
            <v>Sales</v>
          </cell>
          <cell r="AV1" t="str">
            <v>Sale Date</v>
          </cell>
          <cell r="AW1" t="str">
            <v>Sale Type</v>
          </cell>
          <cell r="AX1" t="str">
            <v>Listings</v>
          </cell>
          <cell r="AY1" t="str">
            <v>Trepp Appraised Value</v>
          </cell>
          <cell r="AZ1" t="str">
            <v>Trepp $/SF</v>
          </cell>
          <cell r="BA1" t="str">
            <v>Permit / Manual Entry</v>
          </cell>
        </row>
        <row r="2">
          <cell r="A2" t="str">
            <v>06-05-100-023-0000</v>
          </cell>
          <cell r="B2" t="str">
            <v>06051000230000</v>
          </cell>
          <cell r="C2" t="str">
            <v>06-05-100-012-0000 06-05-100-023-0000 06-06-200-081-0000</v>
          </cell>
          <cell r="D2" t="str">
            <v>06-05-100-023-0000, 06-06-200-081-0000, 06-05-100-012-0000</v>
          </cell>
          <cell r="E2" t="str">
            <v>5-93</v>
          </cell>
          <cell r="F2" t="str">
            <v>12  SHOE FACTORY ELGIN</v>
          </cell>
          <cell r="G2" t="str">
            <v>COMMONWEALTH EDISON CO</v>
          </cell>
          <cell r="H2" t="str">
            <v>18005</v>
          </cell>
          <cell r="I2" t="str">
            <v>18-090</v>
          </cell>
          <cell r="J2" t="str">
            <v>T18</v>
          </cell>
          <cell r="K2" t="str">
            <v>COM ED</v>
          </cell>
          <cell r="L2">
            <v>22</v>
          </cell>
          <cell r="M2">
            <v>470</v>
          </cell>
          <cell r="N2">
            <v>21</v>
          </cell>
          <cell r="O2">
            <v>14</v>
          </cell>
          <cell r="P2">
            <v>2412858</v>
          </cell>
          <cell r="Q2">
            <v>5200</v>
          </cell>
          <cell r="R2" t="str">
            <v>C</v>
          </cell>
          <cell r="S2">
            <v>1</v>
          </cell>
          <cell r="T2">
            <v>3</v>
          </cell>
          <cell r="U2" t="str">
            <v>A</v>
          </cell>
          <cell r="V2">
            <v>6.5</v>
          </cell>
          <cell r="W2">
            <v>1</v>
          </cell>
          <cell r="X2">
            <v>1</v>
          </cell>
          <cell r="Y2">
            <v>6.5</v>
          </cell>
          <cell r="Z2">
            <v>33800</v>
          </cell>
          <cell r="AA2">
            <v>0.06</v>
          </cell>
          <cell r="AB2">
            <v>31772</v>
          </cell>
          <cell r="AC2">
            <v>0.15</v>
          </cell>
          <cell r="AD2">
            <v>27006.2</v>
          </cell>
          <cell r="AE2">
            <v>0.09</v>
          </cell>
          <cell r="AF2">
            <v>300068.88888888893</v>
          </cell>
          <cell r="AG2">
            <v>57.705555555555563</v>
          </cell>
          <cell r="AH2">
            <v>65</v>
          </cell>
          <cell r="AI2">
            <v>1</v>
          </cell>
          <cell r="AJ2">
            <v>1</v>
          </cell>
          <cell r="AK2">
            <v>65</v>
          </cell>
          <cell r="AL2">
            <v>0</v>
          </cell>
          <cell r="AM2">
            <v>61.352777777777781</v>
          </cell>
          <cell r="AN2">
            <v>2392058</v>
          </cell>
          <cell r="AO2">
            <v>2990072.5</v>
          </cell>
          <cell r="AP2">
            <v>3309106.9444444445</v>
          </cell>
          <cell r="AQ2">
            <v>50.168801154691103</v>
          </cell>
          <cell r="AR2">
            <v>2818167</v>
          </cell>
          <cell r="AS2">
            <v>0.17420541239906817</v>
          </cell>
          <cell r="AT2" t="str">
            <v>4</v>
          </cell>
          <cell r="AZ2">
            <v>0</v>
          </cell>
        </row>
        <row r="3">
          <cell r="A3" t="str">
            <v>06-06-200-050-0000</v>
          </cell>
          <cell r="B3" t="str">
            <v>06062000500000</v>
          </cell>
          <cell r="C3" t="str">
            <v>06-06-200-050-0000</v>
          </cell>
          <cell r="D3" t="str">
            <v>06-06-200-050-0000</v>
          </cell>
          <cell r="E3" t="str">
            <v>5-93</v>
          </cell>
          <cell r="F3" t="str">
            <v>1400  TOASTMASTER ELGIN</v>
          </cell>
          <cell r="G3" t="str">
            <v>MIDDLEBY MARSHALL INC</v>
          </cell>
          <cell r="H3" t="str">
            <v>18015</v>
          </cell>
          <cell r="I3" t="str">
            <v>18-015</v>
          </cell>
          <cell r="J3" t="str">
            <v>T18</v>
          </cell>
          <cell r="K3" t="str">
            <v>WAREHOUSE</v>
          </cell>
          <cell r="L3">
            <v>18</v>
          </cell>
          <cell r="M3">
            <v>406</v>
          </cell>
          <cell r="N3">
            <v>46</v>
          </cell>
          <cell r="O3">
            <v>27</v>
          </cell>
          <cell r="P3">
            <v>336131</v>
          </cell>
          <cell r="Q3">
            <v>172680</v>
          </cell>
          <cell r="R3" t="str">
            <v>C</v>
          </cell>
          <cell r="S3">
            <v>1</v>
          </cell>
          <cell r="T3">
            <v>3</v>
          </cell>
          <cell r="U3" t="str">
            <v>E</v>
          </cell>
          <cell r="V3">
            <v>5</v>
          </cell>
          <cell r="W3">
            <v>1</v>
          </cell>
          <cell r="X3">
            <v>1</v>
          </cell>
          <cell r="Y3">
            <v>5</v>
          </cell>
          <cell r="Z3">
            <v>863400</v>
          </cell>
          <cell r="AA3">
            <v>0.06</v>
          </cell>
          <cell r="AB3">
            <v>811596</v>
          </cell>
          <cell r="AC3">
            <v>0.15</v>
          </cell>
          <cell r="AD3">
            <v>689856.6</v>
          </cell>
          <cell r="AE3">
            <v>0.09</v>
          </cell>
          <cell r="AF3">
            <v>7665073.333333333</v>
          </cell>
          <cell r="AG3">
            <v>44.388888888888886</v>
          </cell>
          <cell r="AH3">
            <v>45</v>
          </cell>
          <cell r="AI3">
            <v>1</v>
          </cell>
          <cell r="AJ3">
            <v>1</v>
          </cell>
          <cell r="AK3">
            <v>45</v>
          </cell>
          <cell r="AL3">
            <v>0</v>
          </cell>
          <cell r="AM3">
            <v>44.694444444444443</v>
          </cell>
          <cell r="AN3">
            <v>0</v>
          </cell>
          <cell r="AO3">
            <v>0</v>
          </cell>
          <cell r="AP3">
            <v>7717836.666666666</v>
          </cell>
          <cell r="AQ3">
            <v>3.8260878280416661</v>
          </cell>
          <cell r="AR3">
            <v>5000012</v>
          </cell>
          <cell r="AS3">
            <v>0.54356362878062403</v>
          </cell>
          <cell r="AT3" t="str">
            <v>4</v>
          </cell>
          <cell r="AZ3">
            <v>0</v>
          </cell>
        </row>
        <row r="4">
          <cell r="A4" t="str">
            <v>06-18-300-042-0000</v>
          </cell>
          <cell r="B4" t="str">
            <v>06183000420000</v>
          </cell>
          <cell r="C4" t="str">
            <v>06-18-300-042-0000 06-18-300-055-0000</v>
          </cell>
          <cell r="D4" t="str">
            <v>06-18-300-042-0000, 06-18-300-055-0000</v>
          </cell>
          <cell r="E4" t="str">
            <v>5-93</v>
          </cell>
          <cell r="F4" t="str">
            <v>800 E CHICAGO ELGIN</v>
          </cell>
          <cell r="G4" t="str">
            <v>JIBAWI EXECUTIVE</v>
          </cell>
          <cell r="H4" t="str">
            <v>18015</v>
          </cell>
          <cell r="I4" t="str">
            <v>18-080</v>
          </cell>
          <cell r="J4" t="str">
            <v>T18</v>
          </cell>
          <cell r="K4" t="str">
            <v>SHOWROOM</v>
          </cell>
          <cell r="L4">
            <v>18</v>
          </cell>
          <cell r="M4">
            <v>406</v>
          </cell>
          <cell r="N4">
            <v>45</v>
          </cell>
          <cell r="O4">
            <v>17</v>
          </cell>
          <cell r="P4">
            <v>44446</v>
          </cell>
          <cell r="Q4">
            <v>24627</v>
          </cell>
          <cell r="R4" t="str">
            <v>C</v>
          </cell>
          <cell r="S4">
            <v>1</v>
          </cell>
          <cell r="T4">
            <v>3</v>
          </cell>
          <cell r="U4" t="str">
            <v>C</v>
          </cell>
          <cell r="V4">
            <v>5</v>
          </cell>
          <cell r="W4">
            <v>1</v>
          </cell>
          <cell r="X4">
            <v>1</v>
          </cell>
          <cell r="Y4">
            <v>5</v>
          </cell>
          <cell r="Z4">
            <v>123135</v>
          </cell>
          <cell r="AA4">
            <v>0.06</v>
          </cell>
          <cell r="AB4">
            <v>115746.9</v>
          </cell>
          <cell r="AC4">
            <v>0.15</v>
          </cell>
          <cell r="AD4">
            <v>98384.864999999991</v>
          </cell>
          <cell r="AE4">
            <v>0.09</v>
          </cell>
          <cell r="AF4">
            <v>1093165.1666666665</v>
          </cell>
          <cell r="AG4">
            <v>44.388888888888886</v>
          </cell>
          <cell r="AH4">
            <v>55</v>
          </cell>
          <cell r="AI4">
            <v>1</v>
          </cell>
          <cell r="AJ4">
            <v>1</v>
          </cell>
          <cell r="AK4">
            <v>55</v>
          </cell>
          <cell r="AL4">
            <v>0</v>
          </cell>
          <cell r="AM4">
            <v>49.694444444444443</v>
          </cell>
          <cell r="AN4">
            <v>0</v>
          </cell>
          <cell r="AO4">
            <v>0</v>
          </cell>
          <cell r="AP4">
            <v>1223825.0833333333</v>
          </cell>
          <cell r="AQ4">
            <v>4.254115055541666</v>
          </cell>
          <cell r="AR4">
            <v>1060029</v>
          </cell>
          <cell r="AS4">
            <v>0.15452037947389474</v>
          </cell>
          <cell r="AT4" t="str">
            <v>4</v>
          </cell>
          <cell r="AZ4">
            <v>0</v>
          </cell>
        </row>
        <row r="5">
          <cell r="A5" t="str">
            <v>06-18-301-039-0000</v>
          </cell>
          <cell r="B5" t="str">
            <v>06183010390000</v>
          </cell>
          <cell r="C5" t="str">
            <v>06-18-301-033-0000 06-18-301-039-0000</v>
          </cell>
          <cell r="D5" t="str">
            <v>06-18-301-039-0000, 06-18-301-033-0000</v>
          </cell>
          <cell r="E5" t="str">
            <v>5-93</v>
          </cell>
          <cell r="F5" t="str">
            <v>160  WILLARD ELGIN</v>
          </cell>
          <cell r="G5" t="str">
            <v>SOLIS ENTERPRZE</v>
          </cell>
          <cell r="H5" t="str">
            <v>18015</v>
          </cell>
          <cell r="I5" t="str">
            <v>18-040</v>
          </cell>
          <cell r="J5" t="str">
            <v>T18</v>
          </cell>
          <cell r="K5" t="str">
            <v xml:space="preserve">4 - WAREHOUSE_x005F_x000D_
</v>
          </cell>
          <cell r="L5">
            <v>18</v>
          </cell>
          <cell r="M5">
            <v>407</v>
          </cell>
          <cell r="N5">
            <v>43</v>
          </cell>
          <cell r="O5">
            <v>18</v>
          </cell>
          <cell r="P5">
            <v>65383</v>
          </cell>
          <cell r="Q5">
            <v>3500</v>
          </cell>
          <cell r="R5" t="str">
            <v>C</v>
          </cell>
          <cell r="S5">
            <v>1</v>
          </cell>
          <cell r="T5">
            <v>3</v>
          </cell>
          <cell r="U5" t="str">
            <v>A</v>
          </cell>
          <cell r="V5">
            <v>6.5</v>
          </cell>
          <cell r="W5">
            <v>1</v>
          </cell>
          <cell r="X5">
            <v>1</v>
          </cell>
          <cell r="Y5">
            <v>6.5</v>
          </cell>
          <cell r="Z5">
            <v>22750</v>
          </cell>
          <cell r="AA5">
            <v>0.06</v>
          </cell>
          <cell r="AB5">
            <v>21385</v>
          </cell>
          <cell r="AC5">
            <v>0.15</v>
          </cell>
          <cell r="AD5">
            <v>18177.25</v>
          </cell>
          <cell r="AE5">
            <v>0.09</v>
          </cell>
          <cell r="AF5">
            <v>201969.44444444444</v>
          </cell>
          <cell r="AG5">
            <v>57.705555555555556</v>
          </cell>
          <cell r="AH5">
            <v>65</v>
          </cell>
          <cell r="AI5">
            <v>1</v>
          </cell>
          <cell r="AJ5">
            <v>1</v>
          </cell>
          <cell r="AK5">
            <v>65</v>
          </cell>
          <cell r="AL5">
            <v>0</v>
          </cell>
          <cell r="AM5">
            <v>61.352777777777774</v>
          </cell>
          <cell r="AN5">
            <v>51383</v>
          </cell>
          <cell r="AO5">
            <v>256915</v>
          </cell>
          <cell r="AP5">
            <v>471649.72222222225</v>
          </cell>
          <cell r="AQ5">
            <v>11.535938454509878</v>
          </cell>
          <cell r="AR5">
            <v>478883</v>
          </cell>
          <cell r="AS5">
            <v>-1.5104478082909045E-2</v>
          </cell>
          <cell r="AT5" t="str">
            <v>4</v>
          </cell>
          <cell r="AZ5">
            <v>0</v>
          </cell>
        </row>
        <row r="6">
          <cell r="A6" t="str">
            <v>06-18-301-043-0000</v>
          </cell>
          <cell r="B6" t="str">
            <v>06183010430000</v>
          </cell>
          <cell r="C6" t="str">
            <v>06-18-301-043-0000 06-18-301-044-0000</v>
          </cell>
          <cell r="D6" t="str">
            <v>06-18-301-043-0000, 06-18-301-044-0000</v>
          </cell>
          <cell r="E6" t="str">
            <v>5-93</v>
          </cell>
          <cell r="F6" t="str">
            <v>300  WILLARD ELGIN</v>
          </cell>
          <cell r="G6" t="str">
            <v>FERRYVILLE LLC</v>
          </cell>
          <cell r="H6" t="str">
            <v>18015</v>
          </cell>
          <cell r="I6" t="str">
            <v>18-040</v>
          </cell>
          <cell r="J6" t="str">
            <v>T18</v>
          </cell>
          <cell r="K6" t="str">
            <v>OFFICE</v>
          </cell>
          <cell r="L6">
            <v>7</v>
          </cell>
          <cell r="M6">
            <v>344</v>
          </cell>
          <cell r="N6">
            <v>41</v>
          </cell>
          <cell r="O6">
            <v>12</v>
          </cell>
          <cell r="P6">
            <v>102753</v>
          </cell>
          <cell r="Q6">
            <v>1600</v>
          </cell>
          <cell r="R6" t="str">
            <v>C</v>
          </cell>
          <cell r="S6">
            <v>1</v>
          </cell>
          <cell r="T6">
            <v>3</v>
          </cell>
          <cell r="U6" t="str">
            <v>A</v>
          </cell>
          <cell r="V6">
            <v>6.5</v>
          </cell>
          <cell r="W6">
            <v>1</v>
          </cell>
          <cell r="X6">
            <v>1</v>
          </cell>
          <cell r="Y6">
            <v>6.5</v>
          </cell>
          <cell r="Z6">
            <v>10400</v>
          </cell>
          <cell r="AA6">
            <v>0.06</v>
          </cell>
          <cell r="AB6">
            <v>9776</v>
          </cell>
          <cell r="AC6">
            <v>0.15</v>
          </cell>
          <cell r="AD6">
            <v>8309.6</v>
          </cell>
          <cell r="AE6">
            <v>0.09</v>
          </cell>
          <cell r="AF6">
            <v>92328.888888888891</v>
          </cell>
          <cell r="AG6">
            <v>57.705555555555556</v>
          </cell>
          <cell r="AH6">
            <v>65</v>
          </cell>
          <cell r="AI6">
            <v>1</v>
          </cell>
          <cell r="AJ6">
            <v>1</v>
          </cell>
          <cell r="AK6">
            <v>65</v>
          </cell>
          <cell r="AL6">
            <v>0</v>
          </cell>
          <cell r="AM6">
            <v>61.352777777777774</v>
          </cell>
          <cell r="AN6">
            <v>96353</v>
          </cell>
          <cell r="AO6">
            <v>481765</v>
          </cell>
          <cell r="AP6">
            <v>579929.4444444445</v>
          </cell>
          <cell r="AQ6">
            <v>31.028199031396351</v>
          </cell>
          <cell r="AR6">
            <v>616738</v>
          </cell>
          <cell r="AS6">
            <v>-5.9682645719179805E-2</v>
          </cell>
          <cell r="AT6" t="str">
            <v>4</v>
          </cell>
          <cell r="AZ6">
            <v>0</v>
          </cell>
        </row>
        <row r="7">
          <cell r="A7" t="str">
            <v>06-18-301-046-0000</v>
          </cell>
          <cell r="B7" t="str">
            <v>06183010460000</v>
          </cell>
          <cell r="C7" t="str">
            <v>06-18-301-046-0000</v>
          </cell>
          <cell r="D7" t="str">
            <v>06-18-301-046-0000</v>
          </cell>
          <cell r="E7" t="str">
            <v>5-93</v>
          </cell>
          <cell r="F7" t="str">
            <v>280  WILLARD ELGIN</v>
          </cell>
          <cell r="G7" t="str">
            <v>ELGIN SUPER AUTO PARTS</v>
          </cell>
          <cell r="H7" t="str">
            <v>18015</v>
          </cell>
          <cell r="I7" t="str">
            <v>18-040</v>
          </cell>
          <cell r="J7" t="str">
            <v>T18</v>
          </cell>
          <cell r="K7" t="str">
            <v xml:space="preserve">4 - WAREHOUSE 5 - OFFICE_x005F_x000D_
</v>
          </cell>
          <cell r="L7">
            <v>18</v>
          </cell>
          <cell r="M7">
            <v>406</v>
          </cell>
          <cell r="N7">
            <v>46</v>
          </cell>
          <cell r="O7">
            <v>14</v>
          </cell>
          <cell r="P7">
            <v>27024</v>
          </cell>
          <cell r="Q7">
            <v>5250</v>
          </cell>
          <cell r="R7" t="str">
            <v>C</v>
          </cell>
          <cell r="S7">
            <v>1</v>
          </cell>
          <cell r="T7">
            <v>3</v>
          </cell>
          <cell r="U7" t="str">
            <v>A</v>
          </cell>
          <cell r="V7">
            <v>6.5</v>
          </cell>
          <cell r="W7">
            <v>1</v>
          </cell>
          <cell r="X7">
            <v>1</v>
          </cell>
          <cell r="Y7">
            <v>6.5</v>
          </cell>
          <cell r="Z7">
            <v>34125</v>
          </cell>
          <cell r="AA7">
            <v>0.06</v>
          </cell>
          <cell r="AB7">
            <v>32077.5</v>
          </cell>
          <cell r="AC7">
            <v>0.15</v>
          </cell>
          <cell r="AD7">
            <v>27265.875</v>
          </cell>
          <cell r="AE7">
            <v>0.09</v>
          </cell>
          <cell r="AF7">
            <v>302954.16666666669</v>
          </cell>
          <cell r="AG7">
            <v>57.705555555555556</v>
          </cell>
          <cell r="AH7">
            <v>65</v>
          </cell>
          <cell r="AI7">
            <v>1</v>
          </cell>
          <cell r="AJ7">
            <v>1</v>
          </cell>
          <cell r="AK7">
            <v>65</v>
          </cell>
          <cell r="AL7">
            <v>0</v>
          </cell>
          <cell r="AM7">
            <v>61.352777777777774</v>
          </cell>
          <cell r="AN7">
            <v>6024</v>
          </cell>
          <cell r="AO7">
            <v>36144</v>
          </cell>
          <cell r="AP7">
            <v>358246.08333333331</v>
          </cell>
          <cell r="AQ7">
            <v>5.8414886785485942</v>
          </cell>
          <cell r="AR7">
            <v>367503</v>
          </cell>
          <cell r="AS7">
            <v>-2.5188683266984757E-2</v>
          </cell>
          <cell r="AT7" t="str">
            <v>4</v>
          </cell>
          <cell r="AZ7">
            <v>0</v>
          </cell>
        </row>
        <row r="8">
          <cell r="A8" t="str">
            <v>06-18-301-047-0000</v>
          </cell>
          <cell r="B8" t="str">
            <v>06183010470000</v>
          </cell>
          <cell r="C8" t="str">
            <v>06-18-301-047-0000</v>
          </cell>
          <cell r="D8" t="str">
            <v>06-18-301-047-0000</v>
          </cell>
          <cell r="E8" t="str">
            <v>5-93</v>
          </cell>
          <cell r="F8" t="str">
            <v>290  WILLARD ELGIN</v>
          </cell>
          <cell r="G8" t="str">
            <v>HERNAN PULIDO</v>
          </cell>
          <cell r="H8" t="str">
            <v>18015</v>
          </cell>
          <cell r="I8" t="str">
            <v>18-040</v>
          </cell>
          <cell r="J8" t="str">
            <v>T18</v>
          </cell>
          <cell r="K8" t="str">
            <v xml:space="preserve">4 - WAREHOUSE_x005F_x000D_
</v>
          </cell>
          <cell r="L8">
            <v>22</v>
          </cell>
          <cell r="M8">
            <v>473</v>
          </cell>
          <cell r="N8">
            <v>46</v>
          </cell>
          <cell r="O8">
            <v>10</v>
          </cell>
          <cell r="P8">
            <v>20473</v>
          </cell>
          <cell r="Q8">
            <v>3000</v>
          </cell>
          <cell r="R8" t="str">
            <v>C</v>
          </cell>
          <cell r="S8">
            <v>1</v>
          </cell>
          <cell r="T8">
            <v>3</v>
          </cell>
          <cell r="U8" t="str">
            <v>A</v>
          </cell>
          <cell r="V8">
            <v>6.5</v>
          </cell>
          <cell r="W8">
            <v>1</v>
          </cell>
          <cell r="X8">
            <v>1</v>
          </cell>
          <cell r="Y8">
            <v>6.5</v>
          </cell>
          <cell r="Z8">
            <v>19500</v>
          </cell>
          <cell r="AA8">
            <v>0.06</v>
          </cell>
          <cell r="AB8">
            <v>18330</v>
          </cell>
          <cell r="AC8">
            <v>0.15</v>
          </cell>
          <cell r="AD8">
            <v>15580.5</v>
          </cell>
          <cell r="AE8">
            <v>0.09</v>
          </cell>
          <cell r="AF8">
            <v>173116.66666666669</v>
          </cell>
          <cell r="AG8">
            <v>57.705555555555563</v>
          </cell>
          <cell r="AH8">
            <v>65</v>
          </cell>
          <cell r="AI8">
            <v>1</v>
          </cell>
          <cell r="AJ8">
            <v>1</v>
          </cell>
          <cell r="AK8">
            <v>65</v>
          </cell>
          <cell r="AL8">
            <v>0</v>
          </cell>
          <cell r="AM8">
            <v>61.352777777777781</v>
          </cell>
          <cell r="AN8">
            <v>8473</v>
          </cell>
          <cell r="AO8">
            <v>42365</v>
          </cell>
          <cell r="AP8">
            <v>226423.33333333334</v>
          </cell>
          <cell r="AQ8">
            <v>6.4610234405316662</v>
          </cell>
          <cell r="AR8">
            <v>200001</v>
          </cell>
          <cell r="AS8">
            <v>0.13211100611163618</v>
          </cell>
          <cell r="AT8" t="str">
            <v>4</v>
          </cell>
          <cell r="AZ8">
            <v>0</v>
          </cell>
        </row>
        <row r="9">
          <cell r="A9" t="str">
            <v>06-18-400-049-0000</v>
          </cell>
          <cell r="B9" t="str">
            <v>06184000490000</v>
          </cell>
          <cell r="C9" t="str">
            <v>06-18-400-049-0000</v>
          </cell>
          <cell r="D9" t="str">
            <v>06-18-400-049-0000</v>
          </cell>
          <cell r="E9" t="str">
            <v>5-93</v>
          </cell>
          <cell r="F9" t="str">
            <v>1050 E CHICAGO ELGIN</v>
          </cell>
          <cell r="G9" t="str">
            <v>TAXPAYER OF</v>
          </cell>
          <cell r="H9" t="str">
            <v>18015</v>
          </cell>
          <cell r="I9" t="str">
            <v>18-080</v>
          </cell>
          <cell r="J9" t="str">
            <v>T18</v>
          </cell>
          <cell r="K9" t="str">
            <v xml:space="preserve">4 - WAREHOUSE 5 - OFFICE_x005F_x000D_
</v>
          </cell>
          <cell r="L9">
            <v>18</v>
          </cell>
          <cell r="M9">
            <v>407</v>
          </cell>
          <cell r="N9">
            <v>52</v>
          </cell>
          <cell r="O9">
            <v>12</v>
          </cell>
          <cell r="P9">
            <v>56955</v>
          </cell>
          <cell r="Q9">
            <v>10041</v>
          </cell>
          <cell r="R9" t="str">
            <v>C</v>
          </cell>
          <cell r="S9">
            <v>1</v>
          </cell>
          <cell r="T9">
            <v>3</v>
          </cell>
          <cell r="U9" t="str">
            <v>B</v>
          </cell>
          <cell r="V9">
            <v>5.5</v>
          </cell>
          <cell r="W9">
            <v>1</v>
          </cell>
          <cell r="X9">
            <v>1</v>
          </cell>
          <cell r="Y9">
            <v>5.5</v>
          </cell>
          <cell r="Z9">
            <v>55225.5</v>
          </cell>
          <cell r="AA9">
            <v>0.06</v>
          </cell>
          <cell r="AB9">
            <v>51911.97</v>
          </cell>
          <cell r="AC9">
            <v>0.15</v>
          </cell>
          <cell r="AD9">
            <v>44125.174500000001</v>
          </cell>
          <cell r="AE9">
            <v>0.09</v>
          </cell>
          <cell r="AF9">
            <v>490279.71666666667</v>
          </cell>
          <cell r="AG9">
            <v>48.827777777777776</v>
          </cell>
          <cell r="AH9">
            <v>60</v>
          </cell>
          <cell r="AI9">
            <v>1</v>
          </cell>
          <cell r="AJ9">
            <v>1</v>
          </cell>
          <cell r="AK9">
            <v>60</v>
          </cell>
          <cell r="AL9">
            <v>0</v>
          </cell>
          <cell r="AM9">
            <v>54.413888888888891</v>
          </cell>
          <cell r="AN9">
            <v>16791</v>
          </cell>
          <cell r="AO9">
            <v>83955</v>
          </cell>
          <cell r="AP9">
            <v>630324.8583333334</v>
          </cell>
          <cell r="AQ9">
            <v>5.3738910773179347</v>
          </cell>
          <cell r="AR9">
            <v>726376</v>
          </cell>
          <cell r="AS9">
            <v>-0.1322333635288977</v>
          </cell>
          <cell r="AT9" t="str">
            <v>4</v>
          </cell>
          <cell r="AZ9">
            <v>0</v>
          </cell>
        </row>
        <row r="10">
          <cell r="A10" t="str">
            <v>06-18-400-076-0000</v>
          </cell>
          <cell r="B10" t="str">
            <v>06184000760000</v>
          </cell>
          <cell r="C10" t="str">
            <v>06-18-400-076-0000</v>
          </cell>
          <cell r="D10" t="str">
            <v>06-18-400-076-0000</v>
          </cell>
          <cell r="E10" t="str">
            <v>5-93</v>
          </cell>
          <cell r="F10" t="str">
            <v>100  WOODVIEW ELGIN</v>
          </cell>
          <cell r="G10" t="str">
            <v>GORDON WINDAU</v>
          </cell>
          <cell r="H10" t="str">
            <v>18029</v>
          </cell>
          <cell r="I10" t="str">
            <v>18-080</v>
          </cell>
          <cell r="J10" t="str">
            <v>T18</v>
          </cell>
          <cell r="K10" t="str">
            <v>WAREHOUSE</v>
          </cell>
          <cell r="L10">
            <v>18</v>
          </cell>
          <cell r="M10">
            <v>406</v>
          </cell>
          <cell r="N10">
            <v>25</v>
          </cell>
          <cell r="O10">
            <v>12</v>
          </cell>
          <cell r="P10">
            <v>47657</v>
          </cell>
          <cell r="Q10">
            <v>4200</v>
          </cell>
          <cell r="R10" t="str">
            <v>C</v>
          </cell>
          <cell r="S10">
            <v>1</v>
          </cell>
          <cell r="T10">
            <v>3</v>
          </cell>
          <cell r="U10" t="str">
            <v>A</v>
          </cell>
          <cell r="V10">
            <v>6.5</v>
          </cell>
          <cell r="W10">
            <v>1</v>
          </cell>
          <cell r="X10">
            <v>1</v>
          </cell>
          <cell r="Y10">
            <v>6.5</v>
          </cell>
          <cell r="Z10">
            <v>27300</v>
          </cell>
          <cell r="AA10">
            <v>0.06</v>
          </cell>
          <cell r="AB10">
            <v>25662</v>
          </cell>
          <cell r="AC10">
            <v>0.15</v>
          </cell>
          <cell r="AD10">
            <v>21812.7</v>
          </cell>
          <cell r="AE10">
            <v>0.09</v>
          </cell>
          <cell r="AF10">
            <v>242363.33333333334</v>
          </cell>
          <cell r="AG10">
            <v>57.705555555555556</v>
          </cell>
          <cell r="AH10">
            <v>65</v>
          </cell>
          <cell r="AI10">
            <v>1</v>
          </cell>
          <cell r="AJ10">
            <v>1</v>
          </cell>
          <cell r="AK10">
            <v>65</v>
          </cell>
          <cell r="AL10">
            <v>0</v>
          </cell>
          <cell r="AM10">
            <v>61.352777777777774</v>
          </cell>
          <cell r="AN10">
            <v>30857</v>
          </cell>
          <cell r="AO10">
            <v>154285</v>
          </cell>
          <cell r="AP10">
            <v>411966.66666666663</v>
          </cell>
          <cell r="AQ10">
            <v>8.3968071502738084</v>
          </cell>
          <cell r="AR10">
            <v>378708</v>
          </cell>
          <cell r="AS10">
            <v>8.7821399776784936E-2</v>
          </cell>
          <cell r="AT10" t="str">
            <v>4</v>
          </cell>
          <cell r="AZ10">
            <v>0</v>
          </cell>
        </row>
        <row r="11">
          <cell r="A11" t="str">
            <v>06-18-400-077-0000</v>
          </cell>
          <cell r="B11" t="str">
            <v>06184000770000</v>
          </cell>
          <cell r="C11" t="str">
            <v>06-18-400-077-0000 06-18-400-078-0000</v>
          </cell>
          <cell r="D11" t="str">
            <v>06-18-400-077-0000 06-18-400-078-0000</v>
          </cell>
          <cell r="E11" t="str">
            <v>5-93</v>
          </cell>
          <cell r="F11" t="str">
            <v>150  CERESA ELGIN</v>
          </cell>
          <cell r="G11" t="str">
            <v>ANITA SPECIALE</v>
          </cell>
          <cell r="H11" t="str">
            <v>18029</v>
          </cell>
          <cell r="I11" t="str">
            <v>18-080</v>
          </cell>
          <cell r="J11" t="str">
            <v>T18</v>
          </cell>
          <cell r="K11" t="str">
            <v>WAREHOUSE</v>
          </cell>
          <cell r="L11">
            <v>18</v>
          </cell>
          <cell r="M11">
            <v>406</v>
          </cell>
          <cell r="N11">
            <v>20</v>
          </cell>
          <cell r="O11">
            <v>16</v>
          </cell>
          <cell r="P11">
            <v>95085</v>
          </cell>
          <cell r="Q11">
            <v>7000</v>
          </cell>
          <cell r="R11" t="str">
            <v>C</v>
          </cell>
          <cell r="S11">
            <v>1</v>
          </cell>
          <cell r="T11">
            <v>3</v>
          </cell>
          <cell r="U11" t="str">
            <v>A</v>
          </cell>
          <cell r="V11">
            <v>6.5</v>
          </cell>
          <cell r="W11">
            <v>1</v>
          </cell>
          <cell r="X11">
            <v>1</v>
          </cell>
          <cell r="Y11">
            <v>6.5</v>
          </cell>
          <cell r="Z11">
            <v>45500</v>
          </cell>
          <cell r="AA11">
            <v>0.06</v>
          </cell>
          <cell r="AB11">
            <v>42770</v>
          </cell>
          <cell r="AC11">
            <v>0.15</v>
          </cell>
          <cell r="AD11">
            <v>36354.5</v>
          </cell>
          <cell r="AE11">
            <v>0.09</v>
          </cell>
          <cell r="AF11">
            <v>403938.88888888888</v>
          </cell>
          <cell r="AG11">
            <v>57.705555555555556</v>
          </cell>
          <cell r="AH11">
            <v>65</v>
          </cell>
          <cell r="AI11">
            <v>1</v>
          </cell>
          <cell r="AJ11">
            <v>1</v>
          </cell>
          <cell r="AK11">
            <v>65</v>
          </cell>
          <cell r="AL11">
            <v>0</v>
          </cell>
          <cell r="AM11">
            <v>61.352777777777774</v>
          </cell>
          <cell r="AN11">
            <v>67085</v>
          </cell>
          <cell r="AO11">
            <v>335425</v>
          </cell>
          <cell r="AP11">
            <v>764894.4444444445</v>
          </cell>
          <cell r="AQ11">
            <v>9.3541613824488081</v>
          </cell>
          <cell r="AR11">
            <v>672014</v>
          </cell>
          <cell r="AS11">
            <v>0.13821206767187078</v>
          </cell>
          <cell r="AT11" t="str">
            <v>4</v>
          </cell>
          <cell r="AZ11">
            <v>0</v>
          </cell>
        </row>
        <row r="12">
          <cell r="A12" t="str">
            <v>06-19-101-037-0000</v>
          </cell>
          <cell r="B12" t="str">
            <v>06191010370000</v>
          </cell>
          <cell r="C12" t="str">
            <v>06-19-101-037-0000</v>
          </cell>
          <cell r="D12" t="str">
            <v>06-19-101-037-0000</v>
          </cell>
          <cell r="E12" t="str">
            <v>5-93</v>
          </cell>
          <cell r="F12" t="str">
            <v>356  WILLARD ELGIN</v>
          </cell>
          <cell r="G12" t="str">
            <v>DON LUIS TIRE SHOP &amp; M</v>
          </cell>
          <cell r="H12" t="str">
            <v>18015</v>
          </cell>
          <cell r="I12" t="str">
            <v>18-040</v>
          </cell>
          <cell r="J12" t="str">
            <v>T18</v>
          </cell>
          <cell r="K12" t="str">
            <v xml:space="preserve">4 - WAREHOUSE 5 - OFFICE_x005F_x000D_
</v>
          </cell>
          <cell r="L12">
            <v>18</v>
          </cell>
          <cell r="M12">
            <v>407</v>
          </cell>
          <cell r="N12">
            <v>53</v>
          </cell>
          <cell r="O12">
            <v>14</v>
          </cell>
          <cell r="P12">
            <v>30031</v>
          </cell>
          <cell r="Q12">
            <v>6250</v>
          </cell>
          <cell r="R12" t="str">
            <v>C</v>
          </cell>
          <cell r="S12">
            <v>1</v>
          </cell>
          <cell r="T12">
            <v>3</v>
          </cell>
          <cell r="U12" t="str">
            <v>A</v>
          </cell>
          <cell r="V12">
            <v>6.5</v>
          </cell>
          <cell r="W12">
            <v>1</v>
          </cell>
          <cell r="X12">
            <v>1</v>
          </cell>
          <cell r="Y12">
            <v>6.5</v>
          </cell>
          <cell r="Z12">
            <v>40625</v>
          </cell>
          <cell r="AA12">
            <v>0.06</v>
          </cell>
          <cell r="AB12">
            <v>38187.5</v>
          </cell>
          <cell r="AC12">
            <v>0.15</v>
          </cell>
          <cell r="AD12">
            <v>32459.375</v>
          </cell>
          <cell r="AE12">
            <v>0.09</v>
          </cell>
          <cell r="AF12">
            <v>360659.72222222225</v>
          </cell>
          <cell r="AG12">
            <v>57.705555555555563</v>
          </cell>
          <cell r="AH12">
            <v>65</v>
          </cell>
          <cell r="AI12">
            <v>1</v>
          </cell>
          <cell r="AJ12">
            <v>1</v>
          </cell>
          <cell r="AK12">
            <v>65</v>
          </cell>
          <cell r="AL12">
            <v>0</v>
          </cell>
          <cell r="AM12">
            <v>61.352777777777781</v>
          </cell>
          <cell r="AN12">
            <v>5031</v>
          </cell>
          <cell r="AO12">
            <v>25155</v>
          </cell>
          <cell r="AP12">
            <v>408609.86111111112</v>
          </cell>
          <cell r="AQ12">
            <v>5.5966766713775655</v>
          </cell>
          <cell r="AR12">
            <v>312010</v>
          </cell>
          <cell r="AS12">
            <v>0.30960501622099001</v>
          </cell>
          <cell r="AT12" t="str">
            <v>4</v>
          </cell>
          <cell r="AZ12">
            <v>0</v>
          </cell>
        </row>
        <row r="13">
          <cell r="A13" t="str">
            <v>06-19-102-005-0000</v>
          </cell>
          <cell r="B13" t="str">
            <v>06191020050000</v>
          </cell>
          <cell r="C13" t="str">
            <v>06-19-102-005-0000</v>
          </cell>
          <cell r="D13" t="str">
            <v>06-19-102-005-0000</v>
          </cell>
          <cell r="E13" t="str">
            <v>5-93</v>
          </cell>
          <cell r="F13" t="str">
            <v>345  WILLARD ELGIN</v>
          </cell>
          <cell r="G13" t="str">
            <v>DNM LLC</v>
          </cell>
          <cell r="H13" t="str">
            <v>18015</v>
          </cell>
          <cell r="I13" t="str">
            <v>18-040</v>
          </cell>
          <cell r="J13" t="str">
            <v>T18</v>
          </cell>
          <cell r="K13" t="str">
            <v xml:space="preserve">4 - WAREHOUSE_x005F_x000D_
</v>
          </cell>
          <cell r="L13">
            <v>18</v>
          </cell>
          <cell r="M13">
            <v>406</v>
          </cell>
          <cell r="N13">
            <v>64</v>
          </cell>
          <cell r="O13">
            <v>16</v>
          </cell>
          <cell r="P13">
            <v>24354</v>
          </cell>
          <cell r="Q13">
            <v>6000</v>
          </cell>
          <cell r="R13" t="str">
            <v>C</v>
          </cell>
          <cell r="S13">
            <v>1</v>
          </cell>
          <cell r="T13">
            <v>3</v>
          </cell>
          <cell r="U13" t="str">
            <v>A</v>
          </cell>
          <cell r="V13">
            <v>6.5</v>
          </cell>
          <cell r="W13">
            <v>1</v>
          </cell>
          <cell r="X13">
            <v>1</v>
          </cell>
          <cell r="Y13">
            <v>6.5</v>
          </cell>
          <cell r="Z13">
            <v>39000</v>
          </cell>
          <cell r="AA13">
            <v>0.06</v>
          </cell>
          <cell r="AB13">
            <v>36660</v>
          </cell>
          <cell r="AC13">
            <v>0.15</v>
          </cell>
          <cell r="AD13">
            <v>31161</v>
          </cell>
          <cell r="AE13">
            <v>0.09</v>
          </cell>
          <cell r="AF13">
            <v>346233.33333333337</v>
          </cell>
          <cell r="AG13">
            <v>57.705555555555563</v>
          </cell>
          <cell r="AH13">
            <v>65</v>
          </cell>
          <cell r="AI13">
            <v>1</v>
          </cell>
          <cell r="AJ13">
            <v>1</v>
          </cell>
          <cell r="AK13">
            <v>65</v>
          </cell>
          <cell r="AL13">
            <v>0</v>
          </cell>
          <cell r="AM13">
            <v>61.352777777777781</v>
          </cell>
          <cell r="AN13">
            <v>354</v>
          </cell>
          <cell r="AO13">
            <v>1770</v>
          </cell>
          <cell r="AP13">
            <v>369886.66666666669</v>
          </cell>
          <cell r="AQ13">
            <v>5.2773854807516658</v>
          </cell>
          <cell r="AR13">
            <v>292002</v>
          </cell>
          <cell r="AS13">
            <v>0.26672648360855988</v>
          </cell>
          <cell r="AT13" t="str">
            <v>4</v>
          </cell>
          <cell r="AZ13">
            <v>0</v>
          </cell>
        </row>
        <row r="14">
          <cell r="A14" t="str">
            <v>06-19-103-004-0000</v>
          </cell>
          <cell r="B14" t="str">
            <v>06191030040000</v>
          </cell>
          <cell r="C14" t="str">
            <v>06-19-103-002-0000 06-19-103-003-0000 06-19-103-004-0000 06-19-103-015-0000</v>
          </cell>
          <cell r="D14" t="str">
            <v>06-19-103-004-0000, 06-19-103-015-0000, 06-19-103-002-0000, 06-19-103-003-0000</v>
          </cell>
          <cell r="E14" t="str">
            <v>5-93</v>
          </cell>
          <cell r="F14" t="str">
            <v>777  BIG TIMBER ELGIN</v>
          </cell>
          <cell r="G14" t="str">
            <v>MICHAEL PEDONE</v>
          </cell>
          <cell r="H14" t="str">
            <v>18015</v>
          </cell>
          <cell r="I14" t="str">
            <v>18-040</v>
          </cell>
          <cell r="J14" t="str">
            <v>T18</v>
          </cell>
          <cell r="K14" t="str">
            <v>OFFICE BUILDING</v>
          </cell>
          <cell r="L14">
            <v>17</v>
          </cell>
          <cell r="M14">
            <v>494</v>
          </cell>
          <cell r="N14">
            <v>46</v>
          </cell>
          <cell r="O14">
            <v>16</v>
          </cell>
          <cell r="P14">
            <v>34848</v>
          </cell>
          <cell r="Q14">
            <v>12066</v>
          </cell>
          <cell r="R14" t="str">
            <v>C</v>
          </cell>
          <cell r="S14">
            <v>1</v>
          </cell>
          <cell r="T14">
            <v>3</v>
          </cell>
          <cell r="U14" t="str">
            <v>B</v>
          </cell>
          <cell r="V14">
            <v>5.5</v>
          </cell>
          <cell r="W14">
            <v>1</v>
          </cell>
          <cell r="X14">
            <v>1</v>
          </cell>
          <cell r="Y14">
            <v>5.5</v>
          </cell>
          <cell r="Z14">
            <v>66363</v>
          </cell>
          <cell r="AA14">
            <v>0.06</v>
          </cell>
          <cell r="AB14">
            <v>62381.22</v>
          </cell>
          <cell r="AC14">
            <v>0.15</v>
          </cell>
          <cell r="AD14">
            <v>53024.037000000004</v>
          </cell>
          <cell r="AE14">
            <v>0.09</v>
          </cell>
          <cell r="AF14">
            <v>589155.96666666667</v>
          </cell>
          <cell r="AG14">
            <v>48.827777777777776</v>
          </cell>
          <cell r="AH14">
            <v>60</v>
          </cell>
          <cell r="AI14">
            <v>1</v>
          </cell>
          <cell r="AJ14">
            <v>1</v>
          </cell>
          <cell r="AK14">
            <v>60</v>
          </cell>
          <cell r="AL14">
            <v>0</v>
          </cell>
          <cell r="AM14">
            <v>54.413888888888891</v>
          </cell>
          <cell r="AN14">
            <v>0</v>
          </cell>
          <cell r="AO14">
            <v>0</v>
          </cell>
          <cell r="AP14">
            <v>656557.9833333334</v>
          </cell>
          <cell r="AQ14">
            <v>4.6581251997208337</v>
          </cell>
          <cell r="AR14">
            <v>533546</v>
          </cell>
          <cell r="AS14">
            <v>0.23055553473052637</v>
          </cell>
          <cell r="AT14" t="str">
            <v>4</v>
          </cell>
          <cell r="AZ14">
            <v>0</v>
          </cell>
        </row>
        <row r="15">
          <cell r="A15" t="str">
            <v>06-19-103-026-0000</v>
          </cell>
          <cell r="B15" t="str">
            <v>06191030260000</v>
          </cell>
          <cell r="C15" t="str">
            <v>06-19-103-026-0000</v>
          </cell>
          <cell r="D15" t="str">
            <v>06-19-103-026-0000</v>
          </cell>
          <cell r="E15" t="str">
            <v>5-93</v>
          </cell>
          <cell r="F15" t="str">
            <v>353  WILLARD ELGIN</v>
          </cell>
          <cell r="G15" t="str">
            <v>SBA INTERNATIONAL GRP</v>
          </cell>
          <cell r="H15" t="str">
            <v>18015</v>
          </cell>
          <cell r="I15" t="str">
            <v>18-040</v>
          </cell>
          <cell r="J15" t="str">
            <v>T18</v>
          </cell>
          <cell r="K15" t="str">
            <v xml:space="preserve">4 - WAREHOUSE 5 - OFFICE_x005F_x000D_
</v>
          </cell>
          <cell r="L15">
            <v>18</v>
          </cell>
          <cell r="M15">
            <v>407</v>
          </cell>
          <cell r="N15">
            <v>58</v>
          </cell>
          <cell r="O15">
            <v>18</v>
          </cell>
          <cell r="P15">
            <v>24486</v>
          </cell>
          <cell r="Q15">
            <v>4406</v>
          </cell>
          <cell r="R15" t="str">
            <v>C</v>
          </cell>
          <cell r="S15">
            <v>1</v>
          </cell>
          <cell r="T15">
            <v>3</v>
          </cell>
          <cell r="U15" t="str">
            <v>A</v>
          </cell>
          <cell r="V15">
            <v>6.5</v>
          </cell>
          <cell r="W15">
            <v>1</v>
          </cell>
          <cell r="X15">
            <v>1</v>
          </cell>
          <cell r="Y15">
            <v>6.5</v>
          </cell>
          <cell r="Z15">
            <v>28639</v>
          </cell>
          <cell r="AA15">
            <v>0.06</v>
          </cell>
          <cell r="AB15">
            <v>26920.66</v>
          </cell>
          <cell r="AC15">
            <v>0.15</v>
          </cell>
          <cell r="AD15">
            <v>22882.561000000002</v>
          </cell>
          <cell r="AE15">
            <v>0.09</v>
          </cell>
          <cell r="AF15">
            <v>254250.6777777778</v>
          </cell>
          <cell r="AG15">
            <v>57.705555555555563</v>
          </cell>
          <cell r="AH15">
            <v>65</v>
          </cell>
          <cell r="AI15">
            <v>1</v>
          </cell>
          <cell r="AJ15">
            <v>1</v>
          </cell>
          <cell r="AK15">
            <v>65</v>
          </cell>
          <cell r="AL15">
            <v>0</v>
          </cell>
          <cell r="AM15">
            <v>61.352777777777781</v>
          </cell>
          <cell r="AN15">
            <v>6862</v>
          </cell>
          <cell r="AO15">
            <v>34310</v>
          </cell>
          <cell r="AP15">
            <v>304630.33888888889</v>
          </cell>
          <cell r="AQ15">
            <v>5.9187507656376086</v>
          </cell>
          <cell r="AR15">
            <v>228003</v>
          </cell>
          <cell r="AS15">
            <v>0.33608039757761476</v>
          </cell>
          <cell r="AT15" t="str">
            <v>4</v>
          </cell>
          <cell r="AZ15">
            <v>0</v>
          </cell>
        </row>
        <row r="16">
          <cell r="A16" t="str">
            <v>06-19-103-028-0000</v>
          </cell>
          <cell r="B16" t="str">
            <v>06191030280000</v>
          </cell>
          <cell r="C16" t="str">
            <v>06-19-103-028-0000</v>
          </cell>
          <cell r="D16" t="str">
            <v>06-19-103-028-0000</v>
          </cell>
          <cell r="E16" t="str">
            <v>5-93</v>
          </cell>
          <cell r="F16" t="str">
            <v>810  OLIVE ELGIN</v>
          </cell>
          <cell r="G16" t="str">
            <v>JUAN HERNANDEZ</v>
          </cell>
          <cell r="H16" t="str">
            <v>18015</v>
          </cell>
          <cell r="I16" t="str">
            <v>18-040</v>
          </cell>
          <cell r="J16" t="str">
            <v>T18</v>
          </cell>
          <cell r="K16" t="str">
            <v xml:space="preserve">3 - FACTORY_x005F_x000D_
</v>
          </cell>
          <cell r="L16">
            <v>17</v>
          </cell>
          <cell r="M16">
            <v>494</v>
          </cell>
          <cell r="N16">
            <v>79</v>
          </cell>
          <cell r="O16">
            <v>12</v>
          </cell>
          <cell r="P16">
            <v>11814</v>
          </cell>
          <cell r="Q16">
            <v>2366</v>
          </cell>
          <cell r="R16" t="str">
            <v>C</v>
          </cell>
          <cell r="S16">
            <v>1</v>
          </cell>
          <cell r="T16">
            <v>3</v>
          </cell>
          <cell r="U16" t="str">
            <v>A</v>
          </cell>
          <cell r="V16">
            <v>6.5</v>
          </cell>
          <cell r="W16">
            <v>1</v>
          </cell>
          <cell r="X16">
            <v>1</v>
          </cell>
          <cell r="Y16">
            <v>6.5</v>
          </cell>
          <cell r="Z16">
            <v>15379</v>
          </cell>
          <cell r="AA16">
            <v>0.06</v>
          </cell>
          <cell r="AB16">
            <v>14456.26</v>
          </cell>
          <cell r="AC16">
            <v>0.15</v>
          </cell>
          <cell r="AD16">
            <v>12287.821</v>
          </cell>
          <cell r="AE16">
            <v>0.09</v>
          </cell>
          <cell r="AF16">
            <v>136531.34444444446</v>
          </cell>
          <cell r="AG16">
            <v>57.705555555555563</v>
          </cell>
          <cell r="AH16">
            <v>65</v>
          </cell>
          <cell r="AI16">
            <v>1</v>
          </cell>
          <cell r="AJ16">
            <v>1</v>
          </cell>
          <cell r="AK16">
            <v>65</v>
          </cell>
          <cell r="AL16">
            <v>0</v>
          </cell>
          <cell r="AM16">
            <v>61.352777777777781</v>
          </cell>
          <cell r="AN16">
            <v>2350</v>
          </cell>
          <cell r="AO16">
            <v>8225</v>
          </cell>
          <cell r="AP16">
            <v>153385.67222222223</v>
          </cell>
          <cell r="AQ16">
            <v>5.549724769188634</v>
          </cell>
          <cell r="AR16">
            <v>252001</v>
          </cell>
          <cell r="AS16">
            <v>-0.39132911289152728</v>
          </cell>
          <cell r="AT16" t="str">
            <v>4</v>
          </cell>
          <cell r="AZ16">
            <v>0</v>
          </cell>
        </row>
        <row r="17">
          <cell r="A17" t="str">
            <v>06-19-103-029-0000</v>
          </cell>
          <cell r="B17" t="str">
            <v>06191030290000</v>
          </cell>
          <cell r="C17" t="str">
            <v>06-19-103-029-0000</v>
          </cell>
          <cell r="D17" t="str">
            <v>06-19-103-029-0000</v>
          </cell>
          <cell r="E17" t="str">
            <v>5-93</v>
          </cell>
          <cell r="F17" t="str">
            <v>830  OLIVE ELGIN</v>
          </cell>
          <cell r="G17" t="str">
            <v>JESUS SIFUENTES</v>
          </cell>
          <cell r="H17" t="str">
            <v>18015</v>
          </cell>
          <cell r="I17" t="str">
            <v>18-040</v>
          </cell>
          <cell r="J17" t="str">
            <v>T18</v>
          </cell>
          <cell r="K17" t="str">
            <v xml:space="preserve">3 - FACTORY 5 - OFFICE_x005F_x000D_
</v>
          </cell>
          <cell r="L17">
            <v>17</v>
          </cell>
          <cell r="M17">
            <v>494</v>
          </cell>
          <cell r="N17">
            <v>62</v>
          </cell>
          <cell r="O17">
            <v>16</v>
          </cell>
          <cell r="P17">
            <v>31416</v>
          </cell>
          <cell r="Q17">
            <v>5220</v>
          </cell>
          <cell r="R17" t="str">
            <v>C</v>
          </cell>
          <cell r="S17">
            <v>1</v>
          </cell>
          <cell r="T17">
            <v>3</v>
          </cell>
          <cell r="U17" t="str">
            <v>A</v>
          </cell>
          <cell r="V17">
            <v>6.5</v>
          </cell>
          <cell r="W17">
            <v>1</v>
          </cell>
          <cell r="X17">
            <v>1</v>
          </cell>
          <cell r="Y17">
            <v>6.5</v>
          </cell>
          <cell r="Z17">
            <v>33930</v>
          </cell>
          <cell r="AA17">
            <v>0.06</v>
          </cell>
          <cell r="AB17">
            <v>31894.2</v>
          </cell>
          <cell r="AC17">
            <v>0.15</v>
          </cell>
          <cell r="AD17">
            <v>27110.07</v>
          </cell>
          <cell r="AE17">
            <v>0.09</v>
          </cell>
          <cell r="AF17">
            <v>301223</v>
          </cell>
          <cell r="AG17">
            <v>57.705555555555556</v>
          </cell>
          <cell r="AH17">
            <v>65</v>
          </cell>
          <cell r="AI17">
            <v>1</v>
          </cell>
          <cell r="AJ17">
            <v>1</v>
          </cell>
          <cell r="AK17">
            <v>65</v>
          </cell>
          <cell r="AL17">
            <v>0</v>
          </cell>
          <cell r="AM17">
            <v>61.352777777777774</v>
          </cell>
          <cell r="AN17">
            <v>10536</v>
          </cell>
          <cell r="AO17">
            <v>36876</v>
          </cell>
          <cell r="AP17">
            <v>357137.5</v>
          </cell>
          <cell r="AQ17">
            <v>5.8568802284015797</v>
          </cell>
          <cell r="AR17">
            <v>248011</v>
          </cell>
          <cell r="AS17">
            <v>0.44000669325150898</v>
          </cell>
          <cell r="AT17" t="str">
            <v>4</v>
          </cell>
          <cell r="AZ17">
            <v>0</v>
          </cell>
        </row>
        <row r="18">
          <cell r="A18" t="str">
            <v>06-19-105-002-0000</v>
          </cell>
          <cell r="B18" t="str">
            <v>06191050020000</v>
          </cell>
          <cell r="C18" t="str">
            <v>06-19-105-002-0000</v>
          </cell>
          <cell r="D18" t="str">
            <v>06-19-105-002-0000</v>
          </cell>
          <cell r="E18" t="str">
            <v>5-93</v>
          </cell>
          <cell r="F18" t="str">
            <v>339  SADLER ELGIN</v>
          </cell>
          <cell r="G18" t="str">
            <v>ROBERT GATTO</v>
          </cell>
          <cell r="H18" t="str">
            <v>18015</v>
          </cell>
          <cell r="I18" t="str">
            <v>18-040</v>
          </cell>
          <cell r="J18" t="str">
            <v>T18</v>
          </cell>
          <cell r="K18" t="str">
            <v xml:space="preserve">3 - FACTORY 5 - OFFICE_x005F_x000D_
</v>
          </cell>
          <cell r="L18">
            <v>18</v>
          </cell>
          <cell r="M18">
            <v>406</v>
          </cell>
          <cell r="N18">
            <v>46</v>
          </cell>
          <cell r="O18">
            <v>17</v>
          </cell>
          <cell r="P18">
            <v>8712</v>
          </cell>
          <cell r="Q18">
            <v>2400</v>
          </cell>
          <cell r="R18" t="str">
            <v>C</v>
          </cell>
          <cell r="S18">
            <v>1</v>
          </cell>
          <cell r="T18">
            <v>3</v>
          </cell>
          <cell r="U18" t="str">
            <v>A</v>
          </cell>
          <cell r="V18">
            <v>6.5</v>
          </cell>
          <cell r="W18">
            <v>1</v>
          </cell>
          <cell r="X18">
            <v>1</v>
          </cell>
          <cell r="Y18">
            <v>6.5</v>
          </cell>
          <cell r="Z18">
            <v>15600</v>
          </cell>
          <cell r="AA18">
            <v>0.06</v>
          </cell>
          <cell r="AB18">
            <v>14664</v>
          </cell>
          <cell r="AC18">
            <v>0.15</v>
          </cell>
          <cell r="AD18">
            <v>12464.4</v>
          </cell>
          <cell r="AE18">
            <v>0.09</v>
          </cell>
          <cell r="AF18">
            <v>138493.33333333334</v>
          </cell>
          <cell r="AG18">
            <v>57.705555555555563</v>
          </cell>
          <cell r="AH18">
            <v>65</v>
          </cell>
          <cell r="AI18">
            <v>1</v>
          </cell>
          <cell r="AJ18">
            <v>1</v>
          </cell>
          <cell r="AK18">
            <v>65</v>
          </cell>
          <cell r="AL18">
            <v>0</v>
          </cell>
          <cell r="AM18">
            <v>61.352777777777781</v>
          </cell>
          <cell r="AN18">
            <v>0</v>
          </cell>
          <cell r="AO18">
            <v>0</v>
          </cell>
          <cell r="AP18">
            <v>147246.66666666669</v>
          </cell>
          <cell r="AQ18">
            <v>5.2521318743291667</v>
          </cell>
          <cell r="AR18">
            <v>144001</v>
          </cell>
          <cell r="AS18">
            <v>2.2539195329662087E-2</v>
          </cell>
          <cell r="AT18" t="str">
            <v>4</v>
          </cell>
          <cell r="AZ18">
            <v>0</v>
          </cell>
        </row>
        <row r="19">
          <cell r="A19" t="str">
            <v>06-19-105-004-0000</v>
          </cell>
          <cell r="B19" t="str">
            <v>06191050040000</v>
          </cell>
          <cell r="C19" t="str">
            <v>06-19-105-004-0000</v>
          </cell>
          <cell r="D19" t="str">
            <v>06-19-105-004-0000</v>
          </cell>
          <cell r="E19" t="str">
            <v>5-93</v>
          </cell>
          <cell r="F19" t="str">
            <v>363  SADLER ELGIN</v>
          </cell>
          <cell r="G19" t="str">
            <v>OLD OAKS ESTATES LLC</v>
          </cell>
          <cell r="H19" t="str">
            <v>18015</v>
          </cell>
          <cell r="I19" t="str">
            <v>18-040</v>
          </cell>
          <cell r="J19" t="str">
            <v>T18</v>
          </cell>
          <cell r="K19" t="str">
            <v xml:space="preserve">4 - WAREHOUSE 5 - OFFICE_x005F_x000D_
</v>
          </cell>
          <cell r="L19">
            <v>18</v>
          </cell>
          <cell r="M19">
            <v>407</v>
          </cell>
          <cell r="N19">
            <v>44</v>
          </cell>
          <cell r="O19">
            <v>17</v>
          </cell>
          <cell r="P19">
            <v>8712</v>
          </cell>
          <cell r="Q19">
            <v>4760</v>
          </cell>
          <cell r="R19" t="str">
            <v>C</v>
          </cell>
          <cell r="S19">
            <v>1</v>
          </cell>
          <cell r="T19">
            <v>3</v>
          </cell>
          <cell r="U19" t="str">
            <v>A</v>
          </cell>
          <cell r="V19">
            <v>6.5</v>
          </cell>
          <cell r="W19">
            <v>1</v>
          </cell>
          <cell r="X19">
            <v>1</v>
          </cell>
          <cell r="Y19">
            <v>6.5</v>
          </cell>
          <cell r="Z19">
            <v>30940</v>
          </cell>
          <cell r="AA19">
            <v>0.06</v>
          </cell>
          <cell r="AB19">
            <v>29083.599999999999</v>
          </cell>
          <cell r="AC19">
            <v>0.15</v>
          </cell>
          <cell r="AD19">
            <v>24721.059999999998</v>
          </cell>
          <cell r="AE19">
            <v>0.09</v>
          </cell>
          <cell r="AF19">
            <v>274678.44444444444</v>
          </cell>
          <cell r="AG19">
            <v>57.705555555555556</v>
          </cell>
          <cell r="AH19">
            <v>65</v>
          </cell>
          <cell r="AI19">
            <v>1</v>
          </cell>
          <cell r="AJ19">
            <v>1</v>
          </cell>
          <cell r="AK19">
            <v>65</v>
          </cell>
          <cell r="AL19">
            <v>0</v>
          </cell>
          <cell r="AM19">
            <v>61.352777777777774</v>
          </cell>
          <cell r="AN19">
            <v>0</v>
          </cell>
          <cell r="AO19">
            <v>0</v>
          </cell>
          <cell r="AP19">
            <v>292039.22222222219</v>
          </cell>
          <cell r="AQ19">
            <v>5.2521318743291658</v>
          </cell>
          <cell r="AR19">
            <v>184004</v>
          </cell>
          <cell r="AS19">
            <v>0.58713518305157608</v>
          </cell>
          <cell r="AT19" t="str">
            <v>4</v>
          </cell>
          <cell r="AZ19">
            <v>0</v>
          </cell>
        </row>
        <row r="20">
          <cell r="A20" t="str">
            <v>06-19-106-020-0000</v>
          </cell>
          <cell r="B20" t="str">
            <v>06191060200000</v>
          </cell>
          <cell r="C20" t="str">
            <v>06-19-106-020-0000</v>
          </cell>
          <cell r="D20" t="str">
            <v>06-19-106-020-0000</v>
          </cell>
          <cell r="E20" t="str">
            <v>5-93</v>
          </cell>
          <cell r="F20" t="str">
            <v>305  RAMONA ELGIN</v>
          </cell>
          <cell r="G20" t="str">
            <v>AC RENTAL LLC</v>
          </cell>
          <cell r="H20" t="str">
            <v>18015</v>
          </cell>
          <cell r="I20" t="str">
            <v>18-040</v>
          </cell>
          <cell r="J20" t="str">
            <v>T18</v>
          </cell>
          <cell r="K20" t="str">
            <v xml:space="preserve">4 - WAREHOUSE 5 - OFFICE 49 - OTHER_x005F_x000D_
</v>
          </cell>
          <cell r="L20">
            <v>18</v>
          </cell>
          <cell r="M20">
            <v>406</v>
          </cell>
          <cell r="N20">
            <v>47</v>
          </cell>
          <cell r="O20">
            <v>16</v>
          </cell>
          <cell r="P20">
            <v>169448</v>
          </cell>
          <cell r="Q20">
            <v>42916</v>
          </cell>
          <cell r="R20" t="str">
            <v>C</v>
          </cell>
          <cell r="S20">
            <v>1</v>
          </cell>
          <cell r="T20">
            <v>3</v>
          </cell>
          <cell r="U20" t="str">
            <v>D</v>
          </cell>
          <cell r="V20">
            <v>5</v>
          </cell>
          <cell r="W20">
            <v>1</v>
          </cell>
          <cell r="X20">
            <v>1</v>
          </cell>
          <cell r="Y20">
            <v>5</v>
          </cell>
          <cell r="Z20">
            <v>214580</v>
          </cell>
          <cell r="AA20">
            <v>0.06</v>
          </cell>
          <cell r="AB20">
            <v>201705.2</v>
          </cell>
          <cell r="AC20">
            <v>0.15</v>
          </cell>
          <cell r="AD20">
            <v>171449.42</v>
          </cell>
          <cell r="AE20">
            <v>0.09</v>
          </cell>
          <cell r="AF20">
            <v>1904993.5555555557</v>
          </cell>
          <cell r="AG20">
            <v>44.388888888888893</v>
          </cell>
          <cell r="AH20">
            <v>50</v>
          </cell>
          <cell r="AI20">
            <v>1</v>
          </cell>
          <cell r="AJ20">
            <v>1</v>
          </cell>
          <cell r="AK20">
            <v>50</v>
          </cell>
          <cell r="AL20">
            <v>0</v>
          </cell>
          <cell r="AM20">
            <v>47.194444444444443</v>
          </cell>
          <cell r="AN20">
            <v>0</v>
          </cell>
          <cell r="AO20">
            <v>0</v>
          </cell>
          <cell r="AP20">
            <v>2025396.7777777778</v>
          </cell>
          <cell r="AQ20">
            <v>4.0401014417916663</v>
          </cell>
          <cell r="AR20">
            <v>1140018</v>
          </cell>
          <cell r="AS20">
            <v>0.77663578801192412</v>
          </cell>
          <cell r="AT20" t="str">
            <v>4</v>
          </cell>
          <cell r="AZ20">
            <v>0</v>
          </cell>
        </row>
        <row r="21">
          <cell r="A21" t="str">
            <v>06-19-108-010-0000</v>
          </cell>
          <cell r="B21" t="str">
            <v>06191080100000</v>
          </cell>
          <cell r="C21" t="str">
            <v>06-19-108-004-0000 06-19-108-007-0000 06-19-108-008-0000 06-19-108-009-0000 06-19-108-010-0000 06-19-108-029-0000</v>
          </cell>
          <cell r="D21" t="str">
            <v>06-19-108-010-0000, 06-19-108-029-0000, 06-19-108-007-0000, 06-19-108-008-0000, 06-19-108-009-0000, 06-19-108-004-0000</v>
          </cell>
          <cell r="E21" t="str">
            <v>5-93</v>
          </cell>
          <cell r="F21" t="str">
            <v>788  VILLA ELGIN</v>
          </cell>
          <cell r="G21" t="str">
            <v>KATHLEEN OHM</v>
          </cell>
          <cell r="H21" t="str">
            <v>18015</v>
          </cell>
          <cell r="I21" t="str">
            <v>18-040</v>
          </cell>
          <cell r="J21" t="str">
            <v>T18</v>
          </cell>
          <cell r="K21" t="str">
            <v>WAREHOUSE</v>
          </cell>
          <cell r="L21">
            <v>18</v>
          </cell>
          <cell r="M21">
            <v>407</v>
          </cell>
          <cell r="N21">
            <v>19</v>
          </cell>
          <cell r="O21">
            <v>16</v>
          </cell>
          <cell r="P21">
            <v>79246</v>
          </cell>
          <cell r="Q21">
            <v>10940</v>
          </cell>
          <cell r="R21" t="str">
            <v>C</v>
          </cell>
          <cell r="S21">
            <v>1</v>
          </cell>
          <cell r="T21">
            <v>3</v>
          </cell>
          <cell r="U21" t="str">
            <v>B</v>
          </cell>
          <cell r="V21">
            <v>5.5</v>
          </cell>
          <cell r="W21">
            <v>1</v>
          </cell>
          <cell r="X21">
            <v>1</v>
          </cell>
          <cell r="Y21">
            <v>5.5</v>
          </cell>
          <cell r="Z21">
            <v>60170</v>
          </cell>
          <cell r="AA21">
            <v>0.06</v>
          </cell>
          <cell r="AB21">
            <v>56559.8</v>
          </cell>
          <cell r="AC21">
            <v>0.15</v>
          </cell>
          <cell r="AD21">
            <v>48075.83</v>
          </cell>
          <cell r="AE21">
            <v>0.09</v>
          </cell>
          <cell r="AF21">
            <v>534175.88888888888</v>
          </cell>
          <cell r="AG21">
            <v>48.827777777777776</v>
          </cell>
          <cell r="AH21">
            <v>60</v>
          </cell>
          <cell r="AI21">
            <v>1</v>
          </cell>
          <cell r="AJ21">
            <v>1</v>
          </cell>
          <cell r="AK21">
            <v>60</v>
          </cell>
          <cell r="AL21">
            <v>140</v>
          </cell>
          <cell r="AM21">
            <v>54.413888888888891</v>
          </cell>
          <cell r="AN21">
            <v>35486</v>
          </cell>
          <cell r="AO21">
            <v>177430</v>
          </cell>
          <cell r="AP21">
            <v>772717.9444444445</v>
          </cell>
          <cell r="AQ21">
            <v>6.0465140658145264</v>
          </cell>
          <cell r="AR21">
            <v>985198</v>
          </cell>
          <cell r="AS21">
            <v>-0.21567243899759792</v>
          </cell>
          <cell r="AT21" t="str">
            <v>4</v>
          </cell>
          <cell r="AX21">
            <v>1600000</v>
          </cell>
          <cell r="AZ21">
            <v>0</v>
          </cell>
        </row>
        <row r="22">
          <cell r="A22" t="str">
            <v>06-19-117-008-0000</v>
          </cell>
          <cell r="B22" t="str">
            <v>06191170080000</v>
          </cell>
          <cell r="C22" t="str">
            <v>06-19-117-008-0000</v>
          </cell>
          <cell r="D22" t="str">
            <v>06-19-117-008-0000</v>
          </cell>
          <cell r="E22" t="str">
            <v>5-83</v>
          </cell>
          <cell r="F22" t="str">
            <v>923  VILLA ELGIN</v>
          </cell>
          <cell r="G22" t="str">
            <v>AIRGAS USA</v>
          </cell>
          <cell r="H22" t="str">
            <v>18015</v>
          </cell>
          <cell r="I22" t="str">
            <v>18-040</v>
          </cell>
          <cell r="J22" t="str">
            <v>T18</v>
          </cell>
          <cell r="K22" t="str">
            <v xml:space="preserve">4 - WAREHOUSE_x005F_x000D_
</v>
          </cell>
          <cell r="L22">
            <v>18</v>
          </cell>
          <cell r="M22">
            <v>406</v>
          </cell>
          <cell r="N22">
            <v>43</v>
          </cell>
          <cell r="O22">
            <v>12</v>
          </cell>
          <cell r="P22">
            <v>33000</v>
          </cell>
          <cell r="Q22">
            <v>2400</v>
          </cell>
          <cell r="R22" t="str">
            <v>C</v>
          </cell>
          <cell r="S22">
            <v>1</v>
          </cell>
          <cell r="T22">
            <v>3</v>
          </cell>
          <cell r="U22" t="str">
            <v>A</v>
          </cell>
          <cell r="V22">
            <v>6.5</v>
          </cell>
          <cell r="W22">
            <v>1</v>
          </cell>
          <cell r="X22">
            <v>1</v>
          </cell>
          <cell r="Y22">
            <v>6.5</v>
          </cell>
          <cell r="Z22">
            <v>15600</v>
          </cell>
          <cell r="AA22">
            <v>0.06</v>
          </cell>
          <cell r="AB22">
            <v>14664</v>
          </cell>
          <cell r="AC22">
            <v>0.15</v>
          </cell>
          <cell r="AD22">
            <v>12464.4</v>
          </cell>
          <cell r="AE22">
            <v>0.09</v>
          </cell>
          <cell r="AF22">
            <v>138493.33333333334</v>
          </cell>
          <cell r="AG22">
            <v>57.705555555555563</v>
          </cell>
          <cell r="AH22">
            <v>65</v>
          </cell>
          <cell r="AI22">
            <v>1</v>
          </cell>
          <cell r="AJ22">
            <v>1</v>
          </cell>
          <cell r="AK22">
            <v>65</v>
          </cell>
          <cell r="AL22">
            <v>0</v>
          </cell>
          <cell r="AM22">
            <v>61.352777777777781</v>
          </cell>
          <cell r="AN22">
            <v>23400</v>
          </cell>
          <cell r="AO22">
            <v>81900</v>
          </cell>
          <cell r="AP22">
            <v>229146.66666666669</v>
          </cell>
          <cell r="AQ22">
            <v>8.1734177020166658</v>
          </cell>
          <cell r="AR22">
            <v>188004</v>
          </cell>
          <cell r="AS22">
            <v>0.21883931547555746</v>
          </cell>
          <cell r="AT22" t="str">
            <v>4</v>
          </cell>
          <cell r="AZ22">
            <v>0</v>
          </cell>
        </row>
        <row r="23">
          <cell r="A23" t="str">
            <v>06-19-319-007-0000</v>
          </cell>
          <cell r="B23" t="str">
            <v>06193190070000</v>
          </cell>
          <cell r="C23" t="str">
            <v>06-19-319-007-0000 06-19-319-015-0000</v>
          </cell>
          <cell r="D23" t="str">
            <v>06-19-319-007-0000, 06-19-319-015-0000</v>
          </cell>
          <cell r="E23" t="str">
            <v>5-93</v>
          </cell>
          <cell r="F23" t="str">
            <v>954  BLUFF CITY ELGIN</v>
          </cell>
          <cell r="G23" t="str">
            <v>AMERICAN WILBERT VAULT</v>
          </cell>
          <cell r="H23" t="str">
            <v>18146</v>
          </cell>
          <cell r="I23" t="str">
            <v>18-040</v>
          </cell>
          <cell r="J23" t="str">
            <v>T18</v>
          </cell>
          <cell r="K23" t="str">
            <v xml:space="preserve">4 - WAREHOUSE_x005F_x000D_
None_x005F_x000D_
</v>
          </cell>
          <cell r="L23">
            <v>18</v>
          </cell>
          <cell r="M23">
            <v>406</v>
          </cell>
          <cell r="N23">
            <v>40</v>
          </cell>
          <cell r="O23">
            <v>20</v>
          </cell>
          <cell r="P23">
            <v>32970</v>
          </cell>
          <cell r="Q23">
            <v>6000</v>
          </cell>
          <cell r="R23" t="str">
            <v>C</v>
          </cell>
          <cell r="S23">
            <v>1</v>
          </cell>
          <cell r="T23">
            <v>3</v>
          </cell>
          <cell r="U23" t="str">
            <v>A</v>
          </cell>
          <cell r="V23">
            <v>6.5</v>
          </cell>
          <cell r="W23">
            <v>1</v>
          </cell>
          <cell r="X23">
            <v>1</v>
          </cell>
          <cell r="Y23">
            <v>6.5</v>
          </cell>
          <cell r="Z23">
            <v>39000</v>
          </cell>
          <cell r="AA23">
            <v>0.06</v>
          </cell>
          <cell r="AB23">
            <v>36660</v>
          </cell>
          <cell r="AC23">
            <v>0.15</v>
          </cell>
          <cell r="AD23">
            <v>31161</v>
          </cell>
          <cell r="AE23">
            <v>0.09</v>
          </cell>
          <cell r="AF23">
            <v>346233.33333333337</v>
          </cell>
          <cell r="AG23">
            <v>57.705555555555563</v>
          </cell>
          <cell r="AH23">
            <v>65</v>
          </cell>
          <cell r="AI23">
            <v>1</v>
          </cell>
          <cell r="AJ23">
            <v>1</v>
          </cell>
          <cell r="AK23">
            <v>65</v>
          </cell>
          <cell r="AL23">
            <v>0</v>
          </cell>
          <cell r="AM23">
            <v>61.352777777777781</v>
          </cell>
          <cell r="AN23">
            <v>8970</v>
          </cell>
          <cell r="AO23">
            <v>31395</v>
          </cell>
          <cell r="AP23">
            <v>399511.66666666669</v>
          </cell>
          <cell r="AQ23">
            <v>5.7000623679079157</v>
          </cell>
          <cell r="AR23">
            <v>310208</v>
          </cell>
          <cell r="AS23">
            <v>0.28788318375627542</v>
          </cell>
          <cell r="AT23" t="str">
            <v>4</v>
          </cell>
          <cell r="AZ23">
            <v>0</v>
          </cell>
        </row>
        <row r="24">
          <cell r="A24" t="str">
            <v>06-19-320-005-0000</v>
          </cell>
          <cell r="B24" t="str">
            <v>06193200050000</v>
          </cell>
          <cell r="C24" t="str">
            <v>06-19-320-005-0000 06-19-320-006-0000 06-19-320-007-0000 06-19-320-026-0000 06-19-320-027-0000 06-19-320-028-0000</v>
          </cell>
          <cell r="D24" t="str">
            <v>06-19-320-005-0000, 06-19-320-026-0000, 06-19-320-007-0000, 06-19-320-006-0000, 06-19-320-027-0000, 06-19-320-028-0000</v>
          </cell>
          <cell r="E24" t="str">
            <v>5-93</v>
          </cell>
          <cell r="F24" t="str">
            <v>980  BLUFF CITY ELGIN</v>
          </cell>
          <cell r="G24" t="str">
            <v>MICHAEL P CLOONAN</v>
          </cell>
          <cell r="H24" t="str">
            <v>18146</v>
          </cell>
          <cell r="I24" t="str">
            <v>18-040</v>
          </cell>
          <cell r="J24" t="str">
            <v>T18</v>
          </cell>
          <cell r="K24" t="str">
            <v xml:space="preserve">4 - WAREHOUSE_x005F_x000D_
None_x005F_x000D_
</v>
          </cell>
          <cell r="L24">
            <v>18</v>
          </cell>
          <cell r="M24">
            <v>406</v>
          </cell>
          <cell r="N24">
            <v>41</v>
          </cell>
          <cell r="O24">
            <v>16</v>
          </cell>
          <cell r="P24">
            <v>33836</v>
          </cell>
          <cell r="Q24">
            <v>5000</v>
          </cell>
          <cell r="R24" t="str">
            <v>C</v>
          </cell>
          <cell r="S24">
            <v>1</v>
          </cell>
          <cell r="T24">
            <v>3</v>
          </cell>
          <cell r="U24" t="str">
            <v>A</v>
          </cell>
          <cell r="V24">
            <v>6.5</v>
          </cell>
          <cell r="W24">
            <v>1</v>
          </cell>
          <cell r="X24">
            <v>1</v>
          </cell>
          <cell r="Y24">
            <v>6.5</v>
          </cell>
          <cell r="Z24">
            <v>32500</v>
          </cell>
          <cell r="AA24">
            <v>0.06</v>
          </cell>
          <cell r="AB24">
            <v>30550</v>
          </cell>
          <cell r="AC24">
            <v>0.15</v>
          </cell>
          <cell r="AD24">
            <v>25967.5</v>
          </cell>
          <cell r="AE24">
            <v>0.09</v>
          </cell>
          <cell r="AF24">
            <v>288527.77777777781</v>
          </cell>
          <cell r="AG24">
            <v>57.705555555555563</v>
          </cell>
          <cell r="AH24">
            <v>65</v>
          </cell>
          <cell r="AI24">
            <v>1</v>
          </cell>
          <cell r="AJ24">
            <v>1</v>
          </cell>
          <cell r="AK24">
            <v>65</v>
          </cell>
          <cell r="AL24">
            <v>0</v>
          </cell>
          <cell r="AM24">
            <v>61.352777777777781</v>
          </cell>
          <cell r="AN24">
            <v>13836</v>
          </cell>
          <cell r="AO24">
            <v>48426</v>
          </cell>
          <cell r="AP24">
            <v>355189.88888888893</v>
          </cell>
          <cell r="AQ24">
            <v>6.0812377350857663</v>
          </cell>
          <cell r="AR24">
            <v>323703</v>
          </cell>
          <cell r="AS24">
            <v>9.727092084067479E-2</v>
          </cell>
          <cell r="AT24" t="str">
            <v>4</v>
          </cell>
          <cell r="AZ24">
            <v>0</v>
          </cell>
        </row>
        <row r="25">
          <cell r="A25" t="str">
            <v>06-19-320-030-0000</v>
          </cell>
          <cell r="B25" t="str">
            <v>06193200300000</v>
          </cell>
          <cell r="C25" t="str">
            <v>06-19-320-030-0000 06-19-320-031-0000 06-19-320-051-0000</v>
          </cell>
          <cell r="D25" t="str">
            <v>06-19-320-030-0000
06-19-320-031-0000, 06-19-320-051-0000</v>
          </cell>
          <cell r="E25" t="str">
            <v>5-93</v>
          </cell>
          <cell r="F25" t="str">
            <v>996  BLUFF CITY ELGIN</v>
          </cell>
          <cell r="G25" t="str">
            <v>BULLDOG EARTH MOVERS</v>
          </cell>
          <cell r="H25" t="str">
            <v>18146</v>
          </cell>
          <cell r="I25" t="str">
            <v>18-040</v>
          </cell>
          <cell r="J25" t="str">
            <v>T18</v>
          </cell>
          <cell r="K25" t="str">
            <v xml:space="preserve">
4 - WAREHOUSE
</v>
          </cell>
          <cell r="L25">
            <v>18</v>
          </cell>
          <cell r="M25">
            <v>406</v>
          </cell>
          <cell r="N25">
            <v>65</v>
          </cell>
          <cell r="O25">
            <v>14</v>
          </cell>
          <cell r="P25">
            <v>22394</v>
          </cell>
          <cell r="Q25">
            <v>14400</v>
          </cell>
          <cell r="R25" t="str">
            <v>C</v>
          </cell>
          <cell r="S25">
            <v>1</v>
          </cell>
          <cell r="T25">
            <v>3</v>
          </cell>
          <cell r="U25" t="str">
            <v>B</v>
          </cell>
          <cell r="V25">
            <v>5.5</v>
          </cell>
          <cell r="W25">
            <v>1</v>
          </cell>
          <cell r="X25">
            <v>1</v>
          </cell>
          <cell r="Y25">
            <v>5.5</v>
          </cell>
          <cell r="Z25">
            <v>79200</v>
          </cell>
          <cell r="AA25">
            <v>0.06</v>
          </cell>
          <cell r="AB25">
            <v>74448</v>
          </cell>
          <cell r="AC25">
            <v>0.15</v>
          </cell>
          <cell r="AD25">
            <v>63280.800000000003</v>
          </cell>
          <cell r="AE25">
            <v>0.09</v>
          </cell>
          <cell r="AF25">
            <v>703120.00000000012</v>
          </cell>
          <cell r="AG25">
            <v>48.827777777777783</v>
          </cell>
          <cell r="AH25">
            <v>60</v>
          </cell>
          <cell r="AI25">
            <v>1</v>
          </cell>
          <cell r="AJ25">
            <v>1</v>
          </cell>
          <cell r="AK25">
            <v>60</v>
          </cell>
          <cell r="AL25">
            <v>0</v>
          </cell>
          <cell r="AM25">
            <v>54.413888888888891</v>
          </cell>
          <cell r="AN25">
            <v>0</v>
          </cell>
          <cell r="AO25">
            <v>0</v>
          </cell>
          <cell r="AP25">
            <v>783560</v>
          </cell>
          <cell r="AQ25">
            <v>4.6581251997208328</v>
          </cell>
          <cell r="AR25">
            <v>260034</v>
          </cell>
          <cell r="AS25">
            <v>2.0132982609966388</v>
          </cell>
          <cell r="AT25" t="str">
            <v>4</v>
          </cell>
          <cell r="AZ25">
            <v>0</v>
          </cell>
        </row>
        <row r="26">
          <cell r="A26" t="str">
            <v>06-19-320-046-0000</v>
          </cell>
          <cell r="B26" t="str">
            <v>06193200460000</v>
          </cell>
          <cell r="C26" t="str">
            <v>06-19-320-044-0000 06-19-320-046-0000</v>
          </cell>
          <cell r="D26" t="str">
            <v>06-19-320-046-0000, 06-19-320-044-0000</v>
          </cell>
          <cell r="E26" t="str">
            <v>5-93</v>
          </cell>
          <cell r="F26" t="str">
            <v>1000  BLUFF CITY ELGIN</v>
          </cell>
          <cell r="G26" t="str">
            <v>BULLDOG EARTH MOVERS</v>
          </cell>
          <cell r="H26" t="str">
            <v>18146</v>
          </cell>
          <cell r="I26" t="str">
            <v>18-040</v>
          </cell>
          <cell r="J26" t="str">
            <v>T18</v>
          </cell>
          <cell r="K26" t="str">
            <v xml:space="preserve">4 - WAREHOUSE_x005F_x000D_
</v>
          </cell>
          <cell r="L26">
            <v>18</v>
          </cell>
          <cell r="M26">
            <v>406</v>
          </cell>
          <cell r="N26">
            <v>64</v>
          </cell>
          <cell r="O26">
            <v>14</v>
          </cell>
          <cell r="P26">
            <v>19364</v>
          </cell>
          <cell r="Q26">
            <v>8800</v>
          </cell>
          <cell r="R26" t="str">
            <v>C</v>
          </cell>
          <cell r="S26">
            <v>1</v>
          </cell>
          <cell r="T26">
            <v>3</v>
          </cell>
          <cell r="U26" t="str">
            <v>A</v>
          </cell>
          <cell r="V26">
            <v>6.5</v>
          </cell>
          <cell r="W26">
            <v>1</v>
          </cell>
          <cell r="X26">
            <v>1</v>
          </cell>
          <cell r="Y26">
            <v>6.5</v>
          </cell>
          <cell r="Z26">
            <v>57200</v>
          </cell>
          <cell r="AA26">
            <v>0.06</v>
          </cell>
          <cell r="AB26">
            <v>53768</v>
          </cell>
          <cell r="AC26">
            <v>0.15</v>
          </cell>
          <cell r="AD26">
            <v>45702.8</v>
          </cell>
          <cell r="AE26">
            <v>0.09</v>
          </cell>
          <cell r="AF26">
            <v>507808.88888888893</v>
          </cell>
          <cell r="AG26">
            <v>57.705555555555563</v>
          </cell>
          <cell r="AH26">
            <v>65</v>
          </cell>
          <cell r="AI26">
            <v>1</v>
          </cell>
          <cell r="AJ26">
            <v>1</v>
          </cell>
          <cell r="AK26">
            <v>65</v>
          </cell>
          <cell r="AL26">
            <v>0</v>
          </cell>
          <cell r="AM26">
            <v>61.352777777777781</v>
          </cell>
          <cell r="AN26">
            <v>0</v>
          </cell>
          <cell r="AO26">
            <v>0</v>
          </cell>
          <cell r="AP26">
            <v>539904.4444444445</v>
          </cell>
          <cell r="AQ26">
            <v>5.2521318743291658</v>
          </cell>
          <cell r="AR26">
            <v>365444</v>
          </cell>
          <cell r="AS26">
            <v>0.47739310111657196</v>
          </cell>
          <cell r="AT26" t="str">
            <v>4</v>
          </cell>
          <cell r="AZ26">
            <v>0</v>
          </cell>
        </row>
        <row r="27">
          <cell r="A27" t="str">
            <v>06-19-401-034-0000</v>
          </cell>
          <cell r="B27" t="str">
            <v>06194010340000</v>
          </cell>
          <cell r="C27" t="str">
            <v>06-19-401-034-0000 06-19-401-040-0000 06-19-401-046-0000</v>
          </cell>
          <cell r="D27" t="str">
            <v>06-19-401-034-0000, 06-19-401-040-0000, 06-19-401-046-0000</v>
          </cell>
          <cell r="E27" t="str">
            <v>5-93</v>
          </cell>
          <cell r="F27" t="str">
            <v>1100  HOUSTON ELGIN</v>
          </cell>
          <cell r="G27" t="str">
            <v>JAMES D CHODAK &amp; ROSEA</v>
          </cell>
          <cell r="H27" t="str">
            <v>18015</v>
          </cell>
          <cell r="I27" t="str">
            <v>18-040</v>
          </cell>
          <cell r="J27" t="str">
            <v>T18</v>
          </cell>
          <cell r="K27" t="str">
            <v xml:space="preserve">4 - WAREHOUSE_x005F_x000D_
</v>
          </cell>
          <cell r="L27">
            <v>18</v>
          </cell>
          <cell r="M27">
            <v>406</v>
          </cell>
          <cell r="N27">
            <v>50</v>
          </cell>
          <cell r="O27">
            <v>14</v>
          </cell>
          <cell r="P27">
            <v>59401</v>
          </cell>
          <cell r="Q27">
            <v>7475</v>
          </cell>
          <cell r="R27" t="str">
            <v>C</v>
          </cell>
          <cell r="S27">
            <v>1</v>
          </cell>
          <cell r="T27">
            <v>3</v>
          </cell>
          <cell r="U27" t="str">
            <v>A</v>
          </cell>
          <cell r="V27">
            <v>6.5</v>
          </cell>
          <cell r="W27">
            <v>1</v>
          </cell>
          <cell r="X27">
            <v>1</v>
          </cell>
          <cell r="Y27">
            <v>6.5</v>
          </cell>
          <cell r="Z27">
            <v>48587.5</v>
          </cell>
          <cell r="AA27">
            <v>0.06</v>
          </cell>
          <cell r="AB27">
            <v>45672.25</v>
          </cell>
          <cell r="AC27">
            <v>0.15</v>
          </cell>
          <cell r="AD27">
            <v>38821.412499999999</v>
          </cell>
          <cell r="AE27">
            <v>0.09</v>
          </cell>
          <cell r="AF27">
            <v>431349.02777777775</v>
          </cell>
          <cell r="AG27">
            <v>57.705555555555549</v>
          </cell>
          <cell r="AH27">
            <v>65</v>
          </cell>
          <cell r="AI27">
            <v>1</v>
          </cell>
          <cell r="AJ27">
            <v>1</v>
          </cell>
          <cell r="AK27">
            <v>65</v>
          </cell>
          <cell r="AL27">
            <v>0</v>
          </cell>
          <cell r="AM27">
            <v>61.352777777777774</v>
          </cell>
          <cell r="AN27">
            <v>29501</v>
          </cell>
          <cell r="AO27">
            <v>118004</v>
          </cell>
          <cell r="AP27">
            <v>576616.01388888888</v>
          </cell>
          <cell r="AQ27">
            <v>6.6035412376444826</v>
          </cell>
          <cell r="AR27">
            <v>568017</v>
          </cell>
          <cell r="AS27">
            <v>1.5138655865738038E-2</v>
          </cell>
          <cell r="AT27" t="str">
            <v>4</v>
          </cell>
          <cell r="AZ27">
            <v>0</v>
          </cell>
        </row>
        <row r="28">
          <cell r="A28" t="str">
            <v>06-19-403-020-0000</v>
          </cell>
          <cell r="B28" t="str">
            <v>06194030200000</v>
          </cell>
          <cell r="C28" t="str">
            <v>06-19-403-020-0000</v>
          </cell>
          <cell r="D28" t="str">
            <v>06-19-403-020-0000</v>
          </cell>
          <cell r="E28" t="str">
            <v>5-93</v>
          </cell>
          <cell r="F28" t="str">
            <v>1050  BLUFF CITY ELGIN</v>
          </cell>
          <cell r="G28" t="str">
            <v>GRACIELA RIOS</v>
          </cell>
          <cell r="H28" t="str">
            <v>18146</v>
          </cell>
          <cell r="I28" t="str">
            <v>18-040</v>
          </cell>
          <cell r="J28" t="str">
            <v>T18</v>
          </cell>
          <cell r="K28" t="str">
            <v xml:space="preserve">13 - SERVICE GA_x005F_x000D_
</v>
          </cell>
          <cell r="L28">
            <v>18</v>
          </cell>
          <cell r="M28">
            <v>406</v>
          </cell>
          <cell r="N28">
            <v>43</v>
          </cell>
          <cell r="O28">
            <v>14</v>
          </cell>
          <cell r="P28">
            <v>10731</v>
          </cell>
          <cell r="Q28">
            <v>2400</v>
          </cell>
          <cell r="R28" t="str">
            <v>C</v>
          </cell>
          <cell r="S28">
            <v>1</v>
          </cell>
          <cell r="T28">
            <v>3</v>
          </cell>
          <cell r="U28" t="str">
            <v>A</v>
          </cell>
          <cell r="V28">
            <v>6.5</v>
          </cell>
          <cell r="W28">
            <v>1</v>
          </cell>
          <cell r="X28">
            <v>1</v>
          </cell>
          <cell r="Y28">
            <v>6.5</v>
          </cell>
          <cell r="Z28">
            <v>15600</v>
          </cell>
          <cell r="AA28">
            <v>0.06</v>
          </cell>
          <cell r="AB28">
            <v>14664</v>
          </cell>
          <cell r="AC28">
            <v>0.15</v>
          </cell>
          <cell r="AD28">
            <v>12464.4</v>
          </cell>
          <cell r="AE28">
            <v>0.09</v>
          </cell>
          <cell r="AF28">
            <v>138493.33333333334</v>
          </cell>
          <cell r="AG28">
            <v>57.705555555555563</v>
          </cell>
          <cell r="AH28">
            <v>65</v>
          </cell>
          <cell r="AI28">
            <v>1</v>
          </cell>
          <cell r="AJ28">
            <v>1</v>
          </cell>
          <cell r="AK28">
            <v>65</v>
          </cell>
          <cell r="AL28">
            <v>0</v>
          </cell>
          <cell r="AM28">
            <v>61.352777777777781</v>
          </cell>
          <cell r="AN28">
            <v>1131</v>
          </cell>
          <cell r="AO28">
            <v>3958.5</v>
          </cell>
          <cell r="AP28">
            <v>151205.16666666669</v>
          </cell>
          <cell r="AQ28">
            <v>5.3933273560007287</v>
          </cell>
          <cell r="AR28">
            <v>160004</v>
          </cell>
          <cell r="AS28">
            <v>-5.4991333549994414E-2</v>
          </cell>
          <cell r="AT28" t="str">
            <v>4</v>
          </cell>
          <cell r="AZ28">
            <v>0</v>
          </cell>
        </row>
        <row r="29">
          <cell r="A29" t="str">
            <v>06-19-403-022-0000</v>
          </cell>
          <cell r="B29" t="str">
            <v>06194030220000</v>
          </cell>
          <cell r="C29" t="str">
            <v>06-19-403-021-0000 06-19-403-022-0000 06-19-403-023-0000</v>
          </cell>
          <cell r="D29" t="str">
            <v>06-19-403-022-0000 06-19-403-023-0000, 06-19-403-021-0000</v>
          </cell>
          <cell r="E29" t="str">
            <v>5-93</v>
          </cell>
          <cell r="F29" t="str">
            <v>1060  BLUFF CITY ELGIN</v>
          </cell>
          <cell r="G29" t="str">
            <v>WALD &amp; ASSOCIATES LLC</v>
          </cell>
          <cell r="H29" t="str">
            <v>18146</v>
          </cell>
          <cell r="I29" t="str">
            <v>18-040</v>
          </cell>
          <cell r="J29" t="str">
            <v>T18</v>
          </cell>
          <cell r="K29" t="str">
            <v xml:space="preserve">4 - WAREHOUSE 5 - OFFICE_x005F_x000D_
None_x005F_x000D_
</v>
          </cell>
          <cell r="L29">
            <v>18</v>
          </cell>
          <cell r="M29">
            <v>406</v>
          </cell>
          <cell r="N29">
            <v>29</v>
          </cell>
          <cell r="O29">
            <v>18</v>
          </cell>
          <cell r="P29">
            <v>19086</v>
          </cell>
          <cell r="Q29">
            <v>3000</v>
          </cell>
          <cell r="R29" t="str">
            <v>C</v>
          </cell>
          <cell r="S29">
            <v>1</v>
          </cell>
          <cell r="T29">
            <v>3</v>
          </cell>
          <cell r="U29" t="str">
            <v>A</v>
          </cell>
          <cell r="V29">
            <v>6.5</v>
          </cell>
          <cell r="W29">
            <v>1</v>
          </cell>
          <cell r="X29">
            <v>1</v>
          </cell>
          <cell r="Y29">
            <v>6.5</v>
          </cell>
          <cell r="Z29">
            <v>19500</v>
          </cell>
          <cell r="AA29">
            <v>0.06</v>
          </cell>
          <cell r="AB29">
            <v>18330</v>
          </cell>
          <cell r="AC29">
            <v>0.15</v>
          </cell>
          <cell r="AD29">
            <v>15580.5</v>
          </cell>
          <cell r="AE29">
            <v>0.09</v>
          </cell>
          <cell r="AF29">
            <v>173116.66666666669</v>
          </cell>
          <cell r="AG29">
            <v>57.705555555555563</v>
          </cell>
          <cell r="AH29">
            <v>65</v>
          </cell>
          <cell r="AI29">
            <v>1</v>
          </cell>
          <cell r="AJ29">
            <v>1</v>
          </cell>
          <cell r="AK29">
            <v>65</v>
          </cell>
          <cell r="AL29">
            <v>0</v>
          </cell>
          <cell r="AM29">
            <v>61.352777777777781</v>
          </cell>
          <cell r="AN29">
            <v>7086</v>
          </cell>
          <cell r="AO29">
            <v>24801</v>
          </cell>
          <cell r="AP29">
            <v>208859.33333333334</v>
          </cell>
          <cell r="AQ29">
            <v>5.959832092277666</v>
          </cell>
          <cell r="AR29">
            <v>217249</v>
          </cell>
          <cell r="AS29">
            <v>-3.8617745843095519E-2</v>
          </cell>
          <cell r="AT29" t="str">
            <v>4</v>
          </cell>
          <cell r="AZ29">
            <v>0</v>
          </cell>
        </row>
        <row r="30">
          <cell r="A30" t="str">
            <v>06-19-403-024-0000</v>
          </cell>
          <cell r="B30" t="str">
            <v>06194030240000</v>
          </cell>
          <cell r="C30" t="str">
            <v>06-19-403-024-0000 06-19-403-025-0000</v>
          </cell>
          <cell r="D30" t="str">
            <v>06-19-403-024-0000 06-19-403-025-0000</v>
          </cell>
          <cell r="E30" t="str">
            <v>5-93</v>
          </cell>
          <cell r="F30" t="str">
            <v>1070  BLUFF CITY ELGIN</v>
          </cell>
          <cell r="G30" t="str">
            <v>JOSEPH LEE BENDER</v>
          </cell>
          <cell r="H30" t="str">
            <v>18146</v>
          </cell>
          <cell r="I30" t="str">
            <v>18-040</v>
          </cell>
          <cell r="J30" t="str">
            <v>T18</v>
          </cell>
          <cell r="K30" t="str">
            <v xml:space="preserve">4 - WAREHOUSE 5 - OFFICE_x005F_x000D_
None_x005F_x000D_
</v>
          </cell>
          <cell r="L30">
            <v>18</v>
          </cell>
          <cell r="M30">
            <v>406</v>
          </cell>
          <cell r="N30">
            <v>29</v>
          </cell>
          <cell r="O30">
            <v>18</v>
          </cell>
          <cell r="P30">
            <v>12724</v>
          </cell>
          <cell r="Q30">
            <v>4200</v>
          </cell>
          <cell r="R30" t="str">
            <v>C</v>
          </cell>
          <cell r="S30">
            <v>1</v>
          </cell>
          <cell r="T30">
            <v>3</v>
          </cell>
          <cell r="U30" t="str">
            <v>A</v>
          </cell>
          <cell r="V30">
            <v>6.5</v>
          </cell>
          <cell r="W30">
            <v>1</v>
          </cell>
          <cell r="X30">
            <v>1</v>
          </cell>
          <cell r="Y30">
            <v>6.5</v>
          </cell>
          <cell r="Z30">
            <v>27300</v>
          </cell>
          <cell r="AA30">
            <v>0.06</v>
          </cell>
          <cell r="AB30">
            <v>25662</v>
          </cell>
          <cell r="AC30">
            <v>0.15</v>
          </cell>
          <cell r="AD30">
            <v>21812.7</v>
          </cell>
          <cell r="AE30">
            <v>0.09</v>
          </cell>
          <cell r="AF30">
            <v>242363.33333333334</v>
          </cell>
          <cell r="AG30">
            <v>57.705555555555556</v>
          </cell>
          <cell r="AH30">
            <v>65</v>
          </cell>
          <cell r="AI30">
            <v>1</v>
          </cell>
          <cell r="AJ30">
            <v>1</v>
          </cell>
          <cell r="AK30">
            <v>65</v>
          </cell>
          <cell r="AL30">
            <v>0</v>
          </cell>
          <cell r="AM30">
            <v>61.352777777777774</v>
          </cell>
          <cell r="AN30">
            <v>0</v>
          </cell>
          <cell r="AO30">
            <v>0</v>
          </cell>
          <cell r="AP30">
            <v>257681.66666666666</v>
          </cell>
          <cell r="AQ30">
            <v>5.2521318743291658</v>
          </cell>
          <cell r="AR30">
            <v>252012</v>
          </cell>
          <cell r="AS30">
            <v>2.2497605934108877E-2</v>
          </cell>
          <cell r="AT30" t="str">
            <v>4</v>
          </cell>
          <cell r="AZ30">
            <v>0</v>
          </cell>
        </row>
        <row r="31">
          <cell r="A31" t="str">
            <v>06-19-403-030-0000</v>
          </cell>
          <cell r="B31" t="str">
            <v>06194030300000</v>
          </cell>
          <cell r="C31" t="str">
            <v>06-19-403-030-0000 06-19-403-031-0000 06-19-403-032-0000 06-19-403-036-0000 06-19-403-037-0000</v>
          </cell>
          <cell r="D31" t="str">
            <v>06-19-403-030-0000 06-19-403-031-0000 06-19-403-032-0000 06-19-403-036-0000 06-19-403-037-0000</v>
          </cell>
          <cell r="E31" t="str">
            <v>5-93</v>
          </cell>
          <cell r="F31" t="str">
            <v>1090  BLUFF CITY ELGIN</v>
          </cell>
          <cell r="G31" t="str">
            <v>BCB LLC</v>
          </cell>
          <cell r="H31" t="str">
            <v>18146</v>
          </cell>
          <cell r="I31" t="str">
            <v>18-040</v>
          </cell>
          <cell r="J31" t="str">
            <v>T18</v>
          </cell>
          <cell r="K31" t="str">
            <v xml:space="preserve">4 - WAREHOUSE 5 - OFFICE_x005F_x000D_
None_x005F_x000D_
</v>
          </cell>
          <cell r="L31">
            <v>18</v>
          </cell>
          <cell r="M31">
            <v>406</v>
          </cell>
          <cell r="N31">
            <v>30</v>
          </cell>
          <cell r="O31">
            <v>15</v>
          </cell>
          <cell r="P31">
            <v>31414</v>
          </cell>
          <cell r="Q31">
            <v>4200</v>
          </cell>
          <cell r="R31" t="str">
            <v>C</v>
          </cell>
          <cell r="S31">
            <v>1</v>
          </cell>
          <cell r="T31">
            <v>3</v>
          </cell>
          <cell r="U31" t="str">
            <v>A</v>
          </cell>
          <cell r="V31">
            <v>6.5</v>
          </cell>
          <cell r="W31">
            <v>1</v>
          </cell>
          <cell r="X31">
            <v>1</v>
          </cell>
          <cell r="Y31">
            <v>6.5</v>
          </cell>
          <cell r="Z31">
            <v>27300</v>
          </cell>
          <cell r="AA31">
            <v>0.06</v>
          </cell>
          <cell r="AB31">
            <v>25662</v>
          </cell>
          <cell r="AC31">
            <v>0.15</v>
          </cell>
          <cell r="AD31">
            <v>21812.7</v>
          </cell>
          <cell r="AE31">
            <v>0.09</v>
          </cell>
          <cell r="AF31">
            <v>242363.33333333334</v>
          </cell>
          <cell r="AG31">
            <v>57.705555555555556</v>
          </cell>
          <cell r="AH31">
            <v>65</v>
          </cell>
          <cell r="AI31">
            <v>1</v>
          </cell>
          <cell r="AJ31">
            <v>1</v>
          </cell>
          <cell r="AK31">
            <v>65</v>
          </cell>
          <cell r="AL31">
            <v>0</v>
          </cell>
          <cell r="AM31">
            <v>61.352777777777774</v>
          </cell>
          <cell r="AN31">
            <v>14614</v>
          </cell>
          <cell r="AO31">
            <v>87684</v>
          </cell>
          <cell r="AP31">
            <v>345365.66666666663</v>
          </cell>
          <cell r="AQ31">
            <v>7.0393289893820219</v>
          </cell>
          <cell r="AR31">
            <v>364488</v>
          </cell>
          <cell r="AS31">
            <v>-5.2463547039500291E-2</v>
          </cell>
          <cell r="AT31" t="str">
            <v>4</v>
          </cell>
          <cell r="AZ31">
            <v>0</v>
          </cell>
        </row>
        <row r="32">
          <cell r="A32" t="str">
            <v>06-20-102-013-0000</v>
          </cell>
          <cell r="B32" t="str">
            <v>06201020130000</v>
          </cell>
          <cell r="C32" t="str">
            <v>06-20-102-013-0000</v>
          </cell>
          <cell r="D32" t="str">
            <v xml:space="preserve">06-20-102-013-0000 </v>
          </cell>
          <cell r="E32" t="str">
            <v>5-93</v>
          </cell>
          <cell r="F32" t="str">
            <v>1400  SHELDON ELGIN</v>
          </cell>
          <cell r="G32" t="str">
            <v>HENRY S REINKE</v>
          </cell>
          <cell r="H32" t="str">
            <v>18020</v>
          </cell>
          <cell r="I32" t="str">
            <v>18-090</v>
          </cell>
          <cell r="J32" t="str">
            <v>T18</v>
          </cell>
          <cell r="K32" t="str">
            <v xml:space="preserve">3 - FACTORY 5 - OFFICE_x005F_x000D_
</v>
          </cell>
          <cell r="L32">
            <v>22</v>
          </cell>
          <cell r="M32">
            <v>555</v>
          </cell>
          <cell r="N32">
            <v>56</v>
          </cell>
          <cell r="O32">
            <v>20</v>
          </cell>
          <cell r="P32">
            <v>229996</v>
          </cell>
          <cell r="Q32">
            <v>35420</v>
          </cell>
          <cell r="R32" t="str">
            <v>C</v>
          </cell>
          <cell r="S32">
            <v>1</v>
          </cell>
          <cell r="T32">
            <v>3</v>
          </cell>
          <cell r="U32" t="str">
            <v>C</v>
          </cell>
          <cell r="V32">
            <v>5</v>
          </cell>
          <cell r="W32">
            <v>1</v>
          </cell>
          <cell r="X32">
            <v>1</v>
          </cell>
          <cell r="Y32">
            <v>5</v>
          </cell>
          <cell r="Z32">
            <v>177100</v>
          </cell>
          <cell r="AA32">
            <v>0.06</v>
          </cell>
          <cell r="AB32">
            <v>166474</v>
          </cell>
          <cell r="AC32">
            <v>0.15</v>
          </cell>
          <cell r="AD32">
            <v>141502.9</v>
          </cell>
          <cell r="AE32">
            <v>0.09</v>
          </cell>
          <cell r="AF32">
            <v>1572254.4444444445</v>
          </cell>
          <cell r="AG32">
            <v>44.388888888888893</v>
          </cell>
          <cell r="AH32">
            <v>55</v>
          </cell>
          <cell r="AI32">
            <v>1</v>
          </cell>
          <cell r="AJ32">
            <v>1</v>
          </cell>
          <cell r="AK32">
            <v>55</v>
          </cell>
          <cell r="AL32">
            <v>0</v>
          </cell>
          <cell r="AM32">
            <v>49.694444444444443</v>
          </cell>
          <cell r="AN32">
            <v>88316</v>
          </cell>
          <cell r="AO32">
            <v>309106</v>
          </cell>
          <cell r="AP32">
            <v>2069283.2222222222</v>
          </cell>
          <cell r="AQ32">
            <v>4.9856472778679182</v>
          </cell>
          <cell r="AR32">
            <v>1264011</v>
          </cell>
          <cell r="AS32">
            <v>0.63707691010776202</v>
          </cell>
          <cell r="AT32" t="str">
            <v>4</v>
          </cell>
          <cell r="AZ32">
            <v>0</v>
          </cell>
        </row>
        <row r="33">
          <cell r="A33" t="str">
            <v>06-20-102-023-0000</v>
          </cell>
          <cell r="B33" t="str">
            <v>06201020230000</v>
          </cell>
          <cell r="C33" t="str">
            <v>06-20-102-023-0000</v>
          </cell>
          <cell r="D33" t="str">
            <v>06-20-102-023-0000</v>
          </cell>
          <cell r="E33" t="str">
            <v>5-93</v>
          </cell>
          <cell r="F33" t="str">
            <v>1480  SHELDON ELGIN</v>
          </cell>
          <cell r="G33" t="str">
            <v>DARE G INV LLC</v>
          </cell>
          <cell r="H33" t="str">
            <v>18015</v>
          </cell>
          <cell r="I33" t="str">
            <v>18-090</v>
          </cell>
          <cell r="J33" t="str">
            <v>T18</v>
          </cell>
          <cell r="K33" t="str">
            <v>WAREHOUSE</v>
          </cell>
          <cell r="L33">
            <v>18</v>
          </cell>
          <cell r="M33">
            <v>406</v>
          </cell>
          <cell r="N33">
            <v>25</v>
          </cell>
          <cell r="O33">
            <v>24</v>
          </cell>
          <cell r="P33">
            <v>221628</v>
          </cell>
          <cell r="Q33">
            <v>48000</v>
          </cell>
          <cell r="R33" t="str">
            <v>C</v>
          </cell>
          <cell r="S33">
            <v>1</v>
          </cell>
          <cell r="T33">
            <v>3</v>
          </cell>
          <cell r="U33" t="str">
            <v>D</v>
          </cell>
          <cell r="V33">
            <v>5</v>
          </cell>
          <cell r="W33">
            <v>1</v>
          </cell>
          <cell r="X33">
            <v>1</v>
          </cell>
          <cell r="Y33">
            <v>5</v>
          </cell>
          <cell r="Z33">
            <v>240000</v>
          </cell>
          <cell r="AA33">
            <v>0.06</v>
          </cell>
          <cell r="AB33">
            <v>225600</v>
          </cell>
          <cell r="AC33">
            <v>0.15</v>
          </cell>
          <cell r="AD33">
            <v>191760</v>
          </cell>
          <cell r="AE33">
            <v>0.09</v>
          </cell>
          <cell r="AF33">
            <v>2130666.666666667</v>
          </cell>
          <cell r="AG33">
            <v>44.388888888888893</v>
          </cell>
          <cell r="AH33">
            <v>50</v>
          </cell>
          <cell r="AI33">
            <v>1</v>
          </cell>
          <cell r="AJ33">
            <v>1</v>
          </cell>
          <cell r="AK33">
            <v>50</v>
          </cell>
          <cell r="AL33">
            <v>0</v>
          </cell>
          <cell r="AM33">
            <v>47.194444444444443</v>
          </cell>
          <cell r="AN33">
            <v>29628</v>
          </cell>
          <cell r="AO33">
            <v>103698</v>
          </cell>
          <cell r="AP33">
            <v>2369031.3333333335</v>
          </cell>
          <cell r="AQ33">
            <v>4.2250413061137291</v>
          </cell>
          <cell r="AR33">
            <v>2357245</v>
          </cell>
          <cell r="AS33">
            <v>5.0000459576045042E-3</v>
          </cell>
          <cell r="AT33" t="str">
            <v>4</v>
          </cell>
          <cell r="AZ33">
            <v>0</v>
          </cell>
        </row>
        <row r="34">
          <cell r="A34" t="str">
            <v>06-20-202-045-0000</v>
          </cell>
          <cell r="B34" t="str">
            <v>06202020450000</v>
          </cell>
          <cell r="C34" t="str">
            <v>06-20-202-045-0000</v>
          </cell>
          <cell r="D34" t="str">
            <v>06-20-202-045-0000</v>
          </cell>
          <cell r="E34" t="str">
            <v>5-93</v>
          </cell>
          <cell r="F34" t="str">
            <v>1510  SHELDON ELGIN</v>
          </cell>
          <cell r="G34" t="str">
            <v>A &amp; NELSON PROPERTIES</v>
          </cell>
          <cell r="H34" t="str">
            <v>18015</v>
          </cell>
          <cell r="I34" t="str">
            <v>18-090</v>
          </cell>
          <cell r="J34" t="str">
            <v>T18</v>
          </cell>
          <cell r="K34" t="str">
            <v xml:space="preserve">4 - WAREHOUSE_x005F_x000D_
</v>
          </cell>
          <cell r="L34">
            <v>18</v>
          </cell>
          <cell r="M34">
            <v>406</v>
          </cell>
          <cell r="N34">
            <v>33</v>
          </cell>
          <cell r="O34">
            <v>16</v>
          </cell>
          <cell r="P34">
            <v>225117</v>
          </cell>
          <cell r="Q34">
            <v>11310</v>
          </cell>
          <cell r="R34" t="str">
            <v>C</v>
          </cell>
          <cell r="S34">
            <v>1</v>
          </cell>
          <cell r="T34">
            <v>3</v>
          </cell>
          <cell r="U34" t="str">
            <v>B</v>
          </cell>
          <cell r="V34">
            <v>5.5</v>
          </cell>
          <cell r="W34">
            <v>1</v>
          </cell>
          <cell r="X34">
            <v>1</v>
          </cell>
          <cell r="Y34">
            <v>5.5</v>
          </cell>
          <cell r="Z34">
            <v>62205</v>
          </cell>
          <cell r="AA34">
            <v>0.06</v>
          </cell>
          <cell r="AB34">
            <v>58472.7</v>
          </cell>
          <cell r="AC34">
            <v>0.15</v>
          </cell>
          <cell r="AD34">
            <v>49701.794999999998</v>
          </cell>
          <cell r="AE34">
            <v>0.09</v>
          </cell>
          <cell r="AF34">
            <v>552242.16666666663</v>
          </cell>
          <cell r="AG34">
            <v>48.827777777777776</v>
          </cell>
          <cell r="AH34">
            <v>60</v>
          </cell>
          <cell r="AI34">
            <v>1</v>
          </cell>
          <cell r="AJ34">
            <v>1</v>
          </cell>
          <cell r="AK34">
            <v>60</v>
          </cell>
          <cell r="AL34">
            <v>0</v>
          </cell>
          <cell r="AM34">
            <v>54.413888888888891</v>
          </cell>
          <cell r="AN34">
            <v>179877</v>
          </cell>
          <cell r="AO34">
            <v>629569.5</v>
          </cell>
          <cell r="AP34">
            <v>1244990.5833333335</v>
          </cell>
          <cell r="AQ34">
            <v>9.4233398346202364</v>
          </cell>
          <cell r="AR34">
            <v>1199475</v>
          </cell>
          <cell r="AS34">
            <v>3.794625426401832E-2</v>
          </cell>
          <cell r="AT34" t="str">
            <v>4</v>
          </cell>
          <cell r="AZ34">
            <v>0</v>
          </cell>
        </row>
        <row r="35">
          <cell r="A35" t="str">
            <v>06-20-300-003-0000</v>
          </cell>
          <cell r="B35" t="str">
            <v>06203000030000</v>
          </cell>
          <cell r="C35" t="str">
            <v>06-20-300-003-0000 06-20-300-014-0000 06-20-300-017-0000 06-20-300-018-0000 06-20-300-019-0000</v>
          </cell>
          <cell r="D35" t="str">
            <v>06-20-300-003-0000 06-20-300-014-0000 06-20-300-017-0000 06-20-300-018-0000 06-20-300-019-0000</v>
          </cell>
          <cell r="E35" t="str">
            <v>5-93</v>
          </cell>
          <cell r="F35" t="str">
            <v>1502  VILLA ELGIN</v>
          </cell>
          <cell r="G35" t="str">
            <v>SAFETY KLEEN</v>
          </cell>
          <cell r="H35" t="str">
            <v>18015</v>
          </cell>
          <cell r="I35" t="str">
            <v>18-090</v>
          </cell>
          <cell r="J35" t="str">
            <v>T18</v>
          </cell>
          <cell r="K35" t="str">
            <v xml:space="preserve">4 - WAREHOUSE_x005F_x000D_
</v>
          </cell>
          <cell r="L35">
            <v>18</v>
          </cell>
          <cell r="M35">
            <v>406</v>
          </cell>
          <cell r="N35">
            <v>33</v>
          </cell>
          <cell r="O35">
            <v>16</v>
          </cell>
          <cell r="P35">
            <v>966748</v>
          </cell>
          <cell r="Q35">
            <v>6450</v>
          </cell>
          <cell r="R35" t="str">
            <v>C</v>
          </cell>
          <cell r="S35">
            <v>1</v>
          </cell>
          <cell r="T35">
            <v>3</v>
          </cell>
          <cell r="U35" t="str">
            <v>A</v>
          </cell>
          <cell r="V35">
            <v>6.5</v>
          </cell>
          <cell r="W35">
            <v>1</v>
          </cell>
          <cell r="X35">
            <v>1</v>
          </cell>
          <cell r="Y35">
            <v>6.5</v>
          </cell>
          <cell r="Z35">
            <v>41925</v>
          </cell>
          <cell r="AA35">
            <v>0.06</v>
          </cell>
          <cell r="AB35">
            <v>39409.5</v>
          </cell>
          <cell r="AC35">
            <v>0.15</v>
          </cell>
          <cell r="AD35">
            <v>33498.074999999997</v>
          </cell>
          <cell r="AE35">
            <v>0.09</v>
          </cell>
          <cell r="AF35">
            <v>372200.83333333331</v>
          </cell>
          <cell r="AG35">
            <v>57.705555555555556</v>
          </cell>
          <cell r="AH35">
            <v>65</v>
          </cell>
          <cell r="AI35">
            <v>1</v>
          </cell>
          <cell r="AJ35">
            <v>1</v>
          </cell>
          <cell r="AK35">
            <v>65</v>
          </cell>
          <cell r="AL35">
            <v>0</v>
          </cell>
          <cell r="AM35">
            <v>61.352777777777774</v>
          </cell>
          <cell r="AN35">
            <v>940948</v>
          </cell>
          <cell r="AO35">
            <v>3293318</v>
          </cell>
          <cell r="AP35">
            <v>3689043.4166666665</v>
          </cell>
          <cell r="AQ35">
            <v>48.961582194200318</v>
          </cell>
          <cell r="AR35">
            <v>4260070</v>
          </cell>
          <cell r="AS35">
            <v>-0.13404159634309609</v>
          </cell>
          <cell r="AT35" t="str">
            <v>4</v>
          </cell>
          <cell r="AZ35">
            <v>0</v>
          </cell>
        </row>
        <row r="36">
          <cell r="A36" t="str">
            <v>06-20-500-004-6002</v>
          </cell>
          <cell r="B36" t="str">
            <v>06205000046002</v>
          </cell>
          <cell r="C36" t="str">
            <v>06-20-500-004-6002</v>
          </cell>
          <cell r="D36" t="str">
            <v>06-20-500-004-6002</v>
          </cell>
          <cell r="E36" t="str">
            <v>5-93</v>
          </cell>
          <cell r="F36" t="str">
            <v>820  GALT ELGIN</v>
          </cell>
          <cell r="G36" t="str">
            <v>WISCONSIN CENTRAL LTD</v>
          </cell>
          <cell r="H36" t="str">
            <v>18020</v>
          </cell>
          <cell r="I36" t="str">
            <v>18-090</v>
          </cell>
          <cell r="J36" t="str">
            <v>T18</v>
          </cell>
          <cell r="K36" t="str">
            <v>RAILROAD</v>
          </cell>
          <cell r="L36">
            <v>18</v>
          </cell>
          <cell r="M36">
            <v>406</v>
          </cell>
          <cell r="N36">
            <v>94</v>
          </cell>
          <cell r="O36">
            <v>15</v>
          </cell>
          <cell r="P36">
            <v>15300</v>
          </cell>
          <cell r="Q36">
            <v>1400</v>
          </cell>
          <cell r="R36" t="str">
            <v>C</v>
          </cell>
          <cell r="S36">
            <v>1</v>
          </cell>
          <cell r="T36">
            <v>3</v>
          </cell>
          <cell r="U36" t="str">
            <v>A</v>
          </cell>
          <cell r="V36">
            <v>6.5</v>
          </cell>
          <cell r="W36">
            <v>1</v>
          </cell>
          <cell r="X36">
            <v>1</v>
          </cell>
          <cell r="Y36">
            <v>6.5</v>
          </cell>
          <cell r="Z36">
            <v>9100</v>
          </cell>
          <cell r="AA36">
            <v>0.06</v>
          </cell>
          <cell r="AB36">
            <v>8554</v>
          </cell>
          <cell r="AC36">
            <v>0.15</v>
          </cell>
          <cell r="AD36">
            <v>7270.9</v>
          </cell>
          <cell r="AE36">
            <v>0.09</v>
          </cell>
          <cell r="AF36">
            <v>80787.777777777781</v>
          </cell>
          <cell r="AG36">
            <v>57.705555555555556</v>
          </cell>
          <cell r="AH36">
            <v>65</v>
          </cell>
          <cell r="AI36">
            <v>1</v>
          </cell>
          <cell r="AJ36">
            <v>1</v>
          </cell>
          <cell r="AK36">
            <v>65</v>
          </cell>
          <cell r="AL36">
            <v>0</v>
          </cell>
          <cell r="AM36">
            <v>61.352777777777774</v>
          </cell>
          <cell r="AN36">
            <v>9700</v>
          </cell>
          <cell r="AO36">
            <v>33950</v>
          </cell>
          <cell r="AP36">
            <v>119843.88888888889</v>
          </cell>
          <cell r="AQ36">
            <v>7.3052995382083319</v>
          </cell>
          <cell r="AR36">
            <v>156004</v>
          </cell>
          <cell r="AS36">
            <v>-0.23178964072146302</v>
          </cell>
          <cell r="AT36" t="str">
            <v>4</v>
          </cell>
          <cell r="AZ36">
            <v>0</v>
          </cell>
        </row>
        <row r="37">
          <cell r="A37" t="str">
            <v>06-24-404-007-0000</v>
          </cell>
          <cell r="B37" t="str">
            <v>06244040070000</v>
          </cell>
          <cell r="C37" t="str">
            <v>06-24-404-004-0000 06-24-404-007-0000 06-24-404-008-0000 06-24-404-009-0000 06-24-404-010-0000</v>
          </cell>
          <cell r="D37" t="str">
            <v>06-24-404-007-0000 06-24-404-008-0000 06-24-404-009-0000 06-24-404-010-0000 06-24-404-004-0000</v>
          </cell>
          <cell r="E37" t="str">
            <v>6-63</v>
          </cell>
          <cell r="F37" t="str">
            <v>1536  BOURBON STREAMWOOD</v>
          </cell>
          <cell r="G37" t="str">
            <v>CARQUEVILLE GRAPHICS</v>
          </cell>
          <cell r="H37" t="str">
            <v>18023</v>
          </cell>
          <cell r="I37" t="str">
            <v>18-010</v>
          </cell>
          <cell r="J37" t="str">
            <v>T18</v>
          </cell>
          <cell r="K37" t="str">
            <v>MANUFACTURING</v>
          </cell>
          <cell r="L37">
            <v>18</v>
          </cell>
          <cell r="M37">
            <v>406</v>
          </cell>
          <cell r="N37">
            <v>27</v>
          </cell>
          <cell r="O37">
            <v>24</v>
          </cell>
          <cell r="P37">
            <v>115254</v>
          </cell>
          <cell r="Q37">
            <v>26272</v>
          </cell>
          <cell r="R37" t="str">
            <v>C</v>
          </cell>
          <cell r="S37">
            <v>1</v>
          </cell>
          <cell r="T37">
            <v>3</v>
          </cell>
          <cell r="U37" t="str">
            <v>C</v>
          </cell>
          <cell r="V37">
            <v>5</v>
          </cell>
          <cell r="W37">
            <v>1</v>
          </cell>
          <cell r="X37">
            <v>1</v>
          </cell>
          <cell r="Y37">
            <v>5</v>
          </cell>
          <cell r="Z37">
            <v>131360</v>
          </cell>
          <cell r="AA37">
            <v>0.06</v>
          </cell>
          <cell r="AB37">
            <v>123478.39999999999</v>
          </cell>
          <cell r="AC37">
            <v>0.15</v>
          </cell>
          <cell r="AD37">
            <v>104956.64</v>
          </cell>
          <cell r="AE37">
            <v>0.09</v>
          </cell>
          <cell r="AF37">
            <v>1166184.888888889</v>
          </cell>
          <cell r="AG37">
            <v>44.388888888888893</v>
          </cell>
          <cell r="AH37">
            <v>55</v>
          </cell>
          <cell r="AI37">
            <v>1</v>
          </cell>
          <cell r="AJ37">
            <v>1</v>
          </cell>
          <cell r="AK37">
            <v>55</v>
          </cell>
          <cell r="AL37">
            <v>0</v>
          </cell>
          <cell r="AM37">
            <v>49.694444444444443</v>
          </cell>
          <cell r="AN37">
            <v>10166</v>
          </cell>
          <cell r="AO37">
            <v>50830</v>
          </cell>
          <cell r="AP37">
            <v>1356402.4444444445</v>
          </cell>
          <cell r="AQ37">
            <v>1.8554341485961614</v>
          </cell>
          <cell r="AR37">
            <v>2516218</v>
          </cell>
          <cell r="AS37">
            <v>-0.46093603795678895</v>
          </cell>
          <cell r="AT37" t="str">
            <v>4</v>
          </cell>
          <cell r="AZ37">
            <v>0</v>
          </cell>
        </row>
        <row r="38">
          <cell r="A38" t="str">
            <v>06-24-405-004-0000</v>
          </cell>
          <cell r="B38" t="str">
            <v>06244050040000</v>
          </cell>
          <cell r="C38" t="str">
            <v>06-24-405-004-0000</v>
          </cell>
          <cell r="D38" t="str">
            <v>06-24-405-004-0000</v>
          </cell>
          <cell r="E38" t="str">
            <v>5-93</v>
          </cell>
          <cell r="F38" t="str">
            <v>700  BONDED STREAMWOOD</v>
          </cell>
          <cell r="G38" t="str">
            <v>HEIDNER PROPERTY MGMT</v>
          </cell>
          <cell r="H38" t="str">
            <v>18023</v>
          </cell>
          <cell r="I38" t="str">
            <v>18-010</v>
          </cell>
          <cell r="J38" t="str">
            <v>T18</v>
          </cell>
          <cell r="K38" t="str">
            <v>FLEX</v>
          </cell>
          <cell r="L38">
            <v>22</v>
          </cell>
          <cell r="M38">
            <v>412</v>
          </cell>
          <cell r="N38">
            <v>48</v>
          </cell>
          <cell r="O38">
            <v>14</v>
          </cell>
          <cell r="P38">
            <v>88340</v>
          </cell>
          <cell r="Q38">
            <v>42850</v>
          </cell>
          <cell r="R38" t="str">
            <v>C</v>
          </cell>
          <cell r="S38">
            <v>1</v>
          </cell>
          <cell r="T38">
            <v>3</v>
          </cell>
          <cell r="U38" t="str">
            <v>D</v>
          </cell>
          <cell r="V38">
            <v>5</v>
          </cell>
          <cell r="W38">
            <v>1</v>
          </cell>
          <cell r="X38">
            <v>1</v>
          </cell>
          <cell r="Y38">
            <v>5</v>
          </cell>
          <cell r="Z38">
            <v>214250</v>
          </cell>
          <cell r="AA38">
            <v>0.06</v>
          </cell>
          <cell r="AB38">
            <v>201395</v>
          </cell>
          <cell r="AC38">
            <v>0.15</v>
          </cell>
          <cell r="AD38">
            <v>171185.75</v>
          </cell>
          <cell r="AE38">
            <v>0.09</v>
          </cell>
          <cell r="AF38">
            <v>1902063.888888889</v>
          </cell>
          <cell r="AG38">
            <v>44.388888888888893</v>
          </cell>
          <cell r="AH38">
            <v>50</v>
          </cell>
          <cell r="AI38">
            <v>1</v>
          </cell>
          <cell r="AJ38">
            <v>1</v>
          </cell>
          <cell r="AK38">
            <v>50</v>
          </cell>
          <cell r="AL38">
            <v>0</v>
          </cell>
          <cell r="AM38">
            <v>47.194444444444443</v>
          </cell>
          <cell r="AN38">
            <v>0</v>
          </cell>
          <cell r="AO38">
            <v>0</v>
          </cell>
          <cell r="AP38">
            <v>2022281.9444444443</v>
          </cell>
          <cell r="AQ38">
            <v>4.2401478842638882</v>
          </cell>
          <cell r="AR38">
            <v>1276002</v>
          </cell>
          <cell r="AS38">
            <v>0.58485797392515382</v>
          </cell>
          <cell r="AT38" t="str">
            <v>4</v>
          </cell>
          <cell r="AZ38">
            <v>0</v>
          </cell>
        </row>
        <row r="39">
          <cell r="A39" t="str">
            <v>06-24-405-009-0000</v>
          </cell>
          <cell r="B39" t="str">
            <v>06244050090000</v>
          </cell>
          <cell r="C39" t="str">
            <v>06-24-405-009-0000</v>
          </cell>
          <cell r="D39" t="str">
            <v>06-24-405-009-0000</v>
          </cell>
          <cell r="E39" t="str">
            <v>5-93</v>
          </cell>
          <cell r="F39" t="str">
            <v>678  BONDED STREAMWOOD</v>
          </cell>
          <cell r="G39" t="str">
            <v>HEIDNER PROPERTY MGMT</v>
          </cell>
          <cell r="H39" t="str">
            <v>18023</v>
          </cell>
          <cell r="I39" t="str">
            <v>18-010</v>
          </cell>
          <cell r="J39" t="str">
            <v>T18</v>
          </cell>
          <cell r="K39" t="str">
            <v>FLEX</v>
          </cell>
          <cell r="L39">
            <v>18</v>
          </cell>
          <cell r="M39">
            <v>406</v>
          </cell>
          <cell r="N39">
            <v>46</v>
          </cell>
          <cell r="O39">
            <v>14</v>
          </cell>
          <cell r="P39">
            <v>63001</v>
          </cell>
          <cell r="Q39">
            <v>29000</v>
          </cell>
          <cell r="R39" t="str">
            <v>C</v>
          </cell>
          <cell r="S39">
            <v>1</v>
          </cell>
          <cell r="T39">
            <v>3</v>
          </cell>
          <cell r="U39" t="str">
            <v>C</v>
          </cell>
          <cell r="V39">
            <v>5</v>
          </cell>
          <cell r="W39">
            <v>1</v>
          </cell>
          <cell r="X39">
            <v>1</v>
          </cell>
          <cell r="Y39">
            <v>5</v>
          </cell>
          <cell r="Z39">
            <v>145000</v>
          </cell>
          <cell r="AA39">
            <v>0.06</v>
          </cell>
          <cell r="AB39">
            <v>136300</v>
          </cell>
          <cell r="AC39">
            <v>0.15</v>
          </cell>
          <cell r="AD39">
            <v>115855</v>
          </cell>
          <cell r="AE39">
            <v>0.09</v>
          </cell>
          <cell r="AF39">
            <v>1287277.7777777778</v>
          </cell>
          <cell r="AG39">
            <v>44.388888888888886</v>
          </cell>
          <cell r="AH39">
            <v>55</v>
          </cell>
          <cell r="AI39">
            <v>1</v>
          </cell>
          <cell r="AJ39">
            <v>1</v>
          </cell>
          <cell r="AK39">
            <v>55</v>
          </cell>
          <cell r="AL39">
            <v>0</v>
          </cell>
          <cell r="AM39">
            <v>49.694444444444443</v>
          </cell>
          <cell r="AN39">
            <v>0</v>
          </cell>
          <cell r="AO39">
            <v>0</v>
          </cell>
          <cell r="AP39">
            <v>1441138.8888888888</v>
          </cell>
          <cell r="AQ39">
            <v>4.4647584255138879</v>
          </cell>
          <cell r="AR39">
            <v>912007</v>
          </cell>
          <cell r="AS39">
            <v>0.58018402149203752</v>
          </cell>
          <cell r="AT39" t="str">
            <v>4</v>
          </cell>
          <cell r="AZ39">
            <v>0</v>
          </cell>
        </row>
        <row r="40">
          <cell r="A40" t="str">
            <v>06-24-405-010-0000</v>
          </cell>
          <cell r="B40" t="str">
            <v>06244050100000</v>
          </cell>
          <cell r="C40" t="str">
            <v>06-24-405-010-0000 06-24-405-011-0000 06-24-405-014-0000</v>
          </cell>
          <cell r="D40" t="str">
            <v>06-24-405-010-0000
06-24-405-011-0000, 06-24-405-014-0000</v>
          </cell>
          <cell r="E40" t="str">
            <v>5-93</v>
          </cell>
          <cell r="F40" t="str">
            <v>676  BONDED STREAMWOOD</v>
          </cell>
          <cell r="G40" t="str">
            <v>HEIDNER PROPERTY MGMT</v>
          </cell>
          <cell r="H40" t="str">
            <v>18023</v>
          </cell>
          <cell r="I40" t="str">
            <v>18-010</v>
          </cell>
          <cell r="J40" t="str">
            <v>T18</v>
          </cell>
          <cell r="K40" t="str">
            <v xml:space="preserve">
4 - WAREHOUSE 5 - OFFICE
</v>
          </cell>
          <cell r="L40">
            <v>18</v>
          </cell>
          <cell r="M40">
            <v>406</v>
          </cell>
          <cell r="N40">
            <v>32</v>
          </cell>
          <cell r="O40">
            <v>14</v>
          </cell>
          <cell r="P40">
            <v>64327</v>
          </cell>
          <cell r="Q40">
            <v>29593</v>
          </cell>
          <cell r="R40" t="str">
            <v>C</v>
          </cell>
          <cell r="S40">
            <v>1</v>
          </cell>
          <cell r="T40">
            <v>3</v>
          </cell>
          <cell r="U40" t="str">
            <v>C</v>
          </cell>
          <cell r="V40">
            <v>5</v>
          </cell>
          <cell r="W40">
            <v>1</v>
          </cell>
          <cell r="X40">
            <v>1</v>
          </cell>
          <cell r="Y40">
            <v>5</v>
          </cell>
          <cell r="Z40">
            <v>147965</v>
          </cell>
          <cell r="AA40">
            <v>0.06</v>
          </cell>
          <cell r="AB40">
            <v>139087.1</v>
          </cell>
          <cell r="AC40">
            <v>0.15</v>
          </cell>
          <cell r="AD40">
            <v>118224.035</v>
          </cell>
          <cell r="AE40">
            <v>0.09</v>
          </cell>
          <cell r="AF40">
            <v>1313600.388888889</v>
          </cell>
          <cell r="AG40">
            <v>44.388888888888893</v>
          </cell>
          <cell r="AH40">
            <v>55</v>
          </cell>
          <cell r="AI40">
            <v>1</v>
          </cell>
          <cell r="AJ40">
            <v>1</v>
          </cell>
          <cell r="AK40">
            <v>55</v>
          </cell>
          <cell r="AL40">
            <v>0</v>
          </cell>
          <cell r="AM40">
            <v>49.694444444444443</v>
          </cell>
          <cell r="AN40">
            <v>0</v>
          </cell>
          <cell r="AO40">
            <v>0</v>
          </cell>
          <cell r="AP40">
            <v>1470607.6944444445</v>
          </cell>
          <cell r="AQ40">
            <v>4.4647584255138888</v>
          </cell>
          <cell r="AR40">
            <v>908016</v>
          </cell>
          <cell r="AS40">
            <v>0.61958345937124948</v>
          </cell>
          <cell r="AT40" t="str">
            <v>4</v>
          </cell>
          <cell r="AZ40">
            <v>0</v>
          </cell>
        </row>
        <row r="41">
          <cell r="A41" t="str">
            <v>06-24-405-013-0000</v>
          </cell>
          <cell r="B41" t="str">
            <v>06244050130000</v>
          </cell>
          <cell r="C41" t="str">
            <v>06-24-405-013-0000</v>
          </cell>
          <cell r="D41" t="str">
            <v>06-24-405-013-0000</v>
          </cell>
          <cell r="E41" t="str">
            <v>5-93</v>
          </cell>
          <cell r="F41" t="str">
            <v>672  BONDED STREAMWOOD</v>
          </cell>
          <cell r="G41" t="str">
            <v>RICHARD K GAFRON</v>
          </cell>
          <cell r="H41" t="str">
            <v>18023</v>
          </cell>
          <cell r="I41" t="str">
            <v>18-010</v>
          </cell>
          <cell r="J41" t="str">
            <v>T18</v>
          </cell>
          <cell r="K41" t="str">
            <v>WAREHOUSE</v>
          </cell>
          <cell r="L41">
            <v>18</v>
          </cell>
          <cell r="M41">
            <v>406</v>
          </cell>
          <cell r="N41">
            <v>20</v>
          </cell>
          <cell r="O41">
            <v>20</v>
          </cell>
          <cell r="P41">
            <v>26880</v>
          </cell>
          <cell r="Q41">
            <v>10000</v>
          </cell>
          <cell r="R41" t="str">
            <v>C</v>
          </cell>
          <cell r="S41">
            <v>1</v>
          </cell>
          <cell r="T41">
            <v>3</v>
          </cell>
          <cell r="U41" t="str">
            <v>A</v>
          </cell>
          <cell r="V41">
            <v>6.5</v>
          </cell>
          <cell r="W41">
            <v>1</v>
          </cell>
          <cell r="X41">
            <v>1</v>
          </cell>
          <cell r="Y41">
            <v>6.5</v>
          </cell>
          <cell r="Z41">
            <v>65000</v>
          </cell>
          <cell r="AA41">
            <v>0.06</v>
          </cell>
          <cell r="AB41">
            <v>61100</v>
          </cell>
          <cell r="AC41">
            <v>0.15</v>
          </cell>
          <cell r="AD41">
            <v>51935</v>
          </cell>
          <cell r="AE41">
            <v>0.09</v>
          </cell>
          <cell r="AF41">
            <v>577055.55555555562</v>
          </cell>
          <cell r="AG41">
            <v>57.705555555555563</v>
          </cell>
          <cell r="AH41">
            <v>65</v>
          </cell>
          <cell r="AI41">
            <v>1</v>
          </cell>
          <cell r="AJ41">
            <v>1</v>
          </cell>
          <cell r="AK41">
            <v>65</v>
          </cell>
          <cell r="AL41">
            <v>0</v>
          </cell>
          <cell r="AM41">
            <v>61.352777777777781</v>
          </cell>
          <cell r="AN41">
            <v>0</v>
          </cell>
          <cell r="AO41">
            <v>0</v>
          </cell>
          <cell r="AP41">
            <v>613527.77777777787</v>
          </cell>
          <cell r="AQ41">
            <v>5.5121922495430562</v>
          </cell>
          <cell r="AR41">
            <v>550000</v>
          </cell>
          <cell r="AS41">
            <v>0.11550505050505078</v>
          </cell>
          <cell r="AT41" t="str">
            <v>4</v>
          </cell>
          <cell r="AZ41">
            <v>0</v>
          </cell>
        </row>
        <row r="42">
          <cell r="A42" t="str">
            <v>06-24-406-009-0000</v>
          </cell>
          <cell r="B42" t="str">
            <v>06244060090000</v>
          </cell>
          <cell r="C42" t="str">
            <v>06-24-406-009-0000</v>
          </cell>
          <cell r="D42" t="str">
            <v>06-24-406-009-0000</v>
          </cell>
          <cell r="E42" t="str">
            <v>5-93</v>
          </cell>
          <cell r="F42" t="str">
            <v>1534  BURGANDY STREAMWOOD</v>
          </cell>
          <cell r="G42" t="str">
            <v>SUMMAIYA MUHAMMAD</v>
          </cell>
          <cell r="H42" t="str">
            <v>18023</v>
          </cell>
          <cell r="I42" t="str">
            <v>18-010</v>
          </cell>
          <cell r="J42" t="str">
            <v>T18</v>
          </cell>
          <cell r="K42" t="str">
            <v xml:space="preserve">4 - WAREHOUSE_x005F_x000D_
</v>
          </cell>
          <cell r="L42">
            <v>18</v>
          </cell>
          <cell r="M42">
            <v>406</v>
          </cell>
          <cell r="N42">
            <v>49</v>
          </cell>
          <cell r="O42">
            <v>15</v>
          </cell>
          <cell r="P42">
            <v>13438</v>
          </cell>
          <cell r="Q42">
            <v>5000</v>
          </cell>
          <cell r="R42" t="str">
            <v>C</v>
          </cell>
          <cell r="S42">
            <v>1</v>
          </cell>
          <cell r="T42">
            <v>3</v>
          </cell>
          <cell r="U42" t="str">
            <v>A</v>
          </cell>
          <cell r="V42">
            <v>6.5</v>
          </cell>
          <cell r="W42">
            <v>1</v>
          </cell>
          <cell r="X42">
            <v>1</v>
          </cell>
          <cell r="Y42">
            <v>6.5</v>
          </cell>
          <cell r="Z42">
            <v>32500</v>
          </cell>
          <cell r="AA42">
            <v>0.06</v>
          </cell>
          <cell r="AB42">
            <v>30550</v>
          </cell>
          <cell r="AC42">
            <v>0.15</v>
          </cell>
          <cell r="AD42">
            <v>25967.5</v>
          </cell>
          <cell r="AE42">
            <v>0.09</v>
          </cell>
          <cell r="AF42">
            <v>288527.77777777781</v>
          </cell>
          <cell r="AG42">
            <v>57.705555555555563</v>
          </cell>
          <cell r="AH42">
            <v>65</v>
          </cell>
          <cell r="AI42">
            <v>1</v>
          </cell>
          <cell r="AJ42">
            <v>1</v>
          </cell>
          <cell r="AK42">
            <v>65</v>
          </cell>
          <cell r="AL42">
            <v>0</v>
          </cell>
          <cell r="AM42">
            <v>61.352777777777781</v>
          </cell>
          <cell r="AN42">
            <v>0</v>
          </cell>
          <cell r="AO42">
            <v>0</v>
          </cell>
          <cell r="AP42">
            <v>306763.88888888893</v>
          </cell>
          <cell r="AQ42">
            <v>5.5121922495430562</v>
          </cell>
          <cell r="AR42">
            <v>296006</v>
          </cell>
          <cell r="AS42">
            <v>3.6343482527005921E-2</v>
          </cell>
          <cell r="AT42" t="str">
            <v>4</v>
          </cell>
          <cell r="AZ42">
            <v>0</v>
          </cell>
        </row>
        <row r="43">
          <cell r="A43" t="str">
            <v>06-24-406-010-0000</v>
          </cell>
          <cell r="B43" t="str">
            <v>06244060100000</v>
          </cell>
          <cell r="C43" t="str">
            <v>06-24-406-010-0000</v>
          </cell>
          <cell r="D43" t="str">
            <v>06-24-406-010-0000</v>
          </cell>
          <cell r="E43" t="str">
            <v>5-93</v>
          </cell>
          <cell r="F43" t="str">
            <v>1536  BURGUNDY STREAMWOOD</v>
          </cell>
          <cell r="G43" t="str">
            <v>OTTO RODRIGUEZ</v>
          </cell>
          <cell r="H43" t="str">
            <v>18023</v>
          </cell>
          <cell r="I43" t="str">
            <v>18-010</v>
          </cell>
          <cell r="J43" t="str">
            <v>T18</v>
          </cell>
          <cell r="K43" t="str">
            <v xml:space="preserve">4 - WAREHOUSE_x005F_x000D_
</v>
          </cell>
          <cell r="L43">
            <v>18</v>
          </cell>
          <cell r="M43">
            <v>406</v>
          </cell>
          <cell r="N43">
            <v>46</v>
          </cell>
          <cell r="O43">
            <v>14</v>
          </cell>
          <cell r="P43">
            <v>13440</v>
          </cell>
          <cell r="Q43">
            <v>5000</v>
          </cell>
          <cell r="R43" t="str">
            <v>C</v>
          </cell>
          <cell r="S43">
            <v>1</v>
          </cell>
          <cell r="T43">
            <v>3</v>
          </cell>
          <cell r="U43" t="str">
            <v>A</v>
          </cell>
          <cell r="V43">
            <v>6.5</v>
          </cell>
          <cell r="W43">
            <v>1</v>
          </cell>
          <cell r="X43">
            <v>1</v>
          </cell>
          <cell r="Y43">
            <v>6.5</v>
          </cell>
          <cell r="Z43">
            <v>32500</v>
          </cell>
          <cell r="AA43">
            <v>0.06</v>
          </cell>
          <cell r="AB43">
            <v>30550</v>
          </cell>
          <cell r="AC43">
            <v>0.15</v>
          </cell>
          <cell r="AD43">
            <v>25967.5</v>
          </cell>
          <cell r="AE43">
            <v>0.09</v>
          </cell>
          <cell r="AF43">
            <v>288527.77777777781</v>
          </cell>
          <cell r="AG43">
            <v>57.705555555555563</v>
          </cell>
          <cell r="AH43">
            <v>65</v>
          </cell>
          <cell r="AI43">
            <v>1</v>
          </cell>
          <cell r="AJ43">
            <v>1</v>
          </cell>
          <cell r="AK43">
            <v>65</v>
          </cell>
          <cell r="AL43">
            <v>0</v>
          </cell>
          <cell r="AM43">
            <v>61.352777777777781</v>
          </cell>
          <cell r="AN43">
            <v>0</v>
          </cell>
          <cell r="AO43">
            <v>0</v>
          </cell>
          <cell r="AP43">
            <v>306763.88888888893</v>
          </cell>
          <cell r="AQ43">
            <v>5.5121922495430562</v>
          </cell>
          <cell r="AR43">
            <v>196000</v>
          </cell>
          <cell r="AS43">
            <v>0.56512188208616809</v>
          </cell>
          <cell r="AT43" t="str">
            <v>4</v>
          </cell>
          <cell r="AZ43">
            <v>0</v>
          </cell>
        </row>
        <row r="44">
          <cell r="A44" t="str">
            <v>06-24-406-011-0000</v>
          </cell>
          <cell r="B44" t="str">
            <v>06244060110000</v>
          </cell>
          <cell r="C44" t="str">
            <v>06-24-406-011-0000</v>
          </cell>
          <cell r="D44" t="str">
            <v>06-24-406-011-0000</v>
          </cell>
          <cell r="E44" t="str">
            <v>5-93</v>
          </cell>
          <cell r="F44" t="str">
            <v>1538  BURGUNDY STREAMWOOD</v>
          </cell>
          <cell r="G44" t="str">
            <v>0PEL ENGINEERING</v>
          </cell>
          <cell r="H44" t="str">
            <v>18023</v>
          </cell>
          <cell r="I44" t="str">
            <v>18-010</v>
          </cell>
          <cell r="J44" t="str">
            <v>T18</v>
          </cell>
          <cell r="K44" t="str">
            <v xml:space="preserve">4 - WAREHOUSE_x005F_x000D_
</v>
          </cell>
          <cell r="L44">
            <v>18</v>
          </cell>
          <cell r="M44">
            <v>406</v>
          </cell>
          <cell r="N44">
            <v>49</v>
          </cell>
          <cell r="O44">
            <v>14</v>
          </cell>
          <cell r="P44">
            <v>13438</v>
          </cell>
          <cell r="Q44">
            <v>5071</v>
          </cell>
          <cell r="R44" t="str">
            <v>C</v>
          </cell>
          <cell r="S44">
            <v>1</v>
          </cell>
          <cell r="T44">
            <v>3</v>
          </cell>
          <cell r="U44" t="str">
            <v>A</v>
          </cell>
          <cell r="V44">
            <v>6.5</v>
          </cell>
          <cell r="W44">
            <v>1</v>
          </cell>
          <cell r="X44">
            <v>1</v>
          </cell>
          <cell r="Y44">
            <v>6.5</v>
          </cell>
          <cell r="Z44">
            <v>32961.5</v>
          </cell>
          <cell r="AA44">
            <v>0.06</v>
          </cell>
          <cell r="AB44">
            <v>30983.81</v>
          </cell>
          <cell r="AC44">
            <v>0.15</v>
          </cell>
          <cell r="AD44">
            <v>26336.238499999999</v>
          </cell>
          <cell r="AE44">
            <v>0.09</v>
          </cell>
          <cell r="AF44">
            <v>292624.87222222221</v>
          </cell>
          <cell r="AG44">
            <v>57.705555555555556</v>
          </cell>
          <cell r="AH44">
            <v>65</v>
          </cell>
          <cell r="AI44">
            <v>1</v>
          </cell>
          <cell r="AJ44">
            <v>1</v>
          </cell>
          <cell r="AK44">
            <v>65</v>
          </cell>
          <cell r="AL44">
            <v>0</v>
          </cell>
          <cell r="AM44">
            <v>61.352777777777774</v>
          </cell>
          <cell r="AN44">
            <v>0</v>
          </cell>
          <cell r="AO44">
            <v>0</v>
          </cell>
          <cell r="AP44">
            <v>311119.93611111108</v>
          </cell>
          <cell r="AQ44">
            <v>5.5121922495430544</v>
          </cell>
          <cell r="AR44">
            <v>240002</v>
          </cell>
          <cell r="AS44">
            <v>0.29632226444409238</v>
          </cell>
          <cell r="AT44" t="str">
            <v>4</v>
          </cell>
          <cell r="AZ44">
            <v>0</v>
          </cell>
        </row>
        <row r="45">
          <cell r="A45" t="str">
            <v>06-24-406-013-0000</v>
          </cell>
          <cell r="B45" t="str">
            <v>06244060130000</v>
          </cell>
          <cell r="C45" t="str">
            <v>06-24-406-013-0000</v>
          </cell>
          <cell r="D45" t="str">
            <v>06-24-406-013-0000</v>
          </cell>
          <cell r="E45" t="str">
            <v>5-93</v>
          </cell>
          <cell r="F45" t="str">
            <v>1542  BURGUNDY STREAMWOOD</v>
          </cell>
          <cell r="G45" t="str">
            <v>EDWARD MCKENDREE</v>
          </cell>
          <cell r="H45" t="str">
            <v>18023</v>
          </cell>
          <cell r="I45" t="str">
            <v>18-010</v>
          </cell>
          <cell r="J45" t="str">
            <v>T18</v>
          </cell>
          <cell r="K45" t="str">
            <v xml:space="preserve">4 - WAREHOUSE_x005F_x000D_
</v>
          </cell>
          <cell r="L45">
            <v>18</v>
          </cell>
          <cell r="M45">
            <v>406</v>
          </cell>
          <cell r="N45">
            <v>47</v>
          </cell>
          <cell r="O45">
            <v>14</v>
          </cell>
          <cell r="P45">
            <v>13438</v>
          </cell>
          <cell r="Q45">
            <v>5000</v>
          </cell>
          <cell r="R45" t="str">
            <v>C</v>
          </cell>
          <cell r="S45">
            <v>1</v>
          </cell>
          <cell r="T45">
            <v>3</v>
          </cell>
          <cell r="U45" t="str">
            <v>A</v>
          </cell>
          <cell r="V45">
            <v>6.5</v>
          </cell>
          <cell r="W45">
            <v>1</v>
          </cell>
          <cell r="X45">
            <v>1</v>
          </cell>
          <cell r="Y45">
            <v>6.5</v>
          </cell>
          <cell r="Z45">
            <v>32500</v>
          </cell>
          <cell r="AA45">
            <v>0.06</v>
          </cell>
          <cell r="AB45">
            <v>30550</v>
          </cell>
          <cell r="AC45">
            <v>0.15</v>
          </cell>
          <cell r="AD45">
            <v>25967.5</v>
          </cell>
          <cell r="AE45">
            <v>0.09</v>
          </cell>
          <cell r="AF45">
            <v>288527.77777777781</v>
          </cell>
          <cell r="AG45">
            <v>57.705555555555563</v>
          </cell>
          <cell r="AH45">
            <v>65</v>
          </cell>
          <cell r="AI45">
            <v>1</v>
          </cell>
          <cell r="AJ45">
            <v>1</v>
          </cell>
          <cell r="AK45">
            <v>65</v>
          </cell>
          <cell r="AL45">
            <v>0</v>
          </cell>
          <cell r="AM45">
            <v>61.352777777777781</v>
          </cell>
          <cell r="AN45">
            <v>0</v>
          </cell>
          <cell r="AO45">
            <v>0</v>
          </cell>
          <cell r="AP45">
            <v>306763.88888888893</v>
          </cell>
          <cell r="AQ45">
            <v>5.5121922495430562</v>
          </cell>
          <cell r="AR45">
            <v>196002</v>
          </cell>
          <cell r="AS45">
            <v>0.5651059116176822</v>
          </cell>
          <cell r="AT45" t="str">
            <v>4</v>
          </cell>
          <cell r="AZ45">
            <v>0</v>
          </cell>
        </row>
        <row r="46">
          <cell r="A46" t="str">
            <v>06-24-406-014-0000</v>
          </cell>
          <cell r="B46" t="str">
            <v>06244060140000</v>
          </cell>
          <cell r="C46" t="str">
            <v>06-24-406-014-0000</v>
          </cell>
          <cell r="D46" t="str">
            <v>06-24-406-014-0000</v>
          </cell>
          <cell r="E46" t="str">
            <v>5-93</v>
          </cell>
          <cell r="F46" t="str">
            <v>1544  BURGUNDY STREAMWOOD</v>
          </cell>
          <cell r="G46" t="str">
            <v>JOT ENTERPRISES  1544</v>
          </cell>
          <cell r="H46" t="str">
            <v>18023</v>
          </cell>
          <cell r="I46" t="str">
            <v>18-010</v>
          </cell>
          <cell r="J46" t="str">
            <v>T18</v>
          </cell>
          <cell r="K46" t="str">
            <v xml:space="preserve">4 - WAREHOUSE_x005F_x000D_
</v>
          </cell>
          <cell r="L46">
            <v>18</v>
          </cell>
          <cell r="M46">
            <v>406</v>
          </cell>
          <cell r="N46">
            <v>49</v>
          </cell>
          <cell r="O46">
            <v>14</v>
          </cell>
          <cell r="P46">
            <v>13438</v>
          </cell>
          <cell r="Q46">
            <v>5000</v>
          </cell>
          <cell r="R46" t="str">
            <v>C</v>
          </cell>
          <cell r="S46">
            <v>1</v>
          </cell>
          <cell r="T46">
            <v>3</v>
          </cell>
          <cell r="U46" t="str">
            <v>A</v>
          </cell>
          <cell r="V46">
            <v>6.5</v>
          </cell>
          <cell r="W46">
            <v>1</v>
          </cell>
          <cell r="X46">
            <v>1</v>
          </cell>
          <cell r="Y46">
            <v>6.5</v>
          </cell>
          <cell r="Z46">
            <v>32500</v>
          </cell>
          <cell r="AA46">
            <v>0.06</v>
          </cell>
          <cell r="AB46">
            <v>30550</v>
          </cell>
          <cell r="AC46">
            <v>0.15</v>
          </cell>
          <cell r="AD46">
            <v>25967.5</v>
          </cell>
          <cell r="AE46">
            <v>0.09</v>
          </cell>
          <cell r="AF46">
            <v>288527.77777777781</v>
          </cell>
          <cell r="AG46">
            <v>57.705555555555563</v>
          </cell>
          <cell r="AH46">
            <v>65</v>
          </cell>
          <cell r="AI46">
            <v>1</v>
          </cell>
          <cell r="AJ46">
            <v>1</v>
          </cell>
          <cell r="AK46">
            <v>65</v>
          </cell>
          <cell r="AL46">
            <v>0</v>
          </cell>
          <cell r="AM46">
            <v>61.352777777777781</v>
          </cell>
          <cell r="AN46">
            <v>0</v>
          </cell>
          <cell r="AO46">
            <v>0</v>
          </cell>
          <cell r="AP46">
            <v>306763.88888888893</v>
          </cell>
          <cell r="AQ46">
            <v>5.5121922495430562</v>
          </cell>
          <cell r="AR46">
            <v>236002</v>
          </cell>
          <cell r="AS46">
            <v>0.29983597125824746</v>
          </cell>
          <cell r="AT46" t="str">
            <v>4</v>
          </cell>
          <cell r="AZ46">
            <v>0</v>
          </cell>
        </row>
        <row r="47">
          <cell r="A47" t="str">
            <v>06-24-406-017-0000</v>
          </cell>
          <cell r="B47" t="str">
            <v>06244060170000</v>
          </cell>
          <cell r="C47" t="str">
            <v>06-24-406-017-0000 06-24-406-021-0000 06-24-406-022-0000</v>
          </cell>
          <cell r="D47" t="str">
            <v xml:space="preserve">06-24-406-017-0000 06-24-406-022-0000 06-24-406-021-0000 </v>
          </cell>
          <cell r="E47" t="str">
            <v>5-93</v>
          </cell>
          <cell r="F47" t="str">
            <v>1517  BOURBON STREAMWOOD</v>
          </cell>
          <cell r="G47" t="str">
            <v>HEIDNER PROPERTY MGMT</v>
          </cell>
          <cell r="H47" t="str">
            <v>18023</v>
          </cell>
          <cell r="I47" t="str">
            <v>18-010</v>
          </cell>
          <cell r="J47" t="str">
            <v>T18</v>
          </cell>
          <cell r="K47" t="str">
            <v>WAREHOUSE</v>
          </cell>
          <cell r="L47">
            <v>22</v>
          </cell>
          <cell r="M47">
            <v>412</v>
          </cell>
          <cell r="N47">
            <v>33</v>
          </cell>
          <cell r="O47">
            <v>12</v>
          </cell>
          <cell r="P47">
            <v>57600</v>
          </cell>
          <cell r="Q47">
            <v>18000</v>
          </cell>
          <cell r="R47" t="str">
            <v>C</v>
          </cell>
          <cell r="S47">
            <v>1</v>
          </cell>
          <cell r="T47">
            <v>3</v>
          </cell>
          <cell r="U47" t="str">
            <v>B</v>
          </cell>
          <cell r="V47">
            <v>5.5</v>
          </cell>
          <cell r="W47">
            <v>1</v>
          </cell>
          <cell r="X47">
            <v>1</v>
          </cell>
          <cell r="Y47">
            <v>5.5</v>
          </cell>
          <cell r="Z47">
            <v>99000</v>
          </cell>
          <cell r="AA47">
            <v>0.06</v>
          </cell>
          <cell r="AB47">
            <v>93060</v>
          </cell>
          <cell r="AC47">
            <v>0.15</v>
          </cell>
          <cell r="AD47">
            <v>79101</v>
          </cell>
          <cell r="AE47">
            <v>0.09</v>
          </cell>
          <cell r="AF47">
            <v>878900</v>
          </cell>
          <cell r="AG47">
            <v>48.827777777777776</v>
          </cell>
          <cell r="AH47">
            <v>60</v>
          </cell>
          <cell r="AI47">
            <v>1</v>
          </cell>
          <cell r="AJ47">
            <v>1</v>
          </cell>
          <cell r="AK47">
            <v>60</v>
          </cell>
          <cell r="AL47">
            <v>0</v>
          </cell>
          <cell r="AM47">
            <v>54.413888888888891</v>
          </cell>
          <cell r="AN47">
            <v>0</v>
          </cell>
          <cell r="AO47">
            <v>0</v>
          </cell>
          <cell r="AP47">
            <v>979450</v>
          </cell>
          <cell r="AQ47">
            <v>4.8887732139402775</v>
          </cell>
          <cell r="AR47">
            <v>762911</v>
          </cell>
          <cell r="AS47">
            <v>0.28383258335507033</v>
          </cell>
          <cell r="AT47" t="str">
            <v>4</v>
          </cell>
          <cell r="AZ47">
            <v>0</v>
          </cell>
        </row>
        <row r="48">
          <cell r="A48" t="str">
            <v>06-24-406-018-0000</v>
          </cell>
          <cell r="B48" t="str">
            <v>06244060180000</v>
          </cell>
          <cell r="C48" t="str">
            <v>06-24-406-018-0000 06-24-406-019-0000 06-24-406-020-0000</v>
          </cell>
          <cell r="D48" t="str">
            <v>06-24-406-018-0000 06-24-406-019-0000 06-24-406-020-0000</v>
          </cell>
          <cell r="E48" t="str">
            <v>5-93</v>
          </cell>
          <cell r="F48" t="str">
            <v>1539  BOURBON STREAMWOOD</v>
          </cell>
          <cell r="G48" t="str">
            <v>CACUCCIOLO</v>
          </cell>
          <cell r="H48" t="str">
            <v>18023</v>
          </cell>
          <cell r="I48" t="str">
            <v>18-010</v>
          </cell>
          <cell r="J48" t="str">
            <v>T18</v>
          </cell>
          <cell r="K48" t="str">
            <v xml:space="preserve">4 - WAREHOUSE 5 - OFFICE_x005F_x000D_
</v>
          </cell>
          <cell r="L48">
            <v>18</v>
          </cell>
          <cell r="M48">
            <v>406</v>
          </cell>
          <cell r="N48">
            <v>38</v>
          </cell>
          <cell r="O48">
            <v>16</v>
          </cell>
          <cell r="P48">
            <v>40320</v>
          </cell>
          <cell r="Q48">
            <v>3312</v>
          </cell>
          <cell r="R48" t="str">
            <v>C</v>
          </cell>
          <cell r="S48">
            <v>1</v>
          </cell>
          <cell r="T48">
            <v>3</v>
          </cell>
          <cell r="U48" t="str">
            <v>A</v>
          </cell>
          <cell r="V48">
            <v>6.5</v>
          </cell>
          <cell r="W48">
            <v>1</v>
          </cell>
          <cell r="X48">
            <v>1</v>
          </cell>
          <cell r="Y48">
            <v>6.5</v>
          </cell>
          <cell r="Z48">
            <v>21528</v>
          </cell>
          <cell r="AA48">
            <v>0.06</v>
          </cell>
          <cell r="AB48">
            <v>20236.32</v>
          </cell>
          <cell r="AC48">
            <v>0.15</v>
          </cell>
          <cell r="AD48">
            <v>17200.871999999999</v>
          </cell>
          <cell r="AE48">
            <v>0.09</v>
          </cell>
          <cell r="AF48">
            <v>191120.8</v>
          </cell>
          <cell r="AG48">
            <v>57.705555555555549</v>
          </cell>
          <cell r="AH48">
            <v>65</v>
          </cell>
          <cell r="AI48">
            <v>1</v>
          </cell>
          <cell r="AJ48">
            <v>1</v>
          </cell>
          <cell r="AK48">
            <v>65</v>
          </cell>
          <cell r="AL48">
            <v>0</v>
          </cell>
          <cell r="AM48">
            <v>61.352777777777774</v>
          </cell>
          <cell r="AN48">
            <v>27072</v>
          </cell>
          <cell r="AO48">
            <v>135360</v>
          </cell>
          <cell r="AP48">
            <v>338560.4</v>
          </cell>
          <cell r="AQ48">
            <v>9.1840863151952288</v>
          </cell>
          <cell r="AR48">
            <v>435076</v>
          </cell>
          <cell r="AS48">
            <v>-0.22183618494240076</v>
          </cell>
          <cell r="AT48" t="str">
            <v>4</v>
          </cell>
          <cell r="AZ48">
            <v>0</v>
          </cell>
        </row>
        <row r="49">
          <cell r="A49" t="str">
            <v>06-24-406-023-0000</v>
          </cell>
          <cell r="B49" t="str">
            <v>06244060230000</v>
          </cell>
          <cell r="C49" t="str">
            <v>06-24-406-023-0000</v>
          </cell>
          <cell r="D49" t="str">
            <v>06-24-406-023-0000</v>
          </cell>
          <cell r="E49" t="str">
            <v>5-93</v>
          </cell>
          <cell r="F49" t="str">
            <v>1546  BURGUNDY STREAMWOOD</v>
          </cell>
          <cell r="G49" t="str">
            <v>HEIDNER PROPERTY MGMT</v>
          </cell>
          <cell r="H49" t="str">
            <v>18023</v>
          </cell>
          <cell r="I49" t="str">
            <v>18-010</v>
          </cell>
          <cell r="J49" t="str">
            <v>T18</v>
          </cell>
          <cell r="K49" t="str">
            <v>FLEX</v>
          </cell>
          <cell r="L49">
            <v>18</v>
          </cell>
          <cell r="M49">
            <v>406</v>
          </cell>
          <cell r="N49">
            <v>41</v>
          </cell>
          <cell r="O49">
            <v>16</v>
          </cell>
          <cell r="P49">
            <v>26880</v>
          </cell>
          <cell r="Q49">
            <v>12000</v>
          </cell>
          <cell r="R49" t="str">
            <v>C</v>
          </cell>
          <cell r="S49">
            <v>1</v>
          </cell>
          <cell r="T49">
            <v>3</v>
          </cell>
          <cell r="U49" t="str">
            <v>B</v>
          </cell>
          <cell r="V49">
            <v>5.5</v>
          </cell>
          <cell r="W49">
            <v>1</v>
          </cell>
          <cell r="X49">
            <v>1</v>
          </cell>
          <cell r="Y49">
            <v>5.5</v>
          </cell>
          <cell r="Z49">
            <v>66000</v>
          </cell>
          <cell r="AA49">
            <v>0.06</v>
          </cell>
          <cell r="AB49">
            <v>62040</v>
          </cell>
          <cell r="AC49">
            <v>0.15</v>
          </cell>
          <cell r="AD49">
            <v>52734</v>
          </cell>
          <cell r="AE49">
            <v>0.09</v>
          </cell>
          <cell r="AF49">
            <v>585933.33333333337</v>
          </cell>
          <cell r="AG49">
            <v>48.827777777777783</v>
          </cell>
          <cell r="AH49">
            <v>60</v>
          </cell>
          <cell r="AI49">
            <v>1</v>
          </cell>
          <cell r="AJ49">
            <v>1</v>
          </cell>
          <cell r="AK49">
            <v>60</v>
          </cell>
          <cell r="AL49">
            <v>0</v>
          </cell>
          <cell r="AM49">
            <v>54.413888888888891</v>
          </cell>
          <cell r="AN49">
            <v>0</v>
          </cell>
          <cell r="AO49">
            <v>0</v>
          </cell>
          <cell r="AP49">
            <v>652966.66666666674</v>
          </cell>
          <cell r="AQ49">
            <v>4.8887732139402775</v>
          </cell>
          <cell r="AR49">
            <v>540002</v>
          </cell>
          <cell r="AS49">
            <v>0.20919305237141117</v>
          </cell>
          <cell r="AT49" t="str">
            <v>4</v>
          </cell>
          <cell r="AZ49">
            <v>0</v>
          </cell>
        </row>
        <row r="50">
          <cell r="A50" t="str">
            <v>06-24-406-024-0000</v>
          </cell>
          <cell r="B50" t="str">
            <v>06244060240000</v>
          </cell>
          <cell r="C50" t="str">
            <v>06-24-406-024-0000</v>
          </cell>
          <cell r="D50" t="str">
            <v>06-24-406-024-0000</v>
          </cell>
          <cell r="E50" t="str">
            <v>5-93</v>
          </cell>
          <cell r="F50" t="str">
            <v>1545  BOURBON STREAMWOOD</v>
          </cell>
          <cell r="G50" t="str">
            <v>KJR LTD  K FUGIEL</v>
          </cell>
          <cell r="H50" t="str">
            <v>18023</v>
          </cell>
          <cell r="I50" t="str">
            <v>18-010</v>
          </cell>
          <cell r="J50" t="str">
            <v>T18</v>
          </cell>
          <cell r="K50" t="str">
            <v xml:space="preserve">4 - WAREHOUSE_x005F_x000D_
</v>
          </cell>
          <cell r="L50">
            <v>18</v>
          </cell>
          <cell r="M50">
            <v>406</v>
          </cell>
          <cell r="N50">
            <v>39</v>
          </cell>
          <cell r="O50">
            <v>13</v>
          </cell>
          <cell r="P50">
            <v>26880</v>
          </cell>
          <cell r="Q50">
            <v>10800</v>
          </cell>
          <cell r="R50" t="str">
            <v>C</v>
          </cell>
          <cell r="S50">
            <v>1</v>
          </cell>
          <cell r="T50">
            <v>3</v>
          </cell>
          <cell r="U50" t="str">
            <v>B</v>
          </cell>
          <cell r="V50">
            <v>5.5</v>
          </cell>
          <cell r="W50">
            <v>1</v>
          </cell>
          <cell r="X50">
            <v>1</v>
          </cell>
          <cell r="Y50">
            <v>5.5</v>
          </cell>
          <cell r="Z50">
            <v>59400</v>
          </cell>
          <cell r="AA50">
            <v>0.06</v>
          </cell>
          <cell r="AB50">
            <v>55836</v>
          </cell>
          <cell r="AC50">
            <v>0.15</v>
          </cell>
          <cell r="AD50">
            <v>47460.6</v>
          </cell>
          <cell r="AE50">
            <v>0.09</v>
          </cell>
          <cell r="AF50">
            <v>527340</v>
          </cell>
          <cell r="AG50">
            <v>48.827777777777776</v>
          </cell>
          <cell r="AH50">
            <v>60</v>
          </cell>
          <cell r="AI50">
            <v>1</v>
          </cell>
          <cell r="AJ50">
            <v>1</v>
          </cell>
          <cell r="AK50">
            <v>60</v>
          </cell>
          <cell r="AL50">
            <v>0</v>
          </cell>
          <cell r="AM50">
            <v>54.413888888888891</v>
          </cell>
          <cell r="AN50">
            <v>0</v>
          </cell>
          <cell r="AO50">
            <v>0</v>
          </cell>
          <cell r="AP50">
            <v>587670</v>
          </cell>
          <cell r="AQ50">
            <v>4.8887732139402775</v>
          </cell>
          <cell r="AR50">
            <v>509954</v>
          </cell>
          <cell r="AS50">
            <v>0.15239805943281159</v>
          </cell>
          <cell r="AT50" t="str">
            <v>4</v>
          </cell>
          <cell r="AZ50">
            <v>0</v>
          </cell>
        </row>
        <row r="51">
          <cell r="A51" t="str">
            <v>06-24-406-025-0000</v>
          </cell>
          <cell r="B51" t="str">
            <v>06244060250000</v>
          </cell>
          <cell r="C51" t="str">
            <v>06-24-406-025-0000</v>
          </cell>
          <cell r="D51" t="str">
            <v>06-24-406-025-0000</v>
          </cell>
          <cell r="E51" t="str">
            <v>5-93</v>
          </cell>
          <cell r="F51" t="str">
            <v>1541  BOURBON STREAMWOOD</v>
          </cell>
          <cell r="G51" t="str">
            <v>CARQUEVILLE GRAPHICS</v>
          </cell>
          <cell r="H51" t="str">
            <v>18023</v>
          </cell>
          <cell r="I51" t="str">
            <v>18-010</v>
          </cell>
          <cell r="J51" t="str">
            <v>T18</v>
          </cell>
          <cell r="K51" t="str">
            <v>WAREHOUSE</v>
          </cell>
          <cell r="L51">
            <v>22</v>
          </cell>
          <cell r="M51">
            <v>412</v>
          </cell>
          <cell r="N51">
            <v>39</v>
          </cell>
          <cell r="O51">
            <v>14</v>
          </cell>
          <cell r="P51">
            <v>26880</v>
          </cell>
          <cell r="Q51">
            <v>11640</v>
          </cell>
          <cell r="R51" t="str">
            <v>C</v>
          </cell>
          <cell r="S51">
            <v>1</v>
          </cell>
          <cell r="T51">
            <v>3</v>
          </cell>
          <cell r="U51" t="str">
            <v>B</v>
          </cell>
          <cell r="V51">
            <v>5.5</v>
          </cell>
          <cell r="W51">
            <v>1</v>
          </cell>
          <cell r="X51">
            <v>1</v>
          </cell>
          <cell r="Y51">
            <v>5.5</v>
          </cell>
          <cell r="Z51">
            <v>64020</v>
          </cell>
          <cell r="AA51">
            <v>0.06</v>
          </cell>
          <cell r="AB51">
            <v>60178.8</v>
          </cell>
          <cell r="AC51">
            <v>0.15</v>
          </cell>
          <cell r="AD51">
            <v>51151.98</v>
          </cell>
          <cell r="AE51">
            <v>0.09</v>
          </cell>
          <cell r="AF51">
            <v>568355.33333333337</v>
          </cell>
          <cell r="AG51">
            <v>48.827777777777783</v>
          </cell>
          <cell r="AH51">
            <v>60</v>
          </cell>
          <cell r="AI51">
            <v>1</v>
          </cell>
          <cell r="AJ51">
            <v>1</v>
          </cell>
          <cell r="AK51">
            <v>60</v>
          </cell>
          <cell r="AL51">
            <v>0</v>
          </cell>
          <cell r="AM51">
            <v>54.413888888888891</v>
          </cell>
          <cell r="AN51">
            <v>0</v>
          </cell>
          <cell r="AO51">
            <v>0</v>
          </cell>
          <cell r="AP51">
            <v>633377.66666666674</v>
          </cell>
          <cell r="AQ51">
            <v>4.8887732139402784</v>
          </cell>
          <cell r="AR51">
            <v>576009</v>
          </cell>
          <cell r="AS51">
            <v>9.9596823429263681E-2</v>
          </cell>
          <cell r="AT51" t="str">
            <v>4</v>
          </cell>
          <cell r="AZ51">
            <v>0</v>
          </cell>
        </row>
        <row r="52">
          <cell r="A52" t="str">
            <v>06-24-406-026-1001</v>
          </cell>
          <cell r="B52" t="str">
            <v>06244060261001</v>
          </cell>
          <cell r="C52" t="str">
            <v>06-24-406-026-1001</v>
          </cell>
          <cell r="D52" t="str">
            <v xml:space="preserve">06-24-406-026-1001 </v>
          </cell>
          <cell r="E52" t="str">
            <v>5-89</v>
          </cell>
          <cell r="F52" t="str">
            <v>677  BONDED SCHAUMBURG</v>
          </cell>
          <cell r="G52" t="str">
            <v>KENMDALL CHUNG PARK</v>
          </cell>
          <cell r="H52" t="str">
            <v>18023</v>
          </cell>
          <cell r="I52" t="str">
            <v>18-010</v>
          </cell>
          <cell r="J52" t="str">
            <v>T18</v>
          </cell>
          <cell r="K52" t="str">
            <v xml:space="preserve">Condo </v>
          </cell>
          <cell r="L52">
            <v>18</v>
          </cell>
          <cell r="M52">
            <v>406</v>
          </cell>
          <cell r="N52">
            <v>35</v>
          </cell>
          <cell r="O52">
            <v>16</v>
          </cell>
          <cell r="P52">
            <v>31597</v>
          </cell>
          <cell r="Q52">
            <v>2128.5425700000001</v>
          </cell>
          <cell r="R52" t="str">
            <v>C</v>
          </cell>
          <cell r="S52">
            <v>1</v>
          </cell>
          <cell r="T52">
            <v>3</v>
          </cell>
          <cell r="U52" t="str">
            <v>A</v>
          </cell>
          <cell r="V52">
            <v>6.5</v>
          </cell>
          <cell r="W52">
            <v>1</v>
          </cell>
          <cell r="X52">
            <v>1</v>
          </cell>
          <cell r="Y52">
            <v>6.5</v>
          </cell>
          <cell r="Z52">
            <v>13835.526705</v>
          </cell>
          <cell r="AA52">
            <v>0.06</v>
          </cell>
          <cell r="AB52">
            <v>13005.3951027</v>
          </cell>
          <cell r="AC52">
            <v>0.15</v>
          </cell>
          <cell r="AD52">
            <v>11054.585837295001</v>
          </cell>
          <cell r="AE52">
            <v>0.09</v>
          </cell>
          <cell r="AF52">
            <v>122828.73152550001</v>
          </cell>
          <cell r="AG52">
            <v>57.705555555555563</v>
          </cell>
          <cell r="AH52">
            <v>65</v>
          </cell>
          <cell r="AI52">
            <v>1</v>
          </cell>
          <cell r="AJ52">
            <v>1</v>
          </cell>
          <cell r="AK52">
            <v>65</v>
          </cell>
          <cell r="AL52">
            <v>0</v>
          </cell>
          <cell r="AM52">
            <v>61.352777777777781</v>
          </cell>
          <cell r="AN52">
            <v>0</v>
          </cell>
          <cell r="AO52">
            <v>0</v>
          </cell>
          <cell r="AP52">
            <v>130591.99928775002</v>
          </cell>
          <cell r="AQ52">
            <v>5.5121922495430553</v>
          </cell>
          <cell r="AR52">
            <v>108004</v>
          </cell>
          <cell r="AS52">
            <v>0.20914039561266273</v>
          </cell>
          <cell r="AT52" t="str">
            <v>4</v>
          </cell>
          <cell r="AZ52">
            <v>0</v>
          </cell>
        </row>
        <row r="53">
          <cell r="A53" t="str">
            <v>06-24-406-026-1002</v>
          </cell>
          <cell r="B53" t="str">
            <v>06244060261002</v>
          </cell>
          <cell r="C53" t="str">
            <v>06-24-406-026-1002</v>
          </cell>
          <cell r="D53" t="str">
            <v>06-24-406-026-1002</v>
          </cell>
          <cell r="E53" t="str">
            <v>5-89</v>
          </cell>
          <cell r="F53" t="str">
            <v>679  BONDED SCHAUMBURG</v>
          </cell>
          <cell r="G53" t="str">
            <v>KENMDALL CHUNG PARK</v>
          </cell>
          <cell r="H53" t="str">
            <v>18023</v>
          </cell>
          <cell r="I53" t="str">
            <v>18-010</v>
          </cell>
          <cell r="J53" t="str">
            <v>T18</v>
          </cell>
          <cell r="K53" t="str">
            <v xml:space="preserve">Condo </v>
          </cell>
          <cell r="L53">
            <v>18</v>
          </cell>
          <cell r="M53">
            <v>406</v>
          </cell>
          <cell r="N53">
            <v>35</v>
          </cell>
          <cell r="O53">
            <v>16</v>
          </cell>
          <cell r="P53">
            <v>31597</v>
          </cell>
          <cell r="Q53">
            <v>2128.5425700000001</v>
          </cell>
          <cell r="R53" t="str">
            <v>C</v>
          </cell>
          <cell r="S53">
            <v>1</v>
          </cell>
          <cell r="T53">
            <v>3</v>
          </cell>
          <cell r="U53" t="str">
            <v>A</v>
          </cell>
          <cell r="V53">
            <v>6.5</v>
          </cell>
          <cell r="W53">
            <v>1</v>
          </cell>
          <cell r="X53">
            <v>1</v>
          </cell>
          <cell r="Y53">
            <v>6.5</v>
          </cell>
          <cell r="Z53">
            <v>13835.526705</v>
          </cell>
          <cell r="AA53">
            <v>0.06</v>
          </cell>
          <cell r="AB53">
            <v>13005.3951027</v>
          </cell>
          <cell r="AC53">
            <v>0.15</v>
          </cell>
          <cell r="AD53">
            <v>11054.585837295001</v>
          </cell>
          <cell r="AE53">
            <v>0.09</v>
          </cell>
          <cell r="AF53">
            <v>122828.73152550001</v>
          </cell>
          <cell r="AG53">
            <v>57.705555555555563</v>
          </cell>
          <cell r="AH53">
            <v>65</v>
          </cell>
          <cell r="AI53">
            <v>1</v>
          </cell>
          <cell r="AJ53">
            <v>1</v>
          </cell>
          <cell r="AK53">
            <v>65</v>
          </cell>
          <cell r="AL53">
            <v>0</v>
          </cell>
          <cell r="AM53">
            <v>61.352777777777781</v>
          </cell>
          <cell r="AN53">
            <v>0</v>
          </cell>
          <cell r="AO53">
            <v>0</v>
          </cell>
          <cell r="AP53">
            <v>130591.99928775002</v>
          </cell>
          <cell r="AQ53">
            <v>5.5121922495430553</v>
          </cell>
          <cell r="AR53">
            <v>108004</v>
          </cell>
          <cell r="AS53">
            <v>0.20914039561266273</v>
          </cell>
          <cell r="AT53" t="str">
            <v>4</v>
          </cell>
          <cell r="AZ53">
            <v>0</v>
          </cell>
        </row>
        <row r="54">
          <cell r="A54" t="str">
            <v>06-24-406-026-1003</v>
          </cell>
          <cell r="B54" t="str">
            <v>06244060261003</v>
          </cell>
          <cell r="C54" t="str">
            <v>06-24-406-026-1003</v>
          </cell>
          <cell r="D54" t="str">
            <v>06-24-406-026-1003</v>
          </cell>
          <cell r="E54" t="str">
            <v>5-89</v>
          </cell>
          <cell r="F54" t="str">
            <v>681  BONDED SCHAUMBURG</v>
          </cell>
          <cell r="G54" t="str">
            <v>B VALENTI</v>
          </cell>
          <cell r="H54" t="str">
            <v>18023</v>
          </cell>
          <cell r="I54" t="str">
            <v>18-010</v>
          </cell>
          <cell r="J54" t="str">
            <v>T18</v>
          </cell>
          <cell r="K54" t="str">
            <v xml:space="preserve">Condo </v>
          </cell>
          <cell r="L54">
            <v>18</v>
          </cell>
          <cell r="M54">
            <v>406</v>
          </cell>
          <cell r="N54">
            <v>35</v>
          </cell>
          <cell r="O54">
            <v>16</v>
          </cell>
          <cell r="P54">
            <v>31597</v>
          </cell>
          <cell r="Q54">
            <v>2128.5425700000001</v>
          </cell>
          <cell r="R54" t="str">
            <v>C</v>
          </cell>
          <cell r="S54">
            <v>1</v>
          </cell>
          <cell r="T54">
            <v>3</v>
          </cell>
          <cell r="U54" t="str">
            <v>A</v>
          </cell>
          <cell r="V54">
            <v>6.5</v>
          </cell>
          <cell r="W54">
            <v>1</v>
          </cell>
          <cell r="X54">
            <v>1</v>
          </cell>
          <cell r="Y54">
            <v>6.5</v>
          </cell>
          <cell r="Z54">
            <v>13835.526705</v>
          </cell>
          <cell r="AA54">
            <v>0.06</v>
          </cell>
          <cell r="AB54">
            <v>13005.3951027</v>
          </cell>
          <cell r="AC54">
            <v>0.15</v>
          </cell>
          <cell r="AD54">
            <v>11054.585837295001</v>
          </cell>
          <cell r="AE54">
            <v>0.09</v>
          </cell>
          <cell r="AF54">
            <v>122828.73152550001</v>
          </cell>
          <cell r="AG54">
            <v>57.705555555555563</v>
          </cell>
          <cell r="AH54">
            <v>65</v>
          </cell>
          <cell r="AI54">
            <v>1</v>
          </cell>
          <cell r="AJ54">
            <v>1</v>
          </cell>
          <cell r="AK54">
            <v>65</v>
          </cell>
          <cell r="AL54">
            <v>0</v>
          </cell>
          <cell r="AM54">
            <v>61.352777777777781</v>
          </cell>
          <cell r="AN54">
            <v>0</v>
          </cell>
          <cell r="AO54">
            <v>0</v>
          </cell>
          <cell r="AP54">
            <v>130591.99928775002</v>
          </cell>
          <cell r="AQ54">
            <v>5.5121922495430553</v>
          </cell>
          <cell r="AR54">
            <v>112005</v>
          </cell>
          <cell r="AS54">
            <v>0.16594794239319688</v>
          </cell>
          <cell r="AT54" t="str">
            <v>4</v>
          </cell>
          <cell r="AZ54">
            <v>0</v>
          </cell>
        </row>
        <row r="55">
          <cell r="A55" t="str">
            <v>06-24-406-026-1004</v>
          </cell>
          <cell r="B55" t="str">
            <v>06244060261004</v>
          </cell>
          <cell r="C55" t="str">
            <v>06-24-406-026-1004</v>
          </cell>
          <cell r="D55" t="str">
            <v>06-24-406-026-1004</v>
          </cell>
          <cell r="E55" t="str">
            <v>5-89</v>
          </cell>
          <cell r="F55" t="str">
            <v>681  BONDED SCHAUMBURG</v>
          </cell>
          <cell r="G55" t="str">
            <v>CHILL PASSION INC</v>
          </cell>
          <cell r="H55" t="str">
            <v>18023</v>
          </cell>
          <cell r="I55" t="str">
            <v>18-010</v>
          </cell>
          <cell r="J55" t="str">
            <v>T18</v>
          </cell>
          <cell r="K55" t="str">
            <v xml:space="preserve">Condo </v>
          </cell>
          <cell r="L55">
            <v>18</v>
          </cell>
          <cell r="M55">
            <v>406</v>
          </cell>
          <cell r="N55">
            <v>35</v>
          </cell>
          <cell r="O55">
            <v>16</v>
          </cell>
          <cell r="P55">
            <v>31597</v>
          </cell>
          <cell r="Q55">
            <v>2128.5425700000001</v>
          </cell>
          <cell r="R55" t="str">
            <v>C</v>
          </cell>
          <cell r="S55">
            <v>1</v>
          </cell>
          <cell r="T55">
            <v>3</v>
          </cell>
          <cell r="U55" t="str">
            <v>A</v>
          </cell>
          <cell r="V55">
            <v>6.5</v>
          </cell>
          <cell r="W55">
            <v>1</v>
          </cell>
          <cell r="X55">
            <v>1</v>
          </cell>
          <cell r="Y55">
            <v>6.5</v>
          </cell>
          <cell r="Z55">
            <v>13835.526705</v>
          </cell>
          <cell r="AA55">
            <v>0.06</v>
          </cell>
          <cell r="AB55">
            <v>13005.3951027</v>
          </cell>
          <cell r="AC55">
            <v>0.15</v>
          </cell>
          <cell r="AD55">
            <v>11054.585837295001</v>
          </cell>
          <cell r="AE55">
            <v>0.09</v>
          </cell>
          <cell r="AF55">
            <v>122828.73152550001</v>
          </cell>
          <cell r="AG55">
            <v>57.705555555555563</v>
          </cell>
          <cell r="AH55">
            <v>65</v>
          </cell>
          <cell r="AI55">
            <v>1</v>
          </cell>
          <cell r="AJ55">
            <v>1</v>
          </cell>
          <cell r="AK55">
            <v>65</v>
          </cell>
          <cell r="AL55">
            <v>0</v>
          </cell>
          <cell r="AM55">
            <v>61.352777777777781</v>
          </cell>
          <cell r="AN55">
            <v>0</v>
          </cell>
          <cell r="AO55">
            <v>0</v>
          </cell>
          <cell r="AP55">
            <v>130591.99928775002</v>
          </cell>
          <cell r="AQ55">
            <v>5.5121922495430553</v>
          </cell>
          <cell r="AR55">
            <v>112005</v>
          </cell>
          <cell r="AS55">
            <v>0.16594794239319688</v>
          </cell>
          <cell r="AT55" t="str">
            <v>4</v>
          </cell>
          <cell r="AZ55">
            <v>0</v>
          </cell>
        </row>
        <row r="56">
          <cell r="A56" t="str">
            <v>06-24-406-026-1005</v>
          </cell>
          <cell r="B56" t="str">
            <v>06244060261005</v>
          </cell>
          <cell r="C56" t="str">
            <v>06-24-406-026-1005</v>
          </cell>
          <cell r="D56" t="str">
            <v>06-24-406-026-1005</v>
          </cell>
          <cell r="E56" t="str">
            <v>5-89</v>
          </cell>
          <cell r="F56" t="str">
            <v>685  BONDED SCHAUMBURG</v>
          </cell>
          <cell r="G56" t="str">
            <v>ASHISH L PASSI</v>
          </cell>
          <cell r="H56" t="str">
            <v>18023</v>
          </cell>
          <cell r="I56" t="str">
            <v>18-010</v>
          </cell>
          <cell r="J56" t="str">
            <v>T18</v>
          </cell>
          <cell r="K56" t="str">
            <v xml:space="preserve">Condo </v>
          </cell>
          <cell r="L56">
            <v>18</v>
          </cell>
          <cell r="M56">
            <v>406</v>
          </cell>
          <cell r="N56">
            <v>35</v>
          </cell>
          <cell r="O56">
            <v>16</v>
          </cell>
          <cell r="P56">
            <v>31597</v>
          </cell>
          <cell r="Q56">
            <v>2128.5425700000001</v>
          </cell>
          <cell r="R56" t="str">
            <v>C</v>
          </cell>
          <cell r="S56">
            <v>1</v>
          </cell>
          <cell r="T56">
            <v>3</v>
          </cell>
          <cell r="U56" t="str">
            <v>A</v>
          </cell>
          <cell r="V56">
            <v>6.5</v>
          </cell>
          <cell r="W56">
            <v>1</v>
          </cell>
          <cell r="X56">
            <v>1</v>
          </cell>
          <cell r="Y56">
            <v>6.5</v>
          </cell>
          <cell r="Z56">
            <v>13835.526705</v>
          </cell>
          <cell r="AA56">
            <v>0.06</v>
          </cell>
          <cell r="AB56">
            <v>13005.3951027</v>
          </cell>
          <cell r="AC56">
            <v>0.15</v>
          </cell>
          <cell r="AD56">
            <v>11054.585837295001</v>
          </cell>
          <cell r="AE56">
            <v>0.09</v>
          </cell>
          <cell r="AF56">
            <v>122828.73152550001</v>
          </cell>
          <cell r="AG56">
            <v>57.705555555555563</v>
          </cell>
          <cell r="AH56">
            <v>65</v>
          </cell>
          <cell r="AI56">
            <v>1</v>
          </cell>
          <cell r="AJ56">
            <v>1</v>
          </cell>
          <cell r="AK56">
            <v>65</v>
          </cell>
          <cell r="AL56">
            <v>0</v>
          </cell>
          <cell r="AM56">
            <v>61.352777777777781</v>
          </cell>
          <cell r="AN56">
            <v>0</v>
          </cell>
          <cell r="AO56">
            <v>0</v>
          </cell>
          <cell r="AP56">
            <v>130591.99928775002</v>
          </cell>
          <cell r="AQ56">
            <v>5.5121922495430553</v>
          </cell>
          <cell r="AR56">
            <v>112005</v>
          </cell>
          <cell r="AS56">
            <v>0.16594794239319688</v>
          </cell>
          <cell r="AT56" t="str">
            <v>4</v>
          </cell>
          <cell r="AZ56">
            <v>0</v>
          </cell>
        </row>
        <row r="57">
          <cell r="A57" t="str">
            <v>06-24-406-026-1006</v>
          </cell>
          <cell r="B57" t="str">
            <v>06244060261006</v>
          </cell>
          <cell r="C57" t="str">
            <v>06-24-406-026-1006</v>
          </cell>
          <cell r="D57" t="str">
            <v>06-24-406-026-1006</v>
          </cell>
          <cell r="E57" t="str">
            <v>5-89</v>
          </cell>
          <cell r="F57" t="str">
            <v>687  BONDED SCHAUMBURG</v>
          </cell>
          <cell r="G57" t="str">
            <v>BONDED IND PROP LLC</v>
          </cell>
          <cell r="H57" t="str">
            <v>18023</v>
          </cell>
          <cell r="I57" t="str">
            <v>18-010</v>
          </cell>
          <cell r="J57" t="str">
            <v>T18</v>
          </cell>
          <cell r="K57" t="str">
            <v xml:space="preserve">Condo </v>
          </cell>
          <cell r="L57">
            <v>18</v>
          </cell>
          <cell r="M57">
            <v>406</v>
          </cell>
          <cell r="N57">
            <v>35</v>
          </cell>
          <cell r="O57">
            <v>16</v>
          </cell>
          <cell r="P57">
            <v>31597</v>
          </cell>
          <cell r="Q57">
            <v>2128.5425700000001</v>
          </cell>
          <cell r="R57" t="str">
            <v>C</v>
          </cell>
          <cell r="S57">
            <v>1</v>
          </cell>
          <cell r="T57">
            <v>3</v>
          </cell>
          <cell r="U57" t="str">
            <v>A</v>
          </cell>
          <cell r="V57">
            <v>6.5</v>
          </cell>
          <cell r="W57">
            <v>1</v>
          </cell>
          <cell r="X57">
            <v>1</v>
          </cell>
          <cell r="Y57">
            <v>6.5</v>
          </cell>
          <cell r="Z57">
            <v>13835.526705</v>
          </cell>
          <cell r="AA57">
            <v>0.06</v>
          </cell>
          <cell r="AB57">
            <v>13005.3951027</v>
          </cell>
          <cell r="AC57">
            <v>0.15</v>
          </cell>
          <cell r="AD57">
            <v>11054.585837295001</v>
          </cell>
          <cell r="AE57">
            <v>0.09</v>
          </cell>
          <cell r="AF57">
            <v>122828.73152550001</v>
          </cell>
          <cell r="AG57">
            <v>57.705555555555563</v>
          </cell>
          <cell r="AH57">
            <v>65</v>
          </cell>
          <cell r="AI57">
            <v>1</v>
          </cell>
          <cell r="AJ57">
            <v>1</v>
          </cell>
          <cell r="AK57">
            <v>65</v>
          </cell>
          <cell r="AL57">
            <v>0</v>
          </cell>
          <cell r="AM57">
            <v>61.352777777777781</v>
          </cell>
          <cell r="AN57">
            <v>0</v>
          </cell>
          <cell r="AO57">
            <v>0</v>
          </cell>
          <cell r="AP57">
            <v>130591.99928775002</v>
          </cell>
          <cell r="AQ57">
            <v>5.5121922495430553</v>
          </cell>
          <cell r="AR57">
            <v>132003</v>
          </cell>
          <cell r="AS57">
            <v>-1.068915639985446E-2</v>
          </cell>
          <cell r="AT57" t="str">
            <v>4</v>
          </cell>
          <cell r="AZ57">
            <v>0</v>
          </cell>
        </row>
        <row r="58">
          <cell r="A58" t="str">
            <v>06-24-407-006-0000</v>
          </cell>
          <cell r="B58" t="str">
            <v>06244070060000</v>
          </cell>
          <cell r="C58" t="str">
            <v>06-24-407-006-0000</v>
          </cell>
          <cell r="D58" t="str">
            <v>06-24-407-006-0000</v>
          </cell>
          <cell r="E58" t="str">
            <v>5-93</v>
          </cell>
          <cell r="F58" t="str">
            <v>1523  BURGUNDY STREAMWOOD</v>
          </cell>
          <cell r="G58" t="str">
            <v>MCLENNAN PROPERTY</v>
          </cell>
          <cell r="H58" t="str">
            <v>18023</v>
          </cell>
          <cell r="I58" t="str">
            <v>18-010</v>
          </cell>
          <cell r="J58" t="str">
            <v>T18</v>
          </cell>
          <cell r="K58" t="str">
            <v>FLEX</v>
          </cell>
          <cell r="L58">
            <v>18</v>
          </cell>
          <cell r="M58">
            <v>406</v>
          </cell>
          <cell r="N58">
            <v>38</v>
          </cell>
          <cell r="O58">
            <v>16</v>
          </cell>
          <cell r="P58">
            <v>30997</v>
          </cell>
          <cell r="Q58">
            <v>13200</v>
          </cell>
          <cell r="R58" t="str">
            <v>C</v>
          </cell>
          <cell r="S58">
            <v>1</v>
          </cell>
          <cell r="T58">
            <v>3</v>
          </cell>
          <cell r="U58" t="str">
            <v>B</v>
          </cell>
          <cell r="V58">
            <v>5.5</v>
          </cell>
          <cell r="W58">
            <v>1</v>
          </cell>
          <cell r="X58">
            <v>1</v>
          </cell>
          <cell r="Y58">
            <v>5.5</v>
          </cell>
          <cell r="Z58">
            <v>72600</v>
          </cell>
          <cell r="AA58">
            <v>0.06</v>
          </cell>
          <cell r="AB58">
            <v>68244</v>
          </cell>
          <cell r="AC58">
            <v>0.15</v>
          </cell>
          <cell r="AD58">
            <v>58007.4</v>
          </cell>
          <cell r="AE58">
            <v>0.09</v>
          </cell>
          <cell r="AF58">
            <v>644526.66666666674</v>
          </cell>
          <cell r="AG58">
            <v>48.827777777777783</v>
          </cell>
          <cell r="AH58">
            <v>60</v>
          </cell>
          <cell r="AI58">
            <v>1</v>
          </cell>
          <cell r="AJ58">
            <v>1</v>
          </cell>
          <cell r="AK58">
            <v>60</v>
          </cell>
          <cell r="AL58">
            <v>0</v>
          </cell>
          <cell r="AM58">
            <v>54.413888888888891</v>
          </cell>
          <cell r="AN58">
            <v>0</v>
          </cell>
          <cell r="AO58">
            <v>0</v>
          </cell>
          <cell r="AP58">
            <v>718263.33333333337</v>
          </cell>
          <cell r="AQ58">
            <v>4.8887732139402775</v>
          </cell>
          <cell r="AR58">
            <v>426873</v>
          </cell>
          <cell r="AS58">
            <v>0.68261598492603981</v>
          </cell>
          <cell r="AT58" t="str">
            <v>4</v>
          </cell>
          <cell r="AZ58">
            <v>0</v>
          </cell>
        </row>
        <row r="59">
          <cell r="A59" t="str">
            <v>06-24-407-007-0000</v>
          </cell>
          <cell r="B59" t="str">
            <v>06244070070000</v>
          </cell>
          <cell r="C59" t="str">
            <v>06-24-407-007-0000</v>
          </cell>
          <cell r="D59" t="str">
            <v>06-24-407-007-0000</v>
          </cell>
          <cell r="E59" t="str">
            <v>5-93</v>
          </cell>
          <cell r="F59" t="str">
            <v>1531  BURGUNDY STREAMWOOD</v>
          </cell>
          <cell r="G59" t="str">
            <v>LORENZO ANDAYA</v>
          </cell>
          <cell r="H59" t="str">
            <v>18023</v>
          </cell>
          <cell r="I59" t="str">
            <v>18-010</v>
          </cell>
          <cell r="J59" t="str">
            <v>T18</v>
          </cell>
          <cell r="K59" t="str">
            <v xml:space="preserve">4 - WAREHOUSE_x005F_x000D_
</v>
          </cell>
          <cell r="L59">
            <v>18</v>
          </cell>
          <cell r="M59">
            <v>406</v>
          </cell>
          <cell r="N59">
            <v>46</v>
          </cell>
          <cell r="O59">
            <v>14</v>
          </cell>
          <cell r="P59">
            <v>13438</v>
          </cell>
          <cell r="Q59">
            <v>5032</v>
          </cell>
          <cell r="R59" t="str">
            <v>C</v>
          </cell>
          <cell r="S59">
            <v>1</v>
          </cell>
          <cell r="T59">
            <v>3</v>
          </cell>
          <cell r="U59" t="str">
            <v>A</v>
          </cell>
          <cell r="V59">
            <v>6.5</v>
          </cell>
          <cell r="W59">
            <v>1</v>
          </cell>
          <cell r="X59">
            <v>1</v>
          </cell>
          <cell r="Y59">
            <v>6.5</v>
          </cell>
          <cell r="Z59">
            <v>32708</v>
          </cell>
          <cell r="AA59">
            <v>0.06</v>
          </cell>
          <cell r="AB59">
            <v>30745.52</v>
          </cell>
          <cell r="AC59">
            <v>0.15</v>
          </cell>
          <cell r="AD59">
            <v>26133.692000000003</v>
          </cell>
          <cell r="AE59">
            <v>0.09</v>
          </cell>
          <cell r="AF59">
            <v>290374.35555555561</v>
          </cell>
          <cell r="AG59">
            <v>57.705555555555563</v>
          </cell>
          <cell r="AH59">
            <v>65</v>
          </cell>
          <cell r="AI59">
            <v>1</v>
          </cell>
          <cell r="AJ59">
            <v>1</v>
          </cell>
          <cell r="AK59">
            <v>65</v>
          </cell>
          <cell r="AL59">
            <v>0</v>
          </cell>
          <cell r="AM59">
            <v>61.352777777777781</v>
          </cell>
          <cell r="AN59">
            <v>0</v>
          </cell>
          <cell r="AO59">
            <v>0</v>
          </cell>
          <cell r="AP59">
            <v>308727.17777777778</v>
          </cell>
          <cell r="AQ59">
            <v>5.5121922495430553</v>
          </cell>
          <cell r="AR59">
            <v>260013</v>
          </cell>
          <cell r="AS59">
            <v>0.18735285457949313</v>
          </cell>
          <cell r="AT59" t="str">
            <v>4</v>
          </cell>
          <cell r="AZ59">
            <v>0</v>
          </cell>
        </row>
        <row r="60">
          <cell r="A60" t="str">
            <v>06-24-407-008-0000</v>
          </cell>
          <cell r="B60" t="str">
            <v>06244070080000</v>
          </cell>
          <cell r="C60" t="str">
            <v>06-24-407-008-0000</v>
          </cell>
          <cell r="D60" t="str">
            <v>06-24-407-008-0000</v>
          </cell>
          <cell r="E60" t="str">
            <v>5-93</v>
          </cell>
          <cell r="F60" t="str">
            <v>1533  BURGUNDY STREAMWOOD</v>
          </cell>
          <cell r="G60" t="str">
            <v>STARON PROPERTIES LLC</v>
          </cell>
          <cell r="H60" t="str">
            <v>18023</v>
          </cell>
          <cell r="I60" t="str">
            <v>18-010</v>
          </cell>
          <cell r="J60" t="str">
            <v>T18</v>
          </cell>
          <cell r="K60" t="str">
            <v xml:space="preserve">4 - WAREHOUSE 5 - OFFICE_x005F_x000D_
</v>
          </cell>
          <cell r="L60">
            <v>18</v>
          </cell>
          <cell r="M60">
            <v>406</v>
          </cell>
          <cell r="N60">
            <v>48</v>
          </cell>
          <cell r="O60">
            <v>15</v>
          </cell>
          <cell r="P60">
            <v>13441</v>
          </cell>
          <cell r="Q60">
            <v>5000</v>
          </cell>
          <cell r="R60" t="str">
            <v>C</v>
          </cell>
          <cell r="S60">
            <v>1</v>
          </cell>
          <cell r="T60">
            <v>3</v>
          </cell>
          <cell r="U60" t="str">
            <v>A</v>
          </cell>
          <cell r="V60">
            <v>6.5</v>
          </cell>
          <cell r="W60">
            <v>1</v>
          </cell>
          <cell r="X60">
            <v>1</v>
          </cell>
          <cell r="Y60">
            <v>6.5</v>
          </cell>
          <cell r="Z60">
            <v>32500</v>
          </cell>
          <cell r="AA60">
            <v>0.06</v>
          </cell>
          <cell r="AB60">
            <v>30550</v>
          </cell>
          <cell r="AC60">
            <v>0.15</v>
          </cell>
          <cell r="AD60">
            <v>25967.5</v>
          </cell>
          <cell r="AE60">
            <v>0.09</v>
          </cell>
          <cell r="AF60">
            <v>288527.77777777781</v>
          </cell>
          <cell r="AG60">
            <v>57.705555555555563</v>
          </cell>
          <cell r="AH60">
            <v>65</v>
          </cell>
          <cell r="AI60">
            <v>1</v>
          </cell>
          <cell r="AJ60">
            <v>1</v>
          </cell>
          <cell r="AK60">
            <v>65</v>
          </cell>
          <cell r="AL60">
            <v>0</v>
          </cell>
          <cell r="AM60">
            <v>61.352777777777781</v>
          </cell>
          <cell r="AN60">
            <v>0</v>
          </cell>
          <cell r="AO60">
            <v>0</v>
          </cell>
          <cell r="AP60">
            <v>306763.88888888893</v>
          </cell>
          <cell r="AQ60">
            <v>5.5121922495430562</v>
          </cell>
          <cell r="AR60">
            <v>280004</v>
          </cell>
          <cell r="AS60">
            <v>9.556966646508247E-2</v>
          </cell>
          <cell r="AT60" t="str">
            <v>4</v>
          </cell>
          <cell r="AZ60">
            <v>0</v>
          </cell>
        </row>
        <row r="61">
          <cell r="A61" t="str">
            <v>06-24-407-010-0000</v>
          </cell>
          <cell r="B61" t="str">
            <v>06244070100000</v>
          </cell>
          <cell r="C61" t="str">
            <v>06-24-407-010-0000</v>
          </cell>
          <cell r="D61" t="str">
            <v>06-24-407-010-0000</v>
          </cell>
          <cell r="E61" t="str">
            <v>5-93</v>
          </cell>
          <cell r="F61" t="str">
            <v>1537  BURGUNDY STREAMWOOD</v>
          </cell>
          <cell r="G61" t="str">
            <v>GAYATRI PROPERTIES</v>
          </cell>
          <cell r="H61" t="str">
            <v>18023</v>
          </cell>
          <cell r="I61" t="str">
            <v>18-010</v>
          </cell>
          <cell r="J61" t="str">
            <v>T18</v>
          </cell>
          <cell r="K61" t="str">
            <v xml:space="preserve">4 - WAREHOUSE_x005F_x000D_
</v>
          </cell>
          <cell r="L61">
            <v>18</v>
          </cell>
          <cell r="M61">
            <v>406</v>
          </cell>
          <cell r="N61">
            <v>47</v>
          </cell>
          <cell r="O61">
            <v>15</v>
          </cell>
          <cell r="P61">
            <v>13440</v>
          </cell>
          <cell r="Q61">
            <v>5000</v>
          </cell>
          <cell r="R61" t="str">
            <v>C</v>
          </cell>
          <cell r="S61">
            <v>1</v>
          </cell>
          <cell r="T61">
            <v>3</v>
          </cell>
          <cell r="U61" t="str">
            <v>A</v>
          </cell>
          <cell r="V61">
            <v>6.5</v>
          </cell>
          <cell r="W61">
            <v>1</v>
          </cell>
          <cell r="X61">
            <v>1</v>
          </cell>
          <cell r="Y61">
            <v>6.5</v>
          </cell>
          <cell r="Z61">
            <v>32500</v>
          </cell>
          <cell r="AA61">
            <v>0.06</v>
          </cell>
          <cell r="AB61">
            <v>30550</v>
          </cell>
          <cell r="AC61">
            <v>0.15</v>
          </cell>
          <cell r="AD61">
            <v>25967.5</v>
          </cell>
          <cell r="AE61">
            <v>0.09</v>
          </cell>
          <cell r="AF61">
            <v>288527.77777777781</v>
          </cell>
          <cell r="AG61">
            <v>57.705555555555563</v>
          </cell>
          <cell r="AH61">
            <v>65</v>
          </cell>
          <cell r="AI61">
            <v>1</v>
          </cell>
          <cell r="AJ61">
            <v>1</v>
          </cell>
          <cell r="AK61">
            <v>65</v>
          </cell>
          <cell r="AL61">
            <v>0</v>
          </cell>
          <cell r="AM61">
            <v>61.352777777777781</v>
          </cell>
          <cell r="AN61">
            <v>0</v>
          </cell>
          <cell r="AO61">
            <v>0</v>
          </cell>
          <cell r="AP61">
            <v>306763.88888888893</v>
          </cell>
          <cell r="AQ61">
            <v>5.5121922495430562</v>
          </cell>
          <cell r="AR61">
            <v>448000</v>
          </cell>
          <cell r="AS61">
            <v>-0.31525917658730152</v>
          </cell>
          <cell r="AT61" t="str">
            <v>4</v>
          </cell>
          <cell r="AZ61">
            <v>0</v>
          </cell>
        </row>
        <row r="62">
          <cell r="A62" t="str">
            <v>06-24-407-011-0000</v>
          </cell>
          <cell r="B62" t="str">
            <v>06244070110000</v>
          </cell>
          <cell r="C62" t="str">
            <v>06-24-407-011-0000</v>
          </cell>
          <cell r="D62" t="str">
            <v>06-24-407-011-0000</v>
          </cell>
          <cell r="E62" t="str">
            <v>5-93</v>
          </cell>
          <cell r="F62" t="str">
            <v>1539  BURGUNDY STREAMWOOD</v>
          </cell>
          <cell r="G62" t="str">
            <v>DU CNOL SHIN</v>
          </cell>
          <cell r="H62" t="str">
            <v>18023</v>
          </cell>
          <cell r="I62" t="str">
            <v>18-010</v>
          </cell>
          <cell r="J62" t="str">
            <v>T18</v>
          </cell>
          <cell r="K62" t="str">
            <v xml:space="preserve">4 - WAREHOUSE_x005F_x000D_
</v>
          </cell>
          <cell r="L62">
            <v>18</v>
          </cell>
          <cell r="M62">
            <v>406</v>
          </cell>
          <cell r="N62">
            <v>48</v>
          </cell>
          <cell r="O62">
            <v>15</v>
          </cell>
          <cell r="P62">
            <v>13438</v>
          </cell>
          <cell r="Q62">
            <v>5000</v>
          </cell>
          <cell r="R62" t="str">
            <v>C</v>
          </cell>
          <cell r="S62">
            <v>1</v>
          </cell>
          <cell r="T62">
            <v>3</v>
          </cell>
          <cell r="U62" t="str">
            <v>A</v>
          </cell>
          <cell r="V62">
            <v>6.5</v>
          </cell>
          <cell r="W62">
            <v>1</v>
          </cell>
          <cell r="X62">
            <v>1</v>
          </cell>
          <cell r="Y62">
            <v>6.5</v>
          </cell>
          <cell r="Z62">
            <v>32500</v>
          </cell>
          <cell r="AA62">
            <v>0.06</v>
          </cell>
          <cell r="AB62">
            <v>30550</v>
          </cell>
          <cell r="AC62">
            <v>0.15</v>
          </cell>
          <cell r="AD62">
            <v>25967.5</v>
          </cell>
          <cell r="AE62">
            <v>0.09</v>
          </cell>
          <cell r="AF62">
            <v>288527.77777777781</v>
          </cell>
          <cell r="AG62">
            <v>57.705555555555563</v>
          </cell>
          <cell r="AH62">
            <v>65</v>
          </cell>
          <cell r="AI62">
            <v>1</v>
          </cell>
          <cell r="AJ62">
            <v>1</v>
          </cell>
          <cell r="AK62">
            <v>65</v>
          </cell>
          <cell r="AL62">
            <v>0</v>
          </cell>
          <cell r="AM62">
            <v>61.352777777777781</v>
          </cell>
          <cell r="AN62">
            <v>0</v>
          </cell>
          <cell r="AO62">
            <v>0</v>
          </cell>
          <cell r="AP62">
            <v>306763.88888888893</v>
          </cell>
          <cell r="AQ62">
            <v>5.5121922495430562</v>
          </cell>
          <cell r="AR62">
            <v>260005</v>
          </cell>
          <cell r="AS62">
            <v>0.17983842191068988</v>
          </cell>
          <cell r="AT62" t="str">
            <v>4</v>
          </cell>
          <cell r="AZ62">
            <v>0</v>
          </cell>
        </row>
        <row r="63">
          <cell r="A63" t="str">
            <v>06-24-407-012-0000</v>
          </cell>
          <cell r="B63" t="str">
            <v>06244070120000</v>
          </cell>
          <cell r="C63" t="str">
            <v>06-24-407-012-0000</v>
          </cell>
          <cell r="D63" t="str">
            <v>06-24-407-012-0000</v>
          </cell>
          <cell r="E63" t="str">
            <v>5-93</v>
          </cell>
          <cell r="F63" t="str">
            <v>1541  BURGUNDY STREAMWOOD</v>
          </cell>
          <cell r="G63" t="str">
            <v>TREADSTONE PROPERTIES</v>
          </cell>
          <cell r="H63" t="str">
            <v>18023</v>
          </cell>
          <cell r="I63" t="str">
            <v>18-010</v>
          </cell>
          <cell r="J63" t="str">
            <v>T18</v>
          </cell>
          <cell r="K63" t="str">
            <v xml:space="preserve">4 - WAREHOUSE_x005F_x000D_
</v>
          </cell>
          <cell r="L63">
            <v>18</v>
          </cell>
          <cell r="M63">
            <v>406</v>
          </cell>
          <cell r="N63">
            <v>45</v>
          </cell>
          <cell r="O63">
            <v>14</v>
          </cell>
          <cell r="P63">
            <v>26929</v>
          </cell>
          <cell r="Q63">
            <v>11700</v>
          </cell>
          <cell r="R63" t="str">
            <v>C</v>
          </cell>
          <cell r="S63">
            <v>1</v>
          </cell>
          <cell r="T63">
            <v>3</v>
          </cell>
          <cell r="U63" t="str">
            <v>B</v>
          </cell>
          <cell r="V63">
            <v>5.5</v>
          </cell>
          <cell r="W63">
            <v>1</v>
          </cell>
          <cell r="X63">
            <v>1</v>
          </cell>
          <cell r="Y63">
            <v>5.5</v>
          </cell>
          <cell r="Z63">
            <v>64350</v>
          </cell>
          <cell r="AA63">
            <v>0.06</v>
          </cell>
          <cell r="AB63">
            <v>60489</v>
          </cell>
          <cell r="AC63">
            <v>0.15</v>
          </cell>
          <cell r="AD63">
            <v>51415.65</v>
          </cell>
          <cell r="AE63">
            <v>0.09</v>
          </cell>
          <cell r="AF63">
            <v>571285</v>
          </cell>
          <cell r="AG63">
            <v>48.827777777777776</v>
          </cell>
          <cell r="AH63">
            <v>60</v>
          </cell>
          <cell r="AI63">
            <v>1</v>
          </cell>
          <cell r="AJ63">
            <v>1</v>
          </cell>
          <cell r="AK63">
            <v>60</v>
          </cell>
          <cell r="AL63">
            <v>0</v>
          </cell>
          <cell r="AM63">
            <v>54.413888888888891</v>
          </cell>
          <cell r="AN63">
            <v>0</v>
          </cell>
          <cell r="AO63">
            <v>0</v>
          </cell>
          <cell r="AP63">
            <v>636642.5</v>
          </cell>
          <cell r="AQ63">
            <v>4.8887732139402775</v>
          </cell>
          <cell r="AR63">
            <v>643504</v>
          </cell>
          <cell r="AS63">
            <v>-1.0662715383276566E-2</v>
          </cell>
          <cell r="AT63" t="str">
            <v>4</v>
          </cell>
          <cell r="AZ63">
            <v>0</v>
          </cell>
        </row>
        <row r="64">
          <cell r="A64" t="str">
            <v>06-24-407-013-0000</v>
          </cell>
          <cell r="B64" t="str">
            <v>06244070130000</v>
          </cell>
          <cell r="C64" t="str">
            <v>06-24-407-013-0000 06-24-407-014-0000</v>
          </cell>
          <cell r="D64" t="str">
            <v>06-24-407-013-0000 06-24-407-014-0000</v>
          </cell>
          <cell r="E64" t="str">
            <v>5-93</v>
          </cell>
          <cell r="F64" t="str">
            <v>1545  BURGUNDY STREAMWOOD</v>
          </cell>
          <cell r="G64" t="str">
            <v>THE SEVILLE ROMA CORP</v>
          </cell>
          <cell r="H64" t="str">
            <v>18023</v>
          </cell>
          <cell r="I64" t="str">
            <v>18-010</v>
          </cell>
          <cell r="J64" t="str">
            <v>T18</v>
          </cell>
          <cell r="K64" t="str">
            <v xml:space="preserve">4 - WAREHOUSE 5 - OFFICE_x005F_x000D_
None_x005F_x000D_
</v>
          </cell>
          <cell r="L64">
            <v>18</v>
          </cell>
          <cell r="M64">
            <v>406</v>
          </cell>
          <cell r="N64">
            <v>44</v>
          </cell>
          <cell r="O64">
            <v>15</v>
          </cell>
          <cell r="P64">
            <v>26876</v>
          </cell>
          <cell r="Q64">
            <v>12000</v>
          </cell>
          <cell r="R64" t="str">
            <v>C</v>
          </cell>
          <cell r="S64">
            <v>1</v>
          </cell>
          <cell r="T64">
            <v>3</v>
          </cell>
          <cell r="U64" t="str">
            <v>B</v>
          </cell>
          <cell r="V64">
            <v>5.5</v>
          </cell>
          <cell r="W64">
            <v>1</v>
          </cell>
          <cell r="X64">
            <v>1</v>
          </cell>
          <cell r="Y64">
            <v>5.5</v>
          </cell>
          <cell r="Z64">
            <v>66000</v>
          </cell>
          <cell r="AA64">
            <v>0.06</v>
          </cell>
          <cell r="AB64">
            <v>62040</v>
          </cell>
          <cell r="AC64">
            <v>0.15</v>
          </cell>
          <cell r="AD64">
            <v>52734</v>
          </cell>
          <cell r="AE64">
            <v>0.09</v>
          </cell>
          <cell r="AF64">
            <v>585933.33333333337</v>
          </cell>
          <cell r="AG64">
            <v>48.827777777777783</v>
          </cell>
          <cell r="AH64">
            <v>60</v>
          </cell>
          <cell r="AI64">
            <v>1</v>
          </cell>
          <cell r="AJ64">
            <v>1</v>
          </cell>
          <cell r="AK64">
            <v>60</v>
          </cell>
          <cell r="AL64">
            <v>0</v>
          </cell>
          <cell r="AM64">
            <v>54.413888888888891</v>
          </cell>
          <cell r="AN64">
            <v>0</v>
          </cell>
          <cell r="AO64">
            <v>0</v>
          </cell>
          <cell r="AP64">
            <v>652966.66666666674</v>
          </cell>
          <cell r="AQ64">
            <v>4.8887732139402775</v>
          </cell>
          <cell r="AR64">
            <v>472010</v>
          </cell>
          <cell r="AS64">
            <v>0.3833746460173868</v>
          </cell>
          <cell r="AT64" t="str">
            <v>4</v>
          </cell>
          <cell r="AZ64">
            <v>0</v>
          </cell>
        </row>
        <row r="65">
          <cell r="A65" t="str">
            <v>06-24-407-015-0000</v>
          </cell>
          <cell r="B65" t="str">
            <v>06244070150000</v>
          </cell>
          <cell r="C65" t="str">
            <v>06-24-407-015-0000</v>
          </cell>
          <cell r="D65" t="str">
            <v>06-24-407-015-0000</v>
          </cell>
          <cell r="E65" t="str">
            <v>5-93</v>
          </cell>
          <cell r="F65" t="str">
            <v>1528  BRANDY STREAMWOOD</v>
          </cell>
          <cell r="G65" t="str">
            <v>DARRVIS PROPERTIES</v>
          </cell>
          <cell r="H65" t="str">
            <v>18023</v>
          </cell>
          <cell r="I65" t="str">
            <v>18-010</v>
          </cell>
          <cell r="J65" t="str">
            <v>T18</v>
          </cell>
          <cell r="K65" t="str">
            <v xml:space="preserve">4 - WAREHOUSE_x005F_x000D_
</v>
          </cell>
          <cell r="L65">
            <v>17</v>
          </cell>
          <cell r="M65">
            <v>494</v>
          </cell>
          <cell r="N65">
            <v>47</v>
          </cell>
          <cell r="O65">
            <v>18</v>
          </cell>
          <cell r="P65">
            <v>31433</v>
          </cell>
          <cell r="Q65">
            <v>12000</v>
          </cell>
          <cell r="R65" t="str">
            <v>C</v>
          </cell>
          <cell r="S65">
            <v>1</v>
          </cell>
          <cell r="T65">
            <v>3</v>
          </cell>
          <cell r="U65" t="str">
            <v>B</v>
          </cell>
          <cell r="V65">
            <v>5.5</v>
          </cell>
          <cell r="W65">
            <v>1</v>
          </cell>
          <cell r="X65">
            <v>1</v>
          </cell>
          <cell r="Y65">
            <v>5.5</v>
          </cell>
          <cell r="Z65">
            <v>66000</v>
          </cell>
          <cell r="AA65">
            <v>0.06</v>
          </cell>
          <cell r="AB65">
            <v>62040</v>
          </cell>
          <cell r="AC65">
            <v>0.15</v>
          </cell>
          <cell r="AD65">
            <v>52734</v>
          </cell>
          <cell r="AE65">
            <v>0.09</v>
          </cell>
          <cell r="AF65">
            <v>585933.33333333337</v>
          </cell>
          <cell r="AG65">
            <v>48.827777777777783</v>
          </cell>
          <cell r="AH65">
            <v>60</v>
          </cell>
          <cell r="AI65">
            <v>1</v>
          </cell>
          <cell r="AJ65">
            <v>1</v>
          </cell>
          <cell r="AK65">
            <v>60</v>
          </cell>
          <cell r="AL65">
            <v>0</v>
          </cell>
          <cell r="AM65">
            <v>54.413888888888891</v>
          </cell>
          <cell r="AN65">
            <v>0</v>
          </cell>
          <cell r="AO65">
            <v>0</v>
          </cell>
          <cell r="AP65">
            <v>652966.66666666674</v>
          </cell>
          <cell r="AQ65">
            <v>4.8887732139402775</v>
          </cell>
          <cell r="AR65">
            <v>548006</v>
          </cell>
          <cell r="AS65">
            <v>0.19153196619501744</v>
          </cell>
          <cell r="AT65" t="str">
            <v>4</v>
          </cell>
          <cell r="AZ65">
            <v>0</v>
          </cell>
        </row>
        <row r="66">
          <cell r="A66" t="str">
            <v>06-24-407-017-0000</v>
          </cell>
          <cell r="B66" t="str">
            <v>06244070170000</v>
          </cell>
          <cell r="C66" t="str">
            <v>06-24-407-017-0000</v>
          </cell>
          <cell r="D66" t="str">
            <v>06-24-407-017-0000</v>
          </cell>
          <cell r="E66" t="str">
            <v>5-93</v>
          </cell>
          <cell r="F66" t="str">
            <v>1534  BRANDY STREAMWOOD</v>
          </cell>
          <cell r="G66" t="str">
            <v>1534 BRANDY LLC</v>
          </cell>
          <cell r="H66" t="str">
            <v>18023</v>
          </cell>
          <cell r="I66" t="str">
            <v>18-010</v>
          </cell>
          <cell r="J66" t="str">
            <v>T18</v>
          </cell>
          <cell r="K66" t="str">
            <v>WAREHOUSE</v>
          </cell>
          <cell r="L66">
            <v>17</v>
          </cell>
          <cell r="M66">
            <v>494</v>
          </cell>
          <cell r="N66">
            <v>49</v>
          </cell>
          <cell r="O66">
            <v>16</v>
          </cell>
          <cell r="P66">
            <v>13438</v>
          </cell>
          <cell r="Q66">
            <v>5000</v>
          </cell>
          <cell r="R66" t="str">
            <v>C</v>
          </cell>
          <cell r="S66">
            <v>1</v>
          </cell>
          <cell r="T66">
            <v>3</v>
          </cell>
          <cell r="U66" t="str">
            <v>A</v>
          </cell>
          <cell r="V66">
            <v>6.5</v>
          </cell>
          <cell r="W66">
            <v>1</v>
          </cell>
          <cell r="X66">
            <v>1</v>
          </cell>
          <cell r="Y66">
            <v>6.5</v>
          </cell>
          <cell r="Z66">
            <v>32500</v>
          </cell>
          <cell r="AA66">
            <v>0.06</v>
          </cell>
          <cell r="AB66">
            <v>30550</v>
          </cell>
          <cell r="AC66">
            <v>0.15</v>
          </cell>
          <cell r="AD66">
            <v>25967.5</v>
          </cell>
          <cell r="AE66">
            <v>0.09</v>
          </cell>
          <cell r="AF66">
            <v>288527.77777777781</v>
          </cell>
          <cell r="AG66">
            <v>57.705555555555563</v>
          </cell>
          <cell r="AH66">
            <v>65</v>
          </cell>
          <cell r="AI66">
            <v>1</v>
          </cell>
          <cell r="AJ66">
            <v>1</v>
          </cell>
          <cell r="AK66">
            <v>65</v>
          </cell>
          <cell r="AL66">
            <v>0</v>
          </cell>
          <cell r="AM66">
            <v>61.352777777777781</v>
          </cell>
          <cell r="AN66">
            <v>0</v>
          </cell>
          <cell r="AO66">
            <v>0</v>
          </cell>
          <cell r="AP66">
            <v>306763.88888888893</v>
          </cell>
          <cell r="AQ66">
            <v>5.5121922495430562</v>
          </cell>
          <cell r="AR66">
            <v>296005</v>
          </cell>
          <cell r="AS66">
            <v>3.6346983628279705E-2</v>
          </cell>
          <cell r="AT66" t="str">
            <v>4</v>
          </cell>
          <cell r="AZ66">
            <v>0</v>
          </cell>
        </row>
        <row r="67">
          <cell r="A67" t="str">
            <v>06-24-407-018-0000</v>
          </cell>
          <cell r="B67" t="str">
            <v>06244070180000</v>
          </cell>
          <cell r="C67" t="str">
            <v>06-24-407-018-0000</v>
          </cell>
          <cell r="D67" t="str">
            <v>06-24-407-018-0000</v>
          </cell>
          <cell r="E67" t="str">
            <v>5-93</v>
          </cell>
          <cell r="F67" t="str">
            <v>1536  BRANDY STREAMWOOD</v>
          </cell>
          <cell r="G67" t="str">
            <v>M CHOWDHURY</v>
          </cell>
          <cell r="H67" t="str">
            <v>18023</v>
          </cell>
          <cell r="I67" t="str">
            <v>18-010</v>
          </cell>
          <cell r="J67" t="str">
            <v>T18</v>
          </cell>
          <cell r="K67" t="str">
            <v>FLEX</v>
          </cell>
          <cell r="L67">
            <v>17</v>
          </cell>
          <cell r="M67">
            <v>494</v>
          </cell>
          <cell r="N67">
            <v>47</v>
          </cell>
          <cell r="O67">
            <v>14</v>
          </cell>
          <cell r="P67">
            <v>13438</v>
          </cell>
          <cell r="Q67">
            <v>4986</v>
          </cell>
          <cell r="R67" t="str">
            <v>C</v>
          </cell>
          <cell r="S67">
            <v>1</v>
          </cell>
          <cell r="T67">
            <v>3</v>
          </cell>
          <cell r="U67" t="str">
            <v>A</v>
          </cell>
          <cell r="V67">
            <v>6.5</v>
          </cell>
          <cell r="W67">
            <v>1</v>
          </cell>
          <cell r="X67">
            <v>1</v>
          </cell>
          <cell r="Y67">
            <v>6.5</v>
          </cell>
          <cell r="Z67">
            <v>32409</v>
          </cell>
          <cell r="AA67">
            <v>0.06</v>
          </cell>
          <cell r="AB67">
            <v>30464.46</v>
          </cell>
          <cell r="AC67">
            <v>0.15</v>
          </cell>
          <cell r="AD67">
            <v>25894.790999999997</v>
          </cell>
          <cell r="AE67">
            <v>0.09</v>
          </cell>
          <cell r="AF67">
            <v>287719.89999999997</v>
          </cell>
          <cell r="AG67">
            <v>57.705555555555549</v>
          </cell>
          <cell r="AH67">
            <v>65</v>
          </cell>
          <cell r="AI67">
            <v>1</v>
          </cell>
          <cell r="AJ67">
            <v>1</v>
          </cell>
          <cell r="AK67">
            <v>65</v>
          </cell>
          <cell r="AL67">
            <v>0</v>
          </cell>
          <cell r="AM67">
            <v>61.352777777777774</v>
          </cell>
          <cell r="AN67">
            <v>0</v>
          </cell>
          <cell r="AO67">
            <v>0</v>
          </cell>
          <cell r="AP67">
            <v>305904.95</v>
          </cell>
          <cell r="AQ67">
            <v>5.5121922495430553</v>
          </cell>
          <cell r="AR67">
            <v>312011</v>
          </cell>
          <cell r="AS67">
            <v>-1.9569983109569811E-2</v>
          </cell>
          <cell r="AT67" t="str">
            <v>4</v>
          </cell>
          <cell r="AZ67">
            <v>0</v>
          </cell>
        </row>
        <row r="68">
          <cell r="A68" t="str">
            <v>06-24-407-019-0000</v>
          </cell>
          <cell r="B68" t="str">
            <v>06244070190000</v>
          </cell>
          <cell r="C68" t="str">
            <v>06-24-407-019-0000</v>
          </cell>
          <cell r="D68" t="str">
            <v>06-24-407-019-0000</v>
          </cell>
          <cell r="E68" t="str">
            <v>5-93</v>
          </cell>
          <cell r="F68" t="str">
            <v>1538  BRANDY STREAMWOOD</v>
          </cell>
          <cell r="G68" t="str">
            <v>ONE TREE 1538 LLC</v>
          </cell>
          <cell r="H68" t="str">
            <v>18023</v>
          </cell>
          <cell r="I68" t="str">
            <v>18-010</v>
          </cell>
          <cell r="J68" t="str">
            <v>T18</v>
          </cell>
          <cell r="K68" t="str">
            <v xml:space="preserve">4 - WAREHOUSE 5 - OFFICE_x005F_x000D_
</v>
          </cell>
          <cell r="L68">
            <v>18</v>
          </cell>
          <cell r="M68">
            <v>406</v>
          </cell>
          <cell r="N68">
            <v>49</v>
          </cell>
          <cell r="O68">
            <v>15</v>
          </cell>
          <cell r="P68">
            <v>13438</v>
          </cell>
          <cell r="Q68">
            <v>4508</v>
          </cell>
          <cell r="R68" t="str">
            <v>C</v>
          </cell>
          <cell r="S68">
            <v>1</v>
          </cell>
          <cell r="T68">
            <v>3</v>
          </cell>
          <cell r="U68" t="str">
            <v>A</v>
          </cell>
          <cell r="V68">
            <v>6.5</v>
          </cell>
          <cell r="W68">
            <v>1</v>
          </cell>
          <cell r="X68">
            <v>1</v>
          </cell>
          <cell r="Y68">
            <v>6.5</v>
          </cell>
          <cell r="Z68">
            <v>29302</v>
          </cell>
          <cell r="AA68">
            <v>0.06</v>
          </cell>
          <cell r="AB68">
            <v>27543.88</v>
          </cell>
          <cell r="AC68">
            <v>0.15</v>
          </cell>
          <cell r="AD68">
            <v>23412.298000000003</v>
          </cell>
          <cell r="AE68">
            <v>0.09</v>
          </cell>
          <cell r="AF68">
            <v>260136.64444444448</v>
          </cell>
          <cell r="AG68">
            <v>57.705555555555563</v>
          </cell>
          <cell r="AH68">
            <v>65</v>
          </cell>
          <cell r="AI68">
            <v>1</v>
          </cell>
          <cell r="AJ68">
            <v>1</v>
          </cell>
          <cell r="AK68">
            <v>65</v>
          </cell>
          <cell r="AL68">
            <v>0</v>
          </cell>
          <cell r="AM68">
            <v>61.352777777777781</v>
          </cell>
          <cell r="AN68">
            <v>0</v>
          </cell>
          <cell r="AO68">
            <v>0</v>
          </cell>
          <cell r="AP68">
            <v>276578.32222222222</v>
          </cell>
          <cell r="AQ68">
            <v>5.5121922495430544</v>
          </cell>
          <cell r="AR68">
            <v>260011</v>
          </cell>
          <cell r="AS68">
            <v>6.3717774333479138E-2</v>
          </cell>
          <cell r="AT68" t="str">
            <v>4</v>
          </cell>
          <cell r="AZ68">
            <v>0</v>
          </cell>
        </row>
        <row r="69">
          <cell r="A69" t="str">
            <v>06-24-407-020-0000</v>
          </cell>
          <cell r="B69" t="str">
            <v>06244070200000</v>
          </cell>
          <cell r="C69" t="str">
            <v>06-24-407-020-0000</v>
          </cell>
          <cell r="D69" t="str">
            <v>06-24-407-020-0000</v>
          </cell>
          <cell r="E69" t="str">
            <v>5-93</v>
          </cell>
          <cell r="F69" t="str">
            <v>1540  BRANDY STREAMWOOD</v>
          </cell>
          <cell r="G69" t="str">
            <v>HEIDNER PROPERTY MGMT</v>
          </cell>
          <cell r="H69" t="str">
            <v>18023</v>
          </cell>
          <cell r="I69" t="str">
            <v>18-010</v>
          </cell>
          <cell r="J69" t="str">
            <v>T18</v>
          </cell>
          <cell r="K69" t="str">
            <v xml:space="preserve">4 - WAREHOUSE 5 - OFFICE_x005F_x000D_
</v>
          </cell>
          <cell r="L69">
            <v>18</v>
          </cell>
          <cell r="M69">
            <v>406</v>
          </cell>
          <cell r="N69">
            <v>49</v>
          </cell>
          <cell r="O69">
            <v>15</v>
          </cell>
          <cell r="P69">
            <v>13440</v>
          </cell>
          <cell r="Q69">
            <v>5000</v>
          </cell>
          <cell r="R69" t="str">
            <v>D</v>
          </cell>
          <cell r="S69">
            <v>1</v>
          </cell>
          <cell r="T69">
            <v>2</v>
          </cell>
          <cell r="U69" t="str">
            <v>A</v>
          </cell>
          <cell r="V69">
            <v>6.5</v>
          </cell>
          <cell r="W69">
            <v>1</v>
          </cell>
          <cell r="X69">
            <v>0.9</v>
          </cell>
          <cell r="Y69">
            <v>5.8500000000000005</v>
          </cell>
          <cell r="Z69">
            <v>29250.000000000004</v>
          </cell>
          <cell r="AA69">
            <v>0.06</v>
          </cell>
          <cell r="AB69">
            <v>27495.000000000004</v>
          </cell>
          <cell r="AC69">
            <v>0.15</v>
          </cell>
          <cell r="AD69">
            <v>23370.750000000004</v>
          </cell>
          <cell r="AE69">
            <v>0.105</v>
          </cell>
          <cell r="AF69">
            <v>222578.57142857148</v>
          </cell>
          <cell r="AG69">
            <v>44.515714285714296</v>
          </cell>
          <cell r="AH69">
            <v>65</v>
          </cell>
          <cell r="AI69">
            <v>1</v>
          </cell>
          <cell r="AJ69">
            <v>0.9</v>
          </cell>
          <cell r="AK69">
            <v>58.5</v>
          </cell>
          <cell r="AL69">
            <v>0</v>
          </cell>
          <cell r="AM69">
            <v>51.507857142857148</v>
          </cell>
          <cell r="AN69">
            <v>0</v>
          </cell>
          <cell r="AO69">
            <v>0</v>
          </cell>
          <cell r="AP69">
            <v>257539.28571428574</v>
          </cell>
          <cell r="AQ69">
            <v>4.6276830685939281</v>
          </cell>
          <cell r="AR69">
            <v>160004</v>
          </cell>
          <cell r="AS69">
            <v>0.60958029620688059</v>
          </cell>
          <cell r="AT69" t="str">
            <v>4</v>
          </cell>
          <cell r="AZ69">
            <v>0</v>
          </cell>
        </row>
        <row r="70">
          <cell r="A70" t="str">
            <v>06-24-407-021-0000</v>
          </cell>
          <cell r="B70" t="str">
            <v>06244070210000</v>
          </cell>
          <cell r="C70" t="str">
            <v>06-24-407-021-0000</v>
          </cell>
          <cell r="D70" t="str">
            <v>06-24-407-021-0000</v>
          </cell>
          <cell r="E70" t="str">
            <v>5-93</v>
          </cell>
          <cell r="F70" t="str">
            <v>1542  BRANDY STREAMWOOD</v>
          </cell>
          <cell r="G70" t="str">
            <v>BIJADI J RAO</v>
          </cell>
          <cell r="H70" t="str">
            <v>18023</v>
          </cell>
          <cell r="I70" t="str">
            <v>18-010</v>
          </cell>
          <cell r="J70" t="str">
            <v>T18</v>
          </cell>
          <cell r="K70" t="str">
            <v xml:space="preserve">4 - WAREHOUSE 5 - OFFICE_x005F_x000D_
</v>
          </cell>
          <cell r="L70">
            <v>18</v>
          </cell>
          <cell r="M70">
            <v>406</v>
          </cell>
          <cell r="N70">
            <v>49</v>
          </cell>
          <cell r="O70">
            <v>15</v>
          </cell>
          <cell r="P70">
            <v>13438</v>
          </cell>
          <cell r="Q70">
            <v>5000</v>
          </cell>
          <cell r="R70" t="str">
            <v>C</v>
          </cell>
          <cell r="S70">
            <v>1</v>
          </cell>
          <cell r="T70">
            <v>3</v>
          </cell>
          <cell r="U70" t="str">
            <v>A</v>
          </cell>
          <cell r="V70">
            <v>6.5</v>
          </cell>
          <cell r="W70">
            <v>1</v>
          </cell>
          <cell r="X70">
            <v>1</v>
          </cell>
          <cell r="Y70">
            <v>6.5</v>
          </cell>
          <cell r="Z70">
            <v>32500</v>
          </cell>
          <cell r="AA70">
            <v>0.06</v>
          </cell>
          <cell r="AB70">
            <v>30550</v>
          </cell>
          <cell r="AC70">
            <v>0.15</v>
          </cell>
          <cell r="AD70">
            <v>25967.5</v>
          </cell>
          <cell r="AE70">
            <v>0.09</v>
          </cell>
          <cell r="AF70">
            <v>288527.77777777781</v>
          </cell>
          <cell r="AG70">
            <v>57.705555555555563</v>
          </cell>
          <cell r="AH70">
            <v>65</v>
          </cell>
          <cell r="AI70">
            <v>1</v>
          </cell>
          <cell r="AJ70">
            <v>1</v>
          </cell>
          <cell r="AK70">
            <v>65</v>
          </cell>
          <cell r="AL70">
            <v>0</v>
          </cell>
          <cell r="AM70">
            <v>61.352777777777781</v>
          </cell>
          <cell r="AN70">
            <v>0</v>
          </cell>
          <cell r="AO70">
            <v>0</v>
          </cell>
          <cell r="AP70">
            <v>306763.88888888893</v>
          </cell>
          <cell r="AQ70">
            <v>5.5121922495430562</v>
          </cell>
          <cell r="AR70">
            <v>324002</v>
          </cell>
          <cell r="AS70">
            <v>-5.3203718221217944E-2</v>
          </cell>
          <cell r="AT70" t="str">
            <v>4</v>
          </cell>
          <cell r="AX70">
            <v>499999</v>
          </cell>
          <cell r="AZ70">
            <v>0</v>
          </cell>
        </row>
        <row r="71">
          <cell r="A71" t="str">
            <v>06-24-407-022-0000</v>
          </cell>
          <cell r="B71" t="str">
            <v>06244070220000</v>
          </cell>
          <cell r="C71" t="str">
            <v>06-24-407-022-0000</v>
          </cell>
          <cell r="D71" t="str">
            <v>06-24-407-022-0000</v>
          </cell>
          <cell r="E71" t="str">
            <v>5-93</v>
          </cell>
          <cell r="F71" t="str">
            <v>1544  BRANDY STREAMWOOD</v>
          </cell>
          <cell r="G71" t="str">
            <v>SZYM GROUP  SZYM GROUP</v>
          </cell>
          <cell r="H71" t="str">
            <v>18023</v>
          </cell>
          <cell r="I71" t="str">
            <v>18-010</v>
          </cell>
          <cell r="J71" t="str">
            <v>T18</v>
          </cell>
          <cell r="K71" t="str">
            <v xml:space="preserve">3 - FACTORY 5 - OFFICE_x005F_x000D_
</v>
          </cell>
          <cell r="L71">
            <v>17</v>
          </cell>
          <cell r="M71">
            <v>494</v>
          </cell>
          <cell r="N71">
            <v>44</v>
          </cell>
          <cell r="O71">
            <v>14</v>
          </cell>
          <cell r="P71">
            <v>13438</v>
          </cell>
          <cell r="Q71">
            <v>5000</v>
          </cell>
          <cell r="R71" t="str">
            <v>C</v>
          </cell>
          <cell r="S71">
            <v>1</v>
          </cell>
          <cell r="T71">
            <v>3</v>
          </cell>
          <cell r="U71" t="str">
            <v>A</v>
          </cell>
          <cell r="V71">
            <v>6.5</v>
          </cell>
          <cell r="W71">
            <v>1</v>
          </cell>
          <cell r="X71">
            <v>1</v>
          </cell>
          <cell r="Y71">
            <v>6.5</v>
          </cell>
          <cell r="Z71">
            <v>32500</v>
          </cell>
          <cell r="AA71">
            <v>0.06</v>
          </cell>
          <cell r="AB71">
            <v>30550</v>
          </cell>
          <cell r="AC71">
            <v>0.15</v>
          </cell>
          <cell r="AD71">
            <v>25967.5</v>
          </cell>
          <cell r="AE71">
            <v>0.09</v>
          </cell>
          <cell r="AF71">
            <v>288527.77777777781</v>
          </cell>
          <cell r="AG71">
            <v>57.705555555555563</v>
          </cell>
          <cell r="AH71">
            <v>65</v>
          </cell>
          <cell r="AI71">
            <v>1</v>
          </cell>
          <cell r="AJ71">
            <v>1</v>
          </cell>
          <cell r="AK71">
            <v>65</v>
          </cell>
          <cell r="AL71">
            <v>0</v>
          </cell>
          <cell r="AM71">
            <v>61.352777777777781</v>
          </cell>
          <cell r="AN71">
            <v>0</v>
          </cell>
          <cell r="AO71">
            <v>0</v>
          </cell>
          <cell r="AP71">
            <v>306763.88888888893</v>
          </cell>
          <cell r="AQ71">
            <v>5.5121922495430562</v>
          </cell>
          <cell r="AR71">
            <v>236008</v>
          </cell>
          <cell r="AS71">
            <v>0.29980292570120048</v>
          </cell>
          <cell r="AT71" t="str">
            <v>4</v>
          </cell>
          <cell r="AZ71">
            <v>0</v>
          </cell>
        </row>
        <row r="72">
          <cell r="A72" t="str">
            <v>06-24-407-023-0000</v>
          </cell>
          <cell r="B72" t="str">
            <v>06244070230000</v>
          </cell>
          <cell r="C72" t="str">
            <v>06-24-407-023-0000</v>
          </cell>
          <cell r="D72" t="str">
            <v>06-24-407-023-0000 06-24-407-024-0000</v>
          </cell>
          <cell r="E72" t="str">
            <v>5-93</v>
          </cell>
          <cell r="F72" t="str">
            <v>1546  BRANDY STREAMWOOD</v>
          </cell>
          <cell r="G72" t="str">
            <v>RALPH M HILGERS</v>
          </cell>
          <cell r="H72" t="str">
            <v>18023</v>
          </cell>
          <cell r="I72" t="str">
            <v>18-010</v>
          </cell>
          <cell r="J72" t="str">
            <v>T18</v>
          </cell>
          <cell r="K72" t="str">
            <v>AUTO BODY</v>
          </cell>
          <cell r="L72">
            <v>18</v>
          </cell>
          <cell r="M72">
            <v>406</v>
          </cell>
          <cell r="N72">
            <v>45</v>
          </cell>
          <cell r="O72">
            <v>18</v>
          </cell>
          <cell r="P72">
            <v>13438</v>
          </cell>
          <cell r="Q72">
            <v>10000</v>
          </cell>
          <cell r="R72" t="str">
            <v>C</v>
          </cell>
          <cell r="S72">
            <v>1</v>
          </cell>
          <cell r="T72">
            <v>3</v>
          </cell>
          <cell r="U72" t="str">
            <v>A</v>
          </cell>
          <cell r="V72">
            <v>6.5</v>
          </cell>
          <cell r="W72">
            <v>1</v>
          </cell>
          <cell r="X72">
            <v>1</v>
          </cell>
          <cell r="Y72">
            <v>6.5</v>
          </cell>
          <cell r="Z72">
            <v>65000</v>
          </cell>
          <cell r="AA72">
            <v>0.06</v>
          </cell>
          <cell r="AB72">
            <v>61100</v>
          </cell>
          <cell r="AC72">
            <v>0.15</v>
          </cell>
          <cell r="AD72">
            <v>51935</v>
          </cell>
          <cell r="AE72">
            <v>0.09</v>
          </cell>
          <cell r="AF72">
            <v>577055.55555555562</v>
          </cell>
          <cell r="AG72">
            <v>57.705555555555563</v>
          </cell>
          <cell r="AH72">
            <v>65</v>
          </cell>
          <cell r="AI72">
            <v>1</v>
          </cell>
          <cell r="AJ72">
            <v>1</v>
          </cell>
          <cell r="AK72">
            <v>65</v>
          </cell>
          <cell r="AL72">
            <v>0</v>
          </cell>
          <cell r="AM72">
            <v>61.352777777777781</v>
          </cell>
          <cell r="AN72">
            <v>0</v>
          </cell>
          <cell r="AO72">
            <v>0</v>
          </cell>
          <cell r="AP72">
            <v>613527.77777777787</v>
          </cell>
          <cell r="AQ72">
            <v>5.5121922495430562</v>
          </cell>
          <cell r="AR72">
            <v>520006</v>
          </cell>
          <cell r="AS72">
            <v>0.17984749748614037</v>
          </cell>
          <cell r="AT72" t="str">
            <v>4</v>
          </cell>
          <cell r="AZ72">
            <v>0</v>
          </cell>
        </row>
        <row r="73">
          <cell r="A73" t="str">
            <v>06-24-408-006-0000</v>
          </cell>
          <cell r="B73" t="str">
            <v>06244080060000</v>
          </cell>
          <cell r="C73" t="str">
            <v>06-24-408-006-0000</v>
          </cell>
          <cell r="D73" t="str">
            <v>06-24-408-006-0000</v>
          </cell>
          <cell r="E73" t="str">
            <v>5-93</v>
          </cell>
          <cell r="F73" t="str">
            <v>1531  BRANDY STREAMWOOD</v>
          </cell>
          <cell r="G73" t="str">
            <v>KNRB LLC</v>
          </cell>
          <cell r="H73" t="str">
            <v>18023</v>
          </cell>
          <cell r="I73" t="str">
            <v>18-010</v>
          </cell>
          <cell r="J73" t="str">
            <v>T18</v>
          </cell>
          <cell r="K73" t="str">
            <v xml:space="preserve">4 - WAREHOUSE_x005F_x000D_
</v>
          </cell>
          <cell r="L73">
            <v>18</v>
          </cell>
          <cell r="M73">
            <v>406</v>
          </cell>
          <cell r="N73">
            <v>44</v>
          </cell>
          <cell r="O73">
            <v>15</v>
          </cell>
          <cell r="P73">
            <v>13440</v>
          </cell>
          <cell r="Q73">
            <v>5000</v>
          </cell>
          <cell r="R73" t="str">
            <v>C</v>
          </cell>
          <cell r="S73">
            <v>1</v>
          </cell>
          <cell r="T73">
            <v>3</v>
          </cell>
          <cell r="U73" t="str">
            <v>A</v>
          </cell>
          <cell r="V73">
            <v>6.5</v>
          </cell>
          <cell r="W73">
            <v>1</v>
          </cell>
          <cell r="X73">
            <v>1</v>
          </cell>
          <cell r="Y73">
            <v>6.5</v>
          </cell>
          <cell r="Z73">
            <v>32500</v>
          </cell>
          <cell r="AA73">
            <v>0.06</v>
          </cell>
          <cell r="AB73">
            <v>30550</v>
          </cell>
          <cell r="AC73">
            <v>0.15</v>
          </cell>
          <cell r="AD73">
            <v>25967.5</v>
          </cell>
          <cell r="AE73">
            <v>0.09</v>
          </cell>
          <cell r="AF73">
            <v>288527.77777777781</v>
          </cell>
          <cell r="AG73">
            <v>57.705555555555563</v>
          </cell>
          <cell r="AH73">
            <v>65</v>
          </cell>
          <cell r="AI73">
            <v>1</v>
          </cell>
          <cell r="AJ73">
            <v>1</v>
          </cell>
          <cell r="AK73">
            <v>65</v>
          </cell>
          <cell r="AL73">
            <v>0</v>
          </cell>
          <cell r="AM73">
            <v>61.352777777777781</v>
          </cell>
          <cell r="AN73">
            <v>0</v>
          </cell>
          <cell r="AO73">
            <v>0</v>
          </cell>
          <cell r="AP73">
            <v>306763.88888888893</v>
          </cell>
          <cell r="AQ73">
            <v>5.5121922495430562</v>
          </cell>
          <cell r="AR73">
            <v>260000</v>
          </cell>
          <cell r="AS73">
            <v>0.17986111111111125</v>
          </cell>
          <cell r="AT73" t="str">
            <v>4</v>
          </cell>
          <cell r="AZ73">
            <v>0</v>
          </cell>
        </row>
        <row r="74">
          <cell r="A74" t="str">
            <v>06-24-408-007-0000</v>
          </cell>
          <cell r="B74" t="str">
            <v>06244080070000</v>
          </cell>
          <cell r="C74" t="str">
            <v>06-24-408-007-0000</v>
          </cell>
          <cell r="D74" t="str">
            <v>06-24-408-007-0000</v>
          </cell>
          <cell r="E74" t="str">
            <v>5-93</v>
          </cell>
          <cell r="F74" t="str">
            <v>1533  BRANDY STREAMWOOD</v>
          </cell>
          <cell r="G74" t="str">
            <v>WES BAR LLC</v>
          </cell>
          <cell r="H74" t="str">
            <v>18023</v>
          </cell>
          <cell r="I74" t="str">
            <v>18-010</v>
          </cell>
          <cell r="J74" t="str">
            <v>T18</v>
          </cell>
          <cell r="K74" t="str">
            <v>AUTO BODY</v>
          </cell>
          <cell r="L74">
            <v>18</v>
          </cell>
          <cell r="M74">
            <v>406</v>
          </cell>
          <cell r="N74">
            <v>48</v>
          </cell>
          <cell r="O74">
            <v>15</v>
          </cell>
          <cell r="P74">
            <v>13438</v>
          </cell>
          <cell r="Q74">
            <v>5000</v>
          </cell>
          <cell r="R74" t="str">
            <v>C</v>
          </cell>
          <cell r="S74">
            <v>1</v>
          </cell>
          <cell r="T74">
            <v>3</v>
          </cell>
          <cell r="U74" t="str">
            <v>A</v>
          </cell>
          <cell r="V74">
            <v>6.5</v>
          </cell>
          <cell r="W74">
            <v>1</v>
          </cell>
          <cell r="X74">
            <v>1</v>
          </cell>
          <cell r="Y74">
            <v>6.5</v>
          </cell>
          <cell r="Z74">
            <v>32500</v>
          </cell>
          <cell r="AA74">
            <v>0.06</v>
          </cell>
          <cell r="AB74">
            <v>30550</v>
          </cell>
          <cell r="AC74">
            <v>0.15</v>
          </cell>
          <cell r="AD74">
            <v>25967.5</v>
          </cell>
          <cell r="AE74">
            <v>0.09</v>
          </cell>
          <cell r="AF74">
            <v>288527.77777777781</v>
          </cell>
          <cell r="AG74">
            <v>57.705555555555563</v>
          </cell>
          <cell r="AH74">
            <v>65</v>
          </cell>
          <cell r="AI74">
            <v>1</v>
          </cell>
          <cell r="AJ74">
            <v>1</v>
          </cell>
          <cell r="AK74">
            <v>65</v>
          </cell>
          <cell r="AL74">
            <v>0</v>
          </cell>
          <cell r="AM74">
            <v>61.352777777777781</v>
          </cell>
          <cell r="AN74">
            <v>0</v>
          </cell>
          <cell r="AO74">
            <v>0</v>
          </cell>
          <cell r="AP74">
            <v>306763.88888888893</v>
          </cell>
          <cell r="AQ74">
            <v>5.5121922495430562</v>
          </cell>
          <cell r="AR74">
            <v>260002</v>
          </cell>
          <cell r="AS74">
            <v>0.17985203532622407</v>
          </cell>
          <cell r="AT74" t="str">
            <v>4</v>
          </cell>
          <cell r="AZ74">
            <v>0</v>
          </cell>
        </row>
        <row r="75">
          <cell r="A75" t="str">
            <v>06-24-408-008-0000</v>
          </cell>
          <cell r="B75" t="str">
            <v>06244080080000</v>
          </cell>
          <cell r="C75" t="str">
            <v>06-24-408-008-0000</v>
          </cell>
          <cell r="D75" t="str">
            <v>06-24-408-008-0000</v>
          </cell>
          <cell r="E75" t="str">
            <v>5-93</v>
          </cell>
          <cell r="F75" t="str">
            <v>1535  BRANDY STREAMWOOD</v>
          </cell>
          <cell r="G75" t="str">
            <v>TUTELA HOLDINGS AN ILL</v>
          </cell>
          <cell r="H75" t="str">
            <v>18023</v>
          </cell>
          <cell r="I75" t="str">
            <v>18-010</v>
          </cell>
          <cell r="J75" t="str">
            <v>T18</v>
          </cell>
          <cell r="K75" t="str">
            <v>FLEX</v>
          </cell>
          <cell r="L75">
            <v>18</v>
          </cell>
          <cell r="M75">
            <v>406</v>
          </cell>
          <cell r="N75">
            <v>49</v>
          </cell>
          <cell r="O75">
            <v>15</v>
          </cell>
          <cell r="P75">
            <v>13438</v>
          </cell>
          <cell r="Q75">
            <v>5000</v>
          </cell>
          <cell r="R75" t="str">
            <v>C</v>
          </cell>
          <cell r="S75">
            <v>1</v>
          </cell>
          <cell r="T75">
            <v>3</v>
          </cell>
          <cell r="U75" t="str">
            <v>A</v>
          </cell>
          <cell r="V75">
            <v>6.5</v>
          </cell>
          <cell r="W75">
            <v>1</v>
          </cell>
          <cell r="X75">
            <v>1</v>
          </cell>
          <cell r="Y75">
            <v>6.5</v>
          </cell>
          <cell r="Z75">
            <v>32500</v>
          </cell>
          <cell r="AA75">
            <v>0.06</v>
          </cell>
          <cell r="AB75">
            <v>30550</v>
          </cell>
          <cell r="AC75">
            <v>0.15</v>
          </cell>
          <cell r="AD75">
            <v>25967.5</v>
          </cell>
          <cell r="AE75">
            <v>0.09</v>
          </cell>
          <cell r="AF75">
            <v>288527.77777777781</v>
          </cell>
          <cell r="AG75">
            <v>57.705555555555563</v>
          </cell>
          <cell r="AH75">
            <v>65</v>
          </cell>
          <cell r="AI75">
            <v>1</v>
          </cell>
          <cell r="AJ75">
            <v>1</v>
          </cell>
          <cell r="AK75">
            <v>65</v>
          </cell>
          <cell r="AL75">
            <v>0</v>
          </cell>
          <cell r="AM75">
            <v>61.352777777777781</v>
          </cell>
          <cell r="AN75">
            <v>0</v>
          </cell>
          <cell r="AO75">
            <v>0</v>
          </cell>
          <cell r="AP75">
            <v>306763.88888888893</v>
          </cell>
          <cell r="AQ75">
            <v>5.5121922495430562</v>
          </cell>
          <cell r="AR75">
            <v>332009</v>
          </cell>
          <cell r="AS75">
            <v>-7.603743004289365E-2</v>
          </cell>
          <cell r="AT75" t="str">
            <v>4</v>
          </cell>
          <cell r="AZ75">
            <v>0</v>
          </cell>
        </row>
        <row r="76">
          <cell r="A76" t="str">
            <v>06-24-408-009-0000</v>
          </cell>
          <cell r="B76" t="str">
            <v>06244080090000</v>
          </cell>
          <cell r="C76" t="str">
            <v>06-24-408-009-0000</v>
          </cell>
          <cell r="D76" t="str">
            <v>06-24-408-009-0000</v>
          </cell>
          <cell r="E76" t="str">
            <v>5-93</v>
          </cell>
          <cell r="F76" t="str">
            <v>1537  BRANDY STREAMWOOD</v>
          </cell>
          <cell r="G76" t="str">
            <v>RMG PROPERTIES LLC</v>
          </cell>
          <cell r="H76" t="str">
            <v>18023</v>
          </cell>
          <cell r="I76" t="str">
            <v>18-010</v>
          </cell>
          <cell r="J76" t="str">
            <v>T18</v>
          </cell>
          <cell r="K76" t="str">
            <v>WAREHOUSE</v>
          </cell>
          <cell r="L76">
            <v>18</v>
          </cell>
          <cell r="M76">
            <v>406</v>
          </cell>
          <cell r="N76">
            <v>49</v>
          </cell>
          <cell r="O76">
            <v>14</v>
          </cell>
          <cell r="P76">
            <v>13440</v>
          </cell>
          <cell r="Q76">
            <v>4467</v>
          </cell>
          <cell r="R76" t="str">
            <v>C</v>
          </cell>
          <cell r="S76">
            <v>1</v>
          </cell>
          <cell r="T76">
            <v>3</v>
          </cell>
          <cell r="U76" t="str">
            <v>A</v>
          </cell>
          <cell r="V76">
            <v>6.5</v>
          </cell>
          <cell r="W76">
            <v>1</v>
          </cell>
          <cell r="X76">
            <v>1</v>
          </cell>
          <cell r="Y76">
            <v>6.5</v>
          </cell>
          <cell r="Z76">
            <v>29035.5</v>
          </cell>
          <cell r="AA76">
            <v>0.06</v>
          </cell>
          <cell r="AB76">
            <v>27293.37</v>
          </cell>
          <cell r="AC76">
            <v>0.15</v>
          </cell>
          <cell r="AD76">
            <v>23199.3645</v>
          </cell>
          <cell r="AE76">
            <v>0.09</v>
          </cell>
          <cell r="AF76">
            <v>257770.71666666667</v>
          </cell>
          <cell r="AG76">
            <v>57.705555555555556</v>
          </cell>
          <cell r="AH76">
            <v>65</v>
          </cell>
          <cell r="AI76">
            <v>1</v>
          </cell>
          <cell r="AJ76">
            <v>1</v>
          </cell>
          <cell r="AK76">
            <v>65</v>
          </cell>
          <cell r="AL76">
            <v>0</v>
          </cell>
          <cell r="AM76">
            <v>61.352777777777774</v>
          </cell>
          <cell r="AN76">
            <v>0</v>
          </cell>
          <cell r="AO76">
            <v>0</v>
          </cell>
          <cell r="AP76">
            <v>274062.85833333334</v>
          </cell>
          <cell r="AQ76">
            <v>5.5121922495430553</v>
          </cell>
          <cell r="AR76">
            <v>228001</v>
          </cell>
          <cell r="AS76">
            <v>0.20202480837072345</v>
          </cell>
          <cell r="AT76" t="str">
            <v>4</v>
          </cell>
          <cell r="AZ76">
            <v>0</v>
          </cell>
        </row>
        <row r="77">
          <cell r="A77" t="str">
            <v>06-24-408-010-0000</v>
          </cell>
          <cell r="B77" t="str">
            <v>06244080100000</v>
          </cell>
          <cell r="C77" t="str">
            <v>06-24-408-010-0000</v>
          </cell>
          <cell r="D77" t="str">
            <v>06-24-408-010-0000</v>
          </cell>
          <cell r="E77" t="str">
            <v>5-93</v>
          </cell>
          <cell r="F77" t="str">
            <v>1539  BRANDY STREAMWOOD</v>
          </cell>
          <cell r="G77" t="str">
            <v>MARK &amp; TINA RETONDO</v>
          </cell>
          <cell r="H77" t="str">
            <v>18023</v>
          </cell>
          <cell r="I77" t="str">
            <v>18-010</v>
          </cell>
          <cell r="J77" t="str">
            <v>T18</v>
          </cell>
          <cell r="K77" t="str">
            <v xml:space="preserve">3 - FACTORY 5 - OFFICE_x005F_x000D_
</v>
          </cell>
          <cell r="L77">
            <v>18</v>
          </cell>
          <cell r="M77">
            <v>406</v>
          </cell>
          <cell r="N77">
            <v>49</v>
          </cell>
          <cell r="O77">
            <v>14</v>
          </cell>
          <cell r="P77">
            <v>13438</v>
          </cell>
          <cell r="Q77">
            <v>5033</v>
          </cell>
          <cell r="R77" t="str">
            <v>C</v>
          </cell>
          <cell r="S77">
            <v>1</v>
          </cell>
          <cell r="T77">
            <v>3</v>
          </cell>
          <cell r="U77" t="str">
            <v>A</v>
          </cell>
          <cell r="V77">
            <v>6.5</v>
          </cell>
          <cell r="W77">
            <v>1</v>
          </cell>
          <cell r="X77">
            <v>1</v>
          </cell>
          <cell r="Y77">
            <v>6.5</v>
          </cell>
          <cell r="Z77">
            <v>32714.5</v>
          </cell>
          <cell r="AA77">
            <v>0.06</v>
          </cell>
          <cell r="AB77">
            <v>30751.63</v>
          </cell>
          <cell r="AC77">
            <v>0.15</v>
          </cell>
          <cell r="AD77">
            <v>26138.8855</v>
          </cell>
          <cell r="AE77">
            <v>0.09</v>
          </cell>
          <cell r="AF77">
            <v>290432.06111111114</v>
          </cell>
          <cell r="AG77">
            <v>57.705555555555563</v>
          </cell>
          <cell r="AH77">
            <v>65</v>
          </cell>
          <cell r="AI77">
            <v>1</v>
          </cell>
          <cell r="AJ77">
            <v>1</v>
          </cell>
          <cell r="AK77">
            <v>65</v>
          </cell>
          <cell r="AL77">
            <v>0</v>
          </cell>
          <cell r="AM77">
            <v>61.352777777777781</v>
          </cell>
          <cell r="AN77">
            <v>0</v>
          </cell>
          <cell r="AO77">
            <v>0</v>
          </cell>
          <cell r="AP77">
            <v>308788.5305555556</v>
          </cell>
          <cell r="AQ77">
            <v>5.5121922495430553</v>
          </cell>
          <cell r="AR77">
            <v>236011</v>
          </cell>
          <cell r="AS77">
            <v>0.30836499381620186</v>
          </cell>
          <cell r="AT77" t="str">
            <v>4</v>
          </cell>
          <cell r="AZ77">
            <v>0</v>
          </cell>
        </row>
        <row r="78">
          <cell r="A78" t="str">
            <v>06-24-408-011-0000</v>
          </cell>
          <cell r="B78" t="str">
            <v>06244080110000</v>
          </cell>
          <cell r="C78" t="str">
            <v>06-24-408-011-0000</v>
          </cell>
          <cell r="D78" t="str">
            <v>06-24-408-011-0000</v>
          </cell>
          <cell r="E78" t="str">
            <v>5-93</v>
          </cell>
          <cell r="F78" t="str">
            <v>1541  BRANDY STREAMWOOD</v>
          </cell>
          <cell r="G78" t="str">
            <v>JOE &amp; MELINDA DAVIS</v>
          </cell>
          <cell r="H78" t="str">
            <v>18023</v>
          </cell>
          <cell r="I78" t="str">
            <v>18-010</v>
          </cell>
          <cell r="J78" t="str">
            <v>T18</v>
          </cell>
          <cell r="K78" t="str">
            <v xml:space="preserve">3 - FACTORY_x005F_x000D_
</v>
          </cell>
          <cell r="L78">
            <v>17</v>
          </cell>
          <cell r="M78">
            <v>494</v>
          </cell>
          <cell r="N78">
            <v>49</v>
          </cell>
          <cell r="O78">
            <v>14</v>
          </cell>
          <cell r="P78">
            <v>26880</v>
          </cell>
          <cell r="Q78">
            <v>8995</v>
          </cell>
          <cell r="R78" t="str">
            <v>C</v>
          </cell>
          <cell r="S78">
            <v>1</v>
          </cell>
          <cell r="T78">
            <v>3</v>
          </cell>
          <cell r="U78" t="str">
            <v>A</v>
          </cell>
          <cell r="V78">
            <v>6.5</v>
          </cell>
          <cell r="W78">
            <v>1</v>
          </cell>
          <cell r="X78">
            <v>1</v>
          </cell>
          <cell r="Y78">
            <v>6.5</v>
          </cell>
          <cell r="Z78">
            <v>58467.5</v>
          </cell>
          <cell r="AA78">
            <v>0.06</v>
          </cell>
          <cell r="AB78">
            <v>54959.45</v>
          </cell>
          <cell r="AC78">
            <v>0.15</v>
          </cell>
          <cell r="AD78">
            <v>46715.532500000001</v>
          </cell>
          <cell r="AE78">
            <v>0.09</v>
          </cell>
          <cell r="AF78">
            <v>519061.47222222225</v>
          </cell>
          <cell r="AG78">
            <v>57.705555555555556</v>
          </cell>
          <cell r="AH78">
            <v>65</v>
          </cell>
          <cell r="AI78">
            <v>1</v>
          </cell>
          <cell r="AJ78">
            <v>1</v>
          </cell>
          <cell r="AK78">
            <v>65</v>
          </cell>
          <cell r="AL78">
            <v>0</v>
          </cell>
          <cell r="AM78">
            <v>61.352777777777774</v>
          </cell>
          <cell r="AN78">
            <v>0</v>
          </cell>
          <cell r="AO78">
            <v>0</v>
          </cell>
          <cell r="AP78">
            <v>551868.23611111112</v>
          </cell>
          <cell r="AQ78">
            <v>5.5121922495430544</v>
          </cell>
          <cell r="AR78">
            <v>340007</v>
          </cell>
          <cell r="AS78">
            <v>0.62310845397627435</v>
          </cell>
          <cell r="AT78" t="str">
            <v>4</v>
          </cell>
          <cell r="AZ78">
            <v>0</v>
          </cell>
        </row>
        <row r="79">
          <cell r="A79" t="str">
            <v>06-24-408-012-0000</v>
          </cell>
          <cell r="B79" t="str">
            <v>06244080120000</v>
          </cell>
          <cell r="C79" t="str">
            <v>06-24-408-012-0000</v>
          </cell>
          <cell r="D79" t="str">
            <v>06-24-408-012-0000</v>
          </cell>
          <cell r="E79" t="str">
            <v>5-93</v>
          </cell>
          <cell r="F79" t="str">
            <v>1545  BRANDY STREAMWOOD</v>
          </cell>
          <cell r="G79" t="str">
            <v>RMHI INVEST LLC</v>
          </cell>
          <cell r="H79" t="str">
            <v>18023</v>
          </cell>
          <cell r="I79" t="str">
            <v>18-010</v>
          </cell>
          <cell r="J79" t="str">
            <v>T18</v>
          </cell>
          <cell r="K79" t="str">
            <v xml:space="preserve">3 - FACTORY_x005F_x000D_
</v>
          </cell>
          <cell r="L79">
            <v>17</v>
          </cell>
          <cell r="M79">
            <v>494</v>
          </cell>
          <cell r="N79">
            <v>48</v>
          </cell>
          <cell r="O79">
            <v>14</v>
          </cell>
          <cell r="P79">
            <v>13438</v>
          </cell>
          <cell r="Q79">
            <v>4467</v>
          </cell>
          <cell r="R79" t="str">
            <v>C</v>
          </cell>
          <cell r="S79">
            <v>1</v>
          </cell>
          <cell r="T79">
            <v>3</v>
          </cell>
          <cell r="U79" t="str">
            <v>A</v>
          </cell>
          <cell r="V79">
            <v>6.5</v>
          </cell>
          <cell r="W79">
            <v>1</v>
          </cell>
          <cell r="X79">
            <v>1</v>
          </cell>
          <cell r="Y79">
            <v>6.5</v>
          </cell>
          <cell r="Z79">
            <v>29035.5</v>
          </cell>
          <cell r="AA79">
            <v>0.06</v>
          </cell>
          <cell r="AB79">
            <v>27293.37</v>
          </cell>
          <cell r="AC79">
            <v>0.15</v>
          </cell>
          <cell r="AD79">
            <v>23199.3645</v>
          </cell>
          <cell r="AE79">
            <v>0.09</v>
          </cell>
          <cell r="AF79">
            <v>257770.71666666667</v>
          </cell>
          <cell r="AG79">
            <v>57.705555555555556</v>
          </cell>
          <cell r="AH79">
            <v>65</v>
          </cell>
          <cell r="AI79">
            <v>1</v>
          </cell>
          <cell r="AJ79">
            <v>1</v>
          </cell>
          <cell r="AK79">
            <v>65</v>
          </cell>
          <cell r="AL79">
            <v>0</v>
          </cell>
          <cell r="AM79">
            <v>61.352777777777774</v>
          </cell>
          <cell r="AN79">
            <v>0</v>
          </cell>
          <cell r="AO79">
            <v>0</v>
          </cell>
          <cell r="AP79">
            <v>274062.85833333334</v>
          </cell>
          <cell r="AQ79">
            <v>5.5121922495430553</v>
          </cell>
          <cell r="AR79">
            <v>244002</v>
          </cell>
          <cell r="AS79">
            <v>0.12319922924129045</v>
          </cell>
          <cell r="AT79" t="str">
            <v>4</v>
          </cell>
          <cell r="AZ79">
            <v>0</v>
          </cell>
        </row>
        <row r="80">
          <cell r="A80" t="str">
            <v>06-24-408-013-0000</v>
          </cell>
          <cell r="B80" t="str">
            <v>06244080130000</v>
          </cell>
          <cell r="C80" t="str">
            <v>06-24-408-013-0000</v>
          </cell>
          <cell r="D80" t="str">
            <v>06-24-408-013-0000</v>
          </cell>
          <cell r="E80" t="str">
            <v>5-93</v>
          </cell>
          <cell r="F80" t="str">
            <v>1547  BRANDY STREAMWOOD</v>
          </cell>
          <cell r="G80" t="str">
            <v>THOMAS P STEELE</v>
          </cell>
          <cell r="H80" t="str">
            <v>18023</v>
          </cell>
          <cell r="I80" t="str">
            <v>18-010</v>
          </cell>
          <cell r="J80" t="str">
            <v>T18</v>
          </cell>
          <cell r="K80" t="str">
            <v xml:space="preserve">4 - WAREHOUSE 5 - OFFICE_x005F_x000D_
</v>
          </cell>
          <cell r="L80">
            <v>17</v>
          </cell>
          <cell r="M80">
            <v>494</v>
          </cell>
          <cell r="N80">
            <v>48</v>
          </cell>
          <cell r="O80">
            <v>14</v>
          </cell>
          <cell r="P80">
            <v>13440</v>
          </cell>
          <cell r="Q80">
            <v>4467</v>
          </cell>
          <cell r="R80" t="str">
            <v>C</v>
          </cell>
          <cell r="S80">
            <v>1</v>
          </cell>
          <cell r="T80">
            <v>3</v>
          </cell>
          <cell r="U80" t="str">
            <v>A</v>
          </cell>
          <cell r="V80">
            <v>6.5</v>
          </cell>
          <cell r="W80">
            <v>1</v>
          </cell>
          <cell r="X80">
            <v>1</v>
          </cell>
          <cell r="Y80">
            <v>6.5</v>
          </cell>
          <cell r="Z80">
            <v>29035.5</v>
          </cell>
          <cell r="AA80">
            <v>0.06</v>
          </cell>
          <cell r="AB80">
            <v>27293.37</v>
          </cell>
          <cell r="AC80">
            <v>0.15</v>
          </cell>
          <cell r="AD80">
            <v>23199.3645</v>
          </cell>
          <cell r="AE80">
            <v>0.09</v>
          </cell>
          <cell r="AF80">
            <v>257770.71666666667</v>
          </cell>
          <cell r="AG80">
            <v>57.705555555555556</v>
          </cell>
          <cell r="AH80">
            <v>65</v>
          </cell>
          <cell r="AI80">
            <v>1</v>
          </cell>
          <cell r="AJ80">
            <v>1</v>
          </cell>
          <cell r="AK80">
            <v>65</v>
          </cell>
          <cell r="AL80">
            <v>0</v>
          </cell>
          <cell r="AM80">
            <v>61.352777777777774</v>
          </cell>
          <cell r="AN80">
            <v>0</v>
          </cell>
          <cell r="AO80">
            <v>0</v>
          </cell>
          <cell r="AP80">
            <v>274062.85833333334</v>
          </cell>
          <cell r="AQ80">
            <v>5.5121922495430553</v>
          </cell>
          <cell r="AR80">
            <v>232005</v>
          </cell>
          <cell r="AS80">
            <v>0.1812799652306345</v>
          </cell>
          <cell r="AT80" t="str">
            <v>4</v>
          </cell>
          <cell r="AZ80">
            <v>0</v>
          </cell>
        </row>
        <row r="81">
          <cell r="A81" t="str">
            <v>06-25-200-011-0000</v>
          </cell>
          <cell r="B81" t="str">
            <v>06252000110000</v>
          </cell>
          <cell r="C81" t="str">
            <v>06-25-200-011-0000 06-25-203-009-0000</v>
          </cell>
          <cell r="D81" t="str">
            <v>06-25-200-011-0000 06-25-203-009-0000</v>
          </cell>
          <cell r="E81" t="str">
            <v>6-63B</v>
          </cell>
          <cell r="F81" t="str">
            <v>1448  YORKSHIRE STREAMWOOD</v>
          </cell>
          <cell r="G81" t="str">
            <v>MUKESH VASANI AIMTRON</v>
          </cell>
          <cell r="H81" t="str">
            <v>18023</v>
          </cell>
          <cell r="I81" t="str">
            <v>18-010</v>
          </cell>
          <cell r="J81" t="str">
            <v>T18</v>
          </cell>
          <cell r="K81" t="str">
            <v>MANUFACTURING</v>
          </cell>
          <cell r="L81">
            <v>18</v>
          </cell>
          <cell r="M81">
            <v>406</v>
          </cell>
          <cell r="N81">
            <v>28</v>
          </cell>
          <cell r="O81">
            <v>16</v>
          </cell>
          <cell r="P81">
            <v>31151</v>
          </cell>
          <cell r="Q81">
            <v>10400</v>
          </cell>
          <cell r="R81" t="str">
            <v>C</v>
          </cell>
          <cell r="S81">
            <v>1</v>
          </cell>
          <cell r="T81">
            <v>3</v>
          </cell>
          <cell r="U81" t="str">
            <v>B</v>
          </cell>
          <cell r="V81">
            <v>5.5</v>
          </cell>
          <cell r="W81">
            <v>1</v>
          </cell>
          <cell r="X81">
            <v>1</v>
          </cell>
          <cell r="Y81">
            <v>5.5</v>
          </cell>
          <cell r="Z81">
            <v>57200</v>
          </cell>
          <cell r="AA81">
            <v>0.06</v>
          </cell>
          <cell r="AB81">
            <v>53768</v>
          </cell>
          <cell r="AC81">
            <v>0.15</v>
          </cell>
          <cell r="AD81">
            <v>45702.8</v>
          </cell>
          <cell r="AE81">
            <v>0.09</v>
          </cell>
          <cell r="AF81">
            <v>507808.88888888893</v>
          </cell>
          <cell r="AG81">
            <v>48.827777777777783</v>
          </cell>
          <cell r="AH81">
            <v>60</v>
          </cell>
          <cell r="AI81">
            <v>1</v>
          </cell>
          <cell r="AJ81">
            <v>1</v>
          </cell>
          <cell r="AK81">
            <v>60</v>
          </cell>
          <cell r="AL81">
            <v>0</v>
          </cell>
          <cell r="AM81">
            <v>54.413888888888891</v>
          </cell>
          <cell r="AN81">
            <v>0</v>
          </cell>
          <cell r="AO81">
            <v>0</v>
          </cell>
          <cell r="AP81">
            <v>565904.4444444445</v>
          </cell>
          <cell r="AQ81">
            <v>3.9110185711522223</v>
          </cell>
          <cell r="AR81">
            <v>700029</v>
          </cell>
          <cell r="AS81">
            <v>-0.19159857028145333</v>
          </cell>
          <cell r="AT81" t="e">
            <v>#N/A</v>
          </cell>
          <cell r="AZ81">
            <v>0</v>
          </cell>
        </row>
        <row r="82">
          <cell r="A82" t="str">
            <v>06-25-202-004-0000</v>
          </cell>
          <cell r="B82" t="str">
            <v>06252020040000</v>
          </cell>
          <cell r="C82" t="str">
            <v>06-25-202-004-0000</v>
          </cell>
          <cell r="D82" t="str">
            <v>06-25-202-004-0000</v>
          </cell>
          <cell r="E82" t="str">
            <v>6-63</v>
          </cell>
          <cell r="F82" t="str">
            <v>1500  RAMBLEWOOD STREAMWOOD</v>
          </cell>
          <cell r="G82" t="str">
            <v>PAM SPADARO</v>
          </cell>
          <cell r="H82" t="str">
            <v>18023</v>
          </cell>
          <cell r="I82" t="str">
            <v>18-010</v>
          </cell>
          <cell r="J82" t="str">
            <v>T18</v>
          </cell>
          <cell r="K82" t="str">
            <v>WAREHOUSE</v>
          </cell>
          <cell r="L82">
            <v>18</v>
          </cell>
          <cell r="M82">
            <v>555</v>
          </cell>
          <cell r="N82">
            <v>25</v>
          </cell>
          <cell r="O82">
            <v>18</v>
          </cell>
          <cell r="P82">
            <v>159430</v>
          </cell>
          <cell r="Q82">
            <v>11920</v>
          </cell>
          <cell r="R82" t="str">
            <v>C</v>
          </cell>
          <cell r="S82">
            <v>1</v>
          </cell>
          <cell r="T82">
            <v>3</v>
          </cell>
          <cell r="U82" t="str">
            <v>B</v>
          </cell>
          <cell r="V82">
            <v>5.5</v>
          </cell>
          <cell r="W82">
            <v>1</v>
          </cell>
          <cell r="X82">
            <v>1</v>
          </cell>
          <cell r="Y82">
            <v>5.5</v>
          </cell>
          <cell r="Z82">
            <v>65560</v>
          </cell>
          <cell r="AA82">
            <v>0.06</v>
          </cell>
          <cell r="AB82">
            <v>61626.400000000001</v>
          </cell>
          <cell r="AC82">
            <v>0.15</v>
          </cell>
          <cell r="AD82">
            <v>52382.44</v>
          </cell>
          <cell r="AE82">
            <v>0.09</v>
          </cell>
          <cell r="AF82">
            <v>582027.11111111112</v>
          </cell>
          <cell r="AG82">
            <v>48.827777777777776</v>
          </cell>
          <cell r="AH82">
            <v>60</v>
          </cell>
          <cell r="AI82">
            <v>1</v>
          </cell>
          <cell r="AJ82">
            <v>1</v>
          </cell>
          <cell r="AK82">
            <v>60</v>
          </cell>
          <cell r="AL82">
            <v>0</v>
          </cell>
          <cell r="AM82">
            <v>54.413888888888891</v>
          </cell>
          <cell r="AN82">
            <v>111750</v>
          </cell>
          <cell r="AO82">
            <v>558750</v>
          </cell>
          <cell r="AP82">
            <v>1207363.5555555555</v>
          </cell>
          <cell r="AQ82">
            <v>3.6400883449511108</v>
          </cell>
          <cell r="AR82">
            <v>1074576</v>
          </cell>
          <cell r="AS82">
            <v>0.12357204660773702</v>
          </cell>
          <cell r="AT82" t="e">
            <v>#N/A</v>
          </cell>
          <cell r="AZ82">
            <v>0</v>
          </cell>
        </row>
        <row r="83">
          <cell r="A83" t="str">
            <v>06-25-202-013-0000</v>
          </cell>
          <cell r="B83" t="str">
            <v>06252020130000</v>
          </cell>
          <cell r="C83" t="str">
            <v>06-25-202-013-0000</v>
          </cell>
          <cell r="D83" t="str">
            <v>06-25-202-013-0000</v>
          </cell>
          <cell r="E83" t="str">
            <v>5-83</v>
          </cell>
          <cell r="F83" t="str">
            <v>1021  FRANCIS STREAMWOOD</v>
          </cell>
          <cell r="G83" t="str">
            <v>MEYER MATERIAL COMPANY</v>
          </cell>
          <cell r="H83" t="str">
            <v>18023</v>
          </cell>
          <cell r="I83" t="str">
            <v>18-010</v>
          </cell>
          <cell r="J83" t="str">
            <v>T18</v>
          </cell>
          <cell r="K83" t="str">
            <v xml:space="preserve">4 - WAREHOUSE 5 - OFFICE_x005F_x000D_
</v>
          </cell>
          <cell r="L83">
            <v>22</v>
          </cell>
          <cell r="M83">
            <v>584</v>
          </cell>
          <cell r="N83">
            <v>33</v>
          </cell>
          <cell r="O83">
            <v>12</v>
          </cell>
          <cell r="P83">
            <v>261360</v>
          </cell>
          <cell r="Q83">
            <v>20050</v>
          </cell>
          <cell r="R83" t="str">
            <v>C</v>
          </cell>
          <cell r="S83">
            <v>1</v>
          </cell>
          <cell r="T83">
            <v>3</v>
          </cell>
          <cell r="U83" t="str">
            <v>C</v>
          </cell>
          <cell r="V83">
            <v>5</v>
          </cell>
          <cell r="W83">
            <v>1</v>
          </cell>
          <cell r="X83">
            <v>1</v>
          </cell>
          <cell r="Y83">
            <v>5</v>
          </cell>
          <cell r="Z83">
            <v>100250</v>
          </cell>
          <cell r="AA83">
            <v>0.06</v>
          </cell>
          <cell r="AB83">
            <v>94235</v>
          </cell>
          <cell r="AC83">
            <v>0.15</v>
          </cell>
          <cell r="AD83">
            <v>80099.75</v>
          </cell>
          <cell r="AE83">
            <v>0.09</v>
          </cell>
          <cell r="AF83">
            <v>889997.22222222225</v>
          </cell>
          <cell r="AG83">
            <v>44.388888888888893</v>
          </cell>
          <cell r="AH83">
            <v>55</v>
          </cell>
          <cell r="AI83">
            <v>1</v>
          </cell>
          <cell r="AJ83">
            <v>1</v>
          </cell>
          <cell r="AK83">
            <v>55</v>
          </cell>
          <cell r="AL83">
            <v>0</v>
          </cell>
          <cell r="AM83">
            <v>49.694444444444443</v>
          </cell>
          <cell r="AN83">
            <v>181160</v>
          </cell>
          <cell r="AO83">
            <v>905800</v>
          </cell>
          <cell r="AP83">
            <v>1902173.611111111</v>
          </cell>
          <cell r="AQ83">
            <v>8.5236557474939385</v>
          </cell>
          <cell r="AR83">
            <v>1372020</v>
          </cell>
          <cell r="AS83">
            <v>0.38640370483747399</v>
          </cell>
          <cell r="AT83" t="str">
            <v>4</v>
          </cell>
          <cell r="AZ83">
            <v>0</v>
          </cell>
        </row>
        <row r="84">
          <cell r="A84" t="str">
            <v>06-25-203-006-0000</v>
          </cell>
          <cell r="B84" t="str">
            <v>06252030060000</v>
          </cell>
          <cell r="C84" t="str">
            <v>06-25-203-006-0000</v>
          </cell>
          <cell r="D84" t="str">
            <v>06-25-203-006-0000</v>
          </cell>
          <cell r="E84" t="str">
            <v>5-93</v>
          </cell>
          <cell r="F84" t="str">
            <v>1400  YORKSHIRE STREAMWOOD</v>
          </cell>
          <cell r="G84" t="str">
            <v>JEANETTE RENE INC</v>
          </cell>
          <cell r="H84" t="str">
            <v>18023</v>
          </cell>
          <cell r="I84" t="str">
            <v>18-010</v>
          </cell>
          <cell r="J84" t="str">
            <v>T18</v>
          </cell>
          <cell r="K84" t="str">
            <v xml:space="preserve">4 - WAREHOUSE 5 - OFFICE_x005F_x000D_
</v>
          </cell>
          <cell r="L84">
            <v>18</v>
          </cell>
          <cell r="M84">
            <v>406</v>
          </cell>
          <cell r="N84">
            <v>28</v>
          </cell>
          <cell r="O84">
            <v>18</v>
          </cell>
          <cell r="P84">
            <v>22601</v>
          </cell>
          <cell r="Q84">
            <v>5690</v>
          </cell>
          <cell r="R84" t="str">
            <v>C</v>
          </cell>
          <cell r="S84">
            <v>1</v>
          </cell>
          <cell r="T84">
            <v>3</v>
          </cell>
          <cell r="U84" t="str">
            <v>A</v>
          </cell>
          <cell r="V84">
            <v>6.5</v>
          </cell>
          <cell r="W84">
            <v>1</v>
          </cell>
          <cell r="X84">
            <v>1</v>
          </cell>
          <cell r="Y84">
            <v>6.5</v>
          </cell>
          <cell r="Z84">
            <v>36985</v>
          </cell>
          <cell r="AA84">
            <v>0.06</v>
          </cell>
          <cell r="AB84">
            <v>34765.9</v>
          </cell>
          <cell r="AC84">
            <v>0.15</v>
          </cell>
          <cell r="AD84">
            <v>29551.014999999999</v>
          </cell>
          <cell r="AE84">
            <v>0.09</v>
          </cell>
          <cell r="AF84">
            <v>328344.61111111112</v>
          </cell>
          <cell r="AG84">
            <v>57.705555555555556</v>
          </cell>
          <cell r="AH84">
            <v>65</v>
          </cell>
          <cell r="AI84">
            <v>1</v>
          </cell>
          <cell r="AJ84">
            <v>1</v>
          </cell>
          <cell r="AK84">
            <v>65</v>
          </cell>
          <cell r="AL84">
            <v>0</v>
          </cell>
          <cell r="AM84">
            <v>61.352777777777774</v>
          </cell>
          <cell r="AN84">
            <v>0</v>
          </cell>
          <cell r="AO84">
            <v>0</v>
          </cell>
          <cell r="AP84">
            <v>349097.30555555556</v>
          </cell>
          <cell r="AQ84">
            <v>5.5121922495430553</v>
          </cell>
          <cell r="AR84">
            <v>296006</v>
          </cell>
          <cell r="AS84">
            <v>0.17935888311573267</v>
          </cell>
          <cell r="AT84" t="str">
            <v>4</v>
          </cell>
          <cell r="AZ84">
            <v>0</v>
          </cell>
        </row>
        <row r="85">
          <cell r="A85" t="str">
            <v>06-25-203-007-0000</v>
          </cell>
          <cell r="B85" t="str">
            <v>06252030070000</v>
          </cell>
          <cell r="C85" t="str">
            <v>06-25-203-007-0000</v>
          </cell>
          <cell r="D85" t="str">
            <v>06-25-203-007-0000</v>
          </cell>
          <cell r="E85" t="str">
            <v>5-93</v>
          </cell>
          <cell r="F85" t="str">
            <v>1410  YORKSHIRE STREAMWOOD</v>
          </cell>
          <cell r="G85" t="str">
            <v>ROGER NAJJAR</v>
          </cell>
          <cell r="H85" t="str">
            <v>18023</v>
          </cell>
          <cell r="I85" t="str">
            <v>18-010</v>
          </cell>
          <cell r="J85" t="str">
            <v>T18</v>
          </cell>
          <cell r="K85" t="str">
            <v xml:space="preserve">4 - WAREHOUSE 5 - OFFICE_x005F_x000D_
</v>
          </cell>
          <cell r="L85">
            <v>18</v>
          </cell>
          <cell r="M85">
            <v>406</v>
          </cell>
          <cell r="N85">
            <v>28</v>
          </cell>
          <cell r="O85">
            <v>18</v>
          </cell>
          <cell r="P85">
            <v>20097</v>
          </cell>
          <cell r="Q85">
            <v>5690</v>
          </cell>
          <cell r="R85" t="str">
            <v>C</v>
          </cell>
          <cell r="S85">
            <v>1</v>
          </cell>
          <cell r="T85">
            <v>3</v>
          </cell>
          <cell r="U85" t="str">
            <v>A</v>
          </cell>
          <cell r="V85">
            <v>6.5</v>
          </cell>
          <cell r="W85">
            <v>1</v>
          </cell>
          <cell r="X85">
            <v>1</v>
          </cell>
          <cell r="Y85">
            <v>6.5</v>
          </cell>
          <cell r="Z85">
            <v>36985</v>
          </cell>
          <cell r="AA85">
            <v>0.06</v>
          </cell>
          <cell r="AB85">
            <v>34765.9</v>
          </cell>
          <cell r="AC85">
            <v>0.15</v>
          </cell>
          <cell r="AD85">
            <v>29551.014999999999</v>
          </cell>
          <cell r="AE85">
            <v>0.09</v>
          </cell>
          <cell r="AF85">
            <v>328344.61111111112</v>
          </cell>
          <cell r="AG85">
            <v>57.705555555555556</v>
          </cell>
          <cell r="AH85">
            <v>65</v>
          </cell>
          <cell r="AI85">
            <v>1</v>
          </cell>
          <cell r="AJ85">
            <v>1</v>
          </cell>
          <cell r="AK85">
            <v>65</v>
          </cell>
          <cell r="AL85">
            <v>0</v>
          </cell>
          <cell r="AM85">
            <v>61.352777777777774</v>
          </cell>
          <cell r="AN85">
            <v>0</v>
          </cell>
          <cell r="AO85">
            <v>0</v>
          </cell>
          <cell r="AP85">
            <v>349097.30555555556</v>
          </cell>
          <cell r="AQ85">
            <v>5.5121922495430553</v>
          </cell>
          <cell r="AR85">
            <v>348847</v>
          </cell>
          <cell r="AS85">
            <v>7.1752245412914917E-4</v>
          </cell>
          <cell r="AT85" t="str">
            <v>4</v>
          </cell>
          <cell r="AZ85">
            <v>0</v>
          </cell>
        </row>
        <row r="86">
          <cell r="A86" t="str">
            <v>06-25-203-008-0000</v>
          </cell>
          <cell r="B86" t="str">
            <v>06252030080000</v>
          </cell>
          <cell r="C86" t="str">
            <v>06-25-203-008-0000</v>
          </cell>
          <cell r="D86" t="str">
            <v>06-25-203-008-0000</v>
          </cell>
          <cell r="E86" t="str">
            <v>5-93</v>
          </cell>
          <cell r="F86" t="str">
            <v>1436  YORKSHIRE STREAMWOOD</v>
          </cell>
          <cell r="G86" t="str">
            <v>HUSKY TRANS INC</v>
          </cell>
          <cell r="H86" t="str">
            <v>18023</v>
          </cell>
          <cell r="I86" t="str">
            <v>18-010</v>
          </cell>
          <cell r="J86" t="str">
            <v>T18</v>
          </cell>
          <cell r="K86" t="str">
            <v xml:space="preserve">4 - WAREHOUSE 5 - OFFICE_x005F_x000D_
</v>
          </cell>
          <cell r="L86">
            <v>18</v>
          </cell>
          <cell r="M86">
            <v>406</v>
          </cell>
          <cell r="N86">
            <v>30</v>
          </cell>
          <cell r="O86">
            <v>19</v>
          </cell>
          <cell r="P86">
            <v>39000</v>
          </cell>
          <cell r="Q86">
            <v>6104</v>
          </cell>
          <cell r="R86" t="str">
            <v>C</v>
          </cell>
          <cell r="S86">
            <v>1</v>
          </cell>
          <cell r="T86">
            <v>3</v>
          </cell>
          <cell r="U86" t="str">
            <v>A</v>
          </cell>
          <cell r="V86">
            <v>6.5</v>
          </cell>
          <cell r="W86">
            <v>1</v>
          </cell>
          <cell r="X86">
            <v>1</v>
          </cell>
          <cell r="Y86">
            <v>6.5</v>
          </cell>
          <cell r="Z86">
            <v>39676</v>
          </cell>
          <cell r="AA86">
            <v>0.06</v>
          </cell>
          <cell r="AB86">
            <v>37295.440000000002</v>
          </cell>
          <cell r="AC86">
            <v>0.15</v>
          </cell>
          <cell r="AD86">
            <v>31701.124000000003</v>
          </cell>
          <cell r="AE86">
            <v>0.09</v>
          </cell>
          <cell r="AF86">
            <v>352234.71111111116</v>
          </cell>
          <cell r="AG86">
            <v>57.705555555555563</v>
          </cell>
          <cell r="AH86">
            <v>65</v>
          </cell>
          <cell r="AI86">
            <v>1</v>
          </cell>
          <cell r="AJ86">
            <v>1</v>
          </cell>
          <cell r="AK86">
            <v>65</v>
          </cell>
          <cell r="AL86">
            <v>0</v>
          </cell>
          <cell r="AM86">
            <v>61.352777777777781</v>
          </cell>
          <cell r="AN86">
            <v>14584</v>
          </cell>
          <cell r="AO86">
            <v>72920</v>
          </cell>
          <cell r="AP86">
            <v>447417.35555555555</v>
          </cell>
          <cell r="AQ86">
            <v>6.5854950456079298</v>
          </cell>
          <cell r="AR86">
            <v>532003</v>
          </cell>
          <cell r="AS86">
            <v>-0.15899467567747638</v>
          </cell>
          <cell r="AT86" t="str">
            <v>4</v>
          </cell>
          <cell r="AZ86">
            <v>0</v>
          </cell>
        </row>
        <row r="87">
          <cell r="A87" t="str">
            <v>06-25-203-011-0000</v>
          </cell>
          <cell r="B87" t="str">
            <v>06252030090000</v>
          </cell>
          <cell r="C87" t="str">
            <v>06-25-203-011-0000</v>
          </cell>
          <cell r="D87" t="str">
            <v>06-25-203-011-0000</v>
          </cell>
          <cell r="E87" t="str">
            <v>6-63B</v>
          </cell>
          <cell r="F87" t="str">
            <v>1001 PHOENIX LAKE STREAMWOOD</v>
          </cell>
          <cell r="G87" t="str">
            <v>MARIO JURCIK</v>
          </cell>
          <cell r="H87" t="str">
            <v>18111</v>
          </cell>
          <cell r="I87" t="str">
            <v>18-010</v>
          </cell>
          <cell r="J87" t="str">
            <v>T18</v>
          </cell>
          <cell r="L87">
            <v>18</v>
          </cell>
          <cell r="M87">
            <v>407</v>
          </cell>
          <cell r="N87">
            <v>23</v>
          </cell>
          <cell r="O87">
            <v>20</v>
          </cell>
          <cell r="P87">
            <v>136735</v>
          </cell>
          <cell r="Q87">
            <v>20520</v>
          </cell>
          <cell r="R87" t="str">
            <v>C</v>
          </cell>
          <cell r="S87">
            <v>1</v>
          </cell>
          <cell r="T87">
            <v>3</v>
          </cell>
          <cell r="U87" t="str">
            <v>C</v>
          </cell>
          <cell r="V87">
            <v>5</v>
          </cell>
          <cell r="W87">
            <v>1</v>
          </cell>
          <cell r="X87">
            <v>1</v>
          </cell>
          <cell r="Y87">
            <v>5</v>
          </cell>
          <cell r="Z87">
            <v>102600</v>
          </cell>
          <cell r="AA87">
            <v>0.06</v>
          </cell>
          <cell r="AB87">
            <v>96444</v>
          </cell>
          <cell r="AC87">
            <v>0.15</v>
          </cell>
          <cell r="AD87">
            <v>81977.399999999994</v>
          </cell>
          <cell r="AE87">
            <v>0.09</v>
          </cell>
          <cell r="AF87">
            <v>910860</v>
          </cell>
          <cell r="AG87">
            <v>44.388888888888886</v>
          </cell>
          <cell r="AH87">
            <v>55</v>
          </cell>
          <cell r="AI87">
            <v>1</v>
          </cell>
          <cell r="AJ87">
            <v>1</v>
          </cell>
          <cell r="AK87">
            <v>55</v>
          </cell>
          <cell r="AL87">
            <v>0</v>
          </cell>
          <cell r="AM87">
            <v>49.694444444444443</v>
          </cell>
          <cell r="AN87">
            <v>54655</v>
          </cell>
          <cell r="AO87">
            <v>191292.5</v>
          </cell>
          <cell r="AP87">
            <v>1211022.5</v>
          </cell>
          <cell r="AQ87">
            <v>4.3940342145368909</v>
          </cell>
          <cell r="AR87">
            <v>1569626</v>
          </cell>
          <cell r="AS87">
            <v>-0.22846429659039802</v>
          </cell>
          <cell r="AT87" t="e">
            <v>#N/A</v>
          </cell>
          <cell r="AZ87">
            <v>0</v>
          </cell>
        </row>
        <row r="88">
          <cell r="A88" t="str">
            <v>06-25-204-003-0000</v>
          </cell>
          <cell r="B88" t="str">
            <v>06252040030000</v>
          </cell>
          <cell r="C88" t="str">
            <v>06-25-204-003-0000</v>
          </cell>
          <cell r="D88" t="str">
            <v>06-25-204-003-0000</v>
          </cell>
          <cell r="E88" t="str">
            <v>5-93</v>
          </cell>
          <cell r="F88" t="str">
            <v>1359  YORKSHIRE STREAMWOOD</v>
          </cell>
          <cell r="G88" t="str">
            <v>PAC DEVELOPMENT INC</v>
          </cell>
          <cell r="H88" t="str">
            <v>18023</v>
          </cell>
          <cell r="I88" t="str">
            <v>18-010</v>
          </cell>
          <cell r="J88" t="str">
            <v>T18</v>
          </cell>
          <cell r="K88" t="str">
            <v xml:space="preserve">4 - WAREHOUSE 5 - OFFICE_x005F_x000D_
</v>
          </cell>
          <cell r="L88">
            <v>18</v>
          </cell>
          <cell r="M88">
            <v>406</v>
          </cell>
          <cell r="N88">
            <v>30</v>
          </cell>
          <cell r="O88">
            <v>20</v>
          </cell>
          <cell r="P88">
            <v>32500</v>
          </cell>
          <cell r="Q88">
            <v>11352</v>
          </cell>
          <cell r="R88" t="str">
            <v>C</v>
          </cell>
          <cell r="S88">
            <v>1</v>
          </cell>
          <cell r="T88">
            <v>3</v>
          </cell>
          <cell r="U88" t="str">
            <v>B</v>
          </cell>
          <cell r="V88">
            <v>5.5</v>
          </cell>
          <cell r="W88">
            <v>1</v>
          </cell>
          <cell r="X88">
            <v>1</v>
          </cell>
          <cell r="Y88">
            <v>5.5</v>
          </cell>
          <cell r="Z88">
            <v>62436</v>
          </cell>
          <cell r="AA88">
            <v>0.06</v>
          </cell>
          <cell r="AB88">
            <v>58689.84</v>
          </cell>
          <cell r="AC88">
            <v>0.15</v>
          </cell>
          <cell r="AD88">
            <v>49886.364000000001</v>
          </cell>
          <cell r="AE88">
            <v>0.09</v>
          </cell>
          <cell r="AF88">
            <v>554292.93333333335</v>
          </cell>
          <cell r="AG88">
            <v>48.827777777777776</v>
          </cell>
          <cell r="AH88">
            <v>60</v>
          </cell>
          <cell r="AI88">
            <v>1</v>
          </cell>
          <cell r="AJ88">
            <v>1</v>
          </cell>
          <cell r="AK88">
            <v>60</v>
          </cell>
          <cell r="AL88">
            <v>0</v>
          </cell>
          <cell r="AM88">
            <v>54.413888888888891</v>
          </cell>
          <cell r="AN88">
            <v>0</v>
          </cell>
          <cell r="AO88">
            <v>0</v>
          </cell>
          <cell r="AP88">
            <v>617706.46666666667</v>
          </cell>
          <cell r="AQ88">
            <v>4.8887732139402766</v>
          </cell>
          <cell r="AR88">
            <v>600003</v>
          </cell>
          <cell r="AS88">
            <v>2.9505630249626602E-2</v>
          </cell>
          <cell r="AT88" t="str">
            <v>5</v>
          </cell>
          <cell r="AZ88">
            <v>0</v>
          </cell>
        </row>
        <row r="89">
          <cell r="A89" t="str">
            <v>06-25-204-006-0000</v>
          </cell>
          <cell r="B89" t="str">
            <v>06252040060000</v>
          </cell>
          <cell r="C89" t="str">
            <v>06-25-204-004-0000 06-25-204-005-0000 06-25-204-006-0000 06-25-204-007-0000</v>
          </cell>
          <cell r="D89" t="str">
            <v>06-25-204-006-0000 06-25-204-005-0000 06-25-204-004-0000 06-25-204-007-0000</v>
          </cell>
          <cell r="E89" t="str">
            <v>5-93</v>
          </cell>
          <cell r="F89" t="str">
            <v>1435  YORKSHIRE STREAMWOOD</v>
          </cell>
          <cell r="G89" t="str">
            <v>BEST LAWNS INC</v>
          </cell>
          <cell r="H89" t="str">
            <v>18023</v>
          </cell>
          <cell r="I89" t="str">
            <v>18-010</v>
          </cell>
          <cell r="J89" t="str">
            <v>T18</v>
          </cell>
          <cell r="K89" t="str">
            <v xml:space="preserve">4 - WAREHOUSE 5 - OFFICE_x005F_x000D_
</v>
          </cell>
          <cell r="L89">
            <v>18</v>
          </cell>
          <cell r="M89">
            <v>406</v>
          </cell>
          <cell r="N89">
            <v>30</v>
          </cell>
          <cell r="O89">
            <v>16</v>
          </cell>
          <cell r="P89">
            <v>130289</v>
          </cell>
          <cell r="Q89">
            <v>9920</v>
          </cell>
          <cell r="R89" t="str">
            <v>C</v>
          </cell>
          <cell r="S89">
            <v>1</v>
          </cell>
          <cell r="T89">
            <v>3</v>
          </cell>
          <cell r="U89" t="str">
            <v>A</v>
          </cell>
          <cell r="V89">
            <v>6.5</v>
          </cell>
          <cell r="W89">
            <v>1</v>
          </cell>
          <cell r="X89">
            <v>1</v>
          </cell>
          <cell r="Y89">
            <v>6.5</v>
          </cell>
          <cell r="Z89">
            <v>64480</v>
          </cell>
          <cell r="AA89">
            <v>0.06</v>
          </cell>
          <cell r="AB89">
            <v>60611.199999999997</v>
          </cell>
          <cell r="AC89">
            <v>0.15</v>
          </cell>
          <cell r="AD89">
            <v>51519.519999999997</v>
          </cell>
          <cell r="AE89">
            <v>0.09</v>
          </cell>
          <cell r="AF89">
            <v>572439.11111111112</v>
          </cell>
          <cell r="AG89">
            <v>57.705555555555556</v>
          </cell>
          <cell r="AH89">
            <v>65</v>
          </cell>
          <cell r="AI89">
            <v>1</v>
          </cell>
          <cell r="AJ89">
            <v>1</v>
          </cell>
          <cell r="AK89">
            <v>65</v>
          </cell>
          <cell r="AL89">
            <v>0</v>
          </cell>
          <cell r="AM89">
            <v>61.352777777777774</v>
          </cell>
          <cell r="AN89">
            <v>90609</v>
          </cell>
          <cell r="AO89">
            <v>453045</v>
          </cell>
          <cell r="AP89">
            <v>1061664.5555555555</v>
          </cell>
          <cell r="AQ89">
            <v>9.6153649374707264</v>
          </cell>
          <cell r="AR89">
            <v>859479</v>
          </cell>
          <cell r="AS89">
            <v>0.23524199608781071</v>
          </cell>
          <cell r="AT89" t="str">
            <v>4</v>
          </cell>
          <cell r="AZ89">
            <v>0</v>
          </cell>
        </row>
        <row r="90">
          <cell r="A90" t="str">
            <v>06-25-204-009-0000</v>
          </cell>
          <cell r="B90" t="str">
            <v>06252040090000</v>
          </cell>
          <cell r="C90" t="str">
            <v>06-25-204-002-0000 06-25-204-009-0000</v>
          </cell>
          <cell r="D90" t="str">
            <v xml:space="preserve">06-25-204-009-0000 06-25-204-002-0000 </v>
          </cell>
          <cell r="E90" t="str">
            <v>5-93</v>
          </cell>
          <cell r="F90" t="str">
            <v>1339  YORKSHIRE STREAMWOOD</v>
          </cell>
          <cell r="G90" t="str">
            <v>ALBERT KROPP LLC</v>
          </cell>
          <cell r="H90" t="str">
            <v>18023</v>
          </cell>
          <cell r="I90" t="str">
            <v>18-010</v>
          </cell>
          <cell r="J90" t="str">
            <v>T18</v>
          </cell>
          <cell r="K90" t="str">
            <v xml:space="preserve">4 - WAREHOUSE 5 - OFFICE_x005F_x000D_
</v>
          </cell>
          <cell r="L90">
            <v>18</v>
          </cell>
          <cell r="M90">
            <v>406</v>
          </cell>
          <cell r="N90">
            <v>30</v>
          </cell>
          <cell r="O90">
            <v>20</v>
          </cell>
          <cell r="P90">
            <v>65000</v>
          </cell>
          <cell r="Q90">
            <v>10140</v>
          </cell>
          <cell r="R90" t="str">
            <v>C</v>
          </cell>
          <cell r="S90">
            <v>1</v>
          </cell>
          <cell r="T90">
            <v>3</v>
          </cell>
          <cell r="U90" t="str">
            <v>B</v>
          </cell>
          <cell r="V90">
            <v>5.5</v>
          </cell>
          <cell r="W90">
            <v>1</v>
          </cell>
          <cell r="X90">
            <v>1</v>
          </cell>
          <cell r="Y90">
            <v>5.5</v>
          </cell>
          <cell r="Z90">
            <v>55770</v>
          </cell>
          <cell r="AA90">
            <v>0.06</v>
          </cell>
          <cell r="AB90">
            <v>52423.8</v>
          </cell>
          <cell r="AC90">
            <v>0.15</v>
          </cell>
          <cell r="AD90">
            <v>44560.23</v>
          </cell>
          <cell r="AE90">
            <v>0.09</v>
          </cell>
          <cell r="AF90">
            <v>495113.66666666674</v>
          </cell>
          <cell r="AG90">
            <v>48.827777777777783</v>
          </cell>
          <cell r="AH90">
            <v>60</v>
          </cell>
          <cell r="AI90">
            <v>1</v>
          </cell>
          <cell r="AJ90">
            <v>1</v>
          </cell>
          <cell r="AK90">
            <v>60</v>
          </cell>
          <cell r="AL90">
            <v>0</v>
          </cell>
          <cell r="AM90">
            <v>54.413888888888891</v>
          </cell>
          <cell r="AN90">
            <v>24440</v>
          </cell>
          <cell r="AO90">
            <v>122200</v>
          </cell>
          <cell r="AP90">
            <v>673956.83333333337</v>
          </cell>
          <cell r="AQ90">
            <v>5.9715112076582262</v>
          </cell>
          <cell r="AR90">
            <v>515605</v>
          </cell>
          <cell r="AS90">
            <v>0.30711849833367277</v>
          </cell>
          <cell r="AT90" t="str">
            <v>4</v>
          </cell>
          <cell r="AZ90">
            <v>0</v>
          </cell>
        </row>
        <row r="91">
          <cell r="A91" t="str">
            <v>06-25-204-012-0000</v>
          </cell>
          <cell r="B91" t="str">
            <v>06252040120000</v>
          </cell>
          <cell r="C91" t="str">
            <v>06-25-204-012-0000</v>
          </cell>
          <cell r="D91" t="str">
            <v>06-25-204-012-0000</v>
          </cell>
          <cell r="E91" t="str">
            <v>5-93</v>
          </cell>
          <cell r="F91" t="str">
            <v>1080  FRANCIS STREAMWOOD</v>
          </cell>
          <cell r="G91" t="str">
            <v>HEIDNER PROPERTY MGMT</v>
          </cell>
          <cell r="H91" t="str">
            <v>18023</v>
          </cell>
          <cell r="I91" t="str">
            <v>18-010</v>
          </cell>
          <cell r="J91" t="str">
            <v>T18</v>
          </cell>
          <cell r="K91" t="str">
            <v>WAREHOUSE</v>
          </cell>
          <cell r="L91">
            <v>18</v>
          </cell>
          <cell r="M91">
            <v>406</v>
          </cell>
          <cell r="N91">
            <v>25</v>
          </cell>
          <cell r="O91">
            <v>18</v>
          </cell>
          <cell r="P91">
            <v>44242</v>
          </cell>
          <cell r="Q91">
            <v>14668</v>
          </cell>
          <cell r="R91" t="str">
            <v>C</v>
          </cell>
          <cell r="S91">
            <v>1</v>
          </cell>
          <cell r="T91">
            <v>3</v>
          </cell>
          <cell r="U91" t="str">
            <v>B</v>
          </cell>
          <cell r="V91">
            <v>5.5</v>
          </cell>
          <cell r="W91">
            <v>1</v>
          </cell>
          <cell r="X91">
            <v>1</v>
          </cell>
          <cell r="Y91">
            <v>5.5</v>
          </cell>
          <cell r="Z91">
            <v>80674</v>
          </cell>
          <cell r="AA91">
            <v>0.06</v>
          </cell>
          <cell r="AB91">
            <v>75833.56</v>
          </cell>
          <cell r="AC91">
            <v>0.15</v>
          </cell>
          <cell r="AD91">
            <v>64458.525999999998</v>
          </cell>
          <cell r="AE91">
            <v>0.09</v>
          </cell>
          <cell r="AF91">
            <v>716205.8444444444</v>
          </cell>
          <cell r="AG91">
            <v>48.827777777777776</v>
          </cell>
          <cell r="AH91">
            <v>60</v>
          </cell>
          <cell r="AI91">
            <v>1</v>
          </cell>
          <cell r="AJ91">
            <v>1</v>
          </cell>
          <cell r="AK91">
            <v>60</v>
          </cell>
          <cell r="AL91">
            <v>0</v>
          </cell>
          <cell r="AM91">
            <v>54.413888888888891</v>
          </cell>
          <cell r="AN91">
            <v>0</v>
          </cell>
          <cell r="AO91">
            <v>0</v>
          </cell>
          <cell r="AP91">
            <v>798142.9222222222</v>
          </cell>
          <cell r="AQ91">
            <v>4.8887732139402766</v>
          </cell>
          <cell r="AR91">
            <v>632003</v>
          </cell>
          <cell r="AS91">
            <v>0.26287837592894681</v>
          </cell>
          <cell r="AT91" t="str">
            <v>4</v>
          </cell>
          <cell r="AZ91">
            <v>0</v>
          </cell>
        </row>
        <row r="92">
          <cell r="A92" t="str">
            <v>06-25-205-017-0000</v>
          </cell>
          <cell r="B92" t="str">
            <v>06252050170000</v>
          </cell>
          <cell r="C92" t="str">
            <v>06-25-205-017-0000</v>
          </cell>
          <cell r="D92" t="str">
            <v>06-25-205-017-0000</v>
          </cell>
          <cell r="E92" t="str">
            <v>6-63</v>
          </cell>
          <cell r="F92" t="str">
            <v>700  PHOENIX LAKE STREAMWOOD</v>
          </cell>
          <cell r="G92" t="str">
            <v>POND PROPERTIES LLC</v>
          </cell>
          <cell r="H92" t="str">
            <v>18111</v>
          </cell>
          <cell r="I92" t="str">
            <v>18-010</v>
          </cell>
          <cell r="J92" t="str">
            <v>T18</v>
          </cell>
          <cell r="K92" t="str">
            <v xml:space="preserve">4 - WAREHOUSE 5 - OFFICE_x005F_x000D_
None_x005F_x000D_
</v>
          </cell>
          <cell r="L92">
            <v>17</v>
          </cell>
          <cell r="M92">
            <v>494</v>
          </cell>
          <cell r="N92">
            <v>13</v>
          </cell>
          <cell r="O92">
            <v>20</v>
          </cell>
          <cell r="P92">
            <v>129873</v>
          </cell>
          <cell r="Q92">
            <v>46384</v>
          </cell>
          <cell r="R92" t="str">
            <v>C</v>
          </cell>
          <cell r="S92">
            <v>4</v>
          </cell>
          <cell r="T92">
            <v>5</v>
          </cell>
          <cell r="U92" t="str">
            <v>D</v>
          </cell>
          <cell r="V92">
            <v>5</v>
          </cell>
          <cell r="W92">
            <v>1.1499999999999999</v>
          </cell>
          <cell r="X92">
            <v>1.2</v>
          </cell>
          <cell r="Y92">
            <v>6.8999999999999995</v>
          </cell>
          <cell r="Z92">
            <v>320049.59999999998</v>
          </cell>
          <cell r="AA92">
            <v>0.06</v>
          </cell>
          <cell r="AB92">
            <v>300846.62399999995</v>
          </cell>
          <cell r="AC92">
            <v>0.15</v>
          </cell>
          <cell r="AD92">
            <v>255719.63039999997</v>
          </cell>
          <cell r="AE92">
            <v>0.09</v>
          </cell>
          <cell r="AF92">
            <v>2841329.2266666666</v>
          </cell>
          <cell r="AG92">
            <v>61.256666666666668</v>
          </cell>
          <cell r="AH92">
            <v>50</v>
          </cell>
          <cell r="AI92">
            <v>1.1499999999999999</v>
          </cell>
          <cell r="AJ92">
            <v>1.2</v>
          </cell>
          <cell r="AK92">
            <v>68.999999999999986</v>
          </cell>
          <cell r="AL92">
            <v>130</v>
          </cell>
          <cell r="AM92">
            <v>65.12833333333333</v>
          </cell>
          <cell r="AN92">
            <v>0</v>
          </cell>
          <cell r="AO92">
            <v>0</v>
          </cell>
          <cell r="AP92">
            <v>3020912.6133333333</v>
          </cell>
          <cell r="AQ92">
            <v>2.4245354999803332</v>
          </cell>
          <cell r="AR92">
            <v>3584097</v>
          </cell>
          <cell r="AS92">
            <v>-0.15713424794771647</v>
          </cell>
          <cell r="AT92" t="e">
            <v>#N/A</v>
          </cell>
          <cell r="AZ92">
            <v>0</v>
          </cell>
        </row>
        <row r="93">
          <cell r="A93" t="str">
            <v>06-25-205-019-0000</v>
          </cell>
          <cell r="B93" t="str">
            <v>06252050190000</v>
          </cell>
          <cell r="C93" t="str">
            <v>06-25-205-019-0000</v>
          </cell>
          <cell r="D93" t="str">
            <v>06-25-205-019-0000</v>
          </cell>
          <cell r="E93" t="str">
            <v>5-93</v>
          </cell>
          <cell r="F93" t="str">
            <v>800-900 PHOENIX LAKE STREAMWOOD</v>
          </cell>
          <cell r="G93" t="str">
            <v>800 PHOENIX LAKE, LLC</v>
          </cell>
          <cell r="H93" t="str">
            <v>18111</v>
          </cell>
          <cell r="I93" t="str">
            <v>18-010</v>
          </cell>
          <cell r="J93" t="str">
            <v>T18</v>
          </cell>
          <cell r="K93" t="str">
            <v>WAREHOUSE</v>
          </cell>
          <cell r="L93">
            <v>18</v>
          </cell>
          <cell r="M93">
            <v>584</v>
          </cell>
          <cell r="N93">
            <v>2</v>
          </cell>
          <cell r="O93">
            <v>22</v>
          </cell>
          <cell r="P93">
            <v>369334</v>
          </cell>
          <cell r="Q93">
            <v>152502</v>
          </cell>
          <cell r="R93" t="str">
            <v>B</v>
          </cell>
          <cell r="S93">
            <v>1</v>
          </cell>
          <cell r="T93">
            <v>3</v>
          </cell>
          <cell r="U93" t="str">
            <v>E</v>
          </cell>
          <cell r="V93">
            <v>5</v>
          </cell>
          <cell r="W93">
            <v>1</v>
          </cell>
          <cell r="X93">
            <v>1</v>
          </cell>
          <cell r="Y93">
            <v>5</v>
          </cell>
          <cell r="Z93">
            <v>762510</v>
          </cell>
          <cell r="AA93">
            <v>0.06</v>
          </cell>
          <cell r="AB93">
            <v>716759.4</v>
          </cell>
          <cell r="AC93">
            <v>0.15</v>
          </cell>
          <cell r="AD93">
            <v>609245.49</v>
          </cell>
          <cell r="AE93">
            <v>7.4999999999999997E-2</v>
          </cell>
          <cell r="AF93">
            <v>8123273.2000000002</v>
          </cell>
          <cell r="AG93">
            <v>53.266666666666666</v>
          </cell>
          <cell r="AH93">
            <v>45</v>
          </cell>
          <cell r="AI93">
            <v>1</v>
          </cell>
          <cell r="AJ93">
            <v>1</v>
          </cell>
          <cell r="AK93">
            <v>45</v>
          </cell>
          <cell r="AL93">
            <v>120</v>
          </cell>
          <cell r="AM93">
            <v>108</v>
          </cell>
          <cell r="AN93">
            <v>0</v>
          </cell>
          <cell r="AO93">
            <v>0</v>
          </cell>
          <cell r="AP93">
            <v>16470216</v>
          </cell>
          <cell r="AQ93">
            <v>10.051302582</v>
          </cell>
          <cell r="AR93">
            <v>3451204</v>
          </cell>
          <cell r="AS93">
            <v>3.772310185083235</v>
          </cell>
          <cell r="AT93" t="str">
            <v>5</v>
          </cell>
          <cell r="AZ93">
            <v>0</v>
          </cell>
        </row>
        <row r="94">
          <cell r="A94" t="str">
            <v>06-25-209-002-0000</v>
          </cell>
          <cell r="B94" t="str">
            <v>06252090020000</v>
          </cell>
          <cell r="C94" t="str">
            <v>06-25-209-002-0000</v>
          </cell>
          <cell r="D94" t="str">
            <v>06-25-209-002-0000</v>
          </cell>
          <cell r="E94" t="str">
            <v>6-63</v>
          </cell>
          <cell r="F94" t="str">
            <v>901  PHOENIX LAKE STREAMWOOD</v>
          </cell>
          <cell r="G94" t="str">
            <v>CARDINAL OWNER LLC</v>
          </cell>
          <cell r="H94" t="str">
            <v>18111</v>
          </cell>
          <cell r="I94" t="str">
            <v>18-010</v>
          </cell>
          <cell r="J94" t="str">
            <v>T18</v>
          </cell>
          <cell r="K94" t="str">
            <v>WAREHOUSE</v>
          </cell>
          <cell r="L94">
            <v>18</v>
          </cell>
          <cell r="M94">
            <v>407</v>
          </cell>
          <cell r="N94">
            <v>16</v>
          </cell>
          <cell r="O94">
            <v>29</v>
          </cell>
          <cell r="P94">
            <v>134208</v>
          </cell>
          <cell r="Q94">
            <v>59500</v>
          </cell>
          <cell r="R94" t="str">
            <v>C</v>
          </cell>
          <cell r="S94">
            <v>1</v>
          </cell>
          <cell r="T94">
            <v>3</v>
          </cell>
          <cell r="U94" t="str">
            <v>D</v>
          </cell>
          <cell r="V94">
            <v>5</v>
          </cell>
          <cell r="W94">
            <v>1</v>
          </cell>
          <cell r="X94">
            <v>1</v>
          </cell>
          <cell r="Y94">
            <v>5</v>
          </cell>
          <cell r="Z94">
            <v>297500</v>
          </cell>
          <cell r="AA94">
            <v>0.06</v>
          </cell>
          <cell r="AB94">
            <v>279650</v>
          </cell>
          <cell r="AC94">
            <v>0.15</v>
          </cell>
          <cell r="AD94">
            <v>237702.5</v>
          </cell>
          <cell r="AE94">
            <v>0.09</v>
          </cell>
          <cell r="AF94">
            <v>2641138.888888889</v>
          </cell>
          <cell r="AG94">
            <v>44.388888888888893</v>
          </cell>
          <cell r="AH94">
            <v>50</v>
          </cell>
          <cell r="AI94">
            <v>1</v>
          </cell>
          <cell r="AJ94">
            <v>1</v>
          </cell>
          <cell r="AK94">
            <v>50</v>
          </cell>
          <cell r="AL94">
            <v>130</v>
          </cell>
          <cell r="AM94">
            <v>47.194444444444443</v>
          </cell>
          <cell r="AN94">
            <v>0</v>
          </cell>
          <cell r="AO94">
            <v>0</v>
          </cell>
          <cell r="AP94">
            <v>2808069.4444444445</v>
          </cell>
          <cell r="AQ94">
            <v>1.7569097825944442</v>
          </cell>
          <cell r="AR94">
            <v>3119116</v>
          </cell>
          <cell r="AS94">
            <v>-9.9722663586591653E-2</v>
          </cell>
          <cell r="AT94" t="e">
            <v>#N/A</v>
          </cell>
          <cell r="AZ94">
            <v>0</v>
          </cell>
        </row>
        <row r="95">
          <cell r="A95" t="str">
            <v>06-25-209-005-0000</v>
          </cell>
          <cell r="B95" t="str">
            <v>06252090050000</v>
          </cell>
          <cell r="C95" t="str">
            <v>06-25-209-005-0000</v>
          </cell>
          <cell r="D95" t="str">
            <v>06-25-209-005-0000</v>
          </cell>
          <cell r="E95" t="str">
            <v>6-63</v>
          </cell>
          <cell r="F95" t="str">
            <v>701  PHOENIX LAKE STREAMWOOD</v>
          </cell>
          <cell r="G95" t="str">
            <v>NORTHBROOK PROP INC</v>
          </cell>
          <cell r="H95" t="str">
            <v>18111</v>
          </cell>
          <cell r="I95" t="str">
            <v>18-010</v>
          </cell>
          <cell r="J95" t="str">
            <v>T18</v>
          </cell>
          <cell r="K95" t="str">
            <v>WAREHOUSE</v>
          </cell>
          <cell r="L95">
            <v>18</v>
          </cell>
          <cell r="M95">
            <v>406</v>
          </cell>
          <cell r="N95">
            <v>13</v>
          </cell>
          <cell r="O95">
            <v>22</v>
          </cell>
          <cell r="P95">
            <v>153558</v>
          </cell>
          <cell r="Q95">
            <v>70022</v>
          </cell>
          <cell r="R95" t="str">
            <v>C</v>
          </cell>
          <cell r="S95">
            <v>1</v>
          </cell>
          <cell r="T95">
            <v>3</v>
          </cell>
          <cell r="U95" t="str">
            <v>D</v>
          </cell>
          <cell r="V95">
            <v>5</v>
          </cell>
          <cell r="W95">
            <v>1</v>
          </cell>
          <cell r="X95">
            <v>1</v>
          </cell>
          <cell r="Y95">
            <v>5</v>
          </cell>
          <cell r="Z95">
            <v>350110</v>
          </cell>
          <cell r="AA95">
            <v>0.06</v>
          </cell>
          <cell r="AB95">
            <v>329103.40000000002</v>
          </cell>
          <cell r="AC95">
            <v>0.15</v>
          </cell>
          <cell r="AD95">
            <v>279737.89</v>
          </cell>
          <cell r="AE95">
            <v>0.09</v>
          </cell>
          <cell r="AF95">
            <v>3108198.777777778</v>
          </cell>
          <cell r="AG95">
            <v>44.388888888888893</v>
          </cell>
          <cell r="AH95">
            <v>50</v>
          </cell>
          <cell r="AI95">
            <v>1</v>
          </cell>
          <cell r="AJ95">
            <v>1</v>
          </cell>
          <cell r="AK95">
            <v>50</v>
          </cell>
          <cell r="AL95">
            <v>130</v>
          </cell>
          <cell r="AM95">
            <v>47.194444444444443</v>
          </cell>
          <cell r="AN95">
            <v>0</v>
          </cell>
          <cell r="AO95">
            <v>0</v>
          </cell>
          <cell r="AP95">
            <v>3304649.388888889</v>
          </cell>
          <cell r="AQ95">
            <v>1.7569097825944446</v>
          </cell>
          <cell r="AR95">
            <v>3670718</v>
          </cell>
          <cell r="AS95">
            <v>-9.9726704996436988E-2</v>
          </cell>
          <cell r="AT95" t="e">
            <v>#N/A</v>
          </cell>
          <cell r="AZ95">
            <v>0</v>
          </cell>
        </row>
        <row r="96">
          <cell r="A96" t="str">
            <v>06-25-209-006-0000</v>
          </cell>
          <cell r="B96" t="str">
            <v>06252090060000</v>
          </cell>
          <cell r="C96" t="str">
            <v>06-25-209-006-0000</v>
          </cell>
          <cell r="D96" t="str">
            <v>06-25-209-006-0000</v>
          </cell>
          <cell r="E96" t="str">
            <v>6-63</v>
          </cell>
          <cell r="F96" t="str">
            <v>801  PHOENIX LAKE STREAMWOOD</v>
          </cell>
          <cell r="G96" t="str">
            <v>MICHAEL VANCE TRUSTEE</v>
          </cell>
          <cell r="H96" t="str">
            <v>18111</v>
          </cell>
          <cell r="I96" t="str">
            <v>18-010</v>
          </cell>
          <cell r="J96" t="str">
            <v>T18</v>
          </cell>
          <cell r="K96" t="str">
            <v>WAREHOUSE</v>
          </cell>
          <cell r="L96">
            <v>18</v>
          </cell>
          <cell r="M96">
            <v>406</v>
          </cell>
          <cell r="N96">
            <v>16</v>
          </cell>
          <cell r="O96">
            <v>27</v>
          </cell>
          <cell r="P96">
            <v>111683</v>
          </cell>
          <cell r="Q96">
            <v>30947</v>
          </cell>
          <cell r="R96" t="str">
            <v>C</v>
          </cell>
          <cell r="S96">
            <v>1</v>
          </cell>
          <cell r="T96">
            <v>3</v>
          </cell>
          <cell r="U96" t="str">
            <v>C</v>
          </cell>
          <cell r="V96">
            <v>5</v>
          </cell>
          <cell r="W96">
            <v>1</v>
          </cell>
          <cell r="X96">
            <v>1</v>
          </cell>
          <cell r="Y96">
            <v>5</v>
          </cell>
          <cell r="Z96">
            <v>154735</v>
          </cell>
          <cell r="AA96">
            <v>0.06</v>
          </cell>
          <cell r="AB96">
            <v>145450.9</v>
          </cell>
          <cell r="AC96">
            <v>0.15</v>
          </cell>
          <cell r="AD96">
            <v>123633.265</v>
          </cell>
          <cell r="AE96">
            <v>0.09</v>
          </cell>
          <cell r="AF96">
            <v>1373702.9444444445</v>
          </cell>
          <cell r="AG96">
            <v>44.388888888888893</v>
          </cell>
          <cell r="AH96">
            <v>55</v>
          </cell>
          <cell r="AI96">
            <v>1</v>
          </cell>
          <cell r="AJ96">
            <v>1</v>
          </cell>
          <cell r="AK96">
            <v>55</v>
          </cell>
          <cell r="AL96">
            <v>135</v>
          </cell>
          <cell r="AM96">
            <v>49.694444444444443</v>
          </cell>
          <cell r="AN96">
            <v>0</v>
          </cell>
          <cell r="AO96">
            <v>0</v>
          </cell>
          <cell r="AP96">
            <v>1537893.9722222222</v>
          </cell>
          <cell r="AQ96">
            <v>1.8499773990944446</v>
          </cell>
          <cell r="AR96">
            <v>2088952</v>
          </cell>
          <cell r="AS96">
            <v>-0.26379640498095591</v>
          </cell>
          <cell r="AT96" t="e">
            <v>#N/A</v>
          </cell>
          <cell r="AZ96">
            <v>0</v>
          </cell>
        </row>
        <row r="97">
          <cell r="A97" t="str">
            <v>06-26-101-006-0000</v>
          </cell>
          <cell r="B97" t="str">
            <v>06261010060000</v>
          </cell>
          <cell r="C97" t="str">
            <v>06-26-101-006-0000</v>
          </cell>
          <cell r="D97" t="str">
            <v>06-26-101-006-0000</v>
          </cell>
          <cell r="E97" t="str">
            <v>5-87</v>
          </cell>
          <cell r="F97" t="str">
            <v>500 W IRVING PARK STREAMWOOD</v>
          </cell>
          <cell r="G97" t="str">
            <v>KINDER MORGAN INC NGPL</v>
          </cell>
          <cell r="H97" t="str">
            <v>18023</v>
          </cell>
          <cell r="I97" t="str">
            <v>18-020</v>
          </cell>
          <cell r="J97" t="str">
            <v>T18</v>
          </cell>
          <cell r="K97" t="str">
            <v xml:space="preserve">4 - WAREHOUSE_x005F_x000D_
</v>
          </cell>
          <cell r="L97">
            <v>18</v>
          </cell>
          <cell r="M97">
            <v>494</v>
          </cell>
          <cell r="N97">
            <v>66</v>
          </cell>
          <cell r="O97">
            <v>14</v>
          </cell>
          <cell r="P97">
            <v>204296</v>
          </cell>
          <cell r="Q97">
            <v>2623</v>
          </cell>
          <cell r="R97" t="str">
            <v>C</v>
          </cell>
          <cell r="S97">
            <v>1</v>
          </cell>
          <cell r="T97">
            <v>3</v>
          </cell>
          <cell r="U97" t="str">
            <v>A</v>
          </cell>
          <cell r="V97">
            <v>6.5</v>
          </cell>
          <cell r="W97">
            <v>1</v>
          </cell>
          <cell r="X97">
            <v>1</v>
          </cell>
          <cell r="Y97">
            <v>6.5</v>
          </cell>
          <cell r="Z97">
            <v>17049.5</v>
          </cell>
          <cell r="AA97">
            <v>0.06</v>
          </cell>
          <cell r="AB97">
            <v>16026.53</v>
          </cell>
          <cell r="AC97">
            <v>0.15</v>
          </cell>
          <cell r="AD97">
            <v>13622.550500000001</v>
          </cell>
          <cell r="AE97">
            <v>0.09</v>
          </cell>
          <cell r="AF97">
            <v>151361.67222222223</v>
          </cell>
          <cell r="AG97">
            <v>57.705555555555556</v>
          </cell>
          <cell r="AH97">
            <v>65</v>
          </cell>
          <cell r="AI97">
            <v>1</v>
          </cell>
          <cell r="AJ97">
            <v>1</v>
          </cell>
          <cell r="AK97">
            <v>65</v>
          </cell>
          <cell r="AL97">
            <v>0</v>
          </cell>
          <cell r="AM97">
            <v>61.352777777777774</v>
          </cell>
          <cell r="AN97">
            <v>193804</v>
          </cell>
          <cell r="AO97">
            <v>969020</v>
          </cell>
          <cell r="AP97">
            <v>1129948.3361111111</v>
          </cell>
          <cell r="AQ97" t="e">
            <v>#N/A</v>
          </cell>
          <cell r="AR97">
            <v>1148018</v>
          </cell>
          <cell r="AS97">
            <v>-1.57398785462326E-2</v>
          </cell>
          <cell r="AT97" t="str">
            <v>4</v>
          </cell>
          <cell r="AZ97">
            <v>0</v>
          </cell>
        </row>
        <row r="98">
          <cell r="A98" t="str">
            <v>06-26-303-003-0000</v>
          </cell>
          <cell r="B98" t="str">
            <v>06263030030000</v>
          </cell>
          <cell r="C98" t="str">
            <v>06-26-303-003-0000</v>
          </cell>
          <cell r="D98" t="str">
            <v>06-26-303-003-0000</v>
          </cell>
          <cell r="E98" t="str">
            <v>5-93</v>
          </cell>
          <cell r="F98" t="str">
            <v>1800 S PARK STREAMWOOD</v>
          </cell>
          <cell r="G98" t="str">
            <v>JIMMY L ELLIS</v>
          </cell>
          <cell r="H98" t="str">
            <v>18023</v>
          </cell>
          <cell r="I98" t="str">
            <v>18-060</v>
          </cell>
          <cell r="J98" t="str">
            <v>T18</v>
          </cell>
          <cell r="K98" t="str">
            <v xml:space="preserve">3 - FACTORY_x005F_x000D_
</v>
          </cell>
          <cell r="L98">
            <v>18</v>
          </cell>
          <cell r="M98">
            <v>406</v>
          </cell>
          <cell r="N98">
            <v>52</v>
          </cell>
          <cell r="O98">
            <v>16</v>
          </cell>
          <cell r="P98">
            <v>79279</v>
          </cell>
          <cell r="Q98">
            <v>12000</v>
          </cell>
          <cell r="R98" t="str">
            <v>C</v>
          </cell>
          <cell r="S98">
            <v>1</v>
          </cell>
          <cell r="T98">
            <v>3</v>
          </cell>
          <cell r="U98" t="str">
            <v>B</v>
          </cell>
          <cell r="V98">
            <v>5.5</v>
          </cell>
          <cell r="W98">
            <v>1</v>
          </cell>
          <cell r="X98">
            <v>1</v>
          </cell>
          <cell r="Y98">
            <v>5.5</v>
          </cell>
          <cell r="Z98">
            <v>66000</v>
          </cell>
          <cell r="AA98">
            <v>0.06</v>
          </cell>
          <cell r="AB98">
            <v>62040</v>
          </cell>
          <cell r="AC98">
            <v>0.15</v>
          </cell>
          <cell r="AD98">
            <v>52734</v>
          </cell>
          <cell r="AE98">
            <v>0.09</v>
          </cell>
          <cell r="AF98">
            <v>585933.33333333337</v>
          </cell>
          <cell r="AG98">
            <v>48.827777777777783</v>
          </cell>
          <cell r="AH98">
            <v>60</v>
          </cell>
          <cell r="AI98">
            <v>1</v>
          </cell>
          <cell r="AJ98">
            <v>1</v>
          </cell>
          <cell r="AK98">
            <v>60</v>
          </cell>
          <cell r="AL98">
            <v>0</v>
          </cell>
          <cell r="AM98">
            <v>54.413888888888891</v>
          </cell>
          <cell r="AN98">
            <v>31279</v>
          </cell>
          <cell r="AO98">
            <v>156395</v>
          </cell>
          <cell r="AP98">
            <v>809361.66666666674</v>
          </cell>
          <cell r="AQ98">
            <v>6.0597054005667363</v>
          </cell>
          <cell r="AR98">
            <v>639046</v>
          </cell>
          <cell r="AS98">
            <v>0.26651550383957767</v>
          </cell>
          <cell r="AT98" t="str">
            <v>4</v>
          </cell>
          <cell r="AZ98">
            <v>0</v>
          </cell>
        </row>
        <row r="99">
          <cell r="A99" t="str">
            <v>06-26-303-008-0000</v>
          </cell>
          <cell r="B99" t="str">
            <v>06263030080000</v>
          </cell>
          <cell r="C99" t="str">
            <v>06-26-303-008-0000</v>
          </cell>
          <cell r="D99" t="str">
            <v>06-26-303-008-0000</v>
          </cell>
          <cell r="E99" t="str">
            <v>5-93</v>
          </cell>
          <cell r="F99" t="str">
            <v>143  ROMAJEAN STREAMWOOD</v>
          </cell>
          <cell r="G99" t="str">
            <v>WILLIAM PLOCINSKI</v>
          </cell>
          <cell r="H99" t="str">
            <v>18023</v>
          </cell>
          <cell r="I99" t="str">
            <v>18-060</v>
          </cell>
          <cell r="J99" t="str">
            <v>T18</v>
          </cell>
          <cell r="K99" t="str">
            <v xml:space="preserve">4 - WAREHOUSE 5 - OFFICE_x005F_x000D_
</v>
          </cell>
          <cell r="L99">
            <v>18</v>
          </cell>
          <cell r="M99">
            <v>406</v>
          </cell>
          <cell r="N99">
            <v>32</v>
          </cell>
          <cell r="O99">
            <v>16</v>
          </cell>
          <cell r="P99">
            <v>46050</v>
          </cell>
          <cell r="Q99">
            <v>8420</v>
          </cell>
          <cell r="R99" t="str">
            <v>C</v>
          </cell>
          <cell r="S99">
            <v>1</v>
          </cell>
          <cell r="T99">
            <v>3</v>
          </cell>
          <cell r="U99" t="str">
            <v>A</v>
          </cell>
          <cell r="V99">
            <v>6.5</v>
          </cell>
          <cell r="W99">
            <v>1</v>
          </cell>
          <cell r="X99">
            <v>1</v>
          </cell>
          <cell r="Y99">
            <v>6.5</v>
          </cell>
          <cell r="Z99">
            <v>54730</v>
          </cell>
          <cell r="AA99">
            <v>0.06</v>
          </cell>
          <cell r="AB99">
            <v>51446.2</v>
          </cell>
          <cell r="AC99">
            <v>0.15</v>
          </cell>
          <cell r="AD99">
            <v>43729.27</v>
          </cell>
          <cell r="AE99">
            <v>0.09</v>
          </cell>
          <cell r="AF99">
            <v>485880.77777777775</v>
          </cell>
          <cell r="AG99">
            <v>57.705555555555556</v>
          </cell>
          <cell r="AH99">
            <v>65</v>
          </cell>
          <cell r="AI99">
            <v>1</v>
          </cell>
          <cell r="AJ99">
            <v>1</v>
          </cell>
          <cell r="AK99">
            <v>65</v>
          </cell>
          <cell r="AL99">
            <v>0</v>
          </cell>
          <cell r="AM99">
            <v>61.352777777777774</v>
          </cell>
          <cell r="AN99">
            <v>12370</v>
          </cell>
          <cell r="AO99">
            <v>61850</v>
          </cell>
          <cell r="AP99">
            <v>578440.38888888888</v>
          </cell>
          <cell r="AQ99">
            <v>6.1721524384415112</v>
          </cell>
          <cell r="AR99">
            <v>368005</v>
          </cell>
          <cell r="AS99">
            <v>0.5718275264979793</v>
          </cell>
          <cell r="AT99" t="str">
            <v>4</v>
          </cell>
          <cell r="AZ99">
            <v>0</v>
          </cell>
        </row>
        <row r="100">
          <cell r="A100" t="str">
            <v>06-26-303-009-0000</v>
          </cell>
          <cell r="B100" t="str">
            <v>06263030090000</v>
          </cell>
          <cell r="C100" t="str">
            <v>06-26-303-009-0000</v>
          </cell>
          <cell r="D100" t="str">
            <v>06-26-303-009-0000</v>
          </cell>
          <cell r="E100" t="str">
            <v>5-93</v>
          </cell>
          <cell r="F100" t="str">
            <v>165  ROMAJEAN STREAMWOOD</v>
          </cell>
          <cell r="G100" t="str">
            <v>FRICKE FAMILY LLC</v>
          </cell>
          <cell r="H100" t="str">
            <v>18023</v>
          </cell>
          <cell r="I100" t="str">
            <v>18-060</v>
          </cell>
          <cell r="J100" t="str">
            <v>T18</v>
          </cell>
          <cell r="K100" t="str">
            <v>MANUFACTURING</v>
          </cell>
          <cell r="L100">
            <v>18</v>
          </cell>
          <cell r="M100">
            <v>406</v>
          </cell>
          <cell r="N100">
            <v>35</v>
          </cell>
          <cell r="O100">
            <v>19</v>
          </cell>
          <cell r="P100">
            <v>46050</v>
          </cell>
          <cell r="Q100">
            <v>17920</v>
          </cell>
          <cell r="R100" t="str">
            <v>C</v>
          </cell>
          <cell r="S100">
            <v>1</v>
          </cell>
          <cell r="T100">
            <v>3</v>
          </cell>
          <cell r="U100" t="str">
            <v>B</v>
          </cell>
          <cell r="V100">
            <v>5.5</v>
          </cell>
          <cell r="W100">
            <v>1</v>
          </cell>
          <cell r="X100">
            <v>1</v>
          </cell>
          <cell r="Y100">
            <v>5.5</v>
          </cell>
          <cell r="Z100">
            <v>98560</v>
          </cell>
          <cell r="AA100">
            <v>0.06</v>
          </cell>
          <cell r="AB100">
            <v>92646.399999999994</v>
          </cell>
          <cell r="AC100">
            <v>0.15</v>
          </cell>
          <cell r="AD100">
            <v>78749.440000000002</v>
          </cell>
          <cell r="AE100">
            <v>0.09</v>
          </cell>
          <cell r="AF100">
            <v>874993.77777777787</v>
          </cell>
          <cell r="AG100">
            <v>48.827777777777783</v>
          </cell>
          <cell r="AH100">
            <v>60</v>
          </cell>
          <cell r="AI100">
            <v>1</v>
          </cell>
          <cell r="AJ100">
            <v>1</v>
          </cell>
          <cell r="AK100">
            <v>60</v>
          </cell>
          <cell r="AL100">
            <v>0</v>
          </cell>
          <cell r="AM100">
            <v>54.413888888888891</v>
          </cell>
          <cell r="AN100">
            <v>0</v>
          </cell>
          <cell r="AO100">
            <v>0</v>
          </cell>
          <cell r="AP100">
            <v>975096.88888888899</v>
          </cell>
          <cell r="AQ100">
            <v>4.8887732139402784</v>
          </cell>
          <cell r="AR100">
            <v>816005</v>
          </cell>
          <cell r="AS100">
            <v>0.19496435547440139</v>
          </cell>
          <cell r="AT100" t="str">
            <v>4</v>
          </cell>
          <cell r="AZ100">
            <v>0</v>
          </cell>
        </row>
        <row r="101">
          <cell r="A101" t="str">
            <v>06-26-303-015-0000</v>
          </cell>
          <cell r="B101" t="str">
            <v>06263030150000</v>
          </cell>
          <cell r="C101" t="str">
            <v>06-26-303-015-0000</v>
          </cell>
          <cell r="D101" t="str">
            <v>06-26-303-015-0000</v>
          </cell>
          <cell r="E101" t="str">
            <v>6-63</v>
          </cell>
          <cell r="F101" t="str">
            <v>349  ROMAJEAN STREAMWOOD</v>
          </cell>
          <cell r="G101" t="str">
            <v>ALLEN ERNST</v>
          </cell>
          <cell r="H101" t="str">
            <v>18023</v>
          </cell>
          <cell r="I101" t="str">
            <v>18-060</v>
          </cell>
          <cell r="J101" t="str">
            <v>T18</v>
          </cell>
          <cell r="K101" t="str">
            <v xml:space="preserve">4 - WAREHOUSE_x005F_x000D_
</v>
          </cell>
          <cell r="L101">
            <v>18</v>
          </cell>
          <cell r="M101">
            <v>406</v>
          </cell>
          <cell r="N101">
            <v>34</v>
          </cell>
          <cell r="O101">
            <v>18</v>
          </cell>
          <cell r="P101">
            <v>42565</v>
          </cell>
          <cell r="Q101">
            <v>15954</v>
          </cell>
          <cell r="R101" t="str">
            <v>C</v>
          </cell>
          <cell r="S101">
            <v>1</v>
          </cell>
          <cell r="T101">
            <v>3</v>
          </cell>
          <cell r="U101" t="str">
            <v>B</v>
          </cell>
          <cell r="V101">
            <v>5.5</v>
          </cell>
          <cell r="W101">
            <v>1</v>
          </cell>
          <cell r="X101">
            <v>1</v>
          </cell>
          <cell r="Y101">
            <v>5.5</v>
          </cell>
          <cell r="Z101">
            <v>87747</v>
          </cell>
          <cell r="AA101">
            <v>0.06</v>
          </cell>
          <cell r="AB101">
            <v>82482.179999999993</v>
          </cell>
          <cell r="AC101">
            <v>0.15</v>
          </cell>
          <cell r="AD101">
            <v>70109.852999999988</v>
          </cell>
          <cell r="AE101">
            <v>0.09</v>
          </cell>
          <cell r="AF101">
            <v>778998.36666666658</v>
          </cell>
          <cell r="AG101">
            <v>48.827777777777776</v>
          </cell>
          <cell r="AH101">
            <v>60</v>
          </cell>
          <cell r="AI101">
            <v>1</v>
          </cell>
          <cell r="AJ101">
            <v>1</v>
          </cell>
          <cell r="AK101">
            <v>60</v>
          </cell>
          <cell r="AL101">
            <v>0</v>
          </cell>
          <cell r="AM101">
            <v>54.413888888888891</v>
          </cell>
          <cell r="AN101">
            <v>0</v>
          </cell>
          <cell r="AO101">
            <v>0</v>
          </cell>
          <cell r="AP101">
            <v>868119.18333333335</v>
          </cell>
          <cell r="AQ101">
            <v>1.9555092855761109</v>
          </cell>
          <cell r="AR101">
            <v>856021</v>
          </cell>
          <cell r="AS101">
            <v>1.4133045022649338E-2</v>
          </cell>
          <cell r="AT101" t="str">
            <v>4</v>
          </cell>
          <cell r="AU101">
            <v>1250000</v>
          </cell>
          <cell r="AZ101">
            <v>78.350256988842929</v>
          </cell>
        </row>
        <row r="102">
          <cell r="A102" t="str">
            <v>06-26-303-018-0000</v>
          </cell>
          <cell r="B102" t="str">
            <v>06263030180000</v>
          </cell>
          <cell r="C102" t="str">
            <v>06-26-303-018-0000</v>
          </cell>
          <cell r="D102" t="str">
            <v>06-26-303-018-0000</v>
          </cell>
          <cell r="E102" t="str">
            <v>5-93</v>
          </cell>
          <cell r="F102" t="str">
            <v>2300 S PARK STREAMWOOD</v>
          </cell>
          <cell r="G102" t="str">
            <v>M JTJ CONTRACTORS</v>
          </cell>
          <cell r="H102" t="str">
            <v>18023</v>
          </cell>
          <cell r="I102" t="str">
            <v>18-060</v>
          </cell>
          <cell r="J102" t="str">
            <v>T18</v>
          </cell>
          <cell r="K102" t="str">
            <v>MANUFACTURING</v>
          </cell>
          <cell r="L102">
            <v>18</v>
          </cell>
          <cell r="M102">
            <v>406</v>
          </cell>
          <cell r="N102">
            <v>22</v>
          </cell>
          <cell r="O102">
            <v>22</v>
          </cell>
          <cell r="P102">
            <v>70512</v>
          </cell>
          <cell r="Q102">
            <v>16311</v>
          </cell>
          <cell r="R102" t="str">
            <v>C</v>
          </cell>
          <cell r="S102">
            <v>1</v>
          </cell>
          <cell r="T102">
            <v>3</v>
          </cell>
          <cell r="U102" t="str">
            <v>B</v>
          </cell>
          <cell r="V102">
            <v>5.5</v>
          </cell>
          <cell r="W102">
            <v>1</v>
          </cell>
          <cell r="X102">
            <v>1</v>
          </cell>
          <cell r="Y102">
            <v>5.5</v>
          </cell>
          <cell r="Z102">
            <v>89710.5</v>
          </cell>
          <cell r="AA102">
            <v>0.06</v>
          </cell>
          <cell r="AB102">
            <v>84327.87</v>
          </cell>
          <cell r="AC102">
            <v>0.15</v>
          </cell>
          <cell r="AD102">
            <v>71678.689499999993</v>
          </cell>
          <cell r="AE102">
            <v>0.09</v>
          </cell>
          <cell r="AF102">
            <v>796429.8833333333</v>
          </cell>
          <cell r="AG102">
            <v>48.827777777777776</v>
          </cell>
          <cell r="AH102">
            <v>60</v>
          </cell>
          <cell r="AI102">
            <v>1</v>
          </cell>
          <cell r="AJ102">
            <v>1</v>
          </cell>
          <cell r="AK102">
            <v>60</v>
          </cell>
          <cell r="AL102">
            <v>0</v>
          </cell>
          <cell r="AM102">
            <v>54.413888888888891</v>
          </cell>
          <cell r="AN102">
            <v>5268</v>
          </cell>
          <cell r="AO102">
            <v>26340</v>
          </cell>
          <cell r="AP102">
            <v>913884.94166666665</v>
          </cell>
          <cell r="AQ102">
            <v>5.0338591475194567</v>
          </cell>
          <cell r="AR102">
            <v>736010</v>
          </cell>
          <cell r="AS102">
            <v>0.24167462625054914</v>
          </cell>
          <cell r="AT102" t="str">
            <v>4</v>
          </cell>
          <cell r="AZ102">
            <v>0</v>
          </cell>
        </row>
        <row r="103">
          <cell r="A103" t="str">
            <v>06-26-303-019-0000</v>
          </cell>
          <cell r="B103" t="str">
            <v>06263030190000</v>
          </cell>
          <cell r="C103" t="str">
            <v>06-26-303-019-0000</v>
          </cell>
          <cell r="D103" t="str">
            <v>06-26-303-019-0000</v>
          </cell>
          <cell r="E103" t="str">
            <v>5-93</v>
          </cell>
          <cell r="F103" t="str">
            <v>2200 S PARK STREAMWOOD</v>
          </cell>
          <cell r="G103" t="str">
            <v>JOSEPH RIZZI</v>
          </cell>
          <cell r="H103" t="str">
            <v>18023</v>
          </cell>
          <cell r="I103" t="str">
            <v>18-060</v>
          </cell>
          <cell r="J103" t="str">
            <v>T18</v>
          </cell>
          <cell r="K103" t="str">
            <v xml:space="preserve">4 - WAREHOUSE_x005F_x000D_
</v>
          </cell>
          <cell r="L103">
            <v>18</v>
          </cell>
          <cell r="M103">
            <v>406</v>
          </cell>
          <cell r="N103">
            <v>29</v>
          </cell>
          <cell r="O103">
            <v>15</v>
          </cell>
          <cell r="P103">
            <v>66458</v>
          </cell>
          <cell r="Q103">
            <v>28176</v>
          </cell>
          <cell r="R103" t="str">
            <v>C</v>
          </cell>
          <cell r="S103">
            <v>1</v>
          </cell>
          <cell r="T103">
            <v>3</v>
          </cell>
          <cell r="U103" t="str">
            <v>C</v>
          </cell>
          <cell r="V103">
            <v>5</v>
          </cell>
          <cell r="W103">
            <v>1</v>
          </cell>
          <cell r="X103">
            <v>1</v>
          </cell>
          <cell r="Y103">
            <v>5</v>
          </cell>
          <cell r="Z103">
            <v>140880</v>
          </cell>
          <cell r="AA103">
            <v>0.06</v>
          </cell>
          <cell r="AB103">
            <v>132427.20000000001</v>
          </cell>
          <cell r="AC103">
            <v>0.15</v>
          </cell>
          <cell r="AD103">
            <v>112563.12000000001</v>
          </cell>
          <cell r="AE103">
            <v>0.09</v>
          </cell>
          <cell r="AF103">
            <v>1250701.3333333335</v>
          </cell>
          <cell r="AG103">
            <v>44.388888888888893</v>
          </cell>
          <cell r="AH103">
            <v>55</v>
          </cell>
          <cell r="AI103">
            <v>1</v>
          </cell>
          <cell r="AJ103">
            <v>1</v>
          </cell>
          <cell r="AK103">
            <v>55</v>
          </cell>
          <cell r="AL103">
            <v>0</v>
          </cell>
          <cell r="AM103">
            <v>49.694444444444443</v>
          </cell>
          <cell r="AN103">
            <v>0</v>
          </cell>
          <cell r="AO103">
            <v>0</v>
          </cell>
          <cell r="AP103">
            <v>1400190.6666666665</v>
          </cell>
          <cell r="AQ103">
            <v>4.4647584255138879</v>
          </cell>
          <cell r="AR103">
            <v>767581</v>
          </cell>
          <cell r="AS103">
            <v>0.82416014292519812</v>
          </cell>
          <cell r="AT103" t="str">
            <v>5</v>
          </cell>
          <cell r="AZ103">
            <v>0</v>
          </cell>
        </row>
        <row r="104">
          <cell r="A104" t="str">
            <v>06-26-303-020-0000</v>
          </cell>
          <cell r="B104" t="str">
            <v>06263030200000</v>
          </cell>
          <cell r="C104" t="str">
            <v>06-26-303-020-0000</v>
          </cell>
          <cell r="D104" t="str">
            <v>06-26-303-020-0000</v>
          </cell>
          <cell r="E104" t="str">
            <v>5-83</v>
          </cell>
          <cell r="F104" t="str">
            <v>2000 S PARK STREAMWOOD</v>
          </cell>
          <cell r="G104" t="str">
            <v>CRAIG REAL ESTATE LLC</v>
          </cell>
          <cell r="H104" t="str">
            <v>18023</v>
          </cell>
          <cell r="I104" t="str">
            <v>18-060</v>
          </cell>
          <cell r="J104" t="str">
            <v>T18</v>
          </cell>
          <cell r="K104" t="str">
            <v xml:space="preserve">4 - WAREHOUSE 5 - OFFICE_x005F_x000D_
</v>
          </cell>
          <cell r="L104">
            <v>18</v>
          </cell>
          <cell r="M104">
            <v>406</v>
          </cell>
          <cell r="N104">
            <v>35</v>
          </cell>
          <cell r="O104">
            <v>18</v>
          </cell>
          <cell r="P104">
            <v>70828</v>
          </cell>
          <cell r="Q104">
            <v>20429</v>
          </cell>
          <cell r="R104" t="str">
            <v>C</v>
          </cell>
          <cell r="S104">
            <v>1</v>
          </cell>
          <cell r="T104">
            <v>3</v>
          </cell>
          <cell r="U104" t="str">
            <v>C</v>
          </cell>
          <cell r="V104">
            <v>5</v>
          </cell>
          <cell r="W104">
            <v>1</v>
          </cell>
          <cell r="X104">
            <v>1</v>
          </cell>
          <cell r="Y104">
            <v>5</v>
          </cell>
          <cell r="Z104">
            <v>102145</v>
          </cell>
          <cell r="AA104">
            <v>0.06</v>
          </cell>
          <cell r="AB104">
            <v>96016.3</v>
          </cell>
          <cell r="AC104">
            <v>0.15</v>
          </cell>
          <cell r="AD104">
            <v>81613.85500000001</v>
          </cell>
          <cell r="AE104">
            <v>0.09</v>
          </cell>
          <cell r="AF104">
            <v>906820.61111111124</v>
          </cell>
          <cell r="AG104">
            <v>44.388888888888893</v>
          </cell>
          <cell r="AH104">
            <v>55</v>
          </cell>
          <cell r="AI104">
            <v>1</v>
          </cell>
          <cell r="AJ104">
            <v>1</v>
          </cell>
          <cell r="AK104">
            <v>55</v>
          </cell>
          <cell r="AL104">
            <v>0</v>
          </cell>
          <cell r="AM104">
            <v>49.694444444444443</v>
          </cell>
          <cell r="AN104">
            <v>0</v>
          </cell>
          <cell r="AO104">
            <v>0</v>
          </cell>
          <cell r="AP104">
            <v>1015207.8055555555</v>
          </cell>
          <cell r="AQ104">
            <v>4.4647584255138879</v>
          </cell>
          <cell r="AR104">
            <v>960002</v>
          </cell>
          <cell r="AS104">
            <v>5.7505927649687649E-2</v>
          </cell>
          <cell r="AT104" t="str">
            <v>4</v>
          </cell>
          <cell r="AZ104">
            <v>0</v>
          </cell>
        </row>
        <row r="105">
          <cell r="A105" t="str">
            <v>06-26-303-021-0000</v>
          </cell>
          <cell r="B105" t="str">
            <v>06263030210000</v>
          </cell>
          <cell r="C105" t="str">
            <v>06-26-303-021-0000</v>
          </cell>
          <cell r="D105" t="str">
            <v>06-26-303-021-0000</v>
          </cell>
          <cell r="E105" t="str">
            <v>6-63</v>
          </cell>
          <cell r="F105" t="str">
            <v>1900  PARK STREAMWOOD</v>
          </cell>
          <cell r="G105" t="str">
            <v>BROLITE PRODUCTS INC</v>
          </cell>
          <cell r="H105" t="str">
            <v>18023</v>
          </cell>
          <cell r="I105" t="str">
            <v>18-060</v>
          </cell>
          <cell r="J105" t="str">
            <v>T18</v>
          </cell>
          <cell r="K105" t="str">
            <v>MANUFACTURING</v>
          </cell>
          <cell r="L105">
            <v>17</v>
          </cell>
          <cell r="M105">
            <v>494</v>
          </cell>
          <cell r="N105">
            <v>22</v>
          </cell>
          <cell r="O105">
            <v>28</v>
          </cell>
          <cell r="P105">
            <v>78228</v>
          </cell>
          <cell r="Q105">
            <v>28640</v>
          </cell>
          <cell r="R105" t="str">
            <v>C</v>
          </cell>
          <cell r="S105">
            <v>1</v>
          </cell>
          <cell r="T105">
            <v>3</v>
          </cell>
          <cell r="U105" t="str">
            <v>C</v>
          </cell>
          <cell r="V105">
            <v>5</v>
          </cell>
          <cell r="W105">
            <v>1</v>
          </cell>
          <cell r="X105">
            <v>1</v>
          </cell>
          <cell r="Y105">
            <v>5</v>
          </cell>
          <cell r="Z105">
            <v>143200</v>
          </cell>
          <cell r="AA105">
            <v>0.06</v>
          </cell>
          <cell r="AB105">
            <v>134608</v>
          </cell>
          <cell r="AC105">
            <v>0.15</v>
          </cell>
          <cell r="AD105">
            <v>114416.8</v>
          </cell>
          <cell r="AE105">
            <v>0.09</v>
          </cell>
          <cell r="AF105">
            <v>1271297.7777777778</v>
          </cell>
          <cell r="AG105">
            <v>44.388888888888886</v>
          </cell>
          <cell r="AH105">
            <v>55</v>
          </cell>
          <cell r="AI105">
            <v>1</v>
          </cell>
          <cell r="AJ105">
            <v>1</v>
          </cell>
          <cell r="AK105">
            <v>55</v>
          </cell>
          <cell r="AL105">
            <v>0</v>
          </cell>
          <cell r="AM105">
            <v>49.694444444444443</v>
          </cell>
          <cell r="AN105">
            <v>0</v>
          </cell>
          <cell r="AO105">
            <v>0</v>
          </cell>
          <cell r="AP105">
            <v>1423248.8888888888</v>
          </cell>
          <cell r="AQ105">
            <v>1.7859033702055553</v>
          </cell>
          <cell r="AR105">
            <v>1662401</v>
          </cell>
          <cell r="AS105">
            <v>-0.14385946057004972</v>
          </cell>
          <cell r="AT105" t="e">
            <v>#N/A</v>
          </cell>
          <cell r="AZ105">
            <v>0</v>
          </cell>
        </row>
        <row r="106">
          <cell r="A106" t="str">
            <v>06-26-303-023-1001</v>
          </cell>
          <cell r="B106" t="str">
            <v>06263030231001</v>
          </cell>
          <cell r="C106" t="str">
            <v>06-26-303-023-1001</v>
          </cell>
          <cell r="D106" t="str">
            <v>06-26-303-023-1001</v>
          </cell>
          <cell r="E106" t="str">
            <v>5-89</v>
          </cell>
          <cell r="F106" t="str">
            <v>1700  PARK STREAMWOOD</v>
          </cell>
          <cell r="G106" t="str">
            <v>VINAY RAJPUT</v>
          </cell>
          <cell r="H106" t="str">
            <v>18023</v>
          </cell>
          <cell r="I106" t="str">
            <v>18-060</v>
          </cell>
          <cell r="J106" t="str">
            <v>T18</v>
          </cell>
          <cell r="K106" t="str">
            <v xml:space="preserve">10 - WAREHOUSE 5 - OFFICE_x005F_x000D_
None_x005F_x000D_
</v>
          </cell>
          <cell r="L106">
            <v>18</v>
          </cell>
          <cell r="M106">
            <v>406</v>
          </cell>
          <cell r="N106">
            <v>29</v>
          </cell>
          <cell r="O106">
            <v>14</v>
          </cell>
          <cell r="P106">
            <v>59586</v>
          </cell>
          <cell r="Q106">
            <v>595</v>
          </cell>
          <cell r="R106" t="str">
            <v>C</v>
          </cell>
          <cell r="S106">
            <v>1</v>
          </cell>
          <cell r="T106">
            <v>3</v>
          </cell>
          <cell r="U106" t="str">
            <v>A</v>
          </cell>
          <cell r="V106">
            <v>6.5</v>
          </cell>
          <cell r="W106">
            <v>1</v>
          </cell>
          <cell r="X106">
            <v>1</v>
          </cell>
          <cell r="Y106">
            <v>6.5</v>
          </cell>
          <cell r="Z106">
            <v>3867.5</v>
          </cell>
          <cell r="AA106">
            <v>0.06</v>
          </cell>
          <cell r="AB106">
            <v>3635.45</v>
          </cell>
          <cell r="AC106">
            <v>0.15</v>
          </cell>
          <cell r="AD106">
            <v>3090.1324999999997</v>
          </cell>
          <cell r="AE106">
            <v>0.09</v>
          </cell>
          <cell r="AF106">
            <v>34334.805555555555</v>
          </cell>
          <cell r="AG106">
            <v>57.705555555555556</v>
          </cell>
          <cell r="AH106">
            <v>65</v>
          </cell>
          <cell r="AI106">
            <v>1</v>
          </cell>
          <cell r="AJ106">
            <v>1</v>
          </cell>
          <cell r="AK106">
            <v>65</v>
          </cell>
          <cell r="AL106">
            <v>0</v>
          </cell>
          <cell r="AM106">
            <v>61.352777777777774</v>
          </cell>
          <cell r="AN106">
            <v>0</v>
          </cell>
          <cell r="AO106">
            <v>0</v>
          </cell>
          <cell r="AP106">
            <v>36504.902777777774</v>
          </cell>
          <cell r="AQ106">
            <v>5.5121922495430544</v>
          </cell>
          <cell r="AR106">
            <v>27665</v>
          </cell>
          <cell r="AS106">
            <v>0.31953380725746516</v>
          </cell>
          <cell r="AT106" t="str">
            <v>4</v>
          </cell>
          <cell r="AZ106">
            <v>0</v>
          </cell>
        </row>
        <row r="107">
          <cell r="A107" t="str">
            <v>06-26-303-023-1002</v>
          </cell>
          <cell r="C107" t="str">
            <v>06-26-303-023-1002</v>
          </cell>
          <cell r="D107" t="str">
            <v>06-26-303-023-1002</v>
          </cell>
          <cell r="E107" t="str">
            <v>6-79</v>
          </cell>
          <cell r="F107" t="str">
            <v>1700  PARK STREAMWOOD</v>
          </cell>
          <cell r="G107" t="str">
            <v>VINAY RAJPUT</v>
          </cell>
          <cell r="H107" t="str">
            <v>18023</v>
          </cell>
          <cell r="I107" t="str">
            <v>18-060</v>
          </cell>
          <cell r="J107" t="str">
            <v>T18</v>
          </cell>
          <cell r="K107" t="str">
            <v xml:space="preserve">10 - WAREHOUSE 5 - OFFICE_x005F_x000D_
None_x005F_x000D_
</v>
          </cell>
          <cell r="L107">
            <v>18</v>
          </cell>
          <cell r="M107">
            <v>406</v>
          </cell>
          <cell r="N107">
            <v>29</v>
          </cell>
          <cell r="O107">
            <v>14</v>
          </cell>
          <cell r="P107">
            <v>59586</v>
          </cell>
          <cell r="Q107">
            <v>3371.27</v>
          </cell>
          <cell r="R107" t="str">
            <v>C</v>
          </cell>
          <cell r="S107">
            <v>1</v>
          </cell>
          <cell r="T107">
            <v>3</v>
          </cell>
          <cell r="U107" t="str">
            <v>A</v>
          </cell>
          <cell r="V107">
            <v>6.5</v>
          </cell>
          <cell r="W107">
            <v>1</v>
          </cell>
          <cell r="X107">
            <v>1</v>
          </cell>
          <cell r="Y107">
            <v>6.5</v>
          </cell>
          <cell r="Z107">
            <v>21913.255000000001</v>
          </cell>
          <cell r="AA107">
            <v>0.06</v>
          </cell>
          <cell r="AB107">
            <v>20598.459699999999</v>
          </cell>
          <cell r="AC107">
            <v>0.15</v>
          </cell>
          <cell r="AD107">
            <v>17508.690745</v>
          </cell>
          <cell r="AE107">
            <v>0.09</v>
          </cell>
          <cell r="AF107">
            <v>194541.00827777779</v>
          </cell>
          <cell r="AG107">
            <v>57.705555555555556</v>
          </cell>
          <cell r="AH107">
            <v>65</v>
          </cell>
          <cell r="AI107">
            <v>1</v>
          </cell>
          <cell r="AJ107">
            <v>1</v>
          </cell>
          <cell r="AK107">
            <v>65</v>
          </cell>
          <cell r="AL107">
            <v>0</v>
          </cell>
          <cell r="AM107">
            <v>61.352777777777774</v>
          </cell>
          <cell r="AN107">
            <v>46100.92</v>
          </cell>
          <cell r="AO107">
            <v>230504.59999999998</v>
          </cell>
          <cell r="AP107">
            <v>437341.37913888885</v>
          </cell>
          <cell r="AQ107" t="e">
            <v>#N/A</v>
          </cell>
          <cell r="AR107">
            <v>175822</v>
          </cell>
          <cell r="AS107">
            <v>1.4874098755496403</v>
          </cell>
          <cell r="AT107" t="e">
            <v>#N/A</v>
          </cell>
          <cell r="AZ107">
            <v>0</v>
          </cell>
        </row>
        <row r="108">
          <cell r="A108" t="str">
            <v>06-26-303-023-1003</v>
          </cell>
          <cell r="C108" t="str">
            <v>06-26-303-023-1003</v>
          </cell>
          <cell r="D108" t="str">
            <v>06-26-303-023-1003</v>
          </cell>
          <cell r="E108" t="str">
            <v>5-89</v>
          </cell>
          <cell r="F108" t="str">
            <v>1700  PARK STREAMWOOD</v>
          </cell>
          <cell r="G108" t="str">
            <v>VINAY RAJPUT</v>
          </cell>
          <cell r="H108" t="str">
            <v>18023</v>
          </cell>
          <cell r="I108" t="str">
            <v>18-060</v>
          </cell>
          <cell r="J108" t="str">
            <v>T18</v>
          </cell>
          <cell r="K108" t="str">
            <v xml:space="preserve">10 - WAREHOUSE 5 - OFFICE_x005F_x000D_
None_x005F_x000D_
</v>
          </cell>
          <cell r="L108">
            <v>18</v>
          </cell>
          <cell r="M108">
            <v>406</v>
          </cell>
          <cell r="N108">
            <v>29</v>
          </cell>
          <cell r="O108">
            <v>14</v>
          </cell>
          <cell r="P108">
            <v>59586</v>
          </cell>
          <cell r="Q108">
            <v>3668.77</v>
          </cell>
          <cell r="R108" t="str">
            <v>C</v>
          </cell>
          <cell r="S108">
            <v>1</v>
          </cell>
          <cell r="T108">
            <v>3</v>
          </cell>
          <cell r="U108" t="str">
            <v>A</v>
          </cell>
          <cell r="V108">
            <v>6.5</v>
          </cell>
          <cell r="W108">
            <v>1</v>
          </cell>
          <cell r="X108">
            <v>1</v>
          </cell>
          <cell r="Y108">
            <v>6.5</v>
          </cell>
          <cell r="Z108">
            <v>23847.005000000001</v>
          </cell>
          <cell r="AA108">
            <v>0.06</v>
          </cell>
          <cell r="AB108">
            <v>22416.184700000002</v>
          </cell>
          <cell r="AC108">
            <v>0.15</v>
          </cell>
          <cell r="AD108">
            <v>19053.756995000003</v>
          </cell>
          <cell r="AE108">
            <v>0.09</v>
          </cell>
          <cell r="AF108">
            <v>211708.4110555556</v>
          </cell>
          <cell r="AG108">
            <v>57.70555555555557</v>
          </cell>
          <cell r="AH108">
            <v>65</v>
          </cell>
          <cell r="AI108">
            <v>1</v>
          </cell>
          <cell r="AJ108">
            <v>1</v>
          </cell>
          <cell r="AK108">
            <v>65</v>
          </cell>
          <cell r="AL108">
            <v>0</v>
          </cell>
          <cell r="AM108">
            <v>61.352777777777789</v>
          </cell>
          <cell r="AN108">
            <v>0</v>
          </cell>
          <cell r="AO108">
            <v>0</v>
          </cell>
          <cell r="AP108">
            <v>225089.23052777781</v>
          </cell>
          <cell r="AQ108">
            <v>5.5121922495430553</v>
          </cell>
          <cell r="AR108">
            <v>124008</v>
          </cell>
          <cell r="AS108">
            <v>0.81511862563526383</v>
          </cell>
          <cell r="AT108" t="str">
            <v>4</v>
          </cell>
          <cell r="AZ108">
            <v>0</v>
          </cell>
        </row>
        <row r="109">
          <cell r="A109" t="str">
            <v>06-26-303-023-1004</v>
          </cell>
          <cell r="C109" t="str">
            <v>06-26-303-023-1004</v>
          </cell>
          <cell r="D109" t="str">
            <v>06-26-303-023-1004</v>
          </cell>
          <cell r="E109" t="str">
            <v>5-89</v>
          </cell>
          <cell r="F109" t="str">
            <v>1700  PARK STREAMWOOD</v>
          </cell>
          <cell r="G109" t="str">
            <v>VINAY RAJPUT</v>
          </cell>
          <cell r="H109" t="str">
            <v>18023</v>
          </cell>
          <cell r="I109" t="str">
            <v>18-060</v>
          </cell>
          <cell r="J109" t="str">
            <v>T18</v>
          </cell>
          <cell r="K109" t="str">
            <v xml:space="preserve">10 - WAREHOUSE 5 - OFFICE_x005F_x000D_
None_x005F_x000D_
</v>
          </cell>
          <cell r="L109">
            <v>18</v>
          </cell>
          <cell r="M109">
            <v>406</v>
          </cell>
          <cell r="N109">
            <v>29</v>
          </cell>
          <cell r="O109">
            <v>14</v>
          </cell>
          <cell r="P109">
            <v>59586</v>
          </cell>
          <cell r="Q109">
            <v>3668.77</v>
          </cell>
          <cell r="R109" t="str">
            <v>C</v>
          </cell>
          <cell r="S109">
            <v>1</v>
          </cell>
          <cell r="T109">
            <v>3</v>
          </cell>
          <cell r="U109" t="str">
            <v>A</v>
          </cell>
          <cell r="V109">
            <v>6.5</v>
          </cell>
          <cell r="W109">
            <v>1</v>
          </cell>
          <cell r="X109">
            <v>1</v>
          </cell>
          <cell r="Y109">
            <v>6.5</v>
          </cell>
          <cell r="Z109">
            <v>23847.005000000001</v>
          </cell>
          <cell r="AA109">
            <v>0.06</v>
          </cell>
          <cell r="AB109">
            <v>22416.184700000002</v>
          </cell>
          <cell r="AC109">
            <v>0.15</v>
          </cell>
          <cell r="AD109">
            <v>19053.756995000003</v>
          </cell>
          <cell r="AE109">
            <v>0.09</v>
          </cell>
          <cell r="AF109">
            <v>211708.4110555556</v>
          </cell>
          <cell r="AG109">
            <v>57.70555555555557</v>
          </cell>
          <cell r="AH109">
            <v>65</v>
          </cell>
          <cell r="AI109">
            <v>1</v>
          </cell>
          <cell r="AJ109">
            <v>1</v>
          </cell>
          <cell r="AK109">
            <v>65</v>
          </cell>
          <cell r="AL109">
            <v>0</v>
          </cell>
          <cell r="AM109">
            <v>61.352777777777789</v>
          </cell>
          <cell r="AN109">
            <v>0</v>
          </cell>
          <cell r="AO109">
            <v>0</v>
          </cell>
          <cell r="AP109">
            <v>225089.23052777781</v>
          </cell>
          <cell r="AQ109">
            <v>5.5121922495430553</v>
          </cell>
          <cell r="AR109">
            <v>124008</v>
          </cell>
          <cell r="AS109">
            <v>0.81511862563526383</v>
          </cell>
          <cell r="AT109" t="str">
            <v>4</v>
          </cell>
          <cell r="AZ109">
            <v>0</v>
          </cell>
        </row>
        <row r="110">
          <cell r="A110" t="str">
            <v>06-26-303-023-1005</v>
          </cell>
          <cell r="C110" t="str">
            <v>06-26-303-023-1005</v>
          </cell>
          <cell r="D110" t="str">
            <v>06-26-303-023-1005</v>
          </cell>
          <cell r="E110" t="str">
            <v>5-89</v>
          </cell>
          <cell r="F110" t="str">
            <v>1700  PARK STREAMWOOD</v>
          </cell>
          <cell r="G110" t="str">
            <v>VINAY RAJPUT</v>
          </cell>
          <cell r="H110" t="str">
            <v>18023</v>
          </cell>
          <cell r="I110" t="str">
            <v>18-060</v>
          </cell>
          <cell r="J110" t="str">
            <v>T18</v>
          </cell>
          <cell r="K110" t="str">
            <v xml:space="preserve">10 - WAREHOUSE 5 - OFFICE_x005F_x000D_
None_x005F_x000D_
</v>
          </cell>
          <cell r="L110">
            <v>18</v>
          </cell>
          <cell r="M110">
            <v>406</v>
          </cell>
          <cell r="N110">
            <v>29</v>
          </cell>
          <cell r="O110">
            <v>14</v>
          </cell>
          <cell r="P110">
            <v>59586</v>
          </cell>
          <cell r="Q110">
            <v>595</v>
          </cell>
          <cell r="R110" t="str">
            <v>C</v>
          </cell>
          <cell r="S110">
            <v>1</v>
          </cell>
          <cell r="T110">
            <v>3</v>
          </cell>
          <cell r="U110" t="str">
            <v>A</v>
          </cell>
          <cell r="V110">
            <v>6.5</v>
          </cell>
          <cell r="W110">
            <v>1</v>
          </cell>
          <cell r="X110">
            <v>1</v>
          </cell>
          <cell r="Y110">
            <v>6.5</v>
          </cell>
          <cell r="Z110">
            <v>3867.5</v>
          </cell>
          <cell r="AA110">
            <v>0.06</v>
          </cell>
          <cell r="AB110">
            <v>3635.45</v>
          </cell>
          <cell r="AC110">
            <v>0.15</v>
          </cell>
          <cell r="AD110">
            <v>3090.1324999999997</v>
          </cell>
          <cell r="AE110">
            <v>0.09</v>
          </cell>
          <cell r="AF110">
            <v>34334.805555555555</v>
          </cell>
          <cell r="AG110">
            <v>57.705555555555556</v>
          </cell>
          <cell r="AH110">
            <v>65</v>
          </cell>
          <cell r="AI110">
            <v>1</v>
          </cell>
          <cell r="AJ110">
            <v>1</v>
          </cell>
          <cell r="AK110">
            <v>65</v>
          </cell>
          <cell r="AL110">
            <v>0</v>
          </cell>
          <cell r="AM110">
            <v>61.352777777777774</v>
          </cell>
          <cell r="AN110">
            <v>0</v>
          </cell>
          <cell r="AO110">
            <v>0</v>
          </cell>
          <cell r="AP110">
            <v>36504.902777777774</v>
          </cell>
          <cell r="AQ110">
            <v>5.5121922495430544</v>
          </cell>
          <cell r="AR110">
            <v>20002</v>
          </cell>
          <cell r="AS110">
            <v>0.82506263262562607</v>
          </cell>
          <cell r="AT110" t="str">
            <v>4</v>
          </cell>
          <cell r="AZ110">
            <v>0</v>
          </cell>
        </row>
        <row r="111">
          <cell r="A111" t="str">
            <v>06-26-303-024-0000</v>
          </cell>
          <cell r="B111" t="str">
            <v>06263030240000</v>
          </cell>
          <cell r="C111" t="str">
            <v>06-26-303-024-0000</v>
          </cell>
          <cell r="D111" t="str">
            <v>06-26-303-024-0000</v>
          </cell>
          <cell r="E111" t="str">
            <v>6-63</v>
          </cell>
          <cell r="F111" t="str">
            <v>275  ROMAJEAN STREAMWOOD</v>
          </cell>
          <cell r="G111" t="str">
            <v>RANDOLPH PACKING CO.</v>
          </cell>
          <cell r="H111" t="str">
            <v>18023</v>
          </cell>
          <cell r="I111" t="str">
            <v>18-060</v>
          </cell>
          <cell r="J111" t="str">
            <v>T18</v>
          </cell>
          <cell r="K111" t="str">
            <v>WAREHOUSE</v>
          </cell>
          <cell r="L111">
            <v>18</v>
          </cell>
          <cell r="M111">
            <v>406</v>
          </cell>
          <cell r="N111">
            <v>35</v>
          </cell>
          <cell r="O111">
            <v>24</v>
          </cell>
          <cell r="P111">
            <v>273504</v>
          </cell>
          <cell r="Q111">
            <v>98491</v>
          </cell>
          <cell r="R111" t="str">
            <v>C</v>
          </cell>
          <cell r="S111">
            <v>1</v>
          </cell>
          <cell r="T111">
            <v>3</v>
          </cell>
          <cell r="U111" t="str">
            <v>D</v>
          </cell>
          <cell r="V111">
            <v>5</v>
          </cell>
          <cell r="W111">
            <v>1</v>
          </cell>
          <cell r="X111">
            <v>1</v>
          </cell>
          <cell r="Y111">
            <v>5</v>
          </cell>
          <cell r="Z111">
            <v>492455</v>
          </cell>
          <cell r="AA111">
            <v>0.06</v>
          </cell>
          <cell r="AB111">
            <v>462907.7</v>
          </cell>
          <cell r="AC111">
            <v>0.15</v>
          </cell>
          <cell r="AD111">
            <v>393471.54500000004</v>
          </cell>
          <cell r="AE111">
            <v>0.09</v>
          </cell>
          <cell r="AF111">
            <v>4371906.055555556</v>
          </cell>
          <cell r="AG111">
            <v>44.388888888888893</v>
          </cell>
          <cell r="AH111">
            <v>50</v>
          </cell>
          <cell r="AI111">
            <v>1</v>
          </cell>
          <cell r="AJ111">
            <v>1</v>
          </cell>
          <cell r="AK111">
            <v>50</v>
          </cell>
          <cell r="AL111">
            <v>0</v>
          </cell>
          <cell r="AM111">
            <v>47.194444444444443</v>
          </cell>
          <cell r="AN111">
            <v>0</v>
          </cell>
          <cell r="AO111">
            <v>0</v>
          </cell>
          <cell r="AP111">
            <v>4648228.027777778</v>
          </cell>
          <cell r="AQ111">
            <v>1.6960591537055554</v>
          </cell>
          <cell r="AR111">
            <v>5912771</v>
          </cell>
          <cell r="AS111">
            <v>-0.21386638721882212</v>
          </cell>
          <cell r="AT111" t="str">
            <v>4</v>
          </cell>
          <cell r="AZ111">
            <v>0</v>
          </cell>
        </row>
        <row r="112">
          <cell r="A112" t="str">
            <v>06-26-303-025-0000</v>
          </cell>
          <cell r="B112" t="str">
            <v>06263030250000</v>
          </cell>
          <cell r="C112" t="str">
            <v>06-26-303-025-0000</v>
          </cell>
          <cell r="D112" t="str">
            <v>06-26-303-025-0000</v>
          </cell>
          <cell r="E112" t="str">
            <v>5-93</v>
          </cell>
          <cell r="F112" t="str">
            <v>375  ROMA JEAN STREAMWOOD</v>
          </cell>
          <cell r="G112" t="str">
            <v>NORTHWEST ENTERPRISES</v>
          </cell>
          <cell r="H112" t="str">
            <v>18023</v>
          </cell>
          <cell r="I112" t="str">
            <v>18-060</v>
          </cell>
          <cell r="J112" t="str">
            <v>T18</v>
          </cell>
          <cell r="K112" t="str">
            <v>WAREHOUSE</v>
          </cell>
          <cell r="L112">
            <v>18</v>
          </cell>
          <cell r="M112">
            <v>406</v>
          </cell>
          <cell r="N112">
            <v>40</v>
          </cell>
          <cell r="O112">
            <v>14</v>
          </cell>
          <cell r="P112">
            <v>128096</v>
          </cell>
          <cell r="Q112">
            <v>52106</v>
          </cell>
          <cell r="R112" t="str">
            <v>C</v>
          </cell>
          <cell r="S112">
            <v>1</v>
          </cell>
          <cell r="T112">
            <v>3</v>
          </cell>
          <cell r="U112" t="str">
            <v>D</v>
          </cell>
          <cell r="V112">
            <v>5</v>
          </cell>
          <cell r="W112">
            <v>1</v>
          </cell>
          <cell r="X112">
            <v>1</v>
          </cell>
          <cell r="Y112">
            <v>5</v>
          </cell>
          <cell r="Z112">
            <v>260530</v>
          </cell>
          <cell r="AA112">
            <v>0.06</v>
          </cell>
          <cell r="AB112">
            <v>244898.2</v>
          </cell>
          <cell r="AC112">
            <v>0.15</v>
          </cell>
          <cell r="AD112">
            <v>208163.47</v>
          </cell>
          <cell r="AE112">
            <v>0.09</v>
          </cell>
          <cell r="AF112">
            <v>2312927.4444444445</v>
          </cell>
          <cell r="AG112">
            <v>44.388888888888893</v>
          </cell>
          <cell r="AH112">
            <v>50</v>
          </cell>
          <cell r="AI112">
            <v>1</v>
          </cell>
          <cell r="AJ112">
            <v>1</v>
          </cell>
          <cell r="AK112">
            <v>50</v>
          </cell>
          <cell r="AL112">
            <v>0</v>
          </cell>
          <cell r="AM112">
            <v>47.194444444444443</v>
          </cell>
          <cell r="AN112">
            <v>0</v>
          </cell>
          <cell r="AO112">
            <v>0</v>
          </cell>
          <cell r="AP112">
            <v>2459113.722222222</v>
          </cell>
          <cell r="AQ112">
            <v>4.2401478842638882</v>
          </cell>
          <cell r="AR112">
            <v>838922</v>
          </cell>
          <cell r="AS112">
            <v>1.9312781429289281</v>
          </cell>
          <cell r="AT112" t="str">
            <v>4</v>
          </cell>
          <cell r="AZ112">
            <v>0</v>
          </cell>
        </row>
        <row r="113">
          <cell r="A113" t="str">
            <v>06-26-366-001-0000</v>
          </cell>
          <cell r="B113" t="str">
            <v>06263660010000</v>
          </cell>
          <cell r="C113" t="str">
            <v>06-26-366-001-0000 06-26-366-002-0000</v>
          </cell>
          <cell r="D113" t="str">
            <v>06-26-366-001-0000 06-26-366-002-0000</v>
          </cell>
          <cell r="E113" t="str">
            <v>6-63</v>
          </cell>
          <cell r="F113" t="str">
            <v>380  ROMAJEAN STREAMWOOD</v>
          </cell>
          <cell r="G113" t="str">
            <v>TORQUE PARTS LLC</v>
          </cell>
          <cell r="H113" t="str">
            <v>18023</v>
          </cell>
          <cell r="I113" t="str">
            <v>18-060</v>
          </cell>
          <cell r="J113" t="str">
            <v>T18</v>
          </cell>
          <cell r="K113" t="str">
            <v>WAREHOUSE</v>
          </cell>
          <cell r="L113">
            <v>18</v>
          </cell>
          <cell r="M113">
            <v>406</v>
          </cell>
          <cell r="N113">
            <v>34</v>
          </cell>
          <cell r="O113">
            <v>16</v>
          </cell>
          <cell r="P113">
            <v>123908</v>
          </cell>
          <cell r="Q113">
            <v>40844</v>
          </cell>
          <cell r="R113" t="str">
            <v>C</v>
          </cell>
          <cell r="S113">
            <v>1</v>
          </cell>
          <cell r="T113">
            <v>3</v>
          </cell>
          <cell r="U113" t="str">
            <v>D</v>
          </cell>
          <cell r="V113">
            <v>5</v>
          </cell>
          <cell r="W113">
            <v>1</v>
          </cell>
          <cell r="X113">
            <v>1</v>
          </cell>
          <cell r="Y113">
            <v>5</v>
          </cell>
          <cell r="Z113">
            <v>204220</v>
          </cell>
          <cell r="AA113">
            <v>0.06</v>
          </cell>
          <cell r="AB113">
            <v>191966.8</v>
          </cell>
          <cell r="AC113">
            <v>0.15</v>
          </cell>
          <cell r="AD113">
            <v>163171.78</v>
          </cell>
          <cell r="AE113">
            <v>0.09</v>
          </cell>
          <cell r="AF113">
            <v>1813019.7777777778</v>
          </cell>
          <cell r="AG113">
            <v>44.388888888888886</v>
          </cell>
          <cell r="AH113">
            <v>50</v>
          </cell>
          <cell r="AI113">
            <v>1</v>
          </cell>
          <cell r="AJ113">
            <v>1</v>
          </cell>
          <cell r="AK113">
            <v>50</v>
          </cell>
          <cell r="AL113">
            <v>0</v>
          </cell>
          <cell r="AM113">
            <v>47.194444444444443</v>
          </cell>
          <cell r="AN113">
            <v>0</v>
          </cell>
          <cell r="AO113">
            <v>0</v>
          </cell>
          <cell r="AP113">
            <v>1927609.8888888888</v>
          </cell>
          <cell r="AQ113">
            <v>1.6960591537055554</v>
          </cell>
          <cell r="AR113">
            <v>1650048</v>
          </cell>
          <cell r="AS113">
            <v>0.16821443308854578</v>
          </cell>
          <cell r="AT113" t="e">
            <v>#N/A</v>
          </cell>
          <cell r="AZ113">
            <v>0</v>
          </cell>
        </row>
        <row r="114">
          <cell r="A114" t="str">
            <v>06-26-366-003-0000</v>
          </cell>
          <cell r="B114" t="str">
            <v>06263660030000</v>
          </cell>
          <cell r="C114" t="str">
            <v>06-26-366-003-0000 06-26-366-004-0000</v>
          </cell>
          <cell r="D114" t="str">
            <v>06-26-366-003-0000 06-26-366-004-0000</v>
          </cell>
          <cell r="E114" t="str">
            <v>5-93</v>
          </cell>
          <cell r="F114" t="str">
            <v>302  ROMAJEAN STREAMWOOD</v>
          </cell>
          <cell r="G114" t="str">
            <v>SD&amp;S STREAMWOOD LLC</v>
          </cell>
          <cell r="H114" t="str">
            <v>18023</v>
          </cell>
          <cell r="I114" t="str">
            <v>18-060</v>
          </cell>
          <cell r="J114" t="str">
            <v>T18</v>
          </cell>
          <cell r="K114" t="str">
            <v xml:space="preserve">4 - WAREHOUSE 5 - OFFICE
</v>
          </cell>
          <cell r="L114">
            <v>18</v>
          </cell>
          <cell r="M114">
            <v>406</v>
          </cell>
          <cell r="N114">
            <v>40</v>
          </cell>
          <cell r="O114">
            <v>19</v>
          </cell>
          <cell r="P114">
            <v>150800</v>
          </cell>
          <cell r="Q114">
            <v>62509</v>
          </cell>
          <cell r="R114" t="str">
            <v>C</v>
          </cell>
          <cell r="S114">
            <v>1</v>
          </cell>
          <cell r="T114">
            <v>3</v>
          </cell>
          <cell r="U114" t="str">
            <v>D</v>
          </cell>
          <cell r="V114">
            <v>5</v>
          </cell>
          <cell r="W114">
            <v>1</v>
          </cell>
          <cell r="X114">
            <v>1</v>
          </cell>
          <cell r="Y114">
            <v>5</v>
          </cell>
          <cell r="Z114">
            <v>312545</v>
          </cell>
          <cell r="AA114">
            <v>0.06</v>
          </cell>
          <cell r="AB114">
            <v>293792.3</v>
          </cell>
          <cell r="AC114">
            <v>0.15</v>
          </cell>
          <cell r="AD114">
            <v>249723.45499999999</v>
          </cell>
          <cell r="AE114">
            <v>0.09</v>
          </cell>
          <cell r="AF114">
            <v>2774705.0555555555</v>
          </cell>
          <cell r="AG114">
            <v>44.388888888888886</v>
          </cell>
          <cell r="AH114">
            <v>50</v>
          </cell>
          <cell r="AI114">
            <v>1</v>
          </cell>
          <cell r="AJ114">
            <v>1</v>
          </cell>
          <cell r="AK114">
            <v>50</v>
          </cell>
          <cell r="AL114">
            <v>0</v>
          </cell>
          <cell r="AM114">
            <v>47.194444444444443</v>
          </cell>
          <cell r="AN114">
            <v>0</v>
          </cell>
          <cell r="AO114">
            <v>0</v>
          </cell>
          <cell r="AP114">
            <v>2950077.5277777775</v>
          </cell>
          <cell r="AQ114">
            <v>4.2401478842638882</v>
          </cell>
          <cell r="AR114">
            <v>1704022</v>
          </cell>
          <cell r="AS114">
            <v>0.73124380305992376</v>
          </cell>
          <cell r="AT114" t="str">
            <v>4</v>
          </cell>
          <cell r="AZ114">
            <v>0</v>
          </cell>
        </row>
        <row r="115">
          <cell r="A115" t="str">
            <v>06-26-366-006-0000</v>
          </cell>
          <cell r="B115" t="str">
            <v>06263660060000</v>
          </cell>
          <cell r="C115" t="str">
            <v>06-26-366-006-0000</v>
          </cell>
          <cell r="D115" t="str">
            <v>06-26-366-006-0000</v>
          </cell>
          <cell r="E115" t="str">
            <v>6-63</v>
          </cell>
          <cell r="F115" t="str">
            <v>250  ROMAJEAN STREAMWOOD</v>
          </cell>
          <cell r="G115" t="str">
            <v>K4 MANUFACTURING LLC</v>
          </cell>
          <cell r="H115" t="str">
            <v>18023</v>
          </cell>
          <cell r="I115" t="str">
            <v>18-060</v>
          </cell>
          <cell r="J115" t="str">
            <v>T18</v>
          </cell>
          <cell r="K115" t="str">
            <v xml:space="preserve">3 - FACTORY 5 - OFFICE_x005F_x000D_
</v>
          </cell>
          <cell r="L115">
            <v>17</v>
          </cell>
          <cell r="M115">
            <v>494</v>
          </cell>
          <cell r="N115">
            <v>28</v>
          </cell>
          <cell r="O115">
            <v>22</v>
          </cell>
          <cell r="P115">
            <v>91107</v>
          </cell>
          <cell r="Q115">
            <v>31590</v>
          </cell>
          <cell r="R115" t="str">
            <v>C</v>
          </cell>
          <cell r="S115">
            <v>1</v>
          </cell>
          <cell r="T115">
            <v>3</v>
          </cell>
          <cell r="U115" t="str">
            <v>C</v>
          </cell>
          <cell r="V115">
            <v>5</v>
          </cell>
          <cell r="W115">
            <v>1</v>
          </cell>
          <cell r="X115">
            <v>1</v>
          </cell>
          <cell r="Y115">
            <v>5</v>
          </cell>
          <cell r="Z115">
            <v>157950</v>
          </cell>
          <cell r="AA115">
            <v>0.06</v>
          </cell>
          <cell r="AB115">
            <v>148473</v>
          </cell>
          <cell r="AC115">
            <v>0.15</v>
          </cell>
          <cell r="AD115">
            <v>126202.05</v>
          </cell>
          <cell r="AE115">
            <v>0.09</v>
          </cell>
          <cell r="AF115">
            <v>1402245</v>
          </cell>
          <cell r="AG115">
            <v>44.388888888888886</v>
          </cell>
          <cell r="AH115">
            <v>55</v>
          </cell>
          <cell r="AI115">
            <v>1</v>
          </cell>
          <cell r="AJ115">
            <v>1</v>
          </cell>
          <cell r="AK115">
            <v>55</v>
          </cell>
          <cell r="AL115">
            <v>0</v>
          </cell>
          <cell r="AM115">
            <v>49.694444444444443</v>
          </cell>
          <cell r="AN115">
            <v>0</v>
          </cell>
          <cell r="AO115">
            <v>0</v>
          </cell>
          <cell r="AP115">
            <v>1569847.5</v>
          </cell>
          <cell r="AQ115">
            <v>1.7859033702055553</v>
          </cell>
          <cell r="AR115">
            <v>2165558</v>
          </cell>
          <cell r="AS115">
            <v>-0.27508406609289615</v>
          </cell>
          <cell r="AT115" t="e">
            <v>#N/A</v>
          </cell>
          <cell r="AZ115">
            <v>0</v>
          </cell>
        </row>
        <row r="116">
          <cell r="A116" t="str">
            <v>06-26-366-008-0000</v>
          </cell>
          <cell r="C116" t="str">
            <v>06-26-366-007-0000 06-26-366-008-0000</v>
          </cell>
          <cell r="D116" t="str">
            <v>06-26-366-008-0000  06-26-366-007-0000</v>
          </cell>
          <cell r="E116" t="str">
            <v>6-63</v>
          </cell>
          <cell r="F116" t="str">
            <v>200  ROMAJEAN STREAMWOOD</v>
          </cell>
          <cell r="G116" t="str">
            <v>CONCORD PARTNERS LLC</v>
          </cell>
          <cell r="H116" t="str">
            <v>18023</v>
          </cell>
          <cell r="I116" t="str">
            <v>18-060</v>
          </cell>
          <cell r="J116" t="str">
            <v>T18</v>
          </cell>
          <cell r="K116" t="str">
            <v>WAREHOUSE</v>
          </cell>
          <cell r="N116">
            <v>24</v>
          </cell>
          <cell r="P116">
            <v>303698</v>
          </cell>
          <cell r="Q116">
            <v>8586</v>
          </cell>
          <cell r="R116" t="str">
            <v>C</v>
          </cell>
          <cell r="S116">
            <v>1</v>
          </cell>
          <cell r="T116">
            <v>2</v>
          </cell>
          <cell r="U116" t="str">
            <v>A</v>
          </cell>
          <cell r="V116">
            <v>6.5</v>
          </cell>
          <cell r="W116">
            <v>1</v>
          </cell>
          <cell r="X116">
            <v>0.9</v>
          </cell>
          <cell r="Y116">
            <v>5.8500000000000005</v>
          </cell>
          <cell r="Z116">
            <v>50228.100000000006</v>
          </cell>
          <cell r="AA116">
            <v>0.06</v>
          </cell>
          <cell r="AB116">
            <v>47214.414000000004</v>
          </cell>
          <cell r="AC116">
            <v>0.15</v>
          </cell>
          <cell r="AD116">
            <v>40132.251900000003</v>
          </cell>
          <cell r="AE116">
            <v>0.09</v>
          </cell>
          <cell r="AF116">
            <v>445913.91000000003</v>
          </cell>
          <cell r="AG116">
            <v>51.935000000000002</v>
          </cell>
          <cell r="AH116">
            <v>65</v>
          </cell>
          <cell r="AI116">
            <v>1</v>
          </cell>
          <cell r="AJ116">
            <v>0.9</v>
          </cell>
          <cell r="AK116">
            <v>58.5</v>
          </cell>
          <cell r="AL116">
            <v>0</v>
          </cell>
          <cell r="AM116">
            <v>55.217500000000001</v>
          </cell>
          <cell r="AN116">
            <v>269354</v>
          </cell>
          <cell r="AO116">
            <v>1239028.3999999999</v>
          </cell>
          <cell r="AP116">
            <v>1713125.855</v>
          </cell>
          <cell r="AQ116">
            <v>7.1704845193742184</v>
          </cell>
          <cell r="AR116">
            <v>906325</v>
          </cell>
          <cell r="AS116">
            <v>0.89018934157173191</v>
          </cell>
          <cell r="AT116" t="e">
            <v>#N/A</v>
          </cell>
          <cell r="AZ116">
            <v>0</v>
          </cell>
        </row>
        <row r="117">
          <cell r="A117" t="str">
            <v>06-26-402-004-0000</v>
          </cell>
          <cell r="B117" t="str">
            <v>06264020040000</v>
          </cell>
          <cell r="C117" t="str">
            <v>06-26-402-004-0000 06-26-402-007-0000</v>
          </cell>
          <cell r="D117" t="str">
            <v>06-26-402-004-0000 06-26-402-007-0000</v>
          </cell>
          <cell r="E117" t="str">
            <v>5-83</v>
          </cell>
          <cell r="F117" t="str">
            <v>2001 S PARK STREAMWOOD</v>
          </cell>
          <cell r="G117" t="str">
            <v>JOHN HOWELL</v>
          </cell>
          <cell r="H117" t="str">
            <v>18023</v>
          </cell>
          <cell r="I117" t="str">
            <v>18-075</v>
          </cell>
          <cell r="J117" t="str">
            <v>T18</v>
          </cell>
          <cell r="K117" t="str">
            <v xml:space="preserve">4 - WAREHOUSE_x005F_x000D_
</v>
          </cell>
          <cell r="L117">
            <v>15</v>
          </cell>
          <cell r="M117">
            <v>326</v>
          </cell>
          <cell r="N117">
            <v>53</v>
          </cell>
          <cell r="O117">
            <v>12</v>
          </cell>
          <cell r="P117">
            <v>187178</v>
          </cell>
          <cell r="Q117">
            <v>7360</v>
          </cell>
          <cell r="R117" t="str">
            <v>C</v>
          </cell>
          <cell r="S117">
            <v>1</v>
          </cell>
          <cell r="T117">
            <v>3</v>
          </cell>
          <cell r="U117" t="str">
            <v>A</v>
          </cell>
          <cell r="V117">
            <v>6.5</v>
          </cell>
          <cell r="W117">
            <v>1</v>
          </cell>
          <cell r="X117">
            <v>1</v>
          </cell>
          <cell r="Y117">
            <v>6.5</v>
          </cell>
          <cell r="Z117">
            <v>47840</v>
          </cell>
          <cell r="AA117">
            <v>0.06</v>
          </cell>
          <cell r="AB117">
            <v>44969.599999999999</v>
          </cell>
          <cell r="AC117">
            <v>0.15</v>
          </cell>
          <cell r="AD117">
            <v>38224.159999999996</v>
          </cell>
          <cell r="AE117">
            <v>0.09</v>
          </cell>
          <cell r="AF117">
            <v>424712.88888888888</v>
          </cell>
          <cell r="AG117">
            <v>57.705555555555556</v>
          </cell>
          <cell r="AH117">
            <v>65</v>
          </cell>
          <cell r="AI117">
            <v>1</v>
          </cell>
          <cell r="AJ117">
            <v>1</v>
          </cell>
          <cell r="AK117">
            <v>65</v>
          </cell>
          <cell r="AL117">
            <v>0</v>
          </cell>
          <cell r="AM117">
            <v>61.352777777777774</v>
          </cell>
          <cell r="AN117">
            <v>157738</v>
          </cell>
          <cell r="AO117">
            <v>517380.63999999996</v>
          </cell>
          <cell r="AP117">
            <v>968937.08444444439</v>
          </cell>
          <cell r="AQ117">
            <v>11.82790668338389</v>
          </cell>
          <cell r="AR117">
            <v>616007</v>
          </cell>
          <cell r="AS117">
            <v>0.57293193818324206</v>
          </cell>
          <cell r="AT117" t="str">
            <v>4</v>
          </cell>
          <cell r="AZ117">
            <v>0</v>
          </cell>
        </row>
        <row r="118">
          <cell r="A118" t="str">
            <v>06-27-201-020-0000</v>
          </cell>
          <cell r="B118" t="str">
            <v>06272010200000</v>
          </cell>
          <cell r="C118" t="str">
            <v>06-27-201-020-0000</v>
          </cell>
          <cell r="D118" t="str">
            <v>06-27-201-020-0000</v>
          </cell>
          <cell r="E118" t="str">
            <v>6-63</v>
          </cell>
          <cell r="F118" t="str">
            <v>145 E IRVING PARK STREAMWOOD</v>
          </cell>
          <cell r="G118" t="str">
            <v>STREAMWOOD LAND HOLDIN</v>
          </cell>
          <cell r="H118" t="str">
            <v>18023</v>
          </cell>
          <cell r="I118" t="str">
            <v>18-080</v>
          </cell>
          <cell r="J118" t="str">
            <v>T18</v>
          </cell>
          <cell r="K118" t="str">
            <v>SHOPPING CENTER</v>
          </cell>
          <cell r="L118">
            <v>20</v>
          </cell>
          <cell r="M118">
            <v>386</v>
          </cell>
          <cell r="N118">
            <v>9</v>
          </cell>
          <cell r="O118">
            <v>18</v>
          </cell>
          <cell r="P118">
            <v>182596</v>
          </cell>
          <cell r="Q118">
            <v>92515</v>
          </cell>
          <cell r="R118" t="str">
            <v>C</v>
          </cell>
          <cell r="S118">
            <v>1</v>
          </cell>
          <cell r="T118">
            <v>5</v>
          </cell>
          <cell r="U118" t="str">
            <v>D</v>
          </cell>
          <cell r="V118">
            <v>5</v>
          </cell>
          <cell r="W118">
            <v>1</v>
          </cell>
          <cell r="X118">
            <v>1.2</v>
          </cell>
          <cell r="Y118">
            <v>6</v>
          </cell>
          <cell r="Z118">
            <v>555090</v>
          </cell>
          <cell r="AA118">
            <v>0.06</v>
          </cell>
          <cell r="AB118">
            <v>521784.6</v>
          </cell>
          <cell r="AC118">
            <v>0.15</v>
          </cell>
          <cell r="AD118">
            <v>443516.91</v>
          </cell>
          <cell r="AE118">
            <v>0.09</v>
          </cell>
          <cell r="AF118">
            <v>4927965.666666667</v>
          </cell>
          <cell r="AG118">
            <v>53.266666666666673</v>
          </cell>
          <cell r="AH118">
            <v>50</v>
          </cell>
          <cell r="AI118">
            <v>1</v>
          </cell>
          <cell r="AJ118">
            <v>1.2</v>
          </cell>
          <cell r="AK118">
            <v>60</v>
          </cell>
          <cell r="AL118">
            <v>130</v>
          </cell>
          <cell r="AM118">
            <v>56.63333333333334</v>
          </cell>
          <cell r="AN118">
            <v>0</v>
          </cell>
          <cell r="AO118">
            <v>0</v>
          </cell>
          <cell r="AP118">
            <v>5239432.833333334</v>
          </cell>
          <cell r="AQ118">
            <v>2.035270984446667</v>
          </cell>
          <cell r="AR118">
            <v>4560714</v>
          </cell>
          <cell r="AS118">
            <v>0.14881854756367829</v>
          </cell>
          <cell r="AT118" t="e">
            <v>#N/A</v>
          </cell>
          <cell r="AZ118">
            <v>0</v>
          </cell>
        </row>
        <row r="119">
          <cell r="A119" t="str">
            <v>06-29-100-016-0000</v>
          </cell>
          <cell r="B119" t="str">
            <v>06291000160000</v>
          </cell>
          <cell r="C119" t="str">
            <v>06-29-100-016-0000</v>
          </cell>
          <cell r="D119" t="str">
            <v>06-29-100-016-0000</v>
          </cell>
          <cell r="E119" t="str">
            <v>5-93</v>
          </cell>
          <cell r="F119" t="str">
            <v>1247  GIFFORD ELGIN</v>
          </cell>
          <cell r="G119" t="str">
            <v>WASTE MANAGEMENT</v>
          </cell>
          <cell r="H119" t="str">
            <v>18016</v>
          </cell>
          <cell r="I119" t="str">
            <v>18-030</v>
          </cell>
          <cell r="J119" t="str">
            <v>T18</v>
          </cell>
          <cell r="K119" t="str">
            <v>RECYCLING CENTER</v>
          </cell>
          <cell r="L119">
            <v>18</v>
          </cell>
          <cell r="M119">
            <v>406</v>
          </cell>
          <cell r="N119">
            <v>13</v>
          </cell>
          <cell r="O119">
            <v>36</v>
          </cell>
          <cell r="P119">
            <v>653398</v>
          </cell>
          <cell r="Q119">
            <v>50229</v>
          </cell>
          <cell r="R119" t="str">
            <v>C</v>
          </cell>
          <cell r="S119">
            <v>1</v>
          </cell>
          <cell r="T119">
            <v>3</v>
          </cell>
          <cell r="U119" t="str">
            <v>D</v>
          </cell>
          <cell r="V119">
            <v>5</v>
          </cell>
          <cell r="W119">
            <v>1</v>
          </cell>
          <cell r="X119">
            <v>1</v>
          </cell>
          <cell r="Y119">
            <v>5</v>
          </cell>
          <cell r="Z119">
            <v>251145</v>
          </cell>
          <cell r="AA119">
            <v>0.06</v>
          </cell>
          <cell r="AB119">
            <v>236076.3</v>
          </cell>
          <cell r="AC119">
            <v>0.15</v>
          </cell>
          <cell r="AD119">
            <v>200664.85499999998</v>
          </cell>
          <cell r="AE119">
            <v>0.09</v>
          </cell>
          <cell r="AF119">
            <v>2229609.5</v>
          </cell>
          <cell r="AG119">
            <v>44.388888888888886</v>
          </cell>
          <cell r="AH119">
            <v>50</v>
          </cell>
          <cell r="AI119">
            <v>1</v>
          </cell>
          <cell r="AJ119">
            <v>1</v>
          </cell>
          <cell r="AK119">
            <v>50</v>
          </cell>
          <cell r="AL119">
            <v>130</v>
          </cell>
          <cell r="AM119">
            <v>47.194444444444443</v>
          </cell>
          <cell r="AN119">
            <v>452482</v>
          </cell>
          <cell r="AO119">
            <v>226241</v>
          </cell>
          <cell r="AP119">
            <v>2596770.75</v>
          </cell>
          <cell r="AQ119">
            <v>4.5694163433630166</v>
          </cell>
          <cell r="AR119">
            <v>2894014</v>
          </cell>
          <cell r="AS119">
            <v>-0.10270967935884212</v>
          </cell>
          <cell r="AT119" t="str">
            <v>4</v>
          </cell>
          <cell r="AZ119">
            <v>0</v>
          </cell>
        </row>
        <row r="120">
          <cell r="A120" t="str">
            <v>06-29-200-008-0000</v>
          </cell>
          <cell r="B120" t="str">
            <v>06292000080000</v>
          </cell>
          <cell r="C120" t="str">
            <v>06-20-401-004-0000 06-29-200-008-0000</v>
          </cell>
          <cell r="D120" t="str">
            <v xml:space="preserve">06-29-200-008-0000 06-20-401-004-0000 </v>
          </cell>
          <cell r="E120" t="str">
            <v>5-93</v>
          </cell>
          <cell r="F120" t="str">
            <v>1601  VILLA ELGIN</v>
          </cell>
          <cell r="G120" t="str">
            <v>ESTES TERMINALS LLC</v>
          </cell>
          <cell r="H120" t="str">
            <v>18040</v>
          </cell>
          <cell r="I120" t="str">
            <v>18-012</v>
          </cell>
          <cell r="J120" t="str">
            <v>T18</v>
          </cell>
          <cell r="K120" t="str">
            <v>TRUCK TERMINAL</v>
          </cell>
          <cell r="L120">
            <v>18</v>
          </cell>
          <cell r="M120">
            <v>406</v>
          </cell>
          <cell r="N120">
            <v>56</v>
          </cell>
          <cell r="O120">
            <v>18</v>
          </cell>
          <cell r="P120">
            <v>509199</v>
          </cell>
          <cell r="Q120">
            <v>116956</v>
          </cell>
          <cell r="R120" t="str">
            <v>C</v>
          </cell>
          <cell r="S120">
            <v>1</v>
          </cell>
          <cell r="T120">
            <v>3</v>
          </cell>
          <cell r="U120" t="str">
            <v>E</v>
          </cell>
          <cell r="V120">
            <v>5</v>
          </cell>
          <cell r="W120">
            <v>1</v>
          </cell>
          <cell r="X120">
            <v>1</v>
          </cell>
          <cell r="Y120">
            <v>5</v>
          </cell>
          <cell r="Z120">
            <v>584780</v>
          </cell>
          <cell r="AA120">
            <v>0.06</v>
          </cell>
          <cell r="AB120">
            <v>549693.19999999995</v>
          </cell>
          <cell r="AC120">
            <v>0.15</v>
          </cell>
          <cell r="AD120">
            <v>467239.22</v>
          </cell>
          <cell r="AE120">
            <v>0.09</v>
          </cell>
          <cell r="AF120">
            <v>5191546.888888889</v>
          </cell>
          <cell r="AG120">
            <v>44.388888888888893</v>
          </cell>
          <cell r="AH120">
            <v>45</v>
          </cell>
          <cell r="AI120">
            <v>1</v>
          </cell>
          <cell r="AJ120">
            <v>1</v>
          </cell>
          <cell r="AK120">
            <v>45</v>
          </cell>
          <cell r="AL120">
            <v>0</v>
          </cell>
          <cell r="AM120">
            <v>44.694444444444443</v>
          </cell>
          <cell r="AN120">
            <v>41375</v>
          </cell>
          <cell r="AO120">
            <v>144812.5</v>
          </cell>
          <cell r="AP120">
            <v>5372095.944444444</v>
          </cell>
          <cell r="AQ120">
            <v>3.9709482650362697</v>
          </cell>
          <cell r="AR120">
            <v>3447685</v>
          </cell>
          <cell r="AS120">
            <v>0.55817481714380635</v>
          </cell>
          <cell r="AT120" t="str">
            <v>4</v>
          </cell>
          <cell r="AZ120">
            <v>0</v>
          </cell>
        </row>
        <row r="121">
          <cell r="A121" t="str">
            <v>06-29-200-010-0000</v>
          </cell>
          <cell r="B121" t="str">
            <v>06292000100000</v>
          </cell>
          <cell r="C121" t="str">
            <v>06-29-200-010-0000</v>
          </cell>
          <cell r="D121" t="str">
            <v>06-29-200-010-0000</v>
          </cell>
          <cell r="E121" t="str">
            <v>5-93</v>
          </cell>
          <cell r="F121" t="str">
            <v>1611  VILLA ELGIN</v>
          </cell>
          <cell r="G121" t="str">
            <v>EDWARD HAYES</v>
          </cell>
          <cell r="H121" t="str">
            <v>18040</v>
          </cell>
          <cell r="I121" t="str">
            <v>18-012</v>
          </cell>
          <cell r="J121" t="str">
            <v>T18</v>
          </cell>
          <cell r="K121" t="str">
            <v xml:space="preserve">4 - WAREHOUSE 13 - SERVICE GA_x005F_x000D_
</v>
          </cell>
          <cell r="L121">
            <v>18</v>
          </cell>
          <cell r="M121">
            <v>406</v>
          </cell>
          <cell r="N121">
            <v>56</v>
          </cell>
          <cell r="O121">
            <v>26</v>
          </cell>
          <cell r="P121">
            <v>278495</v>
          </cell>
          <cell r="Q121">
            <v>19660</v>
          </cell>
          <cell r="R121" t="str">
            <v>C</v>
          </cell>
          <cell r="S121">
            <v>1</v>
          </cell>
          <cell r="T121">
            <v>3</v>
          </cell>
          <cell r="U121" t="str">
            <v>B</v>
          </cell>
          <cell r="V121">
            <v>5.5</v>
          </cell>
          <cell r="W121">
            <v>1</v>
          </cell>
          <cell r="X121">
            <v>1</v>
          </cell>
          <cell r="Y121">
            <v>5.5</v>
          </cell>
          <cell r="Z121">
            <v>108130</v>
          </cell>
          <cell r="AA121">
            <v>0.06</v>
          </cell>
          <cell r="AB121">
            <v>101642.2</v>
          </cell>
          <cell r="AC121">
            <v>0.15</v>
          </cell>
          <cell r="AD121">
            <v>86395.87</v>
          </cell>
          <cell r="AE121">
            <v>0.09</v>
          </cell>
          <cell r="AF121">
            <v>959954.11111111112</v>
          </cell>
          <cell r="AG121">
            <v>48.827777777777776</v>
          </cell>
          <cell r="AH121">
            <v>60</v>
          </cell>
          <cell r="AI121">
            <v>1</v>
          </cell>
          <cell r="AJ121">
            <v>1</v>
          </cell>
          <cell r="AK121">
            <v>60</v>
          </cell>
          <cell r="AL121">
            <v>0</v>
          </cell>
          <cell r="AM121">
            <v>54.413888888888891</v>
          </cell>
          <cell r="AN121">
            <v>199855</v>
          </cell>
          <cell r="AO121">
            <v>699492.5</v>
          </cell>
          <cell r="AP121">
            <v>1769269.5555555555</v>
          </cell>
          <cell r="AQ121">
            <v>7.7800693121989815</v>
          </cell>
          <cell r="AR121">
            <v>1404556</v>
          </cell>
          <cell r="AS121">
            <v>0.25966465954761175</v>
          </cell>
          <cell r="AT121" t="str">
            <v>4</v>
          </cell>
          <cell r="AZ121">
            <v>0</v>
          </cell>
        </row>
        <row r="122">
          <cell r="A122" t="str">
            <v>06-29-200-013-0000</v>
          </cell>
          <cell r="B122" t="str">
            <v>06292000130000</v>
          </cell>
          <cell r="C122" t="str">
            <v>06-29-200-013-0000</v>
          </cell>
          <cell r="D122" t="str">
            <v>06-29-200-013-0000</v>
          </cell>
          <cell r="E122" t="str">
            <v>6-63</v>
          </cell>
          <cell r="F122" t="str">
            <v>980  LAMBERT ELGIN</v>
          </cell>
          <cell r="G122" t="str">
            <v>EUROPE HOLDING LLC</v>
          </cell>
          <cell r="H122" t="str">
            <v>18040</v>
          </cell>
          <cell r="I122" t="str">
            <v>18-012</v>
          </cell>
          <cell r="J122" t="str">
            <v>T18</v>
          </cell>
          <cell r="K122" t="str">
            <v>TRUCK TERMINAL</v>
          </cell>
          <cell r="L122">
            <v>17</v>
          </cell>
          <cell r="M122">
            <v>407</v>
          </cell>
          <cell r="N122">
            <v>6</v>
          </cell>
          <cell r="O122">
            <v>24</v>
          </cell>
          <cell r="P122">
            <v>372832</v>
          </cell>
          <cell r="Q122">
            <v>43400</v>
          </cell>
          <cell r="R122" t="str">
            <v>C</v>
          </cell>
          <cell r="S122">
            <v>1</v>
          </cell>
          <cell r="T122">
            <v>5</v>
          </cell>
          <cell r="U122" t="str">
            <v>D</v>
          </cell>
          <cell r="V122">
            <v>5</v>
          </cell>
          <cell r="W122">
            <v>1</v>
          </cell>
          <cell r="X122">
            <v>1.2</v>
          </cell>
          <cell r="Y122">
            <v>6</v>
          </cell>
          <cell r="Z122">
            <v>260400</v>
          </cell>
          <cell r="AA122">
            <v>0.06</v>
          </cell>
          <cell r="AB122">
            <v>244776</v>
          </cell>
          <cell r="AC122">
            <v>0.15</v>
          </cell>
          <cell r="AD122">
            <v>208059.6</v>
          </cell>
          <cell r="AE122">
            <v>0.09</v>
          </cell>
          <cell r="AF122">
            <v>2311773.3333333335</v>
          </cell>
          <cell r="AG122">
            <v>53.266666666666673</v>
          </cell>
          <cell r="AH122">
            <v>50</v>
          </cell>
          <cell r="AI122">
            <v>1</v>
          </cell>
          <cell r="AJ122">
            <v>1.2</v>
          </cell>
          <cell r="AK122">
            <v>60</v>
          </cell>
          <cell r="AL122">
            <v>130</v>
          </cell>
          <cell r="AM122">
            <v>56.63333333333334</v>
          </cell>
          <cell r="AN122">
            <v>199232</v>
          </cell>
          <cell r="AO122">
            <v>448272</v>
          </cell>
          <cell r="AP122">
            <v>2906158.666666667</v>
          </cell>
          <cell r="AQ122">
            <v>2.3155947623345257</v>
          </cell>
          <cell r="AR122">
            <v>2818578</v>
          </cell>
          <cell r="AS122">
            <v>3.1072642540552975E-2</v>
          </cell>
          <cell r="AT122" t="e">
            <v>#N/A</v>
          </cell>
          <cell r="AZ122">
            <v>0</v>
          </cell>
        </row>
        <row r="123">
          <cell r="A123" t="str">
            <v>06-29-300-004-0000</v>
          </cell>
          <cell r="B123" t="str">
            <v>06293000040000</v>
          </cell>
          <cell r="C123" t="str">
            <v>06-29-300-004-0000</v>
          </cell>
          <cell r="D123" t="str">
            <v>06-29-300-004-0000</v>
          </cell>
          <cell r="E123" t="str">
            <v>5-93</v>
          </cell>
          <cell r="F123" t="str">
            <v>102  SPAULDING ELGIN</v>
          </cell>
          <cell r="G123" t="str">
            <v>EAGLE Z PROPERTIES LLC</v>
          </cell>
          <cell r="H123" t="str">
            <v>18007</v>
          </cell>
          <cell r="I123" t="str">
            <v>18-030</v>
          </cell>
          <cell r="J123" t="str">
            <v>T18</v>
          </cell>
          <cell r="K123" t="str">
            <v>RAILROAD CROSSING</v>
          </cell>
          <cell r="L123">
            <v>16</v>
          </cell>
          <cell r="M123">
            <v>407</v>
          </cell>
          <cell r="N123">
            <v>57</v>
          </cell>
          <cell r="O123">
            <v>16</v>
          </cell>
          <cell r="P123">
            <v>108900</v>
          </cell>
          <cell r="Q123">
            <v>17555</v>
          </cell>
          <cell r="R123" t="str">
            <v>C</v>
          </cell>
          <cell r="S123">
            <v>1</v>
          </cell>
          <cell r="T123">
            <v>3</v>
          </cell>
          <cell r="U123" t="str">
            <v>B</v>
          </cell>
          <cell r="V123">
            <v>5.5</v>
          </cell>
          <cell r="W123">
            <v>1</v>
          </cell>
          <cell r="X123">
            <v>1</v>
          </cell>
          <cell r="Y123">
            <v>5.5</v>
          </cell>
          <cell r="Z123">
            <v>96552.5</v>
          </cell>
          <cell r="AA123">
            <v>0.06</v>
          </cell>
          <cell r="AB123">
            <v>90759.35</v>
          </cell>
          <cell r="AC123">
            <v>0.15</v>
          </cell>
          <cell r="AD123">
            <v>77145.447500000009</v>
          </cell>
          <cell r="AE123">
            <v>0.09</v>
          </cell>
          <cell r="AF123">
            <v>857171.63888888899</v>
          </cell>
          <cell r="AG123">
            <v>48.827777777777783</v>
          </cell>
          <cell r="AH123">
            <v>60</v>
          </cell>
          <cell r="AI123">
            <v>1</v>
          </cell>
          <cell r="AJ123">
            <v>1</v>
          </cell>
          <cell r="AK123">
            <v>60</v>
          </cell>
          <cell r="AL123">
            <v>0</v>
          </cell>
          <cell r="AM123">
            <v>54.413888888888891</v>
          </cell>
          <cell r="AN123">
            <v>38680</v>
          </cell>
          <cell r="AO123">
            <v>135380</v>
          </cell>
          <cell r="AP123">
            <v>1090615.8194444445</v>
          </cell>
          <cell r="AQ123">
            <v>5.1360613075139714</v>
          </cell>
          <cell r="AR123">
            <v>880838</v>
          </cell>
          <cell r="AS123">
            <v>0.23815709522573325</v>
          </cell>
          <cell r="AT123" t="str">
            <v>4</v>
          </cell>
          <cell r="AZ123">
            <v>0</v>
          </cell>
        </row>
        <row r="124">
          <cell r="A124" t="str">
            <v>06-29-300-011-0000</v>
          </cell>
          <cell r="B124" t="str">
            <v>06293000110000</v>
          </cell>
          <cell r="C124" t="str">
            <v>06-29-300-011-0000</v>
          </cell>
          <cell r="D124" t="str">
            <v>06-29-300-011-0000</v>
          </cell>
          <cell r="E124" t="str">
            <v>5-87</v>
          </cell>
          <cell r="F124" t="str">
            <v>1300  SPAULDING ELGIN</v>
          </cell>
          <cell r="G124" t="str">
            <v>COMM EDISON TAX DEPT</v>
          </cell>
          <cell r="H124" t="str">
            <v>18016</v>
          </cell>
          <cell r="I124" t="str">
            <v>18-030</v>
          </cell>
          <cell r="J124" t="str">
            <v>T18</v>
          </cell>
          <cell r="K124" t="str">
            <v>COM ED</v>
          </cell>
          <cell r="L124">
            <v>17</v>
          </cell>
          <cell r="M124">
            <v>494</v>
          </cell>
          <cell r="N124">
            <v>49</v>
          </cell>
          <cell r="O124">
            <v>16</v>
          </cell>
          <cell r="P124">
            <v>571942</v>
          </cell>
          <cell r="Q124">
            <v>1176</v>
          </cell>
          <cell r="R124" t="str">
            <v>C</v>
          </cell>
          <cell r="S124">
            <v>1</v>
          </cell>
          <cell r="T124">
            <v>3</v>
          </cell>
          <cell r="U124" t="str">
            <v>A</v>
          </cell>
          <cell r="V124">
            <v>6.5</v>
          </cell>
          <cell r="W124">
            <v>1</v>
          </cell>
          <cell r="X124">
            <v>1</v>
          </cell>
          <cell r="Y124">
            <v>6.5</v>
          </cell>
          <cell r="Z124">
            <v>7644</v>
          </cell>
          <cell r="AA124">
            <v>0.06</v>
          </cell>
          <cell r="AB124">
            <v>7185.36</v>
          </cell>
          <cell r="AC124">
            <v>0.15</v>
          </cell>
          <cell r="AD124">
            <v>6107.5559999999996</v>
          </cell>
          <cell r="AE124">
            <v>0.09</v>
          </cell>
          <cell r="AF124">
            <v>67861.733333333337</v>
          </cell>
          <cell r="AG124">
            <v>57.705555555555556</v>
          </cell>
          <cell r="AH124">
            <v>65</v>
          </cell>
          <cell r="AI124">
            <v>1</v>
          </cell>
          <cell r="AJ124">
            <v>1</v>
          </cell>
          <cell r="AK124">
            <v>65</v>
          </cell>
          <cell r="AL124">
            <v>0</v>
          </cell>
          <cell r="AM124">
            <v>61.352777777777774</v>
          </cell>
          <cell r="AN124">
            <v>567238</v>
          </cell>
          <cell r="AO124">
            <v>283619</v>
          </cell>
          <cell r="AP124">
            <v>355769.8666666667</v>
          </cell>
          <cell r="AQ124" t="e">
            <v>#N/A</v>
          </cell>
          <cell r="AR124">
            <v>384013</v>
          </cell>
          <cell r="AS124">
            <v>-7.3547336505100924E-2</v>
          </cell>
          <cell r="AT124" t="str">
            <v>4</v>
          </cell>
          <cell r="AZ124">
            <v>0</v>
          </cell>
        </row>
        <row r="125">
          <cell r="A125" t="str">
            <v>06-29-300-020-0000</v>
          </cell>
          <cell r="B125" t="str">
            <v>06293000200000</v>
          </cell>
          <cell r="C125" t="str">
            <v>06-29-300-020-0000 06-29-300-024-0000</v>
          </cell>
          <cell r="D125" t="str">
            <v>06-29-300-020-0000 06-29-300-024-0000</v>
          </cell>
          <cell r="E125" t="str">
            <v>5-93</v>
          </cell>
          <cell r="F125" t="str">
            <v>31  SPAULDING ELGIN</v>
          </cell>
          <cell r="G125" t="str">
            <v>NATIONWIDE FINANCIAL</v>
          </cell>
          <cell r="H125" t="str">
            <v>18005</v>
          </cell>
          <cell r="I125" t="str">
            <v>18-030</v>
          </cell>
          <cell r="J125" t="str">
            <v>T18</v>
          </cell>
          <cell r="K125" t="str">
            <v>WAREHOUSE</v>
          </cell>
          <cell r="L125">
            <v>22</v>
          </cell>
          <cell r="M125">
            <v>470</v>
          </cell>
          <cell r="N125">
            <v>26</v>
          </cell>
          <cell r="O125">
            <v>13</v>
          </cell>
          <cell r="P125">
            <v>169579</v>
          </cell>
          <cell r="Q125">
            <v>9645</v>
          </cell>
          <cell r="R125" t="str">
            <v>C</v>
          </cell>
          <cell r="S125">
            <v>1</v>
          </cell>
          <cell r="T125">
            <v>3</v>
          </cell>
          <cell r="U125" t="str">
            <v>A</v>
          </cell>
          <cell r="V125">
            <v>6.5</v>
          </cell>
          <cell r="W125">
            <v>1</v>
          </cell>
          <cell r="X125">
            <v>1</v>
          </cell>
          <cell r="Y125">
            <v>6.5</v>
          </cell>
          <cell r="Z125">
            <v>62692.5</v>
          </cell>
          <cell r="AA125">
            <v>0.06</v>
          </cell>
          <cell r="AB125">
            <v>58930.95</v>
          </cell>
          <cell r="AC125">
            <v>0.15</v>
          </cell>
          <cell r="AD125">
            <v>50091.307499999995</v>
          </cell>
          <cell r="AE125">
            <v>0.09</v>
          </cell>
          <cell r="AF125">
            <v>556570.08333333326</v>
          </cell>
          <cell r="AG125">
            <v>57.705555555555549</v>
          </cell>
          <cell r="AH125">
            <v>65</v>
          </cell>
          <cell r="AI125">
            <v>1</v>
          </cell>
          <cell r="AJ125">
            <v>1</v>
          </cell>
          <cell r="AK125">
            <v>65</v>
          </cell>
          <cell r="AL125">
            <v>0</v>
          </cell>
          <cell r="AM125">
            <v>61.352777777777774</v>
          </cell>
          <cell r="AN125">
            <v>130999</v>
          </cell>
          <cell r="AO125">
            <v>458496.5</v>
          </cell>
          <cell r="AP125">
            <v>1050244.0416666665</v>
          </cell>
          <cell r="AQ125">
            <v>8.5844852377799938</v>
          </cell>
          <cell r="AR125">
            <v>768346</v>
          </cell>
          <cell r="AS125">
            <v>0.36688945041253085</v>
          </cell>
          <cell r="AT125" t="str">
            <v>4</v>
          </cell>
          <cell r="AZ125">
            <v>0</v>
          </cell>
        </row>
        <row r="126">
          <cell r="A126" t="str">
            <v>06-29-300-030-0000</v>
          </cell>
          <cell r="B126" t="str">
            <v>06293000300000</v>
          </cell>
          <cell r="C126" t="str">
            <v>06-29-300-030-0000 06-32-100-020-0000</v>
          </cell>
          <cell r="D126" t="str">
            <v>06-29-300-030-0000 06-32-100-020-0000</v>
          </cell>
          <cell r="E126" t="str">
            <v>5-83</v>
          </cell>
          <cell r="F126" t="str">
            <v>1375  SPAULDING ELGIN</v>
          </cell>
          <cell r="G126" t="str">
            <v>MATERIAL HANDLING WHLS</v>
          </cell>
          <cell r="H126" t="str">
            <v>18016</v>
          </cell>
          <cell r="I126" t="str">
            <v>18-030</v>
          </cell>
          <cell r="J126" t="str">
            <v>T18</v>
          </cell>
          <cell r="K126" t="str">
            <v xml:space="preserve">4 - WAREHOUSE 5 - OFFICE_x005F_x000D_
</v>
          </cell>
          <cell r="L126">
            <v>18</v>
          </cell>
          <cell r="M126">
            <v>406</v>
          </cell>
          <cell r="N126">
            <v>38</v>
          </cell>
          <cell r="O126">
            <v>14</v>
          </cell>
          <cell r="P126">
            <v>451150</v>
          </cell>
          <cell r="Q126">
            <v>15255</v>
          </cell>
          <cell r="R126" t="str">
            <v>C</v>
          </cell>
          <cell r="S126">
            <v>1</v>
          </cell>
          <cell r="T126">
            <v>3</v>
          </cell>
          <cell r="U126" t="str">
            <v>B</v>
          </cell>
          <cell r="V126">
            <v>5.5</v>
          </cell>
          <cell r="W126">
            <v>1</v>
          </cell>
          <cell r="X126">
            <v>1</v>
          </cell>
          <cell r="Y126">
            <v>5.5</v>
          </cell>
          <cell r="Z126">
            <v>83902.5</v>
          </cell>
          <cell r="AA126">
            <v>0.06</v>
          </cell>
          <cell r="AB126">
            <v>78868.350000000006</v>
          </cell>
          <cell r="AC126">
            <v>0.15</v>
          </cell>
          <cell r="AD126">
            <v>67038.097500000003</v>
          </cell>
          <cell r="AE126">
            <v>0.09</v>
          </cell>
          <cell r="AF126">
            <v>744867.75000000012</v>
          </cell>
          <cell r="AG126">
            <v>48.827777777777783</v>
          </cell>
          <cell r="AH126">
            <v>60</v>
          </cell>
          <cell r="AI126">
            <v>1</v>
          </cell>
          <cell r="AJ126">
            <v>1</v>
          </cell>
          <cell r="AK126">
            <v>60</v>
          </cell>
          <cell r="AL126">
            <v>0</v>
          </cell>
          <cell r="AM126">
            <v>54.413888888888891</v>
          </cell>
          <cell r="AN126">
            <v>390130</v>
          </cell>
          <cell r="AO126">
            <v>1365455</v>
          </cell>
          <cell r="AP126">
            <v>2195538.875</v>
          </cell>
          <cell r="AQ126">
            <v>12.720687136367649</v>
          </cell>
          <cell r="AR126">
            <v>1062153</v>
          </cell>
          <cell r="AS126">
            <v>1.067064608394459</v>
          </cell>
          <cell r="AT126" t="str">
            <v>4</v>
          </cell>
          <cell r="AZ126">
            <v>0</v>
          </cell>
        </row>
        <row r="127">
          <cell r="A127" t="str">
            <v>06-29-300-031-0000</v>
          </cell>
          <cell r="B127" t="str">
            <v>06293000310000</v>
          </cell>
          <cell r="C127" t="str">
            <v>06-29-300-031-0000 06-32-100-021-0000</v>
          </cell>
          <cell r="D127" t="str">
            <v>06-29-300-031-0000 06-32-100-021-0000</v>
          </cell>
          <cell r="E127" t="str">
            <v>5-93</v>
          </cell>
          <cell r="F127" t="str">
            <v>1325  SPAULDING ELGIN</v>
          </cell>
          <cell r="G127" t="str">
            <v>ASTROBLAST INC</v>
          </cell>
          <cell r="H127" t="str">
            <v>18016</v>
          </cell>
          <cell r="I127" t="str">
            <v>18-030</v>
          </cell>
          <cell r="J127" t="str">
            <v>T18</v>
          </cell>
          <cell r="K127" t="str">
            <v xml:space="preserve">4 - WAREHOUSE 5 - OFFICE_x005F_x000D_
</v>
          </cell>
          <cell r="L127">
            <v>18</v>
          </cell>
          <cell r="M127">
            <v>406</v>
          </cell>
          <cell r="N127">
            <v>28</v>
          </cell>
          <cell r="O127">
            <v>16</v>
          </cell>
          <cell r="P127">
            <v>185370</v>
          </cell>
          <cell r="Q127">
            <v>14618</v>
          </cell>
          <cell r="R127" t="str">
            <v>C</v>
          </cell>
          <cell r="S127">
            <v>1</v>
          </cell>
          <cell r="T127">
            <v>3</v>
          </cell>
          <cell r="U127" t="str">
            <v>B</v>
          </cell>
          <cell r="V127">
            <v>5.5</v>
          </cell>
          <cell r="W127">
            <v>1</v>
          </cell>
          <cell r="X127">
            <v>1</v>
          </cell>
          <cell r="Y127">
            <v>5.5</v>
          </cell>
          <cell r="Z127">
            <v>80399</v>
          </cell>
          <cell r="AA127">
            <v>0.06</v>
          </cell>
          <cell r="AB127">
            <v>75575.06</v>
          </cell>
          <cell r="AC127">
            <v>0.15</v>
          </cell>
          <cell r="AD127">
            <v>64238.800999999999</v>
          </cell>
          <cell r="AE127">
            <v>0.09</v>
          </cell>
          <cell r="AF127">
            <v>713764.45555555553</v>
          </cell>
          <cell r="AG127">
            <v>48.827777777777776</v>
          </cell>
          <cell r="AH127">
            <v>60</v>
          </cell>
          <cell r="AI127">
            <v>1</v>
          </cell>
          <cell r="AJ127">
            <v>1</v>
          </cell>
          <cell r="AK127">
            <v>60</v>
          </cell>
          <cell r="AL127">
            <v>0</v>
          </cell>
          <cell r="AM127">
            <v>54.413888888888891</v>
          </cell>
          <cell r="AN127">
            <v>126898</v>
          </cell>
          <cell r="AO127">
            <v>444143</v>
          </cell>
          <cell r="AP127">
            <v>1239565.2277777777</v>
          </cell>
          <cell r="AQ127">
            <v>7.4948523124984208</v>
          </cell>
          <cell r="AR127">
            <v>1074262</v>
          </cell>
          <cell r="AS127">
            <v>0.15387608216410675</v>
          </cell>
          <cell r="AT127" t="str">
            <v>5</v>
          </cell>
          <cell r="AZ127">
            <v>0</v>
          </cell>
          <cell r="BA127" t="str">
            <v>Y</v>
          </cell>
        </row>
        <row r="128">
          <cell r="A128" t="str">
            <v>06-29-300-034-0000</v>
          </cell>
          <cell r="B128" t="str">
            <v>06293000340000</v>
          </cell>
          <cell r="C128" t="str">
            <v>06-29-300-034-0000 06-32-100-023-0000</v>
          </cell>
          <cell r="D128" t="str">
            <v>06-29-300-034-0000 06-32-100-023-0000</v>
          </cell>
          <cell r="E128" t="str">
            <v>5-93</v>
          </cell>
          <cell r="F128" t="str">
            <v>1275  SPAULDING ELGIN</v>
          </cell>
          <cell r="G128" t="str">
            <v>DAN KIM LLC</v>
          </cell>
          <cell r="H128" t="str">
            <v>18016</v>
          </cell>
          <cell r="I128" t="str">
            <v>18-030</v>
          </cell>
          <cell r="J128" t="str">
            <v>T18</v>
          </cell>
          <cell r="K128" t="str">
            <v>WAREHOUSE</v>
          </cell>
          <cell r="L128">
            <v>22</v>
          </cell>
          <cell r="M128">
            <v>470</v>
          </cell>
          <cell r="N128">
            <v>19</v>
          </cell>
          <cell r="O128">
            <v>24</v>
          </cell>
          <cell r="P128">
            <v>207738</v>
          </cell>
          <cell r="Q128">
            <v>9750</v>
          </cell>
          <cell r="R128" t="str">
            <v>C</v>
          </cell>
          <cell r="S128">
            <v>1</v>
          </cell>
          <cell r="T128">
            <v>3</v>
          </cell>
          <cell r="U128" t="str">
            <v>A</v>
          </cell>
          <cell r="V128">
            <v>6.5</v>
          </cell>
          <cell r="W128">
            <v>1</v>
          </cell>
          <cell r="X128">
            <v>1</v>
          </cell>
          <cell r="Y128">
            <v>6.5</v>
          </cell>
          <cell r="Z128">
            <v>63375</v>
          </cell>
          <cell r="AA128">
            <v>0.06</v>
          </cell>
          <cell r="AB128">
            <v>59572.5</v>
          </cell>
          <cell r="AC128">
            <v>0.15</v>
          </cell>
          <cell r="AD128">
            <v>50636.625</v>
          </cell>
          <cell r="AE128">
            <v>0.09</v>
          </cell>
          <cell r="AF128">
            <v>562629.16666666674</v>
          </cell>
          <cell r="AG128">
            <v>57.705555555555563</v>
          </cell>
          <cell r="AH128">
            <v>65</v>
          </cell>
          <cell r="AI128">
            <v>1</v>
          </cell>
          <cell r="AJ128">
            <v>1</v>
          </cell>
          <cell r="AK128">
            <v>65</v>
          </cell>
          <cell r="AL128">
            <v>145</v>
          </cell>
          <cell r="AM128">
            <v>61.352777777777781</v>
          </cell>
          <cell r="AN128">
            <v>168738</v>
          </cell>
          <cell r="AO128">
            <v>590583</v>
          </cell>
          <cell r="AP128">
            <v>1188772.5833333335</v>
          </cell>
          <cell r="AQ128">
            <v>10.776452443805026</v>
          </cell>
          <cell r="AR128">
            <v>935202</v>
          </cell>
          <cell r="AS128">
            <v>0.27113990702899859</v>
          </cell>
          <cell r="AT128" t="str">
            <v>4</v>
          </cell>
          <cell r="AZ128">
            <v>0</v>
          </cell>
        </row>
        <row r="129">
          <cell r="A129" t="str">
            <v>06-29-300-035-0000</v>
          </cell>
          <cell r="B129" t="str">
            <v>06293000350000</v>
          </cell>
          <cell r="C129" t="str">
            <v>06-29-300-035-0000</v>
          </cell>
          <cell r="D129" t="str">
            <v>06-29-300-035-0000</v>
          </cell>
          <cell r="E129" t="str">
            <v>5-93</v>
          </cell>
          <cell r="F129" t="str">
            <v>1320  SPAULDING ELGIN</v>
          </cell>
          <cell r="G129" t="str">
            <v>MIDWEST COMPOST LLC</v>
          </cell>
          <cell r="H129" t="str">
            <v>18016</v>
          </cell>
          <cell r="I129" t="str">
            <v>18-030</v>
          </cell>
          <cell r="J129" t="str">
            <v>T18</v>
          </cell>
          <cell r="K129" t="str">
            <v>WAREHOUSE</v>
          </cell>
          <cell r="L129">
            <v>18</v>
          </cell>
          <cell r="M129">
            <v>406</v>
          </cell>
          <cell r="N129">
            <v>24</v>
          </cell>
          <cell r="O129">
            <v>16</v>
          </cell>
          <cell r="P129">
            <v>222852</v>
          </cell>
          <cell r="Q129">
            <v>2000</v>
          </cell>
          <cell r="R129" t="str">
            <v>C</v>
          </cell>
          <cell r="S129">
            <v>1</v>
          </cell>
          <cell r="T129">
            <v>3</v>
          </cell>
          <cell r="U129" t="str">
            <v>A</v>
          </cell>
          <cell r="V129">
            <v>6.5</v>
          </cell>
          <cell r="W129">
            <v>1</v>
          </cell>
          <cell r="X129">
            <v>1</v>
          </cell>
          <cell r="Y129">
            <v>6.5</v>
          </cell>
          <cell r="Z129">
            <v>13000</v>
          </cell>
          <cell r="AA129">
            <v>0.06</v>
          </cell>
          <cell r="AB129">
            <v>12220</v>
          </cell>
          <cell r="AC129">
            <v>0.15</v>
          </cell>
          <cell r="AD129">
            <v>10387</v>
          </cell>
          <cell r="AE129">
            <v>0.09</v>
          </cell>
          <cell r="AF129">
            <v>115411.11111111111</v>
          </cell>
          <cell r="AG129">
            <v>57.705555555555556</v>
          </cell>
          <cell r="AH129">
            <v>65</v>
          </cell>
          <cell r="AI129">
            <v>1</v>
          </cell>
          <cell r="AJ129">
            <v>1</v>
          </cell>
          <cell r="AK129">
            <v>65</v>
          </cell>
          <cell r="AL129">
            <v>0</v>
          </cell>
          <cell r="AM129">
            <v>61.352777777777774</v>
          </cell>
          <cell r="AN129">
            <v>214852</v>
          </cell>
          <cell r="AO129">
            <v>590843</v>
          </cell>
          <cell r="AP129">
            <v>713548.5555555555</v>
          </cell>
          <cell r="AQ129">
            <v>31.533718595635328</v>
          </cell>
          <cell r="AR129">
            <v>664006</v>
          </cell>
          <cell r="AS129">
            <v>7.4611608261906603E-2</v>
          </cell>
          <cell r="AT129" t="str">
            <v>4</v>
          </cell>
          <cell r="AZ129">
            <v>0</v>
          </cell>
        </row>
        <row r="130">
          <cell r="A130" t="str">
            <v>06-29-300-036-0000</v>
          </cell>
          <cell r="B130" t="str">
            <v>06293000360000</v>
          </cell>
          <cell r="C130" t="str">
            <v>06-29-300-036-0000</v>
          </cell>
          <cell r="D130" t="str">
            <v>06-29-300-036-0000</v>
          </cell>
          <cell r="E130" t="str">
            <v>5-93</v>
          </cell>
          <cell r="F130" t="str">
            <v>1326  SPAULDING ELGIN</v>
          </cell>
          <cell r="G130" t="str">
            <v>UNO MAS LANDSCAPING</v>
          </cell>
          <cell r="H130" t="str">
            <v>18016</v>
          </cell>
          <cell r="I130" t="str">
            <v>18-030</v>
          </cell>
          <cell r="J130" t="str">
            <v>T18</v>
          </cell>
          <cell r="K130" t="str">
            <v>WAREHOUSE</v>
          </cell>
          <cell r="L130">
            <v>18</v>
          </cell>
          <cell r="M130">
            <v>386</v>
          </cell>
          <cell r="N130">
            <v>21</v>
          </cell>
          <cell r="O130">
            <v>18</v>
          </cell>
          <cell r="P130">
            <v>43560</v>
          </cell>
          <cell r="Q130">
            <v>6000</v>
          </cell>
          <cell r="R130" t="str">
            <v>D</v>
          </cell>
          <cell r="S130">
            <v>1</v>
          </cell>
          <cell r="T130">
            <v>3</v>
          </cell>
          <cell r="U130" t="str">
            <v>A</v>
          </cell>
          <cell r="V130">
            <v>6.5</v>
          </cell>
          <cell r="W130">
            <v>1</v>
          </cell>
          <cell r="X130">
            <v>1</v>
          </cell>
          <cell r="Y130">
            <v>6.5</v>
          </cell>
          <cell r="Z130">
            <v>39000</v>
          </cell>
          <cell r="AA130">
            <v>0.06</v>
          </cell>
          <cell r="AB130">
            <v>36660</v>
          </cell>
          <cell r="AC130">
            <v>0.15</v>
          </cell>
          <cell r="AD130">
            <v>31161</v>
          </cell>
          <cell r="AE130">
            <v>0.105</v>
          </cell>
          <cell r="AF130">
            <v>296771.42857142858</v>
          </cell>
          <cell r="AG130">
            <v>49.461904761904762</v>
          </cell>
          <cell r="AH130">
            <v>65</v>
          </cell>
          <cell r="AI130">
            <v>1</v>
          </cell>
          <cell r="AJ130">
            <v>1</v>
          </cell>
          <cell r="AK130">
            <v>65</v>
          </cell>
          <cell r="AL130">
            <v>0</v>
          </cell>
          <cell r="AM130">
            <v>57.230952380952381</v>
          </cell>
          <cell r="AN130">
            <v>19560</v>
          </cell>
          <cell r="AO130">
            <v>68460</v>
          </cell>
          <cell r="AP130">
            <v>411845.71428571426</v>
          </cell>
          <cell r="AQ130">
            <v>6.0668736827085707</v>
          </cell>
          <cell r="AR130">
            <v>416006</v>
          </cell>
          <cell r="AS130">
            <v>-1.0000542574592042E-2</v>
          </cell>
          <cell r="AT130" t="str">
            <v>4</v>
          </cell>
          <cell r="AU130">
            <v>350000</v>
          </cell>
          <cell r="AV130">
            <v>2019</v>
          </cell>
          <cell r="AW130" t="str">
            <v>Special Warranty</v>
          </cell>
          <cell r="AZ130">
            <v>58.333333333333336</v>
          </cell>
        </row>
        <row r="131">
          <cell r="A131" t="str">
            <v>06-29-400-010-0000</v>
          </cell>
          <cell r="B131" t="str">
            <v>06294000100000</v>
          </cell>
          <cell r="C131" t="str">
            <v>06-29-400-010-0000</v>
          </cell>
          <cell r="D131" t="str">
            <v>06-29-400-010-0000</v>
          </cell>
          <cell r="E131" t="str">
            <v>5-93</v>
          </cell>
          <cell r="F131" t="str">
            <v>31  SPAULDING BARTLETT</v>
          </cell>
          <cell r="G131" t="str">
            <v>BEDNARZ TOVAR SERIES L</v>
          </cell>
          <cell r="H131" t="str">
            <v>18018</v>
          </cell>
          <cell r="I131" t="str">
            <v>18-012</v>
          </cell>
          <cell r="J131" t="str">
            <v>T18</v>
          </cell>
          <cell r="K131" t="str">
            <v>TRUCK TERMINAL</v>
          </cell>
          <cell r="L131">
            <v>18</v>
          </cell>
          <cell r="M131">
            <v>386</v>
          </cell>
          <cell r="N131">
            <v>45</v>
          </cell>
          <cell r="O131">
            <v>22</v>
          </cell>
          <cell r="P131">
            <v>213008</v>
          </cell>
          <cell r="Q131">
            <v>35830</v>
          </cell>
          <cell r="R131" t="str">
            <v>C</v>
          </cell>
          <cell r="S131">
            <v>1</v>
          </cell>
          <cell r="T131">
            <v>3</v>
          </cell>
          <cell r="U131" t="str">
            <v>C</v>
          </cell>
          <cell r="V131">
            <v>5</v>
          </cell>
          <cell r="W131">
            <v>1</v>
          </cell>
          <cell r="X131">
            <v>1</v>
          </cell>
          <cell r="Y131">
            <v>5</v>
          </cell>
          <cell r="Z131">
            <v>179150</v>
          </cell>
          <cell r="AA131">
            <v>0.06</v>
          </cell>
          <cell r="AB131">
            <v>168401</v>
          </cell>
          <cell r="AC131">
            <v>0.15</v>
          </cell>
          <cell r="AD131">
            <v>143140.85</v>
          </cell>
          <cell r="AE131">
            <v>0.09</v>
          </cell>
          <cell r="AF131">
            <v>1590453.888888889</v>
          </cell>
          <cell r="AG131">
            <v>44.388888888888893</v>
          </cell>
          <cell r="AH131">
            <v>55</v>
          </cell>
          <cell r="AI131">
            <v>1</v>
          </cell>
          <cell r="AJ131">
            <v>1</v>
          </cell>
          <cell r="AK131">
            <v>55</v>
          </cell>
          <cell r="AL131">
            <v>0</v>
          </cell>
          <cell r="AM131">
            <v>49.694444444444443</v>
          </cell>
          <cell r="AN131">
            <v>69688</v>
          </cell>
          <cell r="AO131">
            <v>243908</v>
          </cell>
          <cell r="AP131">
            <v>2024459.9444444445</v>
          </cell>
          <cell r="AQ131">
            <v>5.17880804907238</v>
          </cell>
          <cell r="AR131">
            <v>972007</v>
          </cell>
          <cell r="AS131">
            <v>1.0827627213018469</v>
          </cell>
          <cell r="AT131" t="str">
            <v>4</v>
          </cell>
          <cell r="AZ131">
            <v>0</v>
          </cell>
        </row>
        <row r="132">
          <cell r="A132" t="str">
            <v>06-30-100-012-0000</v>
          </cell>
          <cell r="B132" t="str">
            <v>06301000120000</v>
          </cell>
          <cell r="C132" t="str">
            <v>06-30-100-003-0000 06-30-100-012-0000 06-30-407-001-0000</v>
          </cell>
          <cell r="D132" t="str">
            <v>06-30-100-012-0000 06-30-100-013-0000 06-30-407-001-0000</v>
          </cell>
          <cell r="E132" t="str">
            <v>5-93</v>
          </cell>
          <cell r="F132" t="str">
            <v>651  COMISKY ELGIN</v>
          </cell>
          <cell r="G132" t="str">
            <v>AOS LLC</v>
          </cell>
          <cell r="H132" t="str">
            <v>18122</v>
          </cell>
          <cell r="I132" t="str">
            <v>18-030</v>
          </cell>
          <cell r="J132" t="str">
            <v>T18</v>
          </cell>
          <cell r="K132" t="str">
            <v>Tank Farm</v>
          </cell>
          <cell r="L132">
            <v>22</v>
          </cell>
          <cell r="M132">
            <v>406</v>
          </cell>
          <cell r="N132">
            <v>16</v>
          </cell>
          <cell r="O132">
            <v>25</v>
          </cell>
          <cell r="P132">
            <v>1009047</v>
          </cell>
          <cell r="Q132">
            <v>5138</v>
          </cell>
          <cell r="R132" t="str">
            <v>C</v>
          </cell>
          <cell r="S132">
            <v>1</v>
          </cell>
          <cell r="T132">
            <v>3</v>
          </cell>
          <cell r="U132" t="str">
            <v>A</v>
          </cell>
          <cell r="V132">
            <v>6.5</v>
          </cell>
          <cell r="W132">
            <v>1</v>
          </cell>
          <cell r="X132">
            <v>1</v>
          </cell>
          <cell r="Y132">
            <v>6.5</v>
          </cell>
          <cell r="Z132">
            <v>33397</v>
          </cell>
          <cell r="AA132">
            <v>0.06</v>
          </cell>
          <cell r="AB132">
            <v>31393.18</v>
          </cell>
          <cell r="AC132">
            <v>0.15</v>
          </cell>
          <cell r="AD132">
            <v>26684.203000000001</v>
          </cell>
          <cell r="AE132">
            <v>0.09</v>
          </cell>
          <cell r="AF132">
            <v>296491.14444444445</v>
          </cell>
          <cell r="AG132">
            <v>57.705555555555556</v>
          </cell>
          <cell r="AH132">
            <v>65</v>
          </cell>
          <cell r="AI132">
            <v>1</v>
          </cell>
          <cell r="AJ132">
            <v>1</v>
          </cell>
          <cell r="AK132">
            <v>65</v>
          </cell>
          <cell r="AL132">
            <v>145</v>
          </cell>
          <cell r="AM132">
            <v>1055.574834565979</v>
          </cell>
          <cell r="AN132">
            <v>988495</v>
          </cell>
          <cell r="AO132">
            <v>2075839.5</v>
          </cell>
          <cell r="AP132">
            <v>7499383</v>
          </cell>
          <cell r="AQ132">
            <v>246.34586306983101</v>
          </cell>
          <cell r="AR132">
            <v>3919556</v>
          </cell>
          <cell r="AS132">
            <v>0.91332462146222682</v>
          </cell>
          <cell r="AT132" t="str">
            <v>4</v>
          </cell>
          <cell r="AZ132">
            <v>0</v>
          </cell>
          <cell r="BA132" t="str">
            <v>Y</v>
          </cell>
          <cell r="BC132" t="str">
            <v>COST APPROACH - TJ</v>
          </cell>
        </row>
        <row r="133">
          <cell r="A133" t="str">
            <v>06-30-101-002-0000</v>
          </cell>
          <cell r="B133" t="str">
            <v>06301010020000</v>
          </cell>
          <cell r="C133" t="str">
            <v>06-30-101-002-0000</v>
          </cell>
          <cell r="D133" t="str">
            <v>06-30-101-002-0000</v>
          </cell>
          <cell r="E133" t="str">
            <v>5-93</v>
          </cell>
          <cell r="F133" t="str">
            <v>2200  GRAHAM BARTLETT</v>
          </cell>
          <cell r="G133" t="str">
            <v>PLOTE CONSTRUCTION INC</v>
          </cell>
          <cell r="H133" t="str">
            <v>18122</v>
          </cell>
          <cell r="I133" t="str">
            <v>18-030</v>
          </cell>
          <cell r="J133" t="str">
            <v>T18</v>
          </cell>
          <cell r="K133" t="str">
            <v>WAREHOUSE</v>
          </cell>
          <cell r="L133">
            <v>22</v>
          </cell>
          <cell r="M133">
            <v>392</v>
          </cell>
          <cell r="N133">
            <v>11</v>
          </cell>
          <cell r="O133">
            <v>12</v>
          </cell>
          <cell r="P133">
            <v>763923</v>
          </cell>
          <cell r="Q133">
            <v>3072</v>
          </cell>
          <cell r="R133" t="str">
            <v>C</v>
          </cell>
          <cell r="S133">
            <v>1</v>
          </cell>
          <cell r="T133">
            <v>3</v>
          </cell>
          <cell r="U133" t="str">
            <v>A</v>
          </cell>
          <cell r="V133">
            <v>6.5</v>
          </cell>
          <cell r="W133">
            <v>1</v>
          </cell>
          <cell r="X133">
            <v>1</v>
          </cell>
          <cell r="Y133">
            <v>6.5</v>
          </cell>
          <cell r="Z133">
            <v>19968</v>
          </cell>
          <cell r="AA133">
            <v>0.06</v>
          </cell>
          <cell r="AB133">
            <v>18769.919999999998</v>
          </cell>
          <cell r="AC133">
            <v>0.15</v>
          </cell>
          <cell r="AD133">
            <v>15954.431999999999</v>
          </cell>
          <cell r="AE133">
            <v>0.09</v>
          </cell>
          <cell r="AF133">
            <v>177271.46666666667</v>
          </cell>
          <cell r="AG133">
            <v>57.705555555555556</v>
          </cell>
          <cell r="AH133">
            <v>65</v>
          </cell>
          <cell r="AI133">
            <v>1</v>
          </cell>
          <cell r="AJ133">
            <v>1</v>
          </cell>
          <cell r="AK133">
            <v>65</v>
          </cell>
          <cell r="AL133">
            <v>145</v>
          </cell>
          <cell r="AM133">
            <v>61.352777777777774</v>
          </cell>
          <cell r="AN133">
            <v>751635</v>
          </cell>
          <cell r="AO133">
            <v>1352943</v>
          </cell>
          <cell r="AP133">
            <v>1541418.7333333334</v>
          </cell>
          <cell r="AQ133">
            <v>84.686319932811273</v>
          </cell>
          <cell r="AR133">
            <v>1484010</v>
          </cell>
          <cell r="AS133">
            <v>3.8684869598812233E-2</v>
          </cell>
          <cell r="AT133" t="str">
            <v>4</v>
          </cell>
          <cell r="AZ133">
            <v>0</v>
          </cell>
        </row>
        <row r="134">
          <cell r="A134" t="str">
            <v>06-30-201-010-0000</v>
          </cell>
          <cell r="B134" t="str">
            <v>06302010100000</v>
          </cell>
          <cell r="C134" t="str">
            <v>06-30-201-010-0000</v>
          </cell>
          <cell r="D134" t="str">
            <v>06-30-201-010-0000</v>
          </cell>
          <cell r="E134" t="str">
            <v>5-83</v>
          </cell>
          <cell r="F134" t="str">
            <v>1423  GIFFORD ELGIN</v>
          </cell>
          <cell r="G134" t="str">
            <v>CR 1255 GIFFORD LLC</v>
          </cell>
          <cell r="H134" t="str">
            <v>18016</v>
          </cell>
          <cell r="I134" t="str">
            <v>18-030</v>
          </cell>
          <cell r="J134" t="str">
            <v>T18</v>
          </cell>
          <cell r="K134" t="str">
            <v>WAREHOUSE</v>
          </cell>
          <cell r="L134">
            <v>18</v>
          </cell>
          <cell r="M134">
            <v>406</v>
          </cell>
          <cell r="N134">
            <v>22</v>
          </cell>
          <cell r="O134">
            <v>20</v>
          </cell>
          <cell r="P134">
            <v>446710</v>
          </cell>
          <cell r="Q134">
            <v>6000</v>
          </cell>
          <cell r="R134" t="str">
            <v>C</v>
          </cell>
          <cell r="S134">
            <v>1</v>
          </cell>
          <cell r="T134">
            <v>3</v>
          </cell>
          <cell r="U134" t="str">
            <v>A</v>
          </cell>
          <cell r="V134">
            <v>6.5</v>
          </cell>
          <cell r="W134">
            <v>1</v>
          </cell>
          <cell r="X134">
            <v>1</v>
          </cell>
          <cell r="Y134">
            <v>6.5</v>
          </cell>
          <cell r="Z134">
            <v>39000</v>
          </cell>
          <cell r="AA134">
            <v>0.06</v>
          </cell>
          <cell r="AB134">
            <v>36660</v>
          </cell>
          <cell r="AC134">
            <v>0.15</v>
          </cell>
          <cell r="AD134">
            <v>31161</v>
          </cell>
          <cell r="AE134">
            <v>0.09</v>
          </cell>
          <cell r="AF134">
            <v>346233.33333333337</v>
          </cell>
          <cell r="AG134">
            <v>57.705555555555563</v>
          </cell>
          <cell r="AH134">
            <v>65</v>
          </cell>
          <cell r="AI134">
            <v>1</v>
          </cell>
          <cell r="AJ134">
            <v>1</v>
          </cell>
          <cell r="AK134">
            <v>65</v>
          </cell>
          <cell r="AL134">
            <v>0</v>
          </cell>
          <cell r="AM134">
            <v>61.352777777777781</v>
          </cell>
          <cell r="AN134">
            <v>422710</v>
          </cell>
          <cell r="AO134">
            <v>845420</v>
          </cell>
          <cell r="AP134">
            <v>1213536.6666666667</v>
          </cell>
          <cell r="AQ134">
            <v>17.876533397393331</v>
          </cell>
          <cell r="AR134">
            <v>1028582</v>
          </cell>
          <cell r="AS134">
            <v>0.17981518893648407</v>
          </cell>
          <cell r="AT134" t="str">
            <v>4</v>
          </cell>
          <cell r="AZ134">
            <v>0</v>
          </cell>
        </row>
        <row r="135">
          <cell r="A135" t="str">
            <v>06-30-300-005-0000</v>
          </cell>
          <cell r="B135" t="str">
            <v>06303000050000</v>
          </cell>
          <cell r="C135" t="str">
            <v>06-30-300-004-0000 06-30-300-005-0000</v>
          </cell>
          <cell r="D135" t="str">
            <v>06-30-300-005-0000 06-30-300-004-0000</v>
          </cell>
          <cell r="E135" t="str">
            <v>5-93</v>
          </cell>
          <cell r="F135" t="str">
            <v>1620  GIFFORD ELGIN</v>
          </cell>
          <cell r="G135" t="str">
            <v>DAVID O WELCH</v>
          </cell>
          <cell r="H135" t="str">
            <v>18064</v>
          </cell>
          <cell r="I135" t="str">
            <v>18-030</v>
          </cell>
          <cell r="J135" t="str">
            <v>T18</v>
          </cell>
          <cell r="K135" t="str">
            <v>WAREHOUSE</v>
          </cell>
          <cell r="L135">
            <v>18</v>
          </cell>
          <cell r="M135">
            <v>406</v>
          </cell>
          <cell r="N135">
            <v>13</v>
          </cell>
          <cell r="O135">
            <v>34</v>
          </cell>
          <cell r="P135">
            <v>1211962</v>
          </cell>
          <cell r="Q135">
            <v>100000</v>
          </cell>
          <cell r="R135" t="str">
            <v>C</v>
          </cell>
          <cell r="S135">
            <v>1</v>
          </cell>
          <cell r="T135">
            <v>3</v>
          </cell>
          <cell r="U135" t="str">
            <v>D</v>
          </cell>
          <cell r="V135">
            <v>5</v>
          </cell>
          <cell r="W135">
            <v>1</v>
          </cell>
          <cell r="X135">
            <v>1</v>
          </cell>
          <cell r="Y135">
            <v>5</v>
          </cell>
          <cell r="Z135">
            <v>500000</v>
          </cell>
          <cell r="AA135">
            <v>0.06</v>
          </cell>
          <cell r="AB135">
            <v>470000</v>
          </cell>
          <cell r="AC135">
            <v>0.15</v>
          </cell>
          <cell r="AD135">
            <v>399500</v>
          </cell>
          <cell r="AE135">
            <v>0.09</v>
          </cell>
          <cell r="AF135">
            <v>4438888.888888889</v>
          </cell>
          <cell r="AG135">
            <v>44.388888888888893</v>
          </cell>
          <cell r="AH135">
            <v>50</v>
          </cell>
          <cell r="AI135">
            <v>1</v>
          </cell>
          <cell r="AJ135">
            <v>1</v>
          </cell>
          <cell r="AK135">
            <v>50</v>
          </cell>
          <cell r="AL135">
            <v>130</v>
          </cell>
          <cell r="AM135">
            <v>47.194444444444443</v>
          </cell>
          <cell r="AN135">
            <v>811962</v>
          </cell>
          <cell r="AO135">
            <v>2841867</v>
          </cell>
          <cell r="AP135">
            <v>7561311.444444444</v>
          </cell>
          <cell r="AQ135">
            <v>7.0767386758649513</v>
          </cell>
          <cell r="AR135">
            <v>5181188</v>
          </cell>
          <cell r="AS135">
            <v>0.45937793503043012</v>
          </cell>
          <cell r="AT135" t="str">
            <v>4</v>
          </cell>
          <cell r="AZ135">
            <v>0</v>
          </cell>
        </row>
        <row r="136">
          <cell r="A136" t="str">
            <v>06-30-302-001-0000</v>
          </cell>
          <cell r="B136" t="str">
            <v>06303020010000</v>
          </cell>
          <cell r="C136" t="str">
            <v>06-30-302-001-0000</v>
          </cell>
          <cell r="D136" t="str">
            <v>06-30-302-001-0000</v>
          </cell>
          <cell r="E136" t="str">
            <v>5-93</v>
          </cell>
          <cell r="F136" t="str">
            <v>2000  VULCAN BARTLETT</v>
          </cell>
          <cell r="G136" t="str">
            <v>Bluff City LLC</v>
          </cell>
          <cell r="H136" t="str">
            <v>18122</v>
          </cell>
          <cell r="I136" t="str">
            <v>18-030</v>
          </cell>
          <cell r="J136" t="str">
            <v>T18</v>
          </cell>
          <cell r="K136" t="str">
            <v>WAREHOUSE</v>
          </cell>
          <cell r="L136">
            <v>18</v>
          </cell>
          <cell r="M136">
            <v>406</v>
          </cell>
          <cell r="N136">
            <v>12</v>
          </cell>
          <cell r="O136">
            <v>22</v>
          </cell>
          <cell r="P136">
            <v>2883639</v>
          </cell>
          <cell r="Q136">
            <v>5910</v>
          </cell>
          <cell r="R136" t="str">
            <v>C</v>
          </cell>
          <cell r="S136">
            <v>1</v>
          </cell>
          <cell r="T136">
            <v>3</v>
          </cell>
          <cell r="U136" t="str">
            <v>A</v>
          </cell>
          <cell r="V136">
            <v>6.5</v>
          </cell>
          <cell r="W136">
            <v>1</v>
          </cell>
          <cell r="X136">
            <v>1</v>
          </cell>
          <cell r="Y136">
            <v>6.5</v>
          </cell>
          <cell r="Z136">
            <v>38415</v>
          </cell>
          <cell r="AA136">
            <v>0.06</v>
          </cell>
          <cell r="AB136">
            <v>36110.1</v>
          </cell>
          <cell r="AC136">
            <v>0.15</v>
          </cell>
          <cell r="AD136">
            <v>30693.584999999999</v>
          </cell>
          <cell r="AE136">
            <v>0.09</v>
          </cell>
          <cell r="AF136">
            <v>341039.83333333331</v>
          </cell>
          <cell r="AG136">
            <v>57.705555555555556</v>
          </cell>
          <cell r="AH136">
            <v>65</v>
          </cell>
          <cell r="AI136">
            <v>1</v>
          </cell>
          <cell r="AJ136">
            <v>1</v>
          </cell>
          <cell r="AK136">
            <v>65</v>
          </cell>
          <cell r="AL136">
            <v>145</v>
          </cell>
          <cell r="AM136">
            <v>61.352777777777774</v>
          </cell>
          <cell r="AN136">
            <v>2859999</v>
          </cell>
          <cell r="AO136">
            <v>5719998</v>
          </cell>
          <cell r="AP136">
            <v>6082592.916666667</v>
          </cell>
          <cell r="AQ136">
            <v>173.70611627699884</v>
          </cell>
          <cell r="AR136">
            <v>5934191</v>
          </cell>
          <cell r="AS136">
            <v>2.5007944076398392E-2</v>
          </cell>
          <cell r="AT136" t="str">
            <v>4</v>
          </cell>
          <cell r="AZ136">
            <v>0</v>
          </cell>
        </row>
        <row r="137">
          <cell r="A137" t="str">
            <v>06-30-400-012-0000</v>
          </cell>
          <cell r="B137" t="str">
            <v>06304000120000</v>
          </cell>
          <cell r="C137" t="str">
            <v>06-30-400-012-0000</v>
          </cell>
          <cell r="D137" t="str">
            <v>06-30-400-012-0000</v>
          </cell>
          <cell r="E137" t="str">
            <v>5-93</v>
          </cell>
          <cell r="F137" t="str">
            <v>1375  GIFFORD ELGIN</v>
          </cell>
          <cell r="G137" t="str">
            <v>BAILEY DEVELOPMENT LLC</v>
          </cell>
          <cell r="H137" t="str">
            <v>18016</v>
          </cell>
          <cell r="I137" t="str">
            <v>18-030</v>
          </cell>
          <cell r="J137" t="str">
            <v>T18</v>
          </cell>
          <cell r="K137" t="str">
            <v>WAREHOUSE</v>
          </cell>
          <cell r="L137">
            <v>18</v>
          </cell>
          <cell r="M137">
            <v>406</v>
          </cell>
          <cell r="N137">
            <v>23</v>
          </cell>
          <cell r="O137">
            <v>34</v>
          </cell>
          <cell r="P137">
            <v>522720</v>
          </cell>
          <cell r="Q137">
            <v>57510</v>
          </cell>
          <cell r="R137" t="str">
            <v>C</v>
          </cell>
          <cell r="S137">
            <v>1</v>
          </cell>
          <cell r="T137">
            <v>3</v>
          </cell>
          <cell r="U137" t="str">
            <v>D</v>
          </cell>
          <cell r="V137">
            <v>5</v>
          </cell>
          <cell r="W137">
            <v>1</v>
          </cell>
          <cell r="X137">
            <v>1</v>
          </cell>
          <cell r="Y137">
            <v>5</v>
          </cell>
          <cell r="Z137">
            <v>287550</v>
          </cell>
          <cell r="AA137">
            <v>0.06</v>
          </cell>
          <cell r="AB137">
            <v>270297</v>
          </cell>
          <cell r="AC137">
            <v>0.15</v>
          </cell>
          <cell r="AD137">
            <v>229752.45</v>
          </cell>
          <cell r="AE137">
            <v>0.09</v>
          </cell>
          <cell r="AF137">
            <v>2552805</v>
          </cell>
          <cell r="AG137">
            <v>44.388888888888886</v>
          </cell>
          <cell r="AH137">
            <v>50</v>
          </cell>
          <cell r="AI137">
            <v>1</v>
          </cell>
          <cell r="AJ137">
            <v>1</v>
          </cell>
          <cell r="AK137">
            <v>50</v>
          </cell>
          <cell r="AL137">
            <v>0</v>
          </cell>
          <cell r="AM137">
            <v>47.194444444444443</v>
          </cell>
          <cell r="AN137">
            <v>292680</v>
          </cell>
          <cell r="AO137">
            <v>585360</v>
          </cell>
          <cell r="AP137">
            <v>3299512.5</v>
          </cell>
          <cell r="AQ137">
            <v>5.0709352183333332</v>
          </cell>
          <cell r="AR137">
            <v>3600156</v>
          </cell>
          <cell r="AS137">
            <v>-8.3508464633199275E-2</v>
          </cell>
          <cell r="AT137" t="e">
            <v>#N/A</v>
          </cell>
          <cell r="AU137">
            <v>3226500</v>
          </cell>
          <cell r="AV137">
            <v>2018</v>
          </cell>
          <cell r="AW137" t="str">
            <v>Special Warranty</v>
          </cell>
          <cell r="AZ137">
            <v>56.103286384976528</v>
          </cell>
        </row>
        <row r="138">
          <cell r="A138" t="str">
            <v>06-30-400-013-0000</v>
          </cell>
          <cell r="B138" t="str">
            <v>06304000130000</v>
          </cell>
          <cell r="C138" t="str">
            <v>06-29-300-032-0000 06-30-400-013-0000</v>
          </cell>
          <cell r="D138" t="str">
            <v>06-30-400-013-0000 06-29-300-032-0000</v>
          </cell>
          <cell r="E138" t="str">
            <v>5-83</v>
          </cell>
          <cell r="F138" t="str">
            <v>1425  GIFFORD ELGIN</v>
          </cell>
          <cell r="G138" t="str">
            <v>MODSPACE</v>
          </cell>
          <cell r="H138" t="str">
            <v>18016</v>
          </cell>
          <cell r="I138" t="str">
            <v>18-030</v>
          </cell>
          <cell r="J138" t="str">
            <v>T18</v>
          </cell>
          <cell r="K138" t="str">
            <v>WAREHOUSE</v>
          </cell>
          <cell r="L138">
            <v>18</v>
          </cell>
          <cell r="M138">
            <v>406</v>
          </cell>
          <cell r="N138">
            <v>20</v>
          </cell>
          <cell r="O138">
            <v>16</v>
          </cell>
          <cell r="P138">
            <v>938325</v>
          </cell>
          <cell r="Q138">
            <v>28708</v>
          </cell>
          <cell r="R138" t="str">
            <v>C</v>
          </cell>
          <cell r="S138">
            <v>1</v>
          </cell>
          <cell r="T138">
            <v>3</v>
          </cell>
          <cell r="U138" t="str">
            <v>C</v>
          </cell>
          <cell r="V138">
            <v>5</v>
          </cell>
          <cell r="W138">
            <v>1</v>
          </cell>
          <cell r="X138">
            <v>1</v>
          </cell>
          <cell r="Y138">
            <v>5</v>
          </cell>
          <cell r="Z138">
            <v>143540</v>
          </cell>
          <cell r="AA138">
            <v>0.06</v>
          </cell>
          <cell r="AB138">
            <v>134927.6</v>
          </cell>
          <cell r="AC138">
            <v>0.15</v>
          </cell>
          <cell r="AD138">
            <v>114688.46</v>
          </cell>
          <cell r="AE138">
            <v>0.09</v>
          </cell>
          <cell r="AF138">
            <v>1274316.2222222222</v>
          </cell>
          <cell r="AG138">
            <v>44.388888888888893</v>
          </cell>
          <cell r="AH138">
            <v>55</v>
          </cell>
          <cell r="AI138">
            <v>1</v>
          </cell>
          <cell r="AJ138">
            <v>1</v>
          </cell>
          <cell r="AK138">
            <v>55</v>
          </cell>
          <cell r="AL138">
            <v>0</v>
          </cell>
          <cell r="AM138">
            <v>49.694444444444443</v>
          </cell>
          <cell r="AN138">
            <v>823493</v>
          </cell>
          <cell r="AO138">
            <v>2470479</v>
          </cell>
          <cell r="AP138">
            <v>3897107.111111111</v>
          </cell>
          <cell r="AQ138">
            <v>11.998337027965071</v>
          </cell>
          <cell r="AR138">
            <v>5362024</v>
          </cell>
          <cell r="AS138">
            <v>-0.27320222529568849</v>
          </cell>
          <cell r="AT138" t="str">
            <v>4</v>
          </cell>
          <cell r="AZ138">
            <v>0</v>
          </cell>
        </row>
        <row r="139">
          <cell r="A139" t="str">
            <v>06-31-201-020-0000</v>
          </cell>
          <cell r="B139" t="str">
            <v>06312010200000</v>
          </cell>
          <cell r="C139" t="str">
            <v>06-31-201-020-0000</v>
          </cell>
          <cell r="D139" t="str">
            <v>06-31-201-020-0000</v>
          </cell>
          <cell r="E139" t="str">
            <v>5-83</v>
          </cell>
          <cell r="F139" t="str">
            <v>1550 N GIFFORD BARTLETT</v>
          </cell>
          <cell r="G139" t="str">
            <v>ELGIN ENERGY CENTER</v>
          </cell>
          <cell r="H139" t="str">
            <v>18016</v>
          </cell>
          <cell r="I139" t="str">
            <v>18-030</v>
          </cell>
          <cell r="J139" t="str">
            <v>T18</v>
          </cell>
          <cell r="K139" t="str">
            <v>POWER STATION</v>
          </cell>
          <cell r="L139">
            <v>18</v>
          </cell>
          <cell r="M139">
            <v>407</v>
          </cell>
          <cell r="N139">
            <v>22</v>
          </cell>
          <cell r="O139">
            <v>14</v>
          </cell>
          <cell r="P139">
            <v>1101063</v>
          </cell>
          <cell r="Q139">
            <v>10000</v>
          </cell>
          <cell r="R139" t="str">
            <v>C</v>
          </cell>
          <cell r="S139">
            <v>1</v>
          </cell>
          <cell r="T139">
            <v>3</v>
          </cell>
          <cell r="U139" t="str">
            <v>A</v>
          </cell>
          <cell r="V139">
            <v>6.5</v>
          </cell>
          <cell r="W139">
            <v>1</v>
          </cell>
          <cell r="X139">
            <v>1</v>
          </cell>
          <cell r="Y139">
            <v>6.5</v>
          </cell>
          <cell r="Z139">
            <v>65000</v>
          </cell>
          <cell r="AA139">
            <v>0.06</v>
          </cell>
          <cell r="AB139">
            <v>61100</v>
          </cell>
          <cell r="AC139">
            <v>0.15</v>
          </cell>
          <cell r="AD139">
            <v>51935</v>
          </cell>
          <cell r="AE139">
            <v>0.09</v>
          </cell>
          <cell r="AF139">
            <v>577055.55555555562</v>
          </cell>
          <cell r="AG139">
            <v>57.705555555555563</v>
          </cell>
          <cell r="AH139">
            <v>65</v>
          </cell>
          <cell r="AI139">
            <v>1</v>
          </cell>
          <cell r="AJ139">
            <v>1</v>
          </cell>
          <cell r="AK139">
            <v>65</v>
          </cell>
          <cell r="AL139">
            <v>0</v>
          </cell>
          <cell r="AM139">
            <v>61.352777777777781</v>
          </cell>
          <cell r="AN139">
            <v>1061063</v>
          </cell>
          <cell r="AO139">
            <v>1326328.75</v>
          </cell>
          <cell r="AP139">
            <v>1939856.527777778</v>
          </cell>
          <cell r="AQ139">
            <v>17.145543743753834</v>
          </cell>
          <cell r="AR139">
            <v>4584014</v>
          </cell>
          <cell r="AS139">
            <v>-0.57682142162354255</v>
          </cell>
          <cell r="AT139" t="str">
            <v>4</v>
          </cell>
          <cell r="AZ139">
            <v>0</v>
          </cell>
        </row>
        <row r="140">
          <cell r="A140" t="str">
            <v>06-31-202-001-0000</v>
          </cell>
          <cell r="B140" t="str">
            <v>06312020010000</v>
          </cell>
          <cell r="C140" t="str">
            <v>06-31-202-001-0000 06-31-202-007-0000 06-31-202-008-0000</v>
          </cell>
          <cell r="D140" t="str">
            <v>06-31-202-001-0000 06-31-202-007-0000 06-31-202-001-0000</v>
          </cell>
          <cell r="E140" t="str">
            <v>6-63</v>
          </cell>
          <cell r="F140" t="str">
            <v>1717  GIFFORD ELGIN</v>
          </cell>
          <cell r="G140" t="str">
            <v>STNL ELGIN LLC</v>
          </cell>
          <cell r="H140" t="str">
            <v>18016</v>
          </cell>
          <cell r="I140" t="str">
            <v>18-030</v>
          </cell>
          <cell r="J140" t="str">
            <v>T18</v>
          </cell>
          <cell r="K140" t="str">
            <v xml:space="preserve">3 - FACTORY 4 - WAREHOUSE 5 - OFFICE 49 - OTHER_x005F_x000D_
</v>
          </cell>
          <cell r="L140">
            <v>22</v>
          </cell>
          <cell r="M140">
            <v>494</v>
          </cell>
          <cell r="N140">
            <v>30</v>
          </cell>
          <cell r="O140">
            <v>30</v>
          </cell>
          <cell r="P140">
            <v>854777</v>
          </cell>
          <cell r="Q140">
            <v>462984</v>
          </cell>
          <cell r="R140" t="str">
            <v>C</v>
          </cell>
          <cell r="S140">
            <v>1</v>
          </cell>
          <cell r="T140">
            <v>3</v>
          </cell>
          <cell r="U140" t="str">
            <v>E</v>
          </cell>
          <cell r="V140">
            <v>5</v>
          </cell>
          <cell r="W140">
            <v>1</v>
          </cell>
          <cell r="X140">
            <v>1</v>
          </cell>
          <cell r="Y140">
            <v>5</v>
          </cell>
          <cell r="Z140">
            <v>2314920</v>
          </cell>
          <cell r="AA140">
            <v>0.06</v>
          </cell>
          <cell r="AB140">
            <v>2176024.7999999998</v>
          </cell>
          <cell r="AC140">
            <v>0.15</v>
          </cell>
          <cell r="AD140">
            <v>1849621.0799999998</v>
          </cell>
          <cell r="AE140">
            <v>0.09</v>
          </cell>
          <cell r="AF140">
            <v>20551345.333333332</v>
          </cell>
          <cell r="AG140">
            <v>44.388888888888886</v>
          </cell>
          <cell r="AH140">
            <v>45</v>
          </cell>
          <cell r="AI140">
            <v>1</v>
          </cell>
          <cell r="AJ140">
            <v>1</v>
          </cell>
          <cell r="AK140">
            <v>45</v>
          </cell>
          <cell r="AL140">
            <v>0</v>
          </cell>
          <cell r="AM140">
            <v>44.694444444444443</v>
          </cell>
          <cell r="AN140">
            <v>0</v>
          </cell>
          <cell r="AO140">
            <v>0</v>
          </cell>
          <cell r="AP140">
            <v>20692812.666666664</v>
          </cell>
          <cell r="AQ140">
            <v>1.5801386161333333</v>
          </cell>
          <cell r="AR140">
            <v>12691428</v>
          </cell>
          <cell r="AS140">
            <v>0.63045582157237656</v>
          </cell>
          <cell r="AT140" t="str">
            <v>4</v>
          </cell>
          <cell r="AZ140">
            <v>0</v>
          </cell>
        </row>
        <row r="141">
          <cell r="A141" t="str">
            <v>06-32-100-024-0000</v>
          </cell>
          <cell r="B141" t="str">
            <v>06321000240000</v>
          </cell>
          <cell r="C141" t="str">
            <v>06-32-100-022-0000 06-32-100-024-0000 06-32-100-026-0000</v>
          </cell>
          <cell r="D141" t="str">
            <v>06-32-100-024-0000 06-32-100-022-0000 06-32-100-026-0000</v>
          </cell>
          <cell r="E141" t="str">
            <v>5-93</v>
          </cell>
          <cell r="F141" t="str">
            <v>1330  GASKET BARTLETT</v>
          </cell>
          <cell r="G141" t="str">
            <v>GROOT INC</v>
          </cell>
          <cell r="H141" t="str">
            <v>18016</v>
          </cell>
          <cell r="I141" t="str">
            <v>18-030</v>
          </cell>
          <cell r="J141" t="str">
            <v>T18</v>
          </cell>
          <cell r="K141" t="str">
            <v>WAREHOUSE</v>
          </cell>
          <cell r="L141">
            <v>18</v>
          </cell>
          <cell r="M141">
            <v>406</v>
          </cell>
          <cell r="N141">
            <v>21</v>
          </cell>
          <cell r="O141">
            <v>23</v>
          </cell>
          <cell r="P141">
            <v>700357</v>
          </cell>
          <cell r="Q141">
            <v>36224</v>
          </cell>
          <cell r="R141" t="str">
            <v>C</v>
          </cell>
          <cell r="S141">
            <v>1</v>
          </cell>
          <cell r="T141">
            <v>3</v>
          </cell>
          <cell r="U141" t="str">
            <v>C</v>
          </cell>
          <cell r="V141">
            <v>5</v>
          </cell>
          <cell r="W141">
            <v>1</v>
          </cell>
          <cell r="X141">
            <v>1</v>
          </cell>
          <cell r="Y141">
            <v>5</v>
          </cell>
          <cell r="Z141">
            <v>181120</v>
          </cell>
          <cell r="AA141">
            <v>0.06</v>
          </cell>
          <cell r="AB141">
            <v>170252.79999999999</v>
          </cell>
          <cell r="AC141">
            <v>0.15</v>
          </cell>
          <cell r="AD141">
            <v>144714.88</v>
          </cell>
          <cell r="AE141">
            <v>0.09</v>
          </cell>
          <cell r="AF141">
            <v>1607943.1111111112</v>
          </cell>
          <cell r="AG141">
            <v>44.388888888888893</v>
          </cell>
          <cell r="AH141">
            <v>55</v>
          </cell>
          <cell r="AI141">
            <v>1</v>
          </cell>
          <cell r="AJ141">
            <v>1</v>
          </cell>
          <cell r="AK141">
            <v>55</v>
          </cell>
          <cell r="AL141">
            <v>0</v>
          </cell>
          <cell r="AM141">
            <v>49.694444444444443</v>
          </cell>
          <cell r="AN141">
            <v>555461</v>
          </cell>
          <cell r="AO141">
            <v>1944113.5</v>
          </cell>
          <cell r="AP141">
            <v>3744245.0555555555</v>
          </cell>
          <cell r="AQ141">
            <v>9.1358616006286617</v>
          </cell>
          <cell r="AR141">
            <v>2773917</v>
          </cell>
          <cell r="AS141">
            <v>0.34980428598099933</v>
          </cell>
          <cell r="AT141" t="str">
            <v>4</v>
          </cell>
          <cell r="AZ141">
            <v>0</v>
          </cell>
        </row>
        <row r="142">
          <cell r="A142" t="str">
            <v>06-32-100-025-0000</v>
          </cell>
          <cell r="B142" t="str">
            <v>06321000250000</v>
          </cell>
          <cell r="C142" t="str">
            <v>06-32-100-025-0000</v>
          </cell>
          <cell r="D142" t="str">
            <v>06-32-100-025-0000</v>
          </cell>
          <cell r="E142" t="str">
            <v>5-93</v>
          </cell>
          <cell r="F142" t="str">
            <v>1350  GASKET ELGIN</v>
          </cell>
          <cell r="G142" t="str">
            <v>ELGIN DEVELOPMENT PART</v>
          </cell>
          <cell r="H142" t="str">
            <v>18016</v>
          </cell>
          <cell r="I142" t="str">
            <v>18-030</v>
          </cell>
          <cell r="J142" t="str">
            <v>T18</v>
          </cell>
          <cell r="K142" t="str">
            <v>WAREHOUSE</v>
          </cell>
          <cell r="L142">
            <v>22</v>
          </cell>
          <cell r="M142">
            <v>470</v>
          </cell>
          <cell r="N142">
            <v>31</v>
          </cell>
          <cell r="O142">
            <v>22</v>
          </cell>
          <cell r="P142">
            <v>151066</v>
          </cell>
          <cell r="Q142">
            <v>14372</v>
          </cell>
          <cell r="R142" t="str">
            <v>C</v>
          </cell>
          <cell r="S142">
            <v>1</v>
          </cell>
          <cell r="T142">
            <v>3</v>
          </cell>
          <cell r="U142" t="str">
            <v>B</v>
          </cell>
          <cell r="V142">
            <v>5.5</v>
          </cell>
          <cell r="W142">
            <v>1</v>
          </cell>
          <cell r="X142">
            <v>1</v>
          </cell>
          <cell r="Y142">
            <v>5.5</v>
          </cell>
          <cell r="Z142">
            <v>79046</v>
          </cell>
          <cell r="AA142">
            <v>0.06</v>
          </cell>
          <cell r="AB142">
            <v>74303.240000000005</v>
          </cell>
          <cell r="AC142">
            <v>0.15</v>
          </cell>
          <cell r="AD142">
            <v>63157.754000000001</v>
          </cell>
          <cell r="AE142">
            <v>0.09</v>
          </cell>
          <cell r="AF142">
            <v>701752.82222222222</v>
          </cell>
          <cell r="AG142">
            <v>48.827777777777776</v>
          </cell>
          <cell r="AH142">
            <v>60</v>
          </cell>
          <cell r="AI142">
            <v>1</v>
          </cell>
          <cell r="AJ142">
            <v>1</v>
          </cell>
          <cell r="AK142">
            <v>60</v>
          </cell>
          <cell r="AL142">
            <v>0</v>
          </cell>
          <cell r="AM142">
            <v>54.413888888888891</v>
          </cell>
          <cell r="AN142">
            <v>93578</v>
          </cell>
          <cell r="AO142">
            <v>327523</v>
          </cell>
          <cell r="AP142">
            <v>1109559.4111111113</v>
          </cell>
          <cell r="AQ142">
            <v>6.8236226937354401</v>
          </cell>
          <cell r="AR142">
            <v>948008</v>
          </cell>
          <cell r="AS142">
            <v>0.1704114428476462</v>
          </cell>
          <cell r="AT142" t="str">
            <v>4</v>
          </cell>
          <cell r="AZ142">
            <v>0</v>
          </cell>
        </row>
        <row r="143">
          <cell r="A143" t="str">
            <v>06-32-101-004-0000</v>
          </cell>
          <cell r="B143" t="str">
            <v>06321010040000</v>
          </cell>
          <cell r="C143" t="str">
            <v>06-32-101-004-0000</v>
          </cell>
          <cell r="D143" t="str">
            <v>06-32-101-004-0000</v>
          </cell>
          <cell r="E143" t="str">
            <v>5-93</v>
          </cell>
          <cell r="F143" t="str">
            <v>1300  BARTLETT ELGIN</v>
          </cell>
          <cell r="G143" t="str">
            <v>1300 W BARTLETT LLC</v>
          </cell>
          <cell r="H143" t="str">
            <v>18016</v>
          </cell>
          <cell r="I143" t="str">
            <v>18-030</v>
          </cell>
          <cell r="J143" t="str">
            <v>T18</v>
          </cell>
          <cell r="K143" t="str">
            <v xml:space="preserve">3 - FACTORY 4 - WAREHOUSE 5 - OFFICE_x005F_x000D_
</v>
          </cell>
          <cell r="L143">
            <v>17</v>
          </cell>
          <cell r="M143">
            <v>494</v>
          </cell>
          <cell r="N143">
            <v>54</v>
          </cell>
          <cell r="O143">
            <v>22</v>
          </cell>
          <cell r="P143">
            <v>827640</v>
          </cell>
          <cell r="Q143">
            <v>214300</v>
          </cell>
          <cell r="R143" t="str">
            <v>C</v>
          </cell>
          <cell r="S143">
            <v>1</v>
          </cell>
          <cell r="T143">
            <v>3</v>
          </cell>
          <cell r="U143" t="str">
            <v>E</v>
          </cell>
          <cell r="V143">
            <v>5</v>
          </cell>
          <cell r="W143">
            <v>1</v>
          </cell>
          <cell r="X143">
            <v>1</v>
          </cell>
          <cell r="Y143">
            <v>5</v>
          </cell>
          <cell r="Z143">
            <v>1071500</v>
          </cell>
          <cell r="AA143">
            <v>0.06</v>
          </cell>
          <cell r="AB143">
            <v>1007210</v>
          </cell>
          <cell r="AC143">
            <v>0.15</v>
          </cell>
          <cell r="AD143">
            <v>856128.5</v>
          </cell>
          <cell r="AE143">
            <v>0.09</v>
          </cell>
          <cell r="AF143">
            <v>9512538.8888888899</v>
          </cell>
          <cell r="AG143">
            <v>44.388888888888893</v>
          </cell>
          <cell r="AH143">
            <v>45</v>
          </cell>
          <cell r="AI143">
            <v>1</v>
          </cell>
          <cell r="AJ143">
            <v>1</v>
          </cell>
          <cell r="AK143">
            <v>45</v>
          </cell>
          <cell r="AL143">
            <v>0</v>
          </cell>
          <cell r="AM143">
            <v>44.694444444444443</v>
          </cell>
          <cell r="AN143">
            <v>0</v>
          </cell>
          <cell r="AO143">
            <v>0</v>
          </cell>
          <cell r="AP143">
            <v>9578019.444444444</v>
          </cell>
          <cell r="AQ143">
            <v>3.9503465403333329</v>
          </cell>
          <cell r="AR143">
            <v>5700012</v>
          </cell>
          <cell r="AS143">
            <v>0.68035075091849695</v>
          </cell>
          <cell r="AT143" t="str">
            <v>4</v>
          </cell>
          <cell r="AZ143">
            <v>0</v>
          </cell>
        </row>
        <row r="144">
          <cell r="A144" t="str">
            <v>06-32-101-008-0000</v>
          </cell>
          <cell r="B144" t="str">
            <v>06321010080000</v>
          </cell>
          <cell r="C144" t="str">
            <v>06-32-101-008-0000 06-32-101-012-0000</v>
          </cell>
          <cell r="D144" t="str">
            <v>06-32-101-008-0000 06-32-101-012-0000</v>
          </cell>
          <cell r="E144" t="str">
            <v>5-93</v>
          </cell>
          <cell r="F144" t="str">
            <v>1345  GASKET ELGIN</v>
          </cell>
          <cell r="G144" t="str">
            <v>HENKEL CORPORATION</v>
          </cell>
          <cell r="H144" t="str">
            <v>18016</v>
          </cell>
          <cell r="I144" t="str">
            <v>18-030</v>
          </cell>
          <cell r="J144" t="str">
            <v>T18</v>
          </cell>
          <cell r="K144" t="str">
            <v xml:space="preserve">4 - WAREHOUSE 5 - OFFICE_x005F_x000D_
</v>
          </cell>
          <cell r="L144">
            <v>17</v>
          </cell>
          <cell r="M144">
            <v>494</v>
          </cell>
          <cell r="N144">
            <v>29</v>
          </cell>
          <cell r="O144">
            <v>16</v>
          </cell>
          <cell r="P144">
            <v>518506</v>
          </cell>
          <cell r="Q144">
            <v>119642</v>
          </cell>
          <cell r="R144" t="str">
            <v>C</v>
          </cell>
          <cell r="S144">
            <v>1</v>
          </cell>
          <cell r="T144">
            <v>3</v>
          </cell>
          <cell r="U144" t="str">
            <v>E</v>
          </cell>
          <cell r="V144">
            <v>5</v>
          </cell>
          <cell r="W144">
            <v>1</v>
          </cell>
          <cell r="X144">
            <v>1</v>
          </cell>
          <cell r="Y144">
            <v>5</v>
          </cell>
          <cell r="Z144">
            <v>598210</v>
          </cell>
          <cell r="AA144">
            <v>0.06</v>
          </cell>
          <cell r="AB144">
            <v>562317.4</v>
          </cell>
          <cell r="AC144">
            <v>0.15</v>
          </cell>
          <cell r="AD144">
            <v>477969.79000000004</v>
          </cell>
          <cell r="AE144">
            <v>0.09</v>
          </cell>
          <cell r="AF144">
            <v>5310775.444444445</v>
          </cell>
          <cell r="AG144">
            <v>44.388888888888893</v>
          </cell>
          <cell r="AH144">
            <v>45</v>
          </cell>
          <cell r="AI144">
            <v>1</v>
          </cell>
          <cell r="AJ144">
            <v>1</v>
          </cell>
          <cell r="AK144">
            <v>45</v>
          </cell>
          <cell r="AL144">
            <v>0</v>
          </cell>
          <cell r="AM144">
            <v>44.694444444444443</v>
          </cell>
          <cell r="AN144">
            <v>39938</v>
          </cell>
          <cell r="AO144">
            <v>139783</v>
          </cell>
          <cell r="AP144">
            <v>5487115.722222222</v>
          </cell>
          <cell r="AQ144">
            <v>4.0536113490018941</v>
          </cell>
          <cell r="AR144">
            <v>8116017</v>
          </cell>
          <cell r="AS144">
            <v>-0.32391520098809279</v>
          </cell>
          <cell r="AT144" t="str">
            <v>4</v>
          </cell>
          <cell r="AZ144">
            <v>0</v>
          </cell>
        </row>
        <row r="145">
          <cell r="A145" t="str">
            <v>06-32-201-006-0000</v>
          </cell>
          <cell r="B145" t="str">
            <v>06322010060000</v>
          </cell>
          <cell r="C145" t="str">
            <v>06-32-201-006-0000</v>
          </cell>
          <cell r="D145" t="str">
            <v>06-32-201-006-0000</v>
          </cell>
          <cell r="E145" t="str">
            <v>5-93</v>
          </cell>
          <cell r="F145" t="str">
            <v>1550 W BARTLETT ELGIN</v>
          </cell>
          <cell r="G145" t="str">
            <v>SEBERT LANDSCAPING CO</v>
          </cell>
          <cell r="H145" t="str">
            <v>18094</v>
          </cell>
          <cell r="I145" t="str">
            <v>18-030</v>
          </cell>
          <cell r="J145" t="str">
            <v>T18</v>
          </cell>
          <cell r="K145" t="str">
            <v>4- WAREHOUSE</v>
          </cell>
          <cell r="L145">
            <v>18</v>
          </cell>
          <cell r="M145">
            <v>406</v>
          </cell>
          <cell r="N145">
            <v>17</v>
          </cell>
          <cell r="O145">
            <v>26</v>
          </cell>
          <cell r="P145">
            <v>286781</v>
          </cell>
          <cell r="Q145">
            <v>24558</v>
          </cell>
          <cell r="R145" t="str">
            <v>C</v>
          </cell>
          <cell r="S145">
            <v>1</v>
          </cell>
          <cell r="T145">
            <v>3</v>
          </cell>
          <cell r="U145" t="str">
            <v>C</v>
          </cell>
          <cell r="V145">
            <v>5</v>
          </cell>
          <cell r="W145">
            <v>1</v>
          </cell>
          <cell r="X145">
            <v>1</v>
          </cell>
          <cell r="Y145">
            <v>5</v>
          </cell>
          <cell r="Z145">
            <v>122790</v>
          </cell>
          <cell r="AA145">
            <v>0.06</v>
          </cell>
          <cell r="AB145">
            <v>115422.6</v>
          </cell>
          <cell r="AC145">
            <v>0.15</v>
          </cell>
          <cell r="AD145">
            <v>98109.21</v>
          </cell>
          <cell r="AE145">
            <v>0.09</v>
          </cell>
          <cell r="AF145">
            <v>1090102.3333333335</v>
          </cell>
          <cell r="AG145">
            <v>44.388888888888893</v>
          </cell>
          <cell r="AH145">
            <v>55</v>
          </cell>
          <cell r="AI145">
            <v>1</v>
          </cell>
          <cell r="AJ145">
            <v>1</v>
          </cell>
          <cell r="AK145">
            <v>55</v>
          </cell>
          <cell r="AL145">
            <v>135</v>
          </cell>
          <cell r="AM145">
            <v>49.694444444444443</v>
          </cell>
          <cell r="AN145">
            <v>188549</v>
          </cell>
          <cell r="AO145">
            <v>942745</v>
          </cell>
          <cell r="AP145">
            <v>2163141.1666666665</v>
          </cell>
          <cell r="AQ145">
            <v>7.4857245876634009</v>
          </cell>
          <cell r="AR145">
            <v>2470920</v>
          </cell>
          <cell r="AS145">
            <v>-0.12456042014040658</v>
          </cell>
          <cell r="AT145" t="e">
            <v>#N/A</v>
          </cell>
          <cell r="AZ145">
            <v>0</v>
          </cell>
        </row>
        <row r="146">
          <cell r="A146" t="str">
            <v>06-32-201-008-0000</v>
          </cell>
          <cell r="B146" t="str">
            <v>06322010080000</v>
          </cell>
          <cell r="C146" t="str">
            <v>06-32-201-008-0000</v>
          </cell>
          <cell r="D146" t="str">
            <v>06-32-201-008-0000</v>
          </cell>
          <cell r="E146" t="str">
            <v>5-93</v>
          </cell>
          <cell r="F146" t="str">
            <v>300  BARTLETT ELGIN</v>
          </cell>
          <cell r="G146" t="str">
            <v>GLOBAL TRACK PROPERTY</v>
          </cell>
          <cell r="H146" t="str">
            <v>18007</v>
          </cell>
          <cell r="I146" t="str">
            <v>18-030</v>
          </cell>
          <cell r="J146" t="str">
            <v>T18</v>
          </cell>
          <cell r="K146" t="str">
            <v xml:space="preserve">4 - WAREHOUSE 5 - OFFICE_x005F_x000D_
</v>
          </cell>
          <cell r="L146">
            <v>18</v>
          </cell>
          <cell r="M146">
            <v>406</v>
          </cell>
          <cell r="N146">
            <v>46</v>
          </cell>
          <cell r="O146">
            <v>16</v>
          </cell>
          <cell r="P146">
            <v>58569</v>
          </cell>
          <cell r="Q146">
            <v>18000</v>
          </cell>
          <cell r="R146" t="str">
            <v>C</v>
          </cell>
          <cell r="S146">
            <v>1</v>
          </cell>
          <cell r="T146">
            <v>3</v>
          </cell>
          <cell r="U146" t="str">
            <v>B</v>
          </cell>
          <cell r="V146">
            <v>5.5</v>
          </cell>
          <cell r="W146">
            <v>1</v>
          </cell>
          <cell r="X146">
            <v>1</v>
          </cell>
          <cell r="Y146">
            <v>5.5</v>
          </cell>
          <cell r="Z146">
            <v>99000</v>
          </cell>
          <cell r="AA146">
            <v>0.06</v>
          </cell>
          <cell r="AB146">
            <v>93060</v>
          </cell>
          <cell r="AC146">
            <v>0.15</v>
          </cell>
          <cell r="AD146">
            <v>79101</v>
          </cell>
          <cell r="AE146">
            <v>0.09</v>
          </cell>
          <cell r="AF146">
            <v>878900</v>
          </cell>
          <cell r="AG146">
            <v>48.827777777777776</v>
          </cell>
          <cell r="AH146">
            <v>60</v>
          </cell>
          <cell r="AI146">
            <v>1</v>
          </cell>
          <cell r="AJ146">
            <v>1</v>
          </cell>
          <cell r="AK146">
            <v>60</v>
          </cell>
          <cell r="AL146">
            <v>0</v>
          </cell>
          <cell r="AM146">
            <v>54.413888888888891</v>
          </cell>
          <cell r="AN146">
            <v>0</v>
          </cell>
          <cell r="AO146">
            <v>0</v>
          </cell>
          <cell r="AP146">
            <v>979450</v>
          </cell>
          <cell r="AQ146">
            <v>4.4985132659263884</v>
          </cell>
          <cell r="AR146">
            <v>672006</v>
          </cell>
          <cell r="AS146">
            <v>0.45750186754284927</v>
          </cell>
          <cell r="AT146" t="str">
            <v>4</v>
          </cell>
          <cell r="AZ146">
            <v>0</v>
          </cell>
        </row>
        <row r="147">
          <cell r="A147" t="str">
            <v>06-32-201-015-0000</v>
          </cell>
          <cell r="B147" t="str">
            <v>06322010150000</v>
          </cell>
          <cell r="C147" t="str">
            <v>06-32-201-015-0000</v>
          </cell>
          <cell r="D147" t="str">
            <v>06-32-201-015-0000 06-32-201-017-0000</v>
          </cell>
          <cell r="E147" t="str">
            <v>5-93</v>
          </cell>
          <cell r="F147" t="str">
            <v>222  BARTLETT ELGIN</v>
          </cell>
          <cell r="G147" t="str">
            <v>V &amp; F TRANSFORMER CO</v>
          </cell>
          <cell r="H147" t="str">
            <v>18007</v>
          </cell>
          <cell r="I147" t="str">
            <v>18-030</v>
          </cell>
          <cell r="J147" t="str">
            <v>T18</v>
          </cell>
          <cell r="K147" t="str">
            <v xml:space="preserve">4 - WAREHOUSE_x005F_x000D_
</v>
          </cell>
          <cell r="L147">
            <v>18</v>
          </cell>
          <cell r="M147">
            <v>406</v>
          </cell>
          <cell r="N147">
            <v>49</v>
          </cell>
          <cell r="O147">
            <v>17</v>
          </cell>
          <cell r="P147">
            <v>211629</v>
          </cell>
          <cell r="Q147">
            <v>30225</v>
          </cell>
          <cell r="R147" t="str">
            <v>C</v>
          </cell>
          <cell r="S147">
            <v>1</v>
          </cell>
          <cell r="T147">
            <v>3</v>
          </cell>
          <cell r="U147" t="str">
            <v>C</v>
          </cell>
          <cell r="V147">
            <v>5</v>
          </cell>
          <cell r="W147">
            <v>1</v>
          </cell>
          <cell r="X147">
            <v>1</v>
          </cell>
          <cell r="Y147">
            <v>5</v>
          </cell>
          <cell r="Z147">
            <v>151125</v>
          </cell>
          <cell r="AA147">
            <v>0.06</v>
          </cell>
          <cell r="AB147">
            <v>142057.5</v>
          </cell>
          <cell r="AC147">
            <v>0.15</v>
          </cell>
          <cell r="AD147">
            <v>120748.875</v>
          </cell>
          <cell r="AE147">
            <v>0.09</v>
          </cell>
          <cell r="AF147">
            <v>1341654.1666666667</v>
          </cell>
          <cell r="AG147">
            <v>44.388888888888893</v>
          </cell>
          <cell r="AH147">
            <v>55</v>
          </cell>
          <cell r="AI147">
            <v>1</v>
          </cell>
          <cell r="AJ147">
            <v>1</v>
          </cell>
          <cell r="AK147">
            <v>55</v>
          </cell>
          <cell r="AL147">
            <v>0</v>
          </cell>
          <cell r="AM147">
            <v>49.694444444444443</v>
          </cell>
          <cell r="AN147">
            <v>90729</v>
          </cell>
          <cell r="AO147">
            <v>317551.5</v>
          </cell>
          <cell r="AP147">
            <v>1819566.0833333333</v>
          </cell>
          <cell r="AQ147">
            <v>4.9769211879435877</v>
          </cell>
          <cell r="AR147">
            <v>1076870</v>
          </cell>
          <cell r="AS147">
            <v>0.68968035448413767</v>
          </cell>
          <cell r="AT147" t="str">
            <v>4</v>
          </cell>
          <cell r="AU147">
            <v>1805000</v>
          </cell>
          <cell r="AV147">
            <v>2019</v>
          </cell>
          <cell r="AW147" t="str">
            <v>Trustees</v>
          </cell>
          <cell r="AZ147">
            <v>59.718775847808104</v>
          </cell>
        </row>
        <row r="148">
          <cell r="A148" t="str">
            <v>06-32-201-018-0000</v>
          </cell>
          <cell r="B148" t="str">
            <v>06322010180000</v>
          </cell>
          <cell r="C148" t="str">
            <v>06-32-201-018-0000</v>
          </cell>
          <cell r="D148" t="str">
            <v>06-32-201-018-0000</v>
          </cell>
          <cell r="E148" t="str">
            <v>5-93</v>
          </cell>
          <cell r="F148" t="str">
            <v>750  TAMELING BARTLETT</v>
          </cell>
          <cell r="G148" t="str">
            <v>CFLP GH LLLP</v>
          </cell>
          <cell r="H148" t="str">
            <v>18007</v>
          </cell>
          <cell r="I148" t="str">
            <v>18-030</v>
          </cell>
          <cell r="J148" t="str">
            <v>T18</v>
          </cell>
          <cell r="K148" t="str">
            <v>WAREHOUSE</v>
          </cell>
          <cell r="L148">
            <v>22</v>
          </cell>
          <cell r="M148">
            <v>468</v>
          </cell>
          <cell r="N148">
            <v>50</v>
          </cell>
          <cell r="O148">
            <v>17</v>
          </cell>
          <cell r="P148">
            <v>75932</v>
          </cell>
          <cell r="Q148">
            <v>29426</v>
          </cell>
          <cell r="R148" t="str">
            <v>C</v>
          </cell>
          <cell r="S148">
            <v>1</v>
          </cell>
          <cell r="T148">
            <v>3</v>
          </cell>
          <cell r="U148" t="str">
            <v>C</v>
          </cell>
          <cell r="V148">
            <v>5</v>
          </cell>
          <cell r="W148">
            <v>1</v>
          </cell>
          <cell r="X148">
            <v>1</v>
          </cell>
          <cell r="Y148">
            <v>5</v>
          </cell>
          <cell r="Z148">
            <v>147130</v>
          </cell>
          <cell r="AA148">
            <v>0.06</v>
          </cell>
          <cell r="AB148">
            <v>138302.20000000001</v>
          </cell>
          <cell r="AC148">
            <v>0.15</v>
          </cell>
          <cell r="AD148">
            <v>117556.87000000001</v>
          </cell>
          <cell r="AE148">
            <v>0.09</v>
          </cell>
          <cell r="AF148">
            <v>1306187.4444444445</v>
          </cell>
          <cell r="AG148">
            <v>44.388888888888893</v>
          </cell>
          <cell r="AH148">
            <v>55</v>
          </cell>
          <cell r="AI148">
            <v>1</v>
          </cell>
          <cell r="AJ148">
            <v>1</v>
          </cell>
          <cell r="AK148">
            <v>55</v>
          </cell>
          <cell r="AL148">
            <v>0</v>
          </cell>
          <cell r="AM148">
            <v>49.694444444444443</v>
          </cell>
          <cell r="AN148">
            <v>0</v>
          </cell>
          <cell r="AO148">
            <v>0</v>
          </cell>
          <cell r="AP148">
            <v>1462308.7222222222</v>
          </cell>
          <cell r="AQ148">
            <v>4.1083466398194446</v>
          </cell>
          <cell r="AR148">
            <v>1008550</v>
          </cell>
          <cell r="AS148">
            <v>0.44991197483736278</v>
          </cell>
          <cell r="AT148" t="str">
            <v>4</v>
          </cell>
          <cell r="AZ148">
            <v>0</v>
          </cell>
        </row>
        <row r="149">
          <cell r="A149" t="str">
            <v>06-32-201-019-0000</v>
          </cell>
          <cell r="B149" t="str">
            <v>06322010190000</v>
          </cell>
          <cell r="C149" t="str">
            <v>06-32-201-019-0000</v>
          </cell>
          <cell r="D149" t="str">
            <v>06-32-201-019-0000</v>
          </cell>
          <cell r="E149" t="str">
            <v>5-93</v>
          </cell>
          <cell r="F149" t="str">
            <v>470  TAMELING BARTLETT</v>
          </cell>
          <cell r="G149" t="str">
            <v>GRAMPS INVESTMENTS LLC</v>
          </cell>
          <cell r="H149" t="str">
            <v>18007</v>
          </cell>
          <cell r="I149" t="str">
            <v>18-030</v>
          </cell>
          <cell r="J149" t="str">
            <v>T18</v>
          </cell>
          <cell r="K149" t="str">
            <v>WAREHOUSE</v>
          </cell>
          <cell r="L149">
            <v>22</v>
          </cell>
          <cell r="M149">
            <v>391</v>
          </cell>
          <cell r="N149">
            <v>46</v>
          </cell>
          <cell r="O149">
            <v>24</v>
          </cell>
          <cell r="P149">
            <v>65918</v>
          </cell>
          <cell r="Q149">
            <v>3200</v>
          </cell>
          <cell r="R149" t="str">
            <v>C</v>
          </cell>
          <cell r="S149">
            <v>1</v>
          </cell>
          <cell r="T149">
            <v>3</v>
          </cell>
          <cell r="U149" t="str">
            <v>A</v>
          </cell>
          <cell r="V149">
            <v>6.5</v>
          </cell>
          <cell r="W149">
            <v>1</v>
          </cell>
          <cell r="X149">
            <v>1</v>
          </cell>
          <cell r="Y149">
            <v>6.5</v>
          </cell>
          <cell r="Z149">
            <v>20800</v>
          </cell>
          <cell r="AA149">
            <v>0.06</v>
          </cell>
          <cell r="AB149">
            <v>19552</v>
          </cell>
          <cell r="AC149">
            <v>0.15</v>
          </cell>
          <cell r="AD149">
            <v>16619.2</v>
          </cell>
          <cell r="AE149">
            <v>0.09</v>
          </cell>
          <cell r="AF149">
            <v>184657.77777777778</v>
          </cell>
          <cell r="AG149">
            <v>57.705555555555556</v>
          </cell>
          <cell r="AH149">
            <v>65</v>
          </cell>
          <cell r="AI149">
            <v>1</v>
          </cell>
          <cell r="AJ149">
            <v>1</v>
          </cell>
          <cell r="AK149">
            <v>65</v>
          </cell>
          <cell r="AL149">
            <v>0</v>
          </cell>
          <cell r="AM149">
            <v>61.352777777777774</v>
          </cell>
          <cell r="AN149">
            <v>53118</v>
          </cell>
          <cell r="AO149">
            <v>185913</v>
          </cell>
          <cell r="AP149">
            <v>382241.88888888888</v>
          </cell>
          <cell r="AQ149">
            <v>9.875237296208871</v>
          </cell>
          <cell r="AR149">
            <v>444003</v>
          </cell>
          <cell r="AS149">
            <v>-0.13910066173226565</v>
          </cell>
          <cell r="AT149" t="str">
            <v>4</v>
          </cell>
          <cell r="AZ149">
            <v>0</v>
          </cell>
        </row>
        <row r="150">
          <cell r="A150" t="str">
            <v>06-32-300-014-0000</v>
          </cell>
          <cell r="B150" t="str">
            <v>06323000140000</v>
          </cell>
          <cell r="C150" t="str">
            <v>06-32-300-014-0000 06-32-300-015-0000</v>
          </cell>
          <cell r="D150" t="str">
            <v>06-32-300-014-0000 06-32-300-015-0000</v>
          </cell>
          <cell r="E150" t="str">
            <v>5-83</v>
          </cell>
          <cell r="F150" t="str">
            <v>1485 W BARTLETT ELGIN</v>
          </cell>
          <cell r="G150" t="str">
            <v>DONNA J SCHOEN</v>
          </cell>
          <cell r="H150" t="str">
            <v>18017</v>
          </cell>
          <cell r="I150" t="str">
            <v>18-030</v>
          </cell>
          <cell r="J150" t="str">
            <v>T18</v>
          </cell>
          <cell r="K150" t="str">
            <v>WAREHOUSE</v>
          </cell>
          <cell r="L150">
            <v>18</v>
          </cell>
          <cell r="M150">
            <v>391</v>
          </cell>
          <cell r="N150">
            <v>23</v>
          </cell>
          <cell r="O150">
            <v>20</v>
          </cell>
          <cell r="P150">
            <v>553037</v>
          </cell>
          <cell r="Q150">
            <v>14040</v>
          </cell>
          <cell r="R150" t="str">
            <v>C</v>
          </cell>
          <cell r="S150">
            <v>1</v>
          </cell>
          <cell r="T150">
            <v>3</v>
          </cell>
          <cell r="U150" t="str">
            <v>B</v>
          </cell>
          <cell r="V150">
            <v>5.5</v>
          </cell>
          <cell r="W150">
            <v>1</v>
          </cell>
          <cell r="X150">
            <v>1</v>
          </cell>
          <cell r="Y150">
            <v>5.5</v>
          </cell>
          <cell r="Z150">
            <v>77220</v>
          </cell>
          <cell r="AA150">
            <v>0.06</v>
          </cell>
          <cell r="AB150">
            <v>72586.8</v>
          </cell>
          <cell r="AC150">
            <v>0.15</v>
          </cell>
          <cell r="AD150">
            <v>61698.78</v>
          </cell>
          <cell r="AE150">
            <v>0.09</v>
          </cell>
          <cell r="AF150">
            <v>685542</v>
          </cell>
          <cell r="AG150">
            <v>48.827777777777776</v>
          </cell>
          <cell r="AH150">
            <v>60</v>
          </cell>
          <cell r="AI150">
            <v>1</v>
          </cell>
          <cell r="AJ150">
            <v>1</v>
          </cell>
          <cell r="AK150">
            <v>60</v>
          </cell>
          <cell r="AL150">
            <v>0</v>
          </cell>
          <cell r="AM150">
            <v>54.413888888888891</v>
          </cell>
          <cell r="AN150">
            <v>496877</v>
          </cell>
          <cell r="AO150">
            <v>1739069.5</v>
          </cell>
          <cell r="AP150">
            <v>2503040.5</v>
          </cell>
          <cell r="AQ150">
            <v>16.441174101972724</v>
          </cell>
          <cell r="AR150">
            <v>1300016</v>
          </cell>
          <cell r="AS150">
            <v>0.92539207209757413</v>
          </cell>
          <cell r="AT150" t="str">
            <v>4</v>
          </cell>
          <cell r="AZ150">
            <v>0</v>
          </cell>
        </row>
        <row r="151">
          <cell r="A151" t="str">
            <v>06-32-401-004-0000</v>
          </cell>
          <cell r="B151">
            <v>6324010040000</v>
          </cell>
          <cell r="C151" t="str">
            <v>06-32-401-004-0000</v>
          </cell>
          <cell r="D151" t="str">
            <v>06-32-401-004-0000</v>
          </cell>
          <cell r="E151" t="str">
            <v>6-63</v>
          </cell>
          <cell r="F151" t="str">
            <v>375 SPITZER BARTLETT</v>
          </cell>
          <cell r="G151" t="str">
            <v>TRANSWESTERN DEV. COMP.</v>
          </cell>
          <cell r="H151">
            <v>18030</v>
          </cell>
          <cell r="I151" t="str">
            <v>18-030</v>
          </cell>
          <cell r="J151" t="str">
            <v>T18</v>
          </cell>
          <cell r="K151" t="str">
            <v>Distribution WAREHOUSE</v>
          </cell>
          <cell r="L151">
            <v>17</v>
          </cell>
          <cell r="M151">
            <v>407</v>
          </cell>
          <cell r="N151">
            <v>1</v>
          </cell>
          <cell r="O151">
            <v>32</v>
          </cell>
          <cell r="P151">
            <v>1151753</v>
          </cell>
          <cell r="Q151">
            <v>401250</v>
          </cell>
          <cell r="R151" t="str">
            <v>A</v>
          </cell>
          <cell r="S151">
            <v>1</v>
          </cell>
          <cell r="T151">
            <v>3</v>
          </cell>
          <cell r="U151" t="str">
            <v>E</v>
          </cell>
          <cell r="V151">
            <v>5</v>
          </cell>
          <cell r="W151">
            <v>1</v>
          </cell>
          <cell r="X151">
            <v>1</v>
          </cell>
          <cell r="Y151">
            <v>5</v>
          </cell>
          <cell r="Z151">
            <v>2006250</v>
          </cell>
          <cell r="AA151">
            <v>0.06</v>
          </cell>
          <cell r="AB151">
            <v>1885875</v>
          </cell>
          <cell r="AC151">
            <v>0.15</v>
          </cell>
          <cell r="AD151">
            <v>1602993.75</v>
          </cell>
          <cell r="AE151">
            <v>5.5E-2</v>
          </cell>
          <cell r="AF151">
            <v>29145340.90909091</v>
          </cell>
          <cell r="AG151">
            <v>72.63636363636364</v>
          </cell>
          <cell r="AH151">
            <v>45</v>
          </cell>
          <cell r="AI151">
            <v>1</v>
          </cell>
          <cell r="AJ151">
            <v>1</v>
          </cell>
          <cell r="AK151">
            <v>45</v>
          </cell>
          <cell r="AL151">
            <v>120</v>
          </cell>
          <cell r="AM151">
            <v>108</v>
          </cell>
          <cell r="AN151">
            <v>0</v>
          </cell>
          <cell r="AO151">
            <v>0</v>
          </cell>
          <cell r="AP151">
            <v>43335000</v>
          </cell>
          <cell r="AQ151" t="e">
            <v>#N/A</v>
          </cell>
          <cell r="AR151" t="e">
            <v>#N/A</v>
          </cell>
          <cell r="AS151" t="e">
            <v>#N/A</v>
          </cell>
          <cell r="AT151" t="e">
            <v>#N/A</v>
          </cell>
          <cell r="AZ151">
            <v>0</v>
          </cell>
        </row>
        <row r="152">
          <cell r="A152" t="str">
            <v>06-32-401-005-0000</v>
          </cell>
          <cell r="B152" t="str">
            <v>06324010050000</v>
          </cell>
          <cell r="C152" t="str">
            <v>06-32-401-005-0000</v>
          </cell>
          <cell r="D152" t="str">
            <v>06-32-401-005-0000</v>
          </cell>
          <cell r="E152" t="str">
            <v>5-93</v>
          </cell>
          <cell r="F152" t="str">
            <v>235  SPITZER BARTLETT</v>
          </cell>
          <cell r="G152" t="str">
            <v>TDC ESC BREWSTER CREEK</v>
          </cell>
          <cell r="H152" t="str">
            <v>18103</v>
          </cell>
          <cell r="I152" t="str">
            <v>18-030</v>
          </cell>
          <cell r="J152" t="str">
            <v>T18</v>
          </cell>
          <cell r="K152" t="str">
            <v>Distribution WAREHOUSE</v>
          </cell>
          <cell r="L152">
            <v>17</v>
          </cell>
          <cell r="M152">
            <v>494</v>
          </cell>
          <cell r="N152">
            <v>1</v>
          </cell>
          <cell r="O152">
            <v>36</v>
          </cell>
          <cell r="P152">
            <v>1026015</v>
          </cell>
          <cell r="Q152">
            <v>436500</v>
          </cell>
          <cell r="R152" t="str">
            <v>A</v>
          </cell>
          <cell r="S152">
            <v>1</v>
          </cell>
          <cell r="T152">
            <v>3</v>
          </cell>
          <cell r="U152" t="str">
            <v>E</v>
          </cell>
          <cell r="V152">
            <v>5</v>
          </cell>
          <cell r="W152">
            <v>1</v>
          </cell>
          <cell r="X152">
            <v>1</v>
          </cell>
          <cell r="Y152">
            <v>5</v>
          </cell>
          <cell r="Z152">
            <v>2182500</v>
          </cell>
          <cell r="AA152">
            <v>0.06</v>
          </cell>
          <cell r="AB152">
            <v>2051550</v>
          </cell>
          <cell r="AC152">
            <v>0.15</v>
          </cell>
          <cell r="AD152">
            <v>1743817.5</v>
          </cell>
          <cell r="AE152">
            <v>5.5E-2</v>
          </cell>
          <cell r="AF152">
            <v>31705772.727272727</v>
          </cell>
          <cell r="AG152">
            <v>72.63636363636364</v>
          </cell>
          <cell r="AH152">
            <v>45</v>
          </cell>
          <cell r="AI152">
            <v>1</v>
          </cell>
          <cell r="AJ152">
            <v>1</v>
          </cell>
          <cell r="AK152">
            <v>45</v>
          </cell>
          <cell r="AL152">
            <v>120</v>
          </cell>
          <cell r="AM152">
            <v>108</v>
          </cell>
          <cell r="AN152">
            <v>0</v>
          </cell>
          <cell r="AO152">
            <v>0</v>
          </cell>
          <cell r="AP152">
            <v>62680489</v>
          </cell>
          <cell r="AQ152">
            <v>13.161808330305455</v>
          </cell>
          <cell r="AR152">
            <v>0</v>
          </cell>
          <cell r="AS152">
            <v>0</v>
          </cell>
          <cell r="AT152" t="e">
            <v>#N/A</v>
          </cell>
          <cell r="AZ152">
            <v>0</v>
          </cell>
          <cell r="BA152" t="str">
            <v>Y</v>
          </cell>
        </row>
        <row r="153">
          <cell r="A153" t="str">
            <v>06-35-200-022-1001</v>
          </cell>
          <cell r="B153" t="str">
            <v>06352000221001</v>
          </cell>
          <cell r="C153" t="str">
            <v>06-35-200-022-1001</v>
          </cell>
          <cell r="D153" t="str">
            <v>06-35-200-022-1001</v>
          </cell>
          <cell r="E153" t="str">
            <v>5-89</v>
          </cell>
          <cell r="F153" t="str">
            <v>61  SANGRA STREAMWOOD</v>
          </cell>
          <cell r="G153" t="str">
            <v>NUERA CAPITAL LLC</v>
          </cell>
          <cell r="H153" t="str">
            <v>18023</v>
          </cell>
          <cell r="I153" t="str">
            <v>18-075</v>
          </cell>
          <cell r="J153" t="str">
            <v>T18</v>
          </cell>
          <cell r="K153" t="str">
            <v xml:space="preserve">15 - WAREHOUSE 5 - OFFICE_x005F_x000D_
None_x005F_x000D_
</v>
          </cell>
          <cell r="L153">
            <v>21</v>
          </cell>
          <cell r="M153">
            <v>406</v>
          </cell>
          <cell r="N153">
            <v>16</v>
          </cell>
          <cell r="O153">
            <v>14</v>
          </cell>
          <cell r="P153">
            <v>52996</v>
          </cell>
          <cell r="Q153">
            <v>2727.55</v>
          </cell>
          <cell r="R153" t="str">
            <v>C</v>
          </cell>
          <cell r="S153">
            <v>1</v>
          </cell>
          <cell r="T153">
            <v>3</v>
          </cell>
          <cell r="U153" t="str">
            <v>A</v>
          </cell>
          <cell r="V153">
            <v>6.5</v>
          </cell>
          <cell r="W153">
            <v>1</v>
          </cell>
          <cell r="X153">
            <v>1</v>
          </cell>
          <cell r="Y153">
            <v>6.5</v>
          </cell>
          <cell r="Z153">
            <v>17729.075000000001</v>
          </cell>
          <cell r="AA153">
            <v>0.06</v>
          </cell>
          <cell r="AB153">
            <v>16665.3305</v>
          </cell>
          <cell r="AC153">
            <v>0.15</v>
          </cell>
          <cell r="AD153">
            <v>14165.530924999999</v>
          </cell>
          <cell r="AE153">
            <v>0.09</v>
          </cell>
          <cell r="AF153">
            <v>157394.78805555555</v>
          </cell>
          <cell r="AG153">
            <v>57.705555555555549</v>
          </cell>
          <cell r="AH153">
            <v>65</v>
          </cell>
          <cell r="AI153">
            <v>1</v>
          </cell>
          <cell r="AJ153">
            <v>1</v>
          </cell>
          <cell r="AK153">
            <v>65</v>
          </cell>
          <cell r="AL153">
            <v>145</v>
          </cell>
          <cell r="AM153">
            <v>61.352777777777774</v>
          </cell>
          <cell r="AN153">
            <v>0</v>
          </cell>
          <cell r="AO153">
            <v>0</v>
          </cell>
          <cell r="AP153">
            <v>167342.76902777777</v>
          </cell>
          <cell r="AQ153">
            <v>5.5121922495430544</v>
          </cell>
          <cell r="AR153">
            <v>180003</v>
          </cell>
          <cell r="AS153">
            <v>-7.0333444288274261E-2</v>
          </cell>
          <cell r="AT153" t="str">
            <v>4</v>
          </cell>
          <cell r="AU153">
            <v>296500</v>
          </cell>
          <cell r="AV153">
            <v>2020</v>
          </cell>
          <cell r="AW153" t="str">
            <v>Special Warranty</v>
          </cell>
          <cell r="AX153" t="str">
            <v>Sold together</v>
          </cell>
          <cell r="AZ153">
            <v>108.70561492914887</v>
          </cell>
        </row>
        <row r="154">
          <cell r="A154" t="str">
            <v>06-35-200-022-1002</v>
          </cell>
          <cell r="B154" t="str">
            <v>06352000221002</v>
          </cell>
          <cell r="C154" t="str">
            <v>06-35-200-022-1002</v>
          </cell>
          <cell r="D154" t="str">
            <v>06-35-200-022-1002</v>
          </cell>
          <cell r="E154" t="str">
            <v>5-89</v>
          </cell>
          <cell r="F154" t="str">
            <v>61  SANGRA STREAMWOOD</v>
          </cell>
          <cell r="G154" t="str">
            <v>NUERA CAPITAL LLC</v>
          </cell>
          <cell r="H154" t="str">
            <v>18023</v>
          </cell>
          <cell r="I154" t="str">
            <v>18-075</v>
          </cell>
          <cell r="J154" t="str">
            <v>T18</v>
          </cell>
          <cell r="K154" t="str">
            <v xml:space="preserve">15 - WAREHOUSE 5 - OFFICE_x005F_x000D_
None_x005F_x000D_
</v>
          </cell>
          <cell r="L154">
            <v>21</v>
          </cell>
          <cell r="M154">
            <v>406</v>
          </cell>
          <cell r="N154">
            <v>16</v>
          </cell>
          <cell r="O154">
            <v>14</v>
          </cell>
          <cell r="P154">
            <v>52996</v>
          </cell>
          <cell r="Q154">
            <v>2887.21</v>
          </cell>
          <cell r="R154" t="str">
            <v>C</v>
          </cell>
          <cell r="S154">
            <v>1</v>
          </cell>
          <cell r="T154">
            <v>3</v>
          </cell>
          <cell r="U154" t="str">
            <v>A</v>
          </cell>
          <cell r="V154">
            <v>6.5</v>
          </cell>
          <cell r="W154">
            <v>1</v>
          </cell>
          <cell r="X154">
            <v>1</v>
          </cell>
          <cell r="Y154">
            <v>6.5</v>
          </cell>
          <cell r="Z154">
            <v>18766.865000000002</v>
          </cell>
          <cell r="AA154">
            <v>0.06</v>
          </cell>
          <cell r="AB154">
            <v>17640.8531</v>
          </cell>
          <cell r="AC154">
            <v>0.15</v>
          </cell>
          <cell r="AD154">
            <v>14994.725135000001</v>
          </cell>
          <cell r="AE154">
            <v>0.09</v>
          </cell>
          <cell r="AF154">
            <v>166608.05705555558</v>
          </cell>
          <cell r="AG154">
            <v>57.705555555555563</v>
          </cell>
          <cell r="AH154">
            <v>65</v>
          </cell>
          <cell r="AI154">
            <v>1</v>
          </cell>
          <cell r="AJ154">
            <v>1</v>
          </cell>
          <cell r="AK154">
            <v>65</v>
          </cell>
          <cell r="AL154">
            <v>145</v>
          </cell>
          <cell r="AM154">
            <v>61.352777777777781</v>
          </cell>
          <cell r="AN154">
            <v>0</v>
          </cell>
          <cell r="AO154">
            <v>0</v>
          </cell>
          <cell r="AP154">
            <v>177138.3535277778</v>
          </cell>
          <cell r="AQ154">
            <v>5.5121922495430553</v>
          </cell>
          <cell r="AR154">
            <v>192006</v>
          </cell>
          <cell r="AS154">
            <v>-7.7433238920774361E-2</v>
          </cell>
          <cell r="AT154" t="str">
            <v>4</v>
          </cell>
          <cell r="AU154">
            <v>296500</v>
          </cell>
          <cell r="AV154">
            <v>2020</v>
          </cell>
          <cell r="AW154" t="str">
            <v>Special Warranty</v>
          </cell>
          <cell r="AX154" t="str">
            <v>Sold together</v>
          </cell>
          <cell r="AZ154">
            <v>102.69429657004513</v>
          </cell>
        </row>
        <row r="155">
          <cell r="A155" t="str">
            <v>06-35-200-022-1003</v>
          </cell>
          <cell r="B155" t="str">
            <v>06352000221003</v>
          </cell>
          <cell r="C155" t="str">
            <v>06-35-200-022-1003</v>
          </cell>
          <cell r="D155" t="str">
            <v>06-35-200-022-1003</v>
          </cell>
          <cell r="E155" t="str">
            <v>5-89</v>
          </cell>
          <cell r="F155" t="str">
            <v>61  SANGRA STREAMWOOD</v>
          </cell>
          <cell r="G155" t="str">
            <v>TIM RAZUMOVSKY</v>
          </cell>
          <cell r="H155" t="str">
            <v>18023</v>
          </cell>
          <cell r="I155" t="str">
            <v>18-075</v>
          </cell>
          <cell r="J155" t="str">
            <v>T18</v>
          </cell>
          <cell r="K155" t="str">
            <v xml:space="preserve">15 - WAREHOUSE 5 - OFFICE_x005F_x000D_
None_x005F_x000D_
</v>
          </cell>
          <cell r="L155">
            <v>21</v>
          </cell>
          <cell r="M155">
            <v>406</v>
          </cell>
          <cell r="N155">
            <v>16</v>
          </cell>
          <cell r="O155">
            <v>14</v>
          </cell>
          <cell r="P155">
            <v>52996</v>
          </cell>
          <cell r="Q155">
            <v>2287.4499999999998</v>
          </cell>
          <cell r="R155" t="str">
            <v>C</v>
          </cell>
          <cell r="S155">
            <v>1</v>
          </cell>
          <cell r="T155">
            <v>3</v>
          </cell>
          <cell r="U155" t="str">
            <v>A</v>
          </cell>
          <cell r="V155">
            <v>6.5</v>
          </cell>
          <cell r="W155">
            <v>1</v>
          </cell>
          <cell r="X155">
            <v>1</v>
          </cell>
          <cell r="Y155">
            <v>6.5</v>
          </cell>
          <cell r="Z155">
            <v>14868.424999999999</v>
          </cell>
          <cell r="AA155">
            <v>0.06</v>
          </cell>
          <cell r="AB155">
            <v>13976.3195</v>
          </cell>
          <cell r="AC155">
            <v>0.15</v>
          </cell>
          <cell r="AD155">
            <v>11879.871574999999</v>
          </cell>
          <cell r="AE155">
            <v>0.09</v>
          </cell>
          <cell r="AF155">
            <v>131998.57305555555</v>
          </cell>
          <cell r="AG155">
            <v>57.705555555555556</v>
          </cell>
          <cell r="AH155">
            <v>65</v>
          </cell>
          <cell r="AI155">
            <v>1</v>
          </cell>
          <cell r="AJ155">
            <v>1</v>
          </cell>
          <cell r="AK155">
            <v>65</v>
          </cell>
          <cell r="AL155">
            <v>145</v>
          </cell>
          <cell r="AM155">
            <v>61.352777777777774</v>
          </cell>
          <cell r="AN155">
            <v>0</v>
          </cell>
          <cell r="AO155">
            <v>0</v>
          </cell>
          <cell r="AP155">
            <v>140341.41152777776</v>
          </cell>
          <cell r="AQ155">
            <v>5.5121922495430544</v>
          </cell>
          <cell r="AR155">
            <v>88617</v>
          </cell>
          <cell r="AS155">
            <v>0.58368497610817061</v>
          </cell>
          <cell r="AT155" t="str">
            <v>4</v>
          </cell>
          <cell r="AZ155">
            <v>0</v>
          </cell>
        </row>
        <row r="156">
          <cell r="A156" t="str">
            <v>06-35-200-022-1004</v>
          </cell>
          <cell r="B156" t="str">
            <v>06352000221004</v>
          </cell>
          <cell r="C156" t="str">
            <v>06-35-200-022-1004</v>
          </cell>
          <cell r="D156" t="str">
            <v>06-35-200-022-1004</v>
          </cell>
          <cell r="E156" t="str">
            <v>5-89</v>
          </cell>
          <cell r="F156" t="str">
            <v>61  SANGRA STREAMWOOD</v>
          </cell>
          <cell r="G156" t="str">
            <v>TIM RAZUMOVSKY</v>
          </cell>
          <cell r="H156" t="str">
            <v>18023</v>
          </cell>
          <cell r="I156" t="str">
            <v>18-075</v>
          </cell>
          <cell r="J156" t="str">
            <v>T18</v>
          </cell>
          <cell r="K156" t="str">
            <v xml:space="preserve">15 - WAREHOUSE 5 - OFFICE_x005F_x000D_
None_x005F_x000D_
</v>
          </cell>
          <cell r="L156">
            <v>21</v>
          </cell>
          <cell r="M156">
            <v>406</v>
          </cell>
          <cell r="N156">
            <v>16</v>
          </cell>
          <cell r="O156">
            <v>14</v>
          </cell>
          <cell r="P156">
            <v>52996</v>
          </cell>
          <cell r="Q156">
            <v>2330.17</v>
          </cell>
          <cell r="R156" t="str">
            <v>C</v>
          </cell>
          <cell r="S156">
            <v>1</v>
          </cell>
          <cell r="T156">
            <v>3</v>
          </cell>
          <cell r="U156" t="str">
            <v>A</v>
          </cell>
          <cell r="V156">
            <v>6.5</v>
          </cell>
          <cell r="W156">
            <v>1</v>
          </cell>
          <cell r="X156">
            <v>1</v>
          </cell>
          <cell r="Y156">
            <v>6.5</v>
          </cell>
          <cell r="Z156">
            <v>15146.105</v>
          </cell>
          <cell r="AA156">
            <v>0.06</v>
          </cell>
          <cell r="AB156">
            <v>14237.3387</v>
          </cell>
          <cell r="AC156">
            <v>0.15</v>
          </cell>
          <cell r="AD156">
            <v>12101.737895</v>
          </cell>
          <cell r="AE156">
            <v>0.09</v>
          </cell>
          <cell r="AF156">
            <v>134463.75438888889</v>
          </cell>
          <cell r="AG156">
            <v>57.705555555555556</v>
          </cell>
          <cell r="AH156">
            <v>65</v>
          </cell>
          <cell r="AI156">
            <v>1</v>
          </cell>
          <cell r="AJ156">
            <v>1</v>
          </cell>
          <cell r="AK156">
            <v>65</v>
          </cell>
          <cell r="AL156">
            <v>145</v>
          </cell>
          <cell r="AM156">
            <v>61.352777777777774</v>
          </cell>
          <cell r="AN156">
            <v>0</v>
          </cell>
          <cell r="AO156">
            <v>0</v>
          </cell>
          <cell r="AP156">
            <v>142962.40219444444</v>
          </cell>
          <cell r="AQ156">
            <v>5.5121922495430544</v>
          </cell>
          <cell r="AR156">
            <v>90273</v>
          </cell>
          <cell r="AS156">
            <v>0.58366734454869595</v>
          </cell>
          <cell r="AT156" t="str">
            <v>4</v>
          </cell>
          <cell r="AZ156">
            <v>0</v>
          </cell>
        </row>
        <row r="157">
          <cell r="A157" t="str">
            <v>06-35-200-022-1005</v>
          </cell>
          <cell r="B157" t="str">
            <v>06352000221005</v>
          </cell>
          <cell r="C157" t="str">
            <v>06-35-200-022-1005</v>
          </cell>
          <cell r="D157" t="str">
            <v>06-35-200-022-1005</v>
          </cell>
          <cell r="E157" t="str">
            <v>5-89</v>
          </cell>
          <cell r="F157" t="str">
            <v>61  SANGRA STREAMWOOD</v>
          </cell>
          <cell r="G157" t="str">
            <v>TIM RAZUMOVSKY</v>
          </cell>
          <cell r="H157" t="str">
            <v>18023</v>
          </cell>
          <cell r="I157" t="str">
            <v>18-075</v>
          </cell>
          <cell r="J157" t="str">
            <v>T18</v>
          </cell>
          <cell r="K157" t="str">
            <v xml:space="preserve">15 - WAREHOUSE 5 - OFFICE_x005F_x000D_
None_x005F_x000D_
</v>
          </cell>
          <cell r="L157">
            <v>21</v>
          </cell>
          <cell r="M157">
            <v>406</v>
          </cell>
          <cell r="N157">
            <v>16</v>
          </cell>
          <cell r="O157">
            <v>14</v>
          </cell>
          <cell r="P157">
            <v>52996</v>
          </cell>
          <cell r="Q157">
            <v>2173.5300000000002</v>
          </cell>
          <cell r="R157" t="str">
            <v>C</v>
          </cell>
          <cell r="S157">
            <v>1</v>
          </cell>
          <cell r="T157">
            <v>3</v>
          </cell>
          <cell r="U157" t="str">
            <v>A</v>
          </cell>
          <cell r="V157">
            <v>6.5</v>
          </cell>
          <cell r="W157">
            <v>1</v>
          </cell>
          <cell r="X157">
            <v>1</v>
          </cell>
          <cell r="Y157">
            <v>6.5</v>
          </cell>
          <cell r="Z157">
            <v>14127.945000000002</v>
          </cell>
          <cell r="AA157">
            <v>0.06</v>
          </cell>
          <cell r="AB157">
            <v>13280.268300000002</v>
          </cell>
          <cell r="AC157">
            <v>0.15</v>
          </cell>
          <cell r="AD157">
            <v>11288.228055000001</v>
          </cell>
          <cell r="AE157">
            <v>0.09</v>
          </cell>
          <cell r="AF157">
            <v>125424.75616666669</v>
          </cell>
          <cell r="AG157">
            <v>57.705555555555563</v>
          </cell>
          <cell r="AH157">
            <v>65</v>
          </cell>
          <cell r="AI157">
            <v>1</v>
          </cell>
          <cell r="AJ157">
            <v>1</v>
          </cell>
          <cell r="AK157">
            <v>65</v>
          </cell>
          <cell r="AL157">
            <v>145</v>
          </cell>
          <cell r="AM157">
            <v>61.352777777777781</v>
          </cell>
          <cell r="AN157">
            <v>0</v>
          </cell>
          <cell r="AO157">
            <v>0</v>
          </cell>
          <cell r="AP157">
            <v>133352.10308333335</v>
          </cell>
          <cell r="AQ157">
            <v>5.5121922495430553</v>
          </cell>
          <cell r="AR157">
            <v>84216</v>
          </cell>
          <cell r="AS157">
            <v>0.58345329965010628</v>
          </cell>
          <cell r="AT157" t="str">
            <v>4</v>
          </cell>
          <cell r="AZ157">
            <v>0</v>
          </cell>
        </row>
        <row r="158">
          <cell r="A158" t="str">
            <v>06-35-200-022-1006</v>
          </cell>
          <cell r="B158" t="str">
            <v>06352000221006</v>
          </cell>
          <cell r="C158" t="str">
            <v>06-35-200-022-1006</v>
          </cell>
          <cell r="D158" t="str">
            <v>06-35-200-022-1006</v>
          </cell>
          <cell r="E158" t="str">
            <v>5-89</v>
          </cell>
          <cell r="F158" t="str">
            <v>61  SANGRA STREAMWOOD</v>
          </cell>
          <cell r="G158" t="str">
            <v>TIM RAZUMOVSKY</v>
          </cell>
          <cell r="H158" t="str">
            <v>18023</v>
          </cell>
          <cell r="I158" t="str">
            <v>18-075</v>
          </cell>
          <cell r="J158" t="str">
            <v>T18</v>
          </cell>
          <cell r="K158" t="str">
            <v xml:space="preserve">15 - WAREHOUSE 5 - OFFICE_x005F_x000D_
None_x005F_x000D_
</v>
          </cell>
          <cell r="L158">
            <v>21</v>
          </cell>
          <cell r="M158">
            <v>406</v>
          </cell>
          <cell r="N158">
            <v>16</v>
          </cell>
          <cell r="O158">
            <v>14</v>
          </cell>
          <cell r="P158">
            <v>52996</v>
          </cell>
          <cell r="Q158">
            <v>2173.5300000000002</v>
          </cell>
          <cell r="R158" t="str">
            <v>C</v>
          </cell>
          <cell r="S158">
            <v>1</v>
          </cell>
          <cell r="T158">
            <v>3</v>
          </cell>
          <cell r="U158" t="str">
            <v>A</v>
          </cell>
          <cell r="V158">
            <v>6.5</v>
          </cell>
          <cell r="W158">
            <v>1</v>
          </cell>
          <cell r="X158">
            <v>1</v>
          </cell>
          <cell r="Y158">
            <v>6.5</v>
          </cell>
          <cell r="Z158">
            <v>14127.945000000002</v>
          </cell>
          <cell r="AA158">
            <v>0.06</v>
          </cell>
          <cell r="AB158">
            <v>13280.268300000002</v>
          </cell>
          <cell r="AC158">
            <v>0.15</v>
          </cell>
          <cell r="AD158">
            <v>11288.228055000001</v>
          </cell>
          <cell r="AE158">
            <v>0.09</v>
          </cell>
          <cell r="AF158">
            <v>125424.75616666669</v>
          </cell>
          <cell r="AG158">
            <v>57.705555555555563</v>
          </cell>
          <cell r="AH158">
            <v>65</v>
          </cell>
          <cell r="AI158">
            <v>1</v>
          </cell>
          <cell r="AJ158">
            <v>1</v>
          </cell>
          <cell r="AK158">
            <v>65</v>
          </cell>
          <cell r="AL158">
            <v>145</v>
          </cell>
          <cell r="AM158">
            <v>61.352777777777781</v>
          </cell>
          <cell r="AN158">
            <v>0</v>
          </cell>
          <cell r="AO158">
            <v>0</v>
          </cell>
          <cell r="AP158">
            <v>133352.10308333335</v>
          </cell>
          <cell r="AQ158">
            <v>5.5121922495430553</v>
          </cell>
          <cell r="AR158">
            <v>84216</v>
          </cell>
          <cell r="AS158">
            <v>0.58345329965010628</v>
          </cell>
          <cell r="AT158" t="str">
            <v>4</v>
          </cell>
          <cell r="AZ158">
            <v>0</v>
          </cell>
        </row>
        <row r="159">
          <cell r="A159" t="str">
            <v>06-35-200-022-1007</v>
          </cell>
          <cell r="B159" t="str">
            <v>06352000221007</v>
          </cell>
          <cell r="C159" t="str">
            <v>06-35-200-022-1007</v>
          </cell>
          <cell r="D159" t="str">
            <v>06-35-200-022-1007</v>
          </cell>
          <cell r="E159" t="str">
            <v>5-89</v>
          </cell>
          <cell r="F159" t="str">
            <v>61  SANGRA STREAMWOOD</v>
          </cell>
          <cell r="G159" t="str">
            <v>TIM RAZUMOVSKY</v>
          </cell>
          <cell r="H159" t="str">
            <v>18023</v>
          </cell>
          <cell r="I159" t="str">
            <v>18-075</v>
          </cell>
          <cell r="J159" t="str">
            <v>T18</v>
          </cell>
          <cell r="K159" t="str">
            <v xml:space="preserve">15 - WAREHOUSE 5 - OFFICE_x005F_x000D_
None_x005F_x000D_
</v>
          </cell>
          <cell r="L159">
            <v>21</v>
          </cell>
          <cell r="M159">
            <v>406</v>
          </cell>
          <cell r="N159">
            <v>16</v>
          </cell>
          <cell r="O159">
            <v>14</v>
          </cell>
          <cell r="P159">
            <v>52996</v>
          </cell>
          <cell r="Q159">
            <v>2173.5300000000002</v>
          </cell>
          <cell r="R159" t="str">
            <v>C</v>
          </cell>
          <cell r="S159">
            <v>1</v>
          </cell>
          <cell r="T159">
            <v>3</v>
          </cell>
          <cell r="U159" t="str">
            <v>A</v>
          </cell>
          <cell r="V159">
            <v>6.5</v>
          </cell>
          <cell r="W159">
            <v>1</v>
          </cell>
          <cell r="X159">
            <v>1</v>
          </cell>
          <cell r="Y159">
            <v>6.5</v>
          </cell>
          <cell r="Z159">
            <v>14127.945000000002</v>
          </cell>
          <cell r="AA159">
            <v>0.06</v>
          </cell>
          <cell r="AB159">
            <v>13280.268300000002</v>
          </cell>
          <cell r="AC159">
            <v>0.15</v>
          </cell>
          <cell r="AD159">
            <v>11288.228055000001</v>
          </cell>
          <cell r="AE159">
            <v>0.09</v>
          </cell>
          <cell r="AF159">
            <v>125424.75616666669</v>
          </cell>
          <cell r="AG159">
            <v>57.705555555555563</v>
          </cell>
          <cell r="AH159">
            <v>65</v>
          </cell>
          <cell r="AI159">
            <v>1</v>
          </cell>
          <cell r="AJ159">
            <v>1</v>
          </cell>
          <cell r="AK159">
            <v>65</v>
          </cell>
          <cell r="AL159">
            <v>145</v>
          </cell>
          <cell r="AM159">
            <v>61.352777777777781</v>
          </cell>
          <cell r="AN159">
            <v>0</v>
          </cell>
          <cell r="AO159">
            <v>0</v>
          </cell>
          <cell r="AP159">
            <v>133352.10308333335</v>
          </cell>
          <cell r="AQ159">
            <v>5.5121922495430553</v>
          </cell>
          <cell r="AR159">
            <v>84216</v>
          </cell>
          <cell r="AS159">
            <v>0.58345329965010628</v>
          </cell>
          <cell r="AT159" t="str">
            <v>4</v>
          </cell>
          <cell r="AZ159">
            <v>0</v>
          </cell>
        </row>
        <row r="160">
          <cell r="A160" t="str">
            <v>06-35-200-023-1001</v>
          </cell>
          <cell r="B160" t="str">
            <v>06352000231001</v>
          </cell>
          <cell r="C160" t="str">
            <v>06-35-200-023-1001</v>
          </cell>
          <cell r="D160" t="str">
            <v>06-35-200-023-1001</v>
          </cell>
          <cell r="E160" t="str">
            <v>5-89</v>
          </cell>
          <cell r="F160" t="str">
            <v>33  SANGRA STREAMWOOD</v>
          </cell>
          <cell r="G160" t="str">
            <v>M &amp; T SANDOVAL</v>
          </cell>
          <cell r="H160" t="str">
            <v>18023</v>
          </cell>
          <cell r="I160" t="str">
            <v>18-075</v>
          </cell>
          <cell r="J160" t="str">
            <v>T18</v>
          </cell>
          <cell r="K160" t="str">
            <v xml:space="preserve">22 - WAREHOUSE 5 - OFFICE_x005F_x000D_
None_x005F_x000D_
</v>
          </cell>
          <cell r="L160">
            <v>21</v>
          </cell>
          <cell r="M160">
            <v>406</v>
          </cell>
          <cell r="N160">
            <v>16</v>
          </cell>
          <cell r="O160">
            <v>14</v>
          </cell>
          <cell r="P160">
            <v>45776</v>
          </cell>
          <cell r="Q160">
            <v>1612.07</v>
          </cell>
          <cell r="R160" t="str">
            <v>C</v>
          </cell>
          <cell r="S160">
            <v>1</v>
          </cell>
          <cell r="T160">
            <v>3</v>
          </cell>
          <cell r="U160" t="str">
            <v>A</v>
          </cell>
          <cell r="V160">
            <v>6.5</v>
          </cell>
          <cell r="W160">
            <v>1</v>
          </cell>
          <cell r="X160">
            <v>1</v>
          </cell>
          <cell r="Y160">
            <v>6.5</v>
          </cell>
          <cell r="Z160">
            <v>10478.455</v>
          </cell>
          <cell r="AA160">
            <v>0.06</v>
          </cell>
          <cell r="AB160">
            <v>9849.7476999999999</v>
          </cell>
          <cell r="AC160">
            <v>0.15</v>
          </cell>
          <cell r="AD160">
            <v>8372.2855450000006</v>
          </cell>
          <cell r="AE160">
            <v>0.09</v>
          </cell>
          <cell r="AF160">
            <v>93025.394944444459</v>
          </cell>
          <cell r="AG160">
            <v>57.70555555555557</v>
          </cell>
          <cell r="AH160">
            <v>65</v>
          </cell>
          <cell r="AI160">
            <v>1</v>
          </cell>
          <cell r="AJ160">
            <v>1</v>
          </cell>
          <cell r="AK160">
            <v>65</v>
          </cell>
          <cell r="AL160">
            <v>145</v>
          </cell>
          <cell r="AM160">
            <v>61.352777777777789</v>
          </cell>
          <cell r="AN160">
            <v>0</v>
          </cell>
          <cell r="AO160">
            <v>0</v>
          </cell>
          <cell r="AP160">
            <v>98904.972472222231</v>
          </cell>
          <cell r="AQ160">
            <v>5.5121922495430562</v>
          </cell>
          <cell r="AR160">
            <v>100003</v>
          </cell>
          <cell r="AS160">
            <v>-1.097994587940132E-2</v>
          </cell>
          <cell r="AT160" t="str">
            <v>4</v>
          </cell>
          <cell r="AZ160">
            <v>0</v>
          </cell>
        </row>
        <row r="161">
          <cell r="A161" t="str">
            <v>06-35-200-023-1002</v>
          </cell>
          <cell r="B161" t="str">
            <v>06352000231002</v>
          </cell>
          <cell r="C161" t="str">
            <v>06-35-200-023-1002</v>
          </cell>
          <cell r="D161" t="str">
            <v>06-35-200-023-1002</v>
          </cell>
          <cell r="E161" t="str">
            <v>5-89</v>
          </cell>
          <cell r="F161" t="str">
            <v>33  SANGRA STREAMWOOD</v>
          </cell>
          <cell r="G161" t="str">
            <v>MICHAEL D RAGANO</v>
          </cell>
          <cell r="H161" t="str">
            <v>18023</v>
          </cell>
          <cell r="I161" t="str">
            <v>18-075</v>
          </cell>
          <cell r="J161" t="str">
            <v>T18</v>
          </cell>
          <cell r="K161" t="str">
            <v xml:space="preserve">22 - WAREHOUSE 5 - OFFICE_x005F_x000D_
None_x005F_x000D_
</v>
          </cell>
          <cell r="L161">
            <v>21</v>
          </cell>
          <cell r="M161">
            <v>406</v>
          </cell>
          <cell r="N161">
            <v>16</v>
          </cell>
          <cell r="O161">
            <v>14</v>
          </cell>
          <cell r="P161">
            <v>45776</v>
          </cell>
          <cell r="Q161">
            <v>1257.98</v>
          </cell>
          <cell r="R161" t="str">
            <v>C</v>
          </cell>
          <cell r="S161">
            <v>1</v>
          </cell>
          <cell r="T161">
            <v>3</v>
          </cell>
          <cell r="U161" t="str">
            <v>A</v>
          </cell>
          <cell r="V161">
            <v>6.5</v>
          </cell>
          <cell r="W161">
            <v>1</v>
          </cell>
          <cell r="X161">
            <v>1</v>
          </cell>
          <cell r="Y161">
            <v>6.5</v>
          </cell>
          <cell r="Z161">
            <v>8176.87</v>
          </cell>
          <cell r="AA161">
            <v>0.06</v>
          </cell>
          <cell r="AB161">
            <v>7686.2578000000003</v>
          </cell>
          <cell r="AC161">
            <v>0.15</v>
          </cell>
          <cell r="AD161">
            <v>6533.3191299999999</v>
          </cell>
          <cell r="AE161">
            <v>0.09</v>
          </cell>
          <cell r="AF161">
            <v>72592.434777777773</v>
          </cell>
          <cell r="AG161">
            <v>57.705555555555549</v>
          </cell>
          <cell r="AH161">
            <v>65</v>
          </cell>
          <cell r="AI161">
            <v>1</v>
          </cell>
          <cell r="AJ161">
            <v>1</v>
          </cell>
          <cell r="AK161">
            <v>65</v>
          </cell>
          <cell r="AL161">
            <v>145</v>
          </cell>
          <cell r="AM161">
            <v>61.352777777777774</v>
          </cell>
          <cell r="AN161">
            <v>0</v>
          </cell>
          <cell r="AO161">
            <v>0</v>
          </cell>
          <cell r="AP161">
            <v>77180.567388888885</v>
          </cell>
          <cell r="AQ161">
            <v>5.5121922495430553</v>
          </cell>
          <cell r="AR161">
            <v>72003</v>
          </cell>
          <cell r="AS161">
            <v>7.1907662026427843E-2</v>
          </cell>
          <cell r="AT161" t="str">
            <v>4</v>
          </cell>
          <cell r="AZ161">
            <v>0</v>
          </cell>
        </row>
        <row r="162">
          <cell r="A162" t="str">
            <v>06-35-200-023-1003</v>
          </cell>
          <cell r="B162" t="str">
            <v>06352000231003</v>
          </cell>
          <cell r="C162" t="str">
            <v>06-35-200-023-1003</v>
          </cell>
          <cell r="D162" t="str">
            <v>06-35-200-023-1003</v>
          </cell>
          <cell r="E162" t="str">
            <v>5-89</v>
          </cell>
          <cell r="F162" t="str">
            <v>33  SANGRA STREAMWOOD</v>
          </cell>
          <cell r="G162" t="str">
            <v>TOMKAL ASSOCIATES CORP</v>
          </cell>
          <cell r="H162" t="str">
            <v>18023</v>
          </cell>
          <cell r="I162" t="str">
            <v>18-075</v>
          </cell>
          <cell r="J162" t="str">
            <v>T18</v>
          </cell>
          <cell r="K162" t="str">
            <v xml:space="preserve">22 - WAREHOUSE 5 - OFFICE_x005F_x000D_
None_x005F_x000D_
</v>
          </cell>
          <cell r="L162">
            <v>21</v>
          </cell>
          <cell r="M162">
            <v>406</v>
          </cell>
          <cell r="N162">
            <v>16</v>
          </cell>
          <cell r="O162">
            <v>14</v>
          </cell>
          <cell r="P162">
            <v>45776</v>
          </cell>
          <cell r="Q162">
            <v>1272.02</v>
          </cell>
          <cell r="R162" t="str">
            <v>C</v>
          </cell>
          <cell r="S162">
            <v>1</v>
          </cell>
          <cell r="T162">
            <v>3</v>
          </cell>
          <cell r="U162" t="str">
            <v>A</v>
          </cell>
          <cell r="V162">
            <v>6.5</v>
          </cell>
          <cell r="W162">
            <v>1</v>
          </cell>
          <cell r="X162">
            <v>1</v>
          </cell>
          <cell r="Y162">
            <v>6.5</v>
          </cell>
          <cell r="Z162">
            <v>8268.1299999999992</v>
          </cell>
          <cell r="AA162">
            <v>0.06</v>
          </cell>
          <cell r="AB162">
            <v>7772.042199999999</v>
          </cell>
          <cell r="AC162">
            <v>0.15</v>
          </cell>
          <cell r="AD162">
            <v>6606.2358699999986</v>
          </cell>
          <cell r="AE162">
            <v>0.09</v>
          </cell>
          <cell r="AF162">
            <v>73402.62077777776</v>
          </cell>
          <cell r="AG162">
            <v>57.705555555555542</v>
          </cell>
          <cell r="AH162">
            <v>65</v>
          </cell>
          <cell r="AI162">
            <v>1</v>
          </cell>
          <cell r="AJ162">
            <v>1</v>
          </cell>
          <cell r="AK162">
            <v>65</v>
          </cell>
          <cell r="AL162">
            <v>145</v>
          </cell>
          <cell r="AM162">
            <v>61.352777777777774</v>
          </cell>
          <cell r="AN162">
            <v>0</v>
          </cell>
          <cell r="AO162">
            <v>0</v>
          </cell>
          <cell r="AP162">
            <v>78041.960388888881</v>
          </cell>
          <cell r="AQ162">
            <v>5.5121922495430544</v>
          </cell>
          <cell r="AR162">
            <v>72003</v>
          </cell>
          <cell r="AS162">
            <v>8.387095522254473E-2</v>
          </cell>
          <cell r="AT162" t="str">
            <v>4</v>
          </cell>
          <cell r="AZ162">
            <v>0</v>
          </cell>
        </row>
        <row r="163">
          <cell r="A163" t="str">
            <v>06-35-200-023-1004</v>
          </cell>
          <cell r="B163" t="str">
            <v>06352000231004</v>
          </cell>
          <cell r="C163" t="str">
            <v>06-35-200-023-1004</v>
          </cell>
          <cell r="D163" t="str">
            <v>06-35-200-023-1004</v>
          </cell>
          <cell r="E163" t="str">
            <v>5-89</v>
          </cell>
          <cell r="F163" t="str">
            <v>33  SANGRA STREAMWOOD</v>
          </cell>
          <cell r="G163" t="str">
            <v>TORRANCE GRANRATH</v>
          </cell>
          <cell r="H163" t="str">
            <v>18023</v>
          </cell>
          <cell r="I163" t="str">
            <v>18-075</v>
          </cell>
          <cell r="J163" t="str">
            <v>T18</v>
          </cell>
          <cell r="K163" t="str">
            <v xml:space="preserve">22 - WAREHOUSE 5 - OFFICE_x005F_x000D_
None_x005F_x000D_
</v>
          </cell>
          <cell r="L163">
            <v>21</v>
          </cell>
          <cell r="M163">
            <v>406</v>
          </cell>
          <cell r="N163">
            <v>16</v>
          </cell>
          <cell r="O163">
            <v>14</v>
          </cell>
          <cell r="P163">
            <v>45776</v>
          </cell>
          <cell r="Q163">
            <v>1420.84</v>
          </cell>
          <cell r="R163" t="str">
            <v>C</v>
          </cell>
          <cell r="S163">
            <v>1</v>
          </cell>
          <cell r="T163">
            <v>3</v>
          </cell>
          <cell r="U163" t="str">
            <v>A</v>
          </cell>
          <cell r="V163">
            <v>6.5</v>
          </cell>
          <cell r="W163">
            <v>1</v>
          </cell>
          <cell r="X163">
            <v>1</v>
          </cell>
          <cell r="Y163">
            <v>6.5</v>
          </cell>
          <cell r="Z163">
            <v>9235.4599999999991</v>
          </cell>
          <cell r="AA163">
            <v>0.06</v>
          </cell>
          <cell r="AB163">
            <v>8681.3323999999993</v>
          </cell>
          <cell r="AC163">
            <v>0.15</v>
          </cell>
          <cell r="AD163">
            <v>7379.1325399999996</v>
          </cell>
          <cell r="AE163">
            <v>0.09</v>
          </cell>
          <cell r="AF163">
            <v>81990.361555555559</v>
          </cell>
          <cell r="AG163">
            <v>57.705555555555563</v>
          </cell>
          <cell r="AH163">
            <v>65</v>
          </cell>
          <cell r="AI163">
            <v>1</v>
          </cell>
          <cell r="AJ163">
            <v>1</v>
          </cell>
          <cell r="AK163">
            <v>65</v>
          </cell>
          <cell r="AL163">
            <v>145</v>
          </cell>
          <cell r="AM163">
            <v>61.352777777777781</v>
          </cell>
          <cell r="AN163">
            <v>0</v>
          </cell>
          <cell r="AO163">
            <v>0</v>
          </cell>
          <cell r="AP163">
            <v>87172.480777777775</v>
          </cell>
          <cell r="AQ163">
            <v>5.5121922495430553</v>
          </cell>
          <cell r="AR163">
            <v>92003</v>
          </cell>
          <cell r="AS163">
            <v>-5.2503931635079604E-2</v>
          </cell>
          <cell r="AT163" t="str">
            <v>4</v>
          </cell>
          <cell r="AZ163">
            <v>0</v>
          </cell>
        </row>
        <row r="164">
          <cell r="A164" t="str">
            <v>06-35-200-023-1005</v>
          </cell>
          <cell r="B164" t="str">
            <v>06352000231005</v>
          </cell>
          <cell r="C164" t="str">
            <v>06-35-200-023-1005</v>
          </cell>
          <cell r="D164" t="str">
            <v>06-35-200-023-1005</v>
          </cell>
          <cell r="E164" t="str">
            <v>5-89</v>
          </cell>
          <cell r="F164" t="str">
            <v>33  SANGRA STREAMWOOD</v>
          </cell>
          <cell r="G164" t="str">
            <v>TORRANCE GRANRATH</v>
          </cell>
          <cell r="H164" t="str">
            <v>18023</v>
          </cell>
          <cell r="I164" t="str">
            <v>18-075</v>
          </cell>
          <cell r="J164" t="str">
            <v>T18</v>
          </cell>
          <cell r="K164" t="str">
            <v xml:space="preserve">22 - WAREHOUSE 5 - OFFICE_x005F_x000D_
None_x005F_x000D_
</v>
          </cell>
          <cell r="L164">
            <v>21</v>
          </cell>
          <cell r="M164">
            <v>406</v>
          </cell>
          <cell r="N164">
            <v>16</v>
          </cell>
          <cell r="O164">
            <v>14</v>
          </cell>
          <cell r="P164">
            <v>45776</v>
          </cell>
          <cell r="Q164">
            <v>1434.88</v>
          </cell>
          <cell r="R164" t="str">
            <v>C</v>
          </cell>
          <cell r="S164">
            <v>1</v>
          </cell>
          <cell r="T164">
            <v>3</v>
          </cell>
          <cell r="U164" t="str">
            <v>A</v>
          </cell>
          <cell r="V164">
            <v>6.5</v>
          </cell>
          <cell r="W164">
            <v>1</v>
          </cell>
          <cell r="X164">
            <v>1</v>
          </cell>
          <cell r="Y164">
            <v>6.5</v>
          </cell>
          <cell r="Z164">
            <v>9326.7200000000012</v>
          </cell>
          <cell r="AA164">
            <v>0.06</v>
          </cell>
          <cell r="AB164">
            <v>8767.1168000000016</v>
          </cell>
          <cell r="AC164">
            <v>0.15</v>
          </cell>
          <cell r="AD164">
            <v>7452.0492800000011</v>
          </cell>
          <cell r="AE164">
            <v>0.09</v>
          </cell>
          <cell r="AF164">
            <v>82800.547555555575</v>
          </cell>
          <cell r="AG164">
            <v>57.705555555555563</v>
          </cell>
          <cell r="AH164">
            <v>65</v>
          </cell>
          <cell r="AI164">
            <v>1</v>
          </cell>
          <cell r="AJ164">
            <v>1</v>
          </cell>
          <cell r="AK164">
            <v>65</v>
          </cell>
          <cell r="AL164">
            <v>145</v>
          </cell>
          <cell r="AM164">
            <v>61.352777777777781</v>
          </cell>
          <cell r="AN164">
            <v>0</v>
          </cell>
          <cell r="AO164">
            <v>0</v>
          </cell>
          <cell r="AP164">
            <v>88033.873777777786</v>
          </cell>
          <cell r="AQ164">
            <v>5.5121922495430553</v>
          </cell>
          <cell r="AR164">
            <v>96005</v>
          </cell>
          <cell r="AS164">
            <v>-8.302824042729251E-2</v>
          </cell>
          <cell r="AT164" t="str">
            <v>4</v>
          </cell>
          <cell r="AZ164">
            <v>0</v>
          </cell>
        </row>
        <row r="165">
          <cell r="A165" t="str">
            <v>06-35-200-023-1006</v>
          </cell>
          <cell r="B165" t="str">
            <v>06352000231006</v>
          </cell>
          <cell r="C165" t="str">
            <v>06-35-200-023-1006</v>
          </cell>
          <cell r="D165" t="str">
            <v>06-35-200-023-1006</v>
          </cell>
          <cell r="E165" t="str">
            <v>5-89</v>
          </cell>
          <cell r="F165" t="str">
            <v>33  SANGRA STREAMWOOD</v>
          </cell>
          <cell r="G165" t="str">
            <v>CHRIS &amp; RANDY HOTTOVY</v>
          </cell>
          <cell r="H165" t="str">
            <v>18023</v>
          </cell>
          <cell r="I165" t="str">
            <v>18-075</v>
          </cell>
          <cell r="J165" t="str">
            <v>T18</v>
          </cell>
          <cell r="K165" t="str">
            <v xml:space="preserve">22 - WAREHOUSE 5 - OFFICE_x005F_x000D_
None_x005F_x000D_
</v>
          </cell>
          <cell r="L165">
            <v>21</v>
          </cell>
          <cell r="M165">
            <v>406</v>
          </cell>
          <cell r="N165">
            <v>16</v>
          </cell>
          <cell r="O165">
            <v>14</v>
          </cell>
          <cell r="P165">
            <v>45776</v>
          </cell>
          <cell r="Q165">
            <v>1427.86</v>
          </cell>
          <cell r="R165" t="str">
            <v>C</v>
          </cell>
          <cell r="S165">
            <v>1</v>
          </cell>
          <cell r="T165">
            <v>3</v>
          </cell>
          <cell r="U165" t="str">
            <v>A</v>
          </cell>
          <cell r="V165">
            <v>6.5</v>
          </cell>
          <cell r="W165">
            <v>1</v>
          </cell>
          <cell r="X165">
            <v>1</v>
          </cell>
          <cell r="Y165">
            <v>6.5</v>
          </cell>
          <cell r="Z165">
            <v>9281.09</v>
          </cell>
          <cell r="AA165">
            <v>0.06</v>
          </cell>
          <cell r="AB165">
            <v>8724.2245999999996</v>
          </cell>
          <cell r="AC165">
            <v>0.15</v>
          </cell>
          <cell r="AD165">
            <v>7415.5909099999999</v>
          </cell>
          <cell r="AE165">
            <v>0.09</v>
          </cell>
          <cell r="AF165">
            <v>82395.454555555552</v>
          </cell>
          <cell r="AG165">
            <v>57.705555555555556</v>
          </cell>
          <cell r="AH165">
            <v>65</v>
          </cell>
          <cell r="AI165">
            <v>1</v>
          </cell>
          <cell r="AJ165">
            <v>1</v>
          </cell>
          <cell r="AK165">
            <v>65</v>
          </cell>
          <cell r="AL165">
            <v>145</v>
          </cell>
          <cell r="AM165">
            <v>61.352777777777774</v>
          </cell>
          <cell r="AN165">
            <v>0</v>
          </cell>
          <cell r="AO165">
            <v>0</v>
          </cell>
          <cell r="AP165">
            <v>87603.177277777766</v>
          </cell>
          <cell r="AQ165">
            <v>5.5121922495430544</v>
          </cell>
          <cell r="AR165">
            <v>96002</v>
          </cell>
          <cell r="AS165">
            <v>-8.7485914066605219E-2</v>
          </cell>
          <cell r="AT165" t="str">
            <v>4</v>
          </cell>
          <cell r="AZ165">
            <v>0</v>
          </cell>
        </row>
        <row r="166">
          <cell r="A166" t="str">
            <v>06-35-200-023-1007</v>
          </cell>
          <cell r="B166" t="str">
            <v>06352000231007</v>
          </cell>
          <cell r="C166" t="str">
            <v>06-35-200-023-1007</v>
          </cell>
          <cell r="D166" t="str">
            <v>06-35-200-023-1007</v>
          </cell>
          <cell r="E166" t="str">
            <v>5-89</v>
          </cell>
          <cell r="F166" t="str">
            <v>33  SANGRA STREAMWOOD</v>
          </cell>
          <cell r="G166" t="str">
            <v>PATRICK J DEAN</v>
          </cell>
          <cell r="H166" t="str">
            <v>18023</v>
          </cell>
          <cell r="I166" t="str">
            <v>18-075</v>
          </cell>
          <cell r="J166" t="str">
            <v>T18</v>
          </cell>
          <cell r="K166" t="str">
            <v xml:space="preserve">22 - WAREHOUSE 5 - OFFICE_x005F_x000D_
None_x005F_x000D_
</v>
          </cell>
          <cell r="L166">
            <v>21</v>
          </cell>
          <cell r="M166">
            <v>406</v>
          </cell>
          <cell r="N166">
            <v>16</v>
          </cell>
          <cell r="O166">
            <v>14</v>
          </cell>
          <cell r="P166">
            <v>45776</v>
          </cell>
          <cell r="Q166">
            <v>1434.88</v>
          </cell>
          <cell r="R166" t="str">
            <v>C</v>
          </cell>
          <cell r="S166">
            <v>1</v>
          </cell>
          <cell r="T166">
            <v>3</v>
          </cell>
          <cell r="U166" t="str">
            <v>A</v>
          </cell>
          <cell r="V166">
            <v>6.5</v>
          </cell>
          <cell r="W166">
            <v>1</v>
          </cell>
          <cell r="X166">
            <v>1</v>
          </cell>
          <cell r="Y166">
            <v>6.5</v>
          </cell>
          <cell r="Z166">
            <v>9326.7200000000012</v>
          </cell>
          <cell r="AA166">
            <v>0.06</v>
          </cell>
          <cell r="AB166">
            <v>8767.1168000000016</v>
          </cell>
          <cell r="AC166">
            <v>0.15</v>
          </cell>
          <cell r="AD166">
            <v>7452.0492800000011</v>
          </cell>
          <cell r="AE166">
            <v>0.09</v>
          </cell>
          <cell r="AF166">
            <v>82800.547555555575</v>
          </cell>
          <cell r="AG166">
            <v>57.705555555555563</v>
          </cell>
          <cell r="AH166">
            <v>65</v>
          </cell>
          <cell r="AI166">
            <v>1</v>
          </cell>
          <cell r="AJ166">
            <v>1</v>
          </cell>
          <cell r="AK166">
            <v>65</v>
          </cell>
          <cell r="AL166">
            <v>145</v>
          </cell>
          <cell r="AM166">
            <v>61.352777777777781</v>
          </cell>
          <cell r="AN166">
            <v>0</v>
          </cell>
          <cell r="AO166">
            <v>0</v>
          </cell>
          <cell r="AP166">
            <v>88033.873777777786</v>
          </cell>
          <cell r="AQ166">
            <v>5.5121922495430553</v>
          </cell>
          <cell r="AR166">
            <v>84005</v>
          </cell>
          <cell r="AS166">
            <v>4.7959928311145594E-2</v>
          </cell>
          <cell r="AT166" t="str">
            <v>4</v>
          </cell>
          <cell r="AZ166">
            <v>0</v>
          </cell>
        </row>
        <row r="167">
          <cell r="A167" t="str">
            <v>06-35-200-023-1008</v>
          </cell>
          <cell r="B167" t="str">
            <v>06352000231008</v>
          </cell>
          <cell r="C167" t="str">
            <v>06-35-200-023-1008</v>
          </cell>
          <cell r="D167" t="str">
            <v>06-35-200-023-1008</v>
          </cell>
          <cell r="E167" t="str">
            <v>5-89</v>
          </cell>
          <cell r="F167" t="str">
            <v>33  SANGRA STREAMWOOD</v>
          </cell>
          <cell r="G167" t="str">
            <v>KAVIANJI LLC</v>
          </cell>
          <cell r="H167" t="str">
            <v>18023</v>
          </cell>
          <cell r="I167" t="str">
            <v>18-075</v>
          </cell>
          <cell r="J167" t="str">
            <v>T18</v>
          </cell>
          <cell r="K167" t="str">
            <v xml:space="preserve">22 - WAREHOUSE 5 - OFFICE_x005F_x000D_
None_x005F_x000D_
</v>
          </cell>
          <cell r="L167">
            <v>21</v>
          </cell>
          <cell r="M167">
            <v>406</v>
          </cell>
          <cell r="N167">
            <v>16</v>
          </cell>
          <cell r="O167">
            <v>14</v>
          </cell>
          <cell r="P167">
            <v>45776</v>
          </cell>
          <cell r="Q167">
            <v>1427.86</v>
          </cell>
          <cell r="R167" t="str">
            <v>C</v>
          </cell>
          <cell r="S167">
            <v>1</v>
          </cell>
          <cell r="T167">
            <v>3</v>
          </cell>
          <cell r="U167" t="str">
            <v>A</v>
          </cell>
          <cell r="V167">
            <v>6.5</v>
          </cell>
          <cell r="W167">
            <v>1</v>
          </cell>
          <cell r="X167">
            <v>1</v>
          </cell>
          <cell r="Y167">
            <v>6.5</v>
          </cell>
          <cell r="Z167">
            <v>9281.09</v>
          </cell>
          <cell r="AA167">
            <v>0.06</v>
          </cell>
          <cell r="AB167">
            <v>8724.2245999999996</v>
          </cell>
          <cell r="AC167">
            <v>0.15</v>
          </cell>
          <cell r="AD167">
            <v>7415.5909099999999</v>
          </cell>
          <cell r="AE167">
            <v>0.09</v>
          </cell>
          <cell r="AF167">
            <v>82395.454555555552</v>
          </cell>
          <cell r="AG167">
            <v>57.705555555555556</v>
          </cell>
          <cell r="AH167">
            <v>65</v>
          </cell>
          <cell r="AI167">
            <v>1</v>
          </cell>
          <cell r="AJ167">
            <v>1</v>
          </cell>
          <cell r="AK167">
            <v>65</v>
          </cell>
          <cell r="AL167">
            <v>145</v>
          </cell>
          <cell r="AM167">
            <v>61.352777777777774</v>
          </cell>
          <cell r="AN167">
            <v>0</v>
          </cell>
          <cell r="AO167">
            <v>0</v>
          </cell>
          <cell r="AP167">
            <v>87603.177277777766</v>
          </cell>
          <cell r="AQ167">
            <v>5.5121922495430544</v>
          </cell>
          <cell r="AR167">
            <v>92002</v>
          </cell>
          <cell r="AS167">
            <v>-4.7812251062175126E-2</v>
          </cell>
          <cell r="AT167" t="str">
            <v>4</v>
          </cell>
          <cell r="AZ167">
            <v>0</v>
          </cell>
        </row>
        <row r="168">
          <cell r="A168" t="str">
            <v>06-35-200-023-1009</v>
          </cell>
          <cell r="B168" t="str">
            <v>06352000231009</v>
          </cell>
          <cell r="C168" t="str">
            <v>06-35-200-023-1009</v>
          </cell>
          <cell r="D168" t="str">
            <v>06-35-200-023-1009</v>
          </cell>
          <cell r="E168" t="str">
            <v>5-89</v>
          </cell>
          <cell r="F168" t="str">
            <v>33  SANGRA STREAMWOOD</v>
          </cell>
          <cell r="G168" t="str">
            <v>JOHN &amp; CARMEN BROLIN</v>
          </cell>
          <cell r="H168" t="str">
            <v>18023</v>
          </cell>
          <cell r="I168" t="str">
            <v>18-075</v>
          </cell>
          <cell r="J168" t="str">
            <v>T18</v>
          </cell>
          <cell r="K168" t="str">
            <v xml:space="preserve">22 - WAREHOUSE 5 - OFFICE_x005F_x000D_
None_x005F_x000D_
</v>
          </cell>
          <cell r="L168">
            <v>21</v>
          </cell>
          <cell r="M168">
            <v>406</v>
          </cell>
          <cell r="N168">
            <v>16</v>
          </cell>
          <cell r="O168">
            <v>14</v>
          </cell>
          <cell r="P168">
            <v>45776</v>
          </cell>
          <cell r="Q168">
            <v>1420.84</v>
          </cell>
          <cell r="R168" t="str">
            <v>C</v>
          </cell>
          <cell r="S168">
            <v>1</v>
          </cell>
          <cell r="T168">
            <v>3</v>
          </cell>
          <cell r="U168" t="str">
            <v>A</v>
          </cell>
          <cell r="V168">
            <v>6.5</v>
          </cell>
          <cell r="W168">
            <v>1</v>
          </cell>
          <cell r="X168">
            <v>1</v>
          </cell>
          <cell r="Y168">
            <v>6.5</v>
          </cell>
          <cell r="Z168">
            <v>9235.4599999999991</v>
          </cell>
          <cell r="AA168">
            <v>0.06</v>
          </cell>
          <cell r="AB168">
            <v>8681.3323999999993</v>
          </cell>
          <cell r="AC168">
            <v>0.15</v>
          </cell>
          <cell r="AD168">
            <v>7379.1325399999996</v>
          </cell>
          <cell r="AE168">
            <v>0.09</v>
          </cell>
          <cell r="AF168">
            <v>81990.361555555559</v>
          </cell>
          <cell r="AG168">
            <v>57.705555555555563</v>
          </cell>
          <cell r="AH168">
            <v>65</v>
          </cell>
          <cell r="AI168">
            <v>1</v>
          </cell>
          <cell r="AJ168">
            <v>1</v>
          </cell>
          <cell r="AK168">
            <v>65</v>
          </cell>
          <cell r="AL168">
            <v>145</v>
          </cell>
          <cell r="AM168">
            <v>61.352777777777781</v>
          </cell>
          <cell r="AN168">
            <v>0</v>
          </cell>
          <cell r="AO168">
            <v>0</v>
          </cell>
          <cell r="AP168">
            <v>87172.480777777775</v>
          </cell>
          <cell r="AQ168">
            <v>5.5121922495430553</v>
          </cell>
          <cell r="AR168">
            <v>92003</v>
          </cell>
          <cell r="AS168">
            <v>-5.2503931635079604E-2</v>
          </cell>
          <cell r="AT168" t="str">
            <v>4</v>
          </cell>
          <cell r="AZ168">
            <v>0</v>
          </cell>
        </row>
        <row r="169">
          <cell r="A169" t="str">
            <v>06-35-200-023-1010</v>
          </cell>
          <cell r="B169" t="str">
            <v>06352000231010</v>
          </cell>
          <cell r="C169" t="str">
            <v>06-35-200-023-1010</v>
          </cell>
          <cell r="D169" t="str">
            <v>06-35-200-023-1010</v>
          </cell>
          <cell r="E169" t="str">
            <v>5-89</v>
          </cell>
          <cell r="F169" t="str">
            <v>51  SANGRA STREAMWOOD</v>
          </cell>
          <cell r="G169" t="str">
            <v>DAVID FARNSWORTH</v>
          </cell>
          <cell r="H169" t="str">
            <v>18023</v>
          </cell>
          <cell r="I169" t="str">
            <v>18-075</v>
          </cell>
          <cell r="J169" t="str">
            <v>T18</v>
          </cell>
          <cell r="K169" t="str">
            <v xml:space="preserve">22 - WAREHOUSE 5 - OFFICE_x005F_x000D_
None_x005F_x000D_
</v>
          </cell>
          <cell r="L169">
            <v>21</v>
          </cell>
          <cell r="M169">
            <v>406</v>
          </cell>
          <cell r="N169">
            <v>16</v>
          </cell>
          <cell r="O169">
            <v>14</v>
          </cell>
          <cell r="P169">
            <v>45776</v>
          </cell>
          <cell r="Q169">
            <v>1323.97</v>
          </cell>
          <cell r="R169" t="str">
            <v>C</v>
          </cell>
          <cell r="S169">
            <v>1</v>
          </cell>
          <cell r="T169">
            <v>3</v>
          </cell>
          <cell r="U169" t="str">
            <v>A</v>
          </cell>
          <cell r="V169">
            <v>6.5</v>
          </cell>
          <cell r="W169">
            <v>1</v>
          </cell>
          <cell r="X169">
            <v>1</v>
          </cell>
          <cell r="Y169">
            <v>6.5</v>
          </cell>
          <cell r="Z169">
            <v>8605.8050000000003</v>
          </cell>
          <cell r="AA169">
            <v>0.06</v>
          </cell>
          <cell r="AB169">
            <v>8089.4567000000006</v>
          </cell>
          <cell r="AC169">
            <v>0.15</v>
          </cell>
          <cell r="AD169">
            <v>6876.038195000001</v>
          </cell>
          <cell r="AE169">
            <v>0.09</v>
          </cell>
          <cell r="AF169">
            <v>76400.424388888903</v>
          </cell>
          <cell r="AG169">
            <v>57.705555555555563</v>
          </cell>
          <cell r="AH169">
            <v>65</v>
          </cell>
          <cell r="AI169">
            <v>1</v>
          </cell>
          <cell r="AJ169">
            <v>1</v>
          </cell>
          <cell r="AK169">
            <v>65</v>
          </cell>
          <cell r="AL169">
            <v>145</v>
          </cell>
          <cell r="AM169">
            <v>61.352777777777781</v>
          </cell>
          <cell r="AN169">
            <v>0</v>
          </cell>
          <cell r="AO169">
            <v>0</v>
          </cell>
          <cell r="AP169">
            <v>81229.237194444446</v>
          </cell>
          <cell r="AQ169">
            <v>5.5121922495430544</v>
          </cell>
          <cell r="AR169">
            <v>84005</v>
          </cell>
          <cell r="AS169">
            <v>-3.304282846920481E-2</v>
          </cell>
          <cell r="AT169" t="str">
            <v>4</v>
          </cell>
          <cell r="AZ169">
            <v>0</v>
          </cell>
        </row>
        <row r="170">
          <cell r="A170" t="str">
            <v>06-35-200-024-1001</v>
          </cell>
          <cell r="B170" t="str">
            <v>06352000241001</v>
          </cell>
          <cell r="C170" t="str">
            <v>06-35-200-024-1001</v>
          </cell>
          <cell r="D170" t="str">
            <v>06-35-200-024-1001</v>
          </cell>
          <cell r="E170" t="str">
            <v>5-89</v>
          </cell>
          <cell r="F170" t="str">
            <v>141  SANGRA STREAMWOOD</v>
          </cell>
          <cell r="G170" t="str">
            <v>RSJH LLC</v>
          </cell>
          <cell r="H170" t="str">
            <v>18023</v>
          </cell>
          <cell r="I170" t="str">
            <v>18-075</v>
          </cell>
          <cell r="J170" t="str">
            <v>T18</v>
          </cell>
          <cell r="K170" t="str">
            <v xml:space="preserve">22 - WAREHOUSE 5 - OFFICE_x005F_x000D_
None_x005F_x000D_
</v>
          </cell>
          <cell r="L170">
            <v>22</v>
          </cell>
          <cell r="M170">
            <v>494</v>
          </cell>
          <cell r="N170">
            <v>16</v>
          </cell>
          <cell r="O170">
            <v>14</v>
          </cell>
          <cell r="P170">
            <v>102965</v>
          </cell>
          <cell r="Q170">
            <v>2278.7550000000001</v>
          </cell>
          <cell r="R170" t="str">
            <v>C</v>
          </cell>
          <cell r="S170">
            <v>1</v>
          </cell>
          <cell r="T170">
            <v>3</v>
          </cell>
          <cell r="U170" t="str">
            <v>A</v>
          </cell>
          <cell r="V170">
            <v>6.5</v>
          </cell>
          <cell r="W170">
            <v>1</v>
          </cell>
          <cell r="X170">
            <v>1</v>
          </cell>
          <cell r="Y170">
            <v>6.5</v>
          </cell>
          <cell r="Z170">
            <v>14811.907500000001</v>
          </cell>
          <cell r="AA170">
            <v>0.06</v>
          </cell>
          <cell r="AB170">
            <v>13923.193050000002</v>
          </cell>
          <cell r="AC170">
            <v>0.15</v>
          </cell>
          <cell r="AD170">
            <v>11834.714092500002</v>
          </cell>
          <cell r="AE170">
            <v>0.09</v>
          </cell>
          <cell r="AF170">
            <v>131496.82325000002</v>
          </cell>
          <cell r="AG170">
            <v>57.705555555555563</v>
          </cell>
          <cell r="AH170">
            <v>65</v>
          </cell>
          <cell r="AI170">
            <v>1</v>
          </cell>
          <cell r="AJ170">
            <v>1</v>
          </cell>
          <cell r="AK170">
            <v>65</v>
          </cell>
          <cell r="AL170">
            <v>145</v>
          </cell>
          <cell r="AM170">
            <v>61.352777777777781</v>
          </cell>
          <cell r="AN170">
            <v>0</v>
          </cell>
          <cell r="AO170">
            <v>0</v>
          </cell>
          <cell r="AP170">
            <v>139807.94912500001</v>
          </cell>
          <cell r="AQ170">
            <v>5.5121922495430553</v>
          </cell>
          <cell r="AR170">
            <v>128006</v>
          </cell>
          <cell r="AS170">
            <v>9.2198405738793676E-2</v>
          </cell>
          <cell r="AT170" t="str">
            <v>4</v>
          </cell>
          <cell r="AU170">
            <v>115000</v>
          </cell>
          <cell r="AV170">
            <v>2020</v>
          </cell>
          <cell r="AW170" t="str">
            <v>Special Warranty</v>
          </cell>
          <cell r="AZ170">
            <v>50.466153667243731</v>
          </cell>
        </row>
        <row r="171">
          <cell r="A171" t="str">
            <v>06-35-200-024-1002</v>
          </cell>
          <cell r="B171" t="str">
            <v>06352000241002</v>
          </cell>
          <cell r="C171" t="str">
            <v>06-35-200-024-1002</v>
          </cell>
          <cell r="D171" t="str">
            <v>06-35-200-024-1002</v>
          </cell>
          <cell r="E171" t="str">
            <v>5-89</v>
          </cell>
          <cell r="F171" t="str">
            <v>141  SANGRA STREAMWOOD</v>
          </cell>
          <cell r="G171" t="str">
            <v>BNG PROPERTIES LLC</v>
          </cell>
          <cell r="H171" t="str">
            <v>18023</v>
          </cell>
          <cell r="I171" t="str">
            <v>18-075</v>
          </cell>
          <cell r="J171" t="str">
            <v>T18</v>
          </cell>
          <cell r="K171" t="str">
            <v xml:space="preserve">22 - WAREHOUSE 5 - OFFICE_x005F_x000D_
None_x005F_x000D_
</v>
          </cell>
          <cell r="L171">
            <v>22</v>
          </cell>
          <cell r="M171">
            <v>494</v>
          </cell>
          <cell r="N171">
            <v>16</v>
          </cell>
          <cell r="O171">
            <v>14</v>
          </cell>
          <cell r="P171">
            <v>102965</v>
          </cell>
          <cell r="Q171">
            <v>1311.79</v>
          </cell>
          <cell r="R171" t="str">
            <v>C</v>
          </cell>
          <cell r="S171">
            <v>1</v>
          </cell>
          <cell r="T171">
            <v>3</v>
          </cell>
          <cell r="U171" t="str">
            <v>A</v>
          </cell>
          <cell r="V171">
            <v>6.5</v>
          </cell>
          <cell r="W171">
            <v>1</v>
          </cell>
          <cell r="X171">
            <v>1</v>
          </cell>
          <cell r="Y171">
            <v>6.5</v>
          </cell>
          <cell r="Z171">
            <v>8526.6350000000002</v>
          </cell>
          <cell r="AA171">
            <v>0.06</v>
          </cell>
          <cell r="AB171">
            <v>8015.0369000000001</v>
          </cell>
          <cell r="AC171">
            <v>0.15</v>
          </cell>
          <cell r="AD171">
            <v>6812.7813649999998</v>
          </cell>
          <cell r="AE171">
            <v>0.09</v>
          </cell>
          <cell r="AF171">
            <v>75697.570722222226</v>
          </cell>
          <cell r="AG171">
            <v>57.705555555555563</v>
          </cell>
          <cell r="AH171">
            <v>65</v>
          </cell>
          <cell r="AI171">
            <v>1</v>
          </cell>
          <cell r="AJ171">
            <v>1</v>
          </cell>
          <cell r="AK171">
            <v>65</v>
          </cell>
          <cell r="AL171">
            <v>145</v>
          </cell>
          <cell r="AM171">
            <v>61.352777777777781</v>
          </cell>
          <cell r="AN171">
            <v>0</v>
          </cell>
          <cell r="AO171">
            <v>0</v>
          </cell>
          <cell r="AP171">
            <v>80481.960361111109</v>
          </cell>
          <cell r="AQ171">
            <v>5.5121922495430553</v>
          </cell>
          <cell r="AR171">
            <v>72003</v>
          </cell>
          <cell r="AS171">
            <v>0.11775843174744249</v>
          </cell>
          <cell r="AT171" t="str">
            <v>4</v>
          </cell>
          <cell r="AU171">
            <v>62500</v>
          </cell>
          <cell r="AV171">
            <v>2020</v>
          </cell>
          <cell r="AW171" t="str">
            <v>Special Warranty</v>
          </cell>
          <cell r="AZ171">
            <v>47.644821198515011</v>
          </cell>
        </row>
        <row r="172">
          <cell r="A172" t="str">
            <v>06-35-200-024-1003</v>
          </cell>
          <cell r="B172" t="str">
            <v>06352000241003</v>
          </cell>
          <cell r="C172" t="str">
            <v>06-35-200-024-1003</v>
          </cell>
          <cell r="D172" t="str">
            <v>06-35-200-024-1003</v>
          </cell>
          <cell r="E172" t="str">
            <v>5-89</v>
          </cell>
          <cell r="F172" t="str">
            <v>141  SANGRA STREAMWOOD</v>
          </cell>
          <cell r="G172" t="str">
            <v>MKCAB LLC</v>
          </cell>
          <cell r="H172" t="str">
            <v>18023</v>
          </cell>
          <cell r="I172" t="str">
            <v>18-075</v>
          </cell>
          <cell r="J172" t="str">
            <v>T18</v>
          </cell>
          <cell r="K172" t="str">
            <v xml:space="preserve">22 - WAREHOUSE 5 - OFFICE_x005F_x000D_
None_x005F_x000D_
</v>
          </cell>
          <cell r="L172">
            <v>22</v>
          </cell>
          <cell r="M172">
            <v>494</v>
          </cell>
          <cell r="N172">
            <v>16</v>
          </cell>
          <cell r="O172">
            <v>14</v>
          </cell>
          <cell r="P172">
            <v>102965</v>
          </cell>
          <cell r="Q172">
            <v>4920.12</v>
          </cell>
          <cell r="R172" t="str">
            <v>C</v>
          </cell>
          <cell r="S172">
            <v>1</v>
          </cell>
          <cell r="T172">
            <v>3</v>
          </cell>
          <cell r="U172" t="str">
            <v>A</v>
          </cell>
          <cell r="V172">
            <v>6.5</v>
          </cell>
          <cell r="W172">
            <v>1</v>
          </cell>
          <cell r="X172">
            <v>1</v>
          </cell>
          <cell r="Y172">
            <v>6.5</v>
          </cell>
          <cell r="Z172">
            <v>31980.78</v>
          </cell>
          <cell r="AA172">
            <v>0.06</v>
          </cell>
          <cell r="AB172">
            <v>30061.933199999999</v>
          </cell>
          <cell r="AC172">
            <v>0.15</v>
          </cell>
          <cell r="AD172">
            <v>25552.643219999998</v>
          </cell>
          <cell r="AE172">
            <v>0.09</v>
          </cell>
          <cell r="AF172">
            <v>283918.25799999997</v>
          </cell>
          <cell r="AG172">
            <v>57.705555555555549</v>
          </cell>
          <cell r="AH172">
            <v>65</v>
          </cell>
          <cell r="AI172">
            <v>1</v>
          </cell>
          <cell r="AJ172">
            <v>1</v>
          </cell>
          <cell r="AK172">
            <v>65</v>
          </cell>
          <cell r="AL172">
            <v>145</v>
          </cell>
          <cell r="AM172">
            <v>61.352777777777774</v>
          </cell>
          <cell r="AN172">
            <v>0</v>
          </cell>
          <cell r="AO172">
            <v>0</v>
          </cell>
          <cell r="AP172">
            <v>301863.02899999998</v>
          </cell>
          <cell r="AQ172">
            <v>5.5121922495430553</v>
          </cell>
          <cell r="AR172">
            <v>258310</v>
          </cell>
          <cell r="AS172">
            <v>0.1686075993960745</v>
          </cell>
          <cell r="AT172" t="str">
            <v>4</v>
          </cell>
          <cell r="AU172">
            <v>254500</v>
          </cell>
          <cell r="AV172">
            <v>2020</v>
          </cell>
          <cell r="AW172" t="str">
            <v>Special Warranty</v>
          </cell>
          <cell r="AZ172">
            <v>51.726380657382343</v>
          </cell>
        </row>
        <row r="173">
          <cell r="A173" t="str">
            <v>06-35-200-024-1004</v>
          </cell>
          <cell r="B173" t="str">
            <v>06352000241004</v>
          </cell>
          <cell r="C173" t="str">
            <v>06-35-200-024-1004</v>
          </cell>
          <cell r="D173" t="str">
            <v>06-35-200-024-1004</v>
          </cell>
          <cell r="E173" t="str">
            <v>5-89</v>
          </cell>
          <cell r="F173" t="str">
            <v>141  SANGRA STREAMWOOD</v>
          </cell>
          <cell r="G173" t="str">
            <v>AS HOLDING PROPERTIES</v>
          </cell>
          <cell r="H173" t="str">
            <v>18023</v>
          </cell>
          <cell r="I173" t="str">
            <v>18-075</v>
          </cell>
          <cell r="J173" t="str">
            <v>T18</v>
          </cell>
          <cell r="K173" t="str">
            <v xml:space="preserve">22 - WAREHOUSE 5 - OFFICE_x005F_x000D_
None_x005F_x000D_
</v>
          </cell>
          <cell r="L173">
            <v>22</v>
          </cell>
          <cell r="M173">
            <v>494</v>
          </cell>
          <cell r="N173">
            <v>16</v>
          </cell>
          <cell r="O173">
            <v>14</v>
          </cell>
          <cell r="P173">
            <v>102965</v>
          </cell>
          <cell r="Q173">
            <v>5584.9</v>
          </cell>
          <cell r="R173" t="str">
            <v>C</v>
          </cell>
          <cell r="S173">
            <v>1</v>
          </cell>
          <cell r="T173">
            <v>3</v>
          </cell>
          <cell r="U173" t="str">
            <v>A</v>
          </cell>
          <cell r="V173">
            <v>6.5</v>
          </cell>
          <cell r="W173">
            <v>1</v>
          </cell>
          <cell r="X173">
            <v>1</v>
          </cell>
          <cell r="Y173">
            <v>6.5</v>
          </cell>
          <cell r="Z173">
            <v>36301.85</v>
          </cell>
          <cell r="AA173">
            <v>0.06</v>
          </cell>
          <cell r="AB173">
            <v>34123.739000000001</v>
          </cell>
          <cell r="AC173">
            <v>0.15</v>
          </cell>
          <cell r="AD173">
            <v>29005.17815</v>
          </cell>
          <cell r="AE173">
            <v>0.09</v>
          </cell>
          <cell r="AF173">
            <v>322279.75722222222</v>
          </cell>
          <cell r="AG173">
            <v>57.705555555555563</v>
          </cell>
          <cell r="AH173">
            <v>65</v>
          </cell>
          <cell r="AI173">
            <v>1</v>
          </cell>
          <cell r="AJ173">
            <v>1</v>
          </cell>
          <cell r="AK173">
            <v>65</v>
          </cell>
          <cell r="AL173">
            <v>145</v>
          </cell>
          <cell r="AM173">
            <v>61.352777777777781</v>
          </cell>
          <cell r="AN173">
            <v>0</v>
          </cell>
          <cell r="AO173">
            <v>0</v>
          </cell>
          <cell r="AP173">
            <v>342649.12861111108</v>
          </cell>
          <cell r="AQ173">
            <v>5.5121922495430544</v>
          </cell>
          <cell r="AR173">
            <v>312003</v>
          </cell>
          <cell r="AS173">
            <v>9.8223826729586294E-2</v>
          </cell>
          <cell r="AT173" t="str">
            <v>4</v>
          </cell>
          <cell r="AZ173">
            <v>0</v>
          </cell>
        </row>
        <row r="174">
          <cell r="A174" t="str">
            <v>06-35-200-024-1005</v>
          </cell>
          <cell r="B174" t="str">
            <v>06352000241005</v>
          </cell>
          <cell r="C174" t="str">
            <v>06-35-200-024-1005</v>
          </cell>
          <cell r="D174" t="str">
            <v>06-35-200-024-1005</v>
          </cell>
          <cell r="E174" t="str">
            <v>5-89</v>
          </cell>
          <cell r="F174" t="str">
            <v>141  SANGRA STREAMWOOD</v>
          </cell>
          <cell r="G174" t="str">
            <v>AS HOLDING PROPERTIES</v>
          </cell>
          <cell r="H174" t="str">
            <v>18023</v>
          </cell>
          <cell r="I174" t="str">
            <v>18-075</v>
          </cell>
          <cell r="J174" t="str">
            <v>T18</v>
          </cell>
          <cell r="K174" t="str">
            <v xml:space="preserve">22 - WAREHOUSE 5 - OFFICE_x005F_x000D_
None_x005F_x000D_
</v>
          </cell>
          <cell r="L174">
            <v>22</v>
          </cell>
          <cell r="M174">
            <v>494</v>
          </cell>
          <cell r="N174">
            <v>16</v>
          </cell>
          <cell r="O174">
            <v>14</v>
          </cell>
          <cell r="P174">
            <v>102965</v>
          </cell>
          <cell r="Q174">
            <v>5577.79</v>
          </cell>
          <cell r="R174" t="str">
            <v>C</v>
          </cell>
          <cell r="S174">
            <v>1</v>
          </cell>
          <cell r="T174">
            <v>3</v>
          </cell>
          <cell r="U174" t="str">
            <v>A</v>
          </cell>
          <cell r="V174">
            <v>6.5</v>
          </cell>
          <cell r="W174">
            <v>1</v>
          </cell>
          <cell r="X174">
            <v>1</v>
          </cell>
          <cell r="Y174">
            <v>6.5</v>
          </cell>
          <cell r="Z174">
            <v>36255.635000000002</v>
          </cell>
          <cell r="AA174">
            <v>0.06</v>
          </cell>
          <cell r="AB174">
            <v>34080.296900000001</v>
          </cell>
          <cell r="AC174">
            <v>0.15</v>
          </cell>
          <cell r="AD174">
            <v>28968.252365</v>
          </cell>
          <cell r="AE174">
            <v>0.09</v>
          </cell>
          <cell r="AF174">
            <v>321869.47072222224</v>
          </cell>
          <cell r="AG174">
            <v>57.705555555555556</v>
          </cell>
          <cell r="AH174">
            <v>65</v>
          </cell>
          <cell r="AI174">
            <v>1</v>
          </cell>
          <cell r="AJ174">
            <v>1</v>
          </cell>
          <cell r="AK174">
            <v>65</v>
          </cell>
          <cell r="AL174">
            <v>145</v>
          </cell>
          <cell r="AM174">
            <v>61.352777777777774</v>
          </cell>
          <cell r="AN174">
            <v>0</v>
          </cell>
          <cell r="AO174">
            <v>0</v>
          </cell>
          <cell r="AP174">
            <v>342212.91036111111</v>
          </cell>
          <cell r="AQ174">
            <v>5.5121922495430553</v>
          </cell>
          <cell r="AR174">
            <v>312004</v>
          </cell>
          <cell r="AS174">
            <v>9.6822189334467179E-2</v>
          </cell>
          <cell r="AT174" t="str">
            <v>4</v>
          </cell>
          <cell r="AZ174">
            <v>0</v>
          </cell>
        </row>
        <row r="175">
          <cell r="A175" t="str">
            <v>06-35-200-024-1006</v>
          </cell>
          <cell r="B175" t="str">
            <v>06352000241006</v>
          </cell>
          <cell r="C175" t="str">
            <v>06-35-200-024-1006</v>
          </cell>
          <cell r="D175" t="str">
            <v>06-35-200-024-1006</v>
          </cell>
          <cell r="E175" t="str">
            <v>5-89</v>
          </cell>
          <cell r="F175" t="str">
            <v>141  SANGRA STREAMWOOD</v>
          </cell>
          <cell r="G175" t="str">
            <v>RARE4ORM PROPERTIES</v>
          </cell>
          <cell r="H175" t="str">
            <v>18023</v>
          </cell>
          <cell r="I175" t="str">
            <v>18-075</v>
          </cell>
          <cell r="J175" t="str">
            <v>T18</v>
          </cell>
          <cell r="K175" t="str">
            <v xml:space="preserve">22 - WAREHOUSE 5 - OFFICE_x005F_x000D_
None_x005F_x000D_
</v>
          </cell>
          <cell r="L175">
            <v>22</v>
          </cell>
          <cell r="M175">
            <v>494</v>
          </cell>
          <cell r="N175">
            <v>16</v>
          </cell>
          <cell r="O175">
            <v>14</v>
          </cell>
          <cell r="P175">
            <v>102965</v>
          </cell>
          <cell r="Q175">
            <v>2620.0300000000002</v>
          </cell>
          <cell r="R175" t="str">
            <v>C</v>
          </cell>
          <cell r="S175">
            <v>1</v>
          </cell>
          <cell r="T175">
            <v>3</v>
          </cell>
          <cell r="U175" t="str">
            <v>A</v>
          </cell>
          <cell r="V175">
            <v>6.5</v>
          </cell>
          <cell r="W175">
            <v>1</v>
          </cell>
          <cell r="X175">
            <v>1</v>
          </cell>
          <cell r="Y175">
            <v>6.5</v>
          </cell>
          <cell r="Z175">
            <v>17030.195</v>
          </cell>
          <cell r="AA175">
            <v>0.06</v>
          </cell>
          <cell r="AB175">
            <v>16008.3833</v>
          </cell>
          <cell r="AC175">
            <v>0.15</v>
          </cell>
          <cell r="AD175">
            <v>13607.125805</v>
          </cell>
          <cell r="AE175">
            <v>0.09</v>
          </cell>
          <cell r="AF175">
            <v>151190.28672222223</v>
          </cell>
          <cell r="AG175">
            <v>57.705555555555556</v>
          </cell>
          <cell r="AH175">
            <v>65</v>
          </cell>
          <cell r="AI175">
            <v>1</v>
          </cell>
          <cell r="AJ175">
            <v>1</v>
          </cell>
          <cell r="AK175">
            <v>65</v>
          </cell>
          <cell r="AL175">
            <v>145</v>
          </cell>
          <cell r="AM175">
            <v>61.352777777777774</v>
          </cell>
          <cell r="AN175">
            <v>0</v>
          </cell>
          <cell r="AO175">
            <v>0</v>
          </cell>
          <cell r="AP175">
            <v>160746.11836111112</v>
          </cell>
          <cell r="AQ175">
            <v>5.5121922495430553</v>
          </cell>
          <cell r="AR175">
            <v>148005</v>
          </cell>
          <cell r="AS175">
            <v>8.6085729273410516E-2</v>
          </cell>
          <cell r="AT175" t="str">
            <v>4</v>
          </cell>
          <cell r="AU175">
            <v>145000</v>
          </cell>
          <cell r="AV175">
            <v>2020</v>
          </cell>
          <cell r="AW175" t="str">
            <v>Warranty Deed</v>
          </cell>
          <cell r="AZ175">
            <v>55.342877753308166</v>
          </cell>
        </row>
        <row r="176">
          <cell r="A176" t="str">
            <v>06-35-200-024-1007</v>
          </cell>
          <cell r="B176" t="str">
            <v>06352000241007</v>
          </cell>
          <cell r="C176" t="str">
            <v>06-35-200-024-1007</v>
          </cell>
          <cell r="D176" t="str">
            <v>06-35-200-024-1007</v>
          </cell>
          <cell r="E176" t="str">
            <v>5-89</v>
          </cell>
          <cell r="F176" t="str">
            <v>155  SANGRA STREAMWOOD</v>
          </cell>
          <cell r="G176" t="str">
            <v>AA HOME IMPROVEMENT</v>
          </cell>
          <cell r="H176" t="str">
            <v>18023</v>
          </cell>
          <cell r="I176" t="str">
            <v>18-075</v>
          </cell>
          <cell r="J176" t="str">
            <v>T18</v>
          </cell>
          <cell r="K176" t="str">
            <v xml:space="preserve">22 - WAREHOUSE 5 - OFFICE_x005F_x000D_
None_x005F_x000D_
</v>
          </cell>
          <cell r="L176">
            <v>22</v>
          </cell>
          <cell r="M176">
            <v>494</v>
          </cell>
          <cell r="N176">
            <v>16</v>
          </cell>
          <cell r="O176">
            <v>14</v>
          </cell>
          <cell r="P176">
            <v>102965</v>
          </cell>
          <cell r="Q176">
            <v>1670.85</v>
          </cell>
          <cell r="R176" t="str">
            <v>C</v>
          </cell>
          <cell r="S176">
            <v>1</v>
          </cell>
          <cell r="T176">
            <v>3</v>
          </cell>
          <cell r="U176" t="str">
            <v>A</v>
          </cell>
          <cell r="V176">
            <v>6.5</v>
          </cell>
          <cell r="W176">
            <v>1</v>
          </cell>
          <cell r="X176">
            <v>1</v>
          </cell>
          <cell r="Y176">
            <v>6.5</v>
          </cell>
          <cell r="Z176">
            <v>10860.525</v>
          </cell>
          <cell r="AA176">
            <v>0.06</v>
          </cell>
          <cell r="AB176">
            <v>10208.8935</v>
          </cell>
          <cell r="AC176">
            <v>0.15</v>
          </cell>
          <cell r="AD176">
            <v>8677.559475</v>
          </cell>
          <cell r="AE176">
            <v>0.09</v>
          </cell>
          <cell r="AF176">
            <v>96417.327499999999</v>
          </cell>
          <cell r="AG176">
            <v>57.705555555555556</v>
          </cell>
          <cell r="AH176">
            <v>65</v>
          </cell>
          <cell r="AI176">
            <v>1</v>
          </cell>
          <cell r="AJ176">
            <v>1</v>
          </cell>
          <cell r="AK176">
            <v>65</v>
          </cell>
          <cell r="AL176">
            <v>145</v>
          </cell>
          <cell r="AM176">
            <v>61.352777777777774</v>
          </cell>
          <cell r="AN176">
            <v>0</v>
          </cell>
          <cell r="AO176">
            <v>0</v>
          </cell>
          <cell r="AP176">
            <v>102511.28874999999</v>
          </cell>
          <cell r="AQ176">
            <v>5.5121922495430544</v>
          </cell>
          <cell r="AR176">
            <v>92002</v>
          </cell>
          <cell r="AS176">
            <v>0.1142289162192125</v>
          </cell>
          <cell r="AT176" t="str">
            <v>4</v>
          </cell>
          <cell r="AU176">
            <v>116500</v>
          </cell>
          <cell r="AV176">
            <v>2019</v>
          </cell>
          <cell r="AW176" t="str">
            <v>Warranty Deed</v>
          </cell>
          <cell r="AZ176">
            <v>69.724990274411226</v>
          </cell>
        </row>
        <row r="177">
          <cell r="A177" t="str">
            <v>06-35-200-024-1008</v>
          </cell>
          <cell r="B177" t="str">
            <v>06352000241008</v>
          </cell>
          <cell r="C177" t="str">
            <v>06-35-200-024-1008</v>
          </cell>
          <cell r="D177" t="str">
            <v>06-35-200-024-1008</v>
          </cell>
          <cell r="E177" t="str">
            <v>5-89</v>
          </cell>
          <cell r="F177" t="str">
            <v>141  SANGRA STREAMWOOD</v>
          </cell>
          <cell r="G177" t="str">
            <v>AAA POOLS PROP AN ILLI</v>
          </cell>
          <cell r="H177" t="str">
            <v>18023</v>
          </cell>
          <cell r="I177" t="str">
            <v>18-075</v>
          </cell>
          <cell r="J177" t="str">
            <v>T18</v>
          </cell>
          <cell r="K177" t="str">
            <v xml:space="preserve">22 - WAREHOUSE 5 - OFFICE_x005F_x000D_
None_x005F_x000D_
</v>
          </cell>
          <cell r="L177">
            <v>22</v>
          </cell>
          <cell r="M177">
            <v>494</v>
          </cell>
          <cell r="N177">
            <v>16</v>
          </cell>
          <cell r="O177">
            <v>14</v>
          </cell>
          <cell r="P177">
            <v>102965</v>
          </cell>
          <cell r="Q177">
            <v>2047.68</v>
          </cell>
          <cell r="R177" t="str">
            <v>C</v>
          </cell>
          <cell r="S177">
            <v>1</v>
          </cell>
          <cell r="T177">
            <v>3</v>
          </cell>
          <cell r="U177" t="str">
            <v>A</v>
          </cell>
          <cell r="V177">
            <v>6.5</v>
          </cell>
          <cell r="W177">
            <v>1</v>
          </cell>
          <cell r="X177">
            <v>1</v>
          </cell>
          <cell r="Y177">
            <v>6.5</v>
          </cell>
          <cell r="Z177">
            <v>13309.92</v>
          </cell>
          <cell r="AA177">
            <v>0.06</v>
          </cell>
          <cell r="AB177">
            <v>12511.3248</v>
          </cell>
          <cell r="AC177">
            <v>0.15</v>
          </cell>
          <cell r="AD177">
            <v>10634.62608</v>
          </cell>
          <cell r="AE177">
            <v>0.09</v>
          </cell>
          <cell r="AF177">
            <v>118162.512</v>
          </cell>
          <cell r="AG177">
            <v>57.705555555555556</v>
          </cell>
          <cell r="AH177">
            <v>65</v>
          </cell>
          <cell r="AI177">
            <v>1</v>
          </cell>
          <cell r="AJ177">
            <v>1</v>
          </cell>
          <cell r="AK177">
            <v>65</v>
          </cell>
          <cell r="AL177">
            <v>145</v>
          </cell>
          <cell r="AM177">
            <v>61.352777777777774</v>
          </cell>
          <cell r="AN177">
            <v>0</v>
          </cell>
          <cell r="AO177">
            <v>0</v>
          </cell>
          <cell r="AP177">
            <v>125630.856</v>
          </cell>
          <cell r="AQ177">
            <v>5.5121922495430544</v>
          </cell>
          <cell r="AR177">
            <v>116007</v>
          </cell>
          <cell r="AS177">
            <v>8.2959269699242277E-2</v>
          </cell>
          <cell r="AT177" t="str">
            <v>4</v>
          </cell>
          <cell r="AZ177">
            <v>0</v>
          </cell>
        </row>
        <row r="178">
          <cell r="A178" t="str">
            <v>06-35-200-024-1009</v>
          </cell>
          <cell r="B178" t="str">
            <v>06352000241009</v>
          </cell>
          <cell r="C178" t="str">
            <v>06-35-200-024-1009</v>
          </cell>
          <cell r="D178" t="str">
            <v>06-35-200-024-1009</v>
          </cell>
          <cell r="E178" t="str">
            <v>5-89</v>
          </cell>
          <cell r="F178" t="str">
            <v>141  SANGRA STREAMWOOD</v>
          </cell>
          <cell r="G178" t="str">
            <v>TIM RAZUMOVSKY</v>
          </cell>
          <cell r="H178" t="str">
            <v>18023</v>
          </cell>
          <cell r="I178" t="str">
            <v>18-075</v>
          </cell>
          <cell r="J178" t="str">
            <v>T18</v>
          </cell>
          <cell r="K178" t="str">
            <v xml:space="preserve">22 - WAREHOUSE 5 - OFFICE_x005F_x000D_
None_x005F_x000D_
</v>
          </cell>
          <cell r="L178">
            <v>22</v>
          </cell>
          <cell r="M178">
            <v>494</v>
          </cell>
          <cell r="N178">
            <v>16</v>
          </cell>
          <cell r="O178">
            <v>14</v>
          </cell>
          <cell r="P178">
            <v>102965</v>
          </cell>
          <cell r="Q178">
            <v>2086.7800000000002</v>
          </cell>
          <cell r="R178" t="str">
            <v>C</v>
          </cell>
          <cell r="S178">
            <v>1</v>
          </cell>
          <cell r="T178">
            <v>3</v>
          </cell>
          <cell r="U178" t="str">
            <v>A</v>
          </cell>
          <cell r="V178">
            <v>6.5</v>
          </cell>
          <cell r="W178">
            <v>1</v>
          </cell>
          <cell r="X178">
            <v>1</v>
          </cell>
          <cell r="Y178">
            <v>6.5</v>
          </cell>
          <cell r="Z178">
            <v>13564.070000000002</v>
          </cell>
          <cell r="AA178">
            <v>0.06</v>
          </cell>
          <cell r="AB178">
            <v>12750.225800000002</v>
          </cell>
          <cell r="AC178">
            <v>0.15</v>
          </cell>
          <cell r="AD178">
            <v>10837.691930000001</v>
          </cell>
          <cell r="AE178">
            <v>0.09</v>
          </cell>
          <cell r="AF178">
            <v>120418.79922222224</v>
          </cell>
          <cell r="AG178">
            <v>57.705555555555556</v>
          </cell>
          <cell r="AH178">
            <v>65</v>
          </cell>
          <cell r="AI178">
            <v>1</v>
          </cell>
          <cell r="AJ178">
            <v>1</v>
          </cell>
          <cell r="AK178">
            <v>65</v>
          </cell>
          <cell r="AL178">
            <v>145</v>
          </cell>
          <cell r="AM178">
            <v>61.352777777777774</v>
          </cell>
          <cell r="AN178">
            <v>0</v>
          </cell>
          <cell r="AO178">
            <v>0</v>
          </cell>
          <cell r="AP178">
            <v>128029.74961111111</v>
          </cell>
          <cell r="AQ178">
            <v>5.5121922495430544</v>
          </cell>
          <cell r="AR178">
            <v>116006</v>
          </cell>
          <cell r="AS178">
            <v>0.10364765280339916</v>
          </cell>
          <cell r="AT178" t="str">
            <v>4</v>
          </cell>
          <cell r="AZ178">
            <v>0</v>
          </cell>
        </row>
        <row r="179">
          <cell r="A179" t="str">
            <v>06-35-200-024-1010</v>
          </cell>
          <cell r="B179" t="str">
            <v>06352000241010</v>
          </cell>
          <cell r="C179" t="str">
            <v>06-35-200-024-1010</v>
          </cell>
          <cell r="D179" t="str">
            <v>06-35-200-024-1010</v>
          </cell>
          <cell r="E179" t="str">
            <v>5-89</v>
          </cell>
          <cell r="F179" t="str">
            <v>141  SANGRA STREAMWOOD</v>
          </cell>
          <cell r="G179" t="str">
            <v>TIM RAZUMOVSKY</v>
          </cell>
          <cell r="H179" t="str">
            <v>18023</v>
          </cell>
          <cell r="I179" t="str">
            <v>18-075</v>
          </cell>
          <cell r="J179" t="str">
            <v>T18</v>
          </cell>
          <cell r="K179" t="str">
            <v xml:space="preserve">22 - WAREHOUSE 5 - OFFICE_x005F_x000D_
None_x005F_x000D_
</v>
          </cell>
          <cell r="L179">
            <v>22</v>
          </cell>
          <cell r="M179">
            <v>494</v>
          </cell>
          <cell r="N179">
            <v>16</v>
          </cell>
          <cell r="O179">
            <v>14</v>
          </cell>
          <cell r="P179">
            <v>102965</v>
          </cell>
          <cell r="Q179">
            <v>3722.08</v>
          </cell>
          <cell r="R179" t="str">
            <v>C</v>
          </cell>
          <cell r="S179">
            <v>1</v>
          </cell>
          <cell r="T179">
            <v>3</v>
          </cell>
          <cell r="U179" t="str">
            <v>A</v>
          </cell>
          <cell r="V179">
            <v>6.5</v>
          </cell>
          <cell r="W179">
            <v>1</v>
          </cell>
          <cell r="X179">
            <v>1</v>
          </cell>
          <cell r="Y179">
            <v>6.5</v>
          </cell>
          <cell r="Z179">
            <v>24193.52</v>
          </cell>
          <cell r="AA179">
            <v>0.06</v>
          </cell>
          <cell r="AB179">
            <v>22741.908800000001</v>
          </cell>
          <cell r="AC179">
            <v>0.15</v>
          </cell>
          <cell r="AD179">
            <v>19330.622480000002</v>
          </cell>
          <cell r="AE179">
            <v>0.09</v>
          </cell>
          <cell r="AF179">
            <v>214784.69422222226</v>
          </cell>
          <cell r="AG179">
            <v>57.705555555555563</v>
          </cell>
          <cell r="AH179">
            <v>65</v>
          </cell>
          <cell r="AI179">
            <v>1</v>
          </cell>
          <cell r="AJ179">
            <v>1</v>
          </cell>
          <cell r="AK179">
            <v>65</v>
          </cell>
          <cell r="AL179">
            <v>145</v>
          </cell>
          <cell r="AM179">
            <v>61.352777777777781</v>
          </cell>
          <cell r="AN179">
            <v>0</v>
          </cell>
          <cell r="AO179">
            <v>0</v>
          </cell>
          <cell r="AP179">
            <v>228359.94711111113</v>
          </cell>
          <cell r="AQ179">
            <v>5.5121922495430553</v>
          </cell>
          <cell r="AR179">
            <v>208003</v>
          </cell>
          <cell r="AS179">
            <v>9.7868526468902539E-2</v>
          </cell>
          <cell r="AT179" t="str">
            <v>4</v>
          </cell>
          <cell r="AZ179">
            <v>0</v>
          </cell>
        </row>
        <row r="180">
          <cell r="A180" t="str">
            <v>06-35-200-024-1011</v>
          </cell>
          <cell r="B180" t="str">
            <v>06352000241011</v>
          </cell>
          <cell r="C180" t="str">
            <v>06-35-200-024-1011</v>
          </cell>
          <cell r="D180" t="str">
            <v>06-35-200-024-1011</v>
          </cell>
          <cell r="E180" t="str">
            <v>5-89</v>
          </cell>
          <cell r="F180" t="str">
            <v>141  SANGRA STREAMWOOD</v>
          </cell>
          <cell r="G180" t="str">
            <v>TIM RAZUMOVSKY</v>
          </cell>
          <cell r="H180" t="str">
            <v>18023</v>
          </cell>
          <cell r="I180" t="str">
            <v>18-075</v>
          </cell>
          <cell r="J180" t="str">
            <v>T18</v>
          </cell>
          <cell r="K180" t="str">
            <v xml:space="preserve">22 - WAREHOUSE 5 - OFFICE_x005F_x000D_
None_x005F_x000D_
</v>
          </cell>
          <cell r="L180">
            <v>22</v>
          </cell>
          <cell r="M180">
            <v>494</v>
          </cell>
          <cell r="N180">
            <v>16</v>
          </cell>
          <cell r="O180">
            <v>14</v>
          </cell>
          <cell r="P180">
            <v>102965</v>
          </cell>
          <cell r="Q180">
            <v>3707.86</v>
          </cell>
          <cell r="R180" t="str">
            <v>C</v>
          </cell>
          <cell r="S180">
            <v>1</v>
          </cell>
          <cell r="T180">
            <v>3</v>
          </cell>
          <cell r="U180" t="str">
            <v>A</v>
          </cell>
          <cell r="V180">
            <v>6.5</v>
          </cell>
          <cell r="W180">
            <v>1</v>
          </cell>
          <cell r="X180">
            <v>1</v>
          </cell>
          <cell r="Y180">
            <v>6.5</v>
          </cell>
          <cell r="Z180">
            <v>24101.09</v>
          </cell>
          <cell r="AA180">
            <v>0.06</v>
          </cell>
          <cell r="AB180">
            <v>22655.024600000001</v>
          </cell>
          <cell r="AC180">
            <v>0.15</v>
          </cell>
          <cell r="AD180">
            <v>19256.770909999999</v>
          </cell>
          <cell r="AE180">
            <v>0.09</v>
          </cell>
          <cell r="AF180">
            <v>213964.12122222222</v>
          </cell>
          <cell r="AG180">
            <v>57.705555555555556</v>
          </cell>
          <cell r="AH180">
            <v>65</v>
          </cell>
          <cell r="AI180">
            <v>1</v>
          </cell>
          <cell r="AJ180">
            <v>1</v>
          </cell>
          <cell r="AK180">
            <v>65</v>
          </cell>
          <cell r="AL180">
            <v>145</v>
          </cell>
          <cell r="AM180">
            <v>61.352777777777774</v>
          </cell>
          <cell r="AN180">
            <v>0</v>
          </cell>
          <cell r="AO180">
            <v>0</v>
          </cell>
          <cell r="AP180">
            <v>227487.51061111109</v>
          </cell>
          <cell r="AQ180">
            <v>5.5121922495430544</v>
          </cell>
          <cell r="AR180">
            <v>208001</v>
          </cell>
          <cell r="AS180">
            <v>9.36846967616074E-2</v>
          </cell>
          <cell r="AT180" t="str">
            <v>4</v>
          </cell>
          <cell r="AZ180">
            <v>0</v>
          </cell>
        </row>
        <row r="181">
          <cell r="A181" t="str">
            <v>06-35-200-025-0000</v>
          </cell>
          <cell r="B181" t="str">
            <v>06352000250000</v>
          </cell>
          <cell r="C181" t="str">
            <v>06-35-200-025-0000</v>
          </cell>
          <cell r="D181" t="str">
            <v>06-35-200-025-0000</v>
          </cell>
          <cell r="E181" t="str">
            <v>6-63</v>
          </cell>
          <cell r="F181" t="str">
            <v>100  SANGRA STREAMWOOD</v>
          </cell>
          <cell r="G181" t="str">
            <v>30 SANGRA COURT LLC</v>
          </cell>
          <cell r="H181" t="str">
            <v>18023</v>
          </cell>
          <cell r="I181" t="str">
            <v>18-075</v>
          </cell>
          <cell r="J181" t="str">
            <v>T18</v>
          </cell>
          <cell r="K181" t="str">
            <v>WAREHOUSE</v>
          </cell>
          <cell r="L181">
            <v>18</v>
          </cell>
          <cell r="M181">
            <v>406</v>
          </cell>
          <cell r="N181">
            <v>2</v>
          </cell>
          <cell r="O181">
            <v>40</v>
          </cell>
          <cell r="P181">
            <v>125833</v>
          </cell>
          <cell r="Q181">
            <v>23592</v>
          </cell>
          <cell r="R181" t="str">
            <v>C</v>
          </cell>
          <cell r="S181">
            <v>1</v>
          </cell>
          <cell r="T181">
            <v>3</v>
          </cell>
          <cell r="U181" t="str">
            <v>C</v>
          </cell>
          <cell r="V181">
            <v>5</v>
          </cell>
          <cell r="W181">
            <v>1</v>
          </cell>
          <cell r="X181">
            <v>1</v>
          </cell>
          <cell r="Y181">
            <v>5</v>
          </cell>
          <cell r="Z181">
            <v>117960</v>
          </cell>
          <cell r="AA181">
            <v>0.06</v>
          </cell>
          <cell r="AB181">
            <v>110882.4</v>
          </cell>
          <cell r="AC181">
            <v>0.15</v>
          </cell>
          <cell r="AD181">
            <v>94250.04</v>
          </cell>
          <cell r="AE181">
            <v>0.09</v>
          </cell>
          <cell r="AF181">
            <v>1047222.6666666666</v>
          </cell>
          <cell r="AG181">
            <v>44.388888888888886</v>
          </cell>
          <cell r="AH181">
            <v>55</v>
          </cell>
          <cell r="AI181">
            <v>1</v>
          </cell>
          <cell r="AJ181">
            <v>1</v>
          </cell>
          <cell r="AK181">
            <v>55</v>
          </cell>
          <cell r="AL181">
            <v>135</v>
          </cell>
          <cell r="AM181">
            <v>121.5</v>
          </cell>
          <cell r="AN181">
            <v>31465</v>
          </cell>
          <cell r="AO181">
            <v>157325</v>
          </cell>
          <cell r="AP181">
            <v>3023753</v>
          </cell>
          <cell r="AQ181">
            <v>4.6060820477199806</v>
          </cell>
          <cell r="AR181">
            <v>2374416</v>
          </cell>
          <cell r="AS181">
            <v>0.27347229803033679</v>
          </cell>
          <cell r="AT181" t="e">
            <v>#N/A</v>
          </cell>
          <cell r="AZ181">
            <v>0</v>
          </cell>
        </row>
        <row r="182">
          <cell r="A182" t="str">
            <v>06-35-201-008-0000</v>
          </cell>
          <cell r="B182" t="str">
            <v>06352010080000</v>
          </cell>
          <cell r="C182" t="str">
            <v>06-35-201-008-0000</v>
          </cell>
          <cell r="D182" t="str">
            <v>06-35-201-008-0000</v>
          </cell>
          <cell r="E182" t="str">
            <v>6-63</v>
          </cell>
          <cell r="F182" t="str">
            <v>601 E LAKE STREAMWOOD</v>
          </cell>
          <cell r="G182" t="str">
            <v>ACE COFFEE BAR INC</v>
          </cell>
          <cell r="H182" t="str">
            <v>18023</v>
          </cell>
          <cell r="I182" t="str">
            <v>18-075</v>
          </cell>
          <cell r="J182" t="str">
            <v>T18</v>
          </cell>
          <cell r="K182" t="str">
            <v>WAREHOUSE</v>
          </cell>
          <cell r="L182">
            <v>17</v>
          </cell>
          <cell r="M182">
            <v>494</v>
          </cell>
          <cell r="N182">
            <v>40</v>
          </cell>
          <cell r="O182">
            <v>23</v>
          </cell>
          <cell r="P182">
            <v>905612</v>
          </cell>
          <cell r="Q182">
            <v>343853</v>
          </cell>
          <cell r="R182" t="str">
            <v>C</v>
          </cell>
          <cell r="S182">
            <v>1</v>
          </cell>
          <cell r="T182">
            <v>3</v>
          </cell>
          <cell r="U182" t="str">
            <v>E</v>
          </cell>
          <cell r="V182">
            <v>5</v>
          </cell>
          <cell r="W182">
            <v>1</v>
          </cell>
          <cell r="X182">
            <v>1</v>
          </cell>
          <cell r="Y182">
            <v>5</v>
          </cell>
          <cell r="Z182">
            <v>1719265</v>
          </cell>
          <cell r="AA182">
            <v>0.06</v>
          </cell>
          <cell r="AB182">
            <v>1616109.1</v>
          </cell>
          <cell r="AC182">
            <v>0.15</v>
          </cell>
          <cell r="AD182">
            <v>1373692.7350000001</v>
          </cell>
          <cell r="AE182">
            <v>0.09</v>
          </cell>
          <cell r="AF182">
            <v>15263252.611111112</v>
          </cell>
          <cell r="AG182">
            <v>44.388888888888893</v>
          </cell>
          <cell r="AH182">
            <v>45</v>
          </cell>
          <cell r="AI182">
            <v>1</v>
          </cell>
          <cell r="AJ182">
            <v>1</v>
          </cell>
          <cell r="AK182">
            <v>45</v>
          </cell>
          <cell r="AL182">
            <v>0</v>
          </cell>
          <cell r="AM182">
            <v>44.694444444444443</v>
          </cell>
          <cell r="AN182">
            <v>0</v>
          </cell>
          <cell r="AO182">
            <v>0</v>
          </cell>
          <cell r="AP182">
            <v>15368318.805555554</v>
          </cell>
          <cell r="AQ182">
            <v>1.6062149372055552</v>
          </cell>
          <cell r="AR182">
            <v>9227534</v>
          </cell>
          <cell r="AS182">
            <v>0.66548492864459274</v>
          </cell>
          <cell r="AT182" t="e">
            <v>#N/A</v>
          </cell>
          <cell r="AU182">
            <v>9150000</v>
          </cell>
          <cell r="AV182">
            <v>2021</v>
          </cell>
          <cell r="AW182" t="str">
            <v>Special Warranty</v>
          </cell>
        </row>
        <row r="183">
          <cell r="A183" t="str">
            <v>06-35-201-014-0000</v>
          </cell>
          <cell r="B183" t="str">
            <v>06352010140000</v>
          </cell>
          <cell r="C183" t="str">
            <v>06-35-100-044-0000 06-35-201-014-0000</v>
          </cell>
          <cell r="D183" t="str">
            <v>06-35-201-014-0000 06-35-100-044-0000</v>
          </cell>
          <cell r="E183" t="str">
            <v>6-63</v>
          </cell>
          <cell r="F183" t="str">
            <v>501 E LAKE STREAMWOOD</v>
          </cell>
          <cell r="G183" t="str">
            <v>ALUMINUM COIL ANOD COR</v>
          </cell>
          <cell r="H183" t="str">
            <v>18023</v>
          </cell>
          <cell r="I183" t="str">
            <v>18-075</v>
          </cell>
          <cell r="J183" t="str">
            <v>T18</v>
          </cell>
          <cell r="K183" t="str">
            <v xml:space="preserve">3 - FACTORY_x005F_x000D_
</v>
          </cell>
          <cell r="L183">
            <v>17</v>
          </cell>
          <cell r="M183">
            <v>494</v>
          </cell>
          <cell r="N183">
            <v>35</v>
          </cell>
          <cell r="O183">
            <v>24</v>
          </cell>
          <cell r="P183">
            <v>369492</v>
          </cell>
          <cell r="Q183">
            <v>74006</v>
          </cell>
          <cell r="R183" t="str">
            <v>C</v>
          </cell>
          <cell r="S183">
            <v>1</v>
          </cell>
          <cell r="T183">
            <v>3</v>
          </cell>
          <cell r="U183" t="str">
            <v>D</v>
          </cell>
          <cell r="V183">
            <v>5</v>
          </cell>
          <cell r="W183">
            <v>1</v>
          </cell>
          <cell r="X183">
            <v>1</v>
          </cell>
          <cell r="Y183">
            <v>5</v>
          </cell>
          <cell r="Z183">
            <v>370030</v>
          </cell>
          <cell r="AA183">
            <v>0.06</v>
          </cell>
          <cell r="AB183">
            <v>347828.2</v>
          </cell>
          <cell r="AC183">
            <v>0.15</v>
          </cell>
          <cell r="AD183">
            <v>295653.97000000003</v>
          </cell>
          <cell r="AE183">
            <v>0.09</v>
          </cell>
          <cell r="AF183">
            <v>3285044.1111111115</v>
          </cell>
          <cell r="AG183">
            <v>44.388888888888893</v>
          </cell>
          <cell r="AH183">
            <v>50</v>
          </cell>
          <cell r="AI183">
            <v>1</v>
          </cell>
          <cell r="AJ183">
            <v>1</v>
          </cell>
          <cell r="AK183">
            <v>50</v>
          </cell>
          <cell r="AL183">
            <v>0</v>
          </cell>
          <cell r="AM183">
            <v>47.194444444444443</v>
          </cell>
          <cell r="AN183">
            <v>73468</v>
          </cell>
          <cell r="AO183">
            <v>257138</v>
          </cell>
          <cell r="AP183">
            <v>3749810.0555555555</v>
          </cell>
          <cell r="AQ183">
            <v>1.8209266625149871</v>
          </cell>
          <cell r="AR183">
            <v>3548528</v>
          </cell>
          <cell r="AS183">
            <v>5.672269052281842E-2</v>
          </cell>
          <cell r="AT183" t="str">
            <v>4</v>
          </cell>
          <cell r="AZ183">
            <v>0</v>
          </cell>
        </row>
        <row r="184">
          <cell r="A184" t="str">
            <v>06-35-201-022-0000</v>
          </cell>
          <cell r="B184" t="str">
            <v>06352010220000</v>
          </cell>
          <cell r="C184" t="str">
            <v>06-35-201-022-0000</v>
          </cell>
          <cell r="D184" t="str">
            <v>06-35-201-022-0000</v>
          </cell>
          <cell r="E184" t="str">
            <v>5-93</v>
          </cell>
          <cell r="F184" t="str">
            <v>412 E NORTH STREAMWOOD</v>
          </cell>
          <cell r="G184" t="str">
            <v>NORGAARD FAM PRTNER</v>
          </cell>
          <cell r="H184" t="str">
            <v>18023</v>
          </cell>
          <cell r="I184" t="str">
            <v>18-075</v>
          </cell>
          <cell r="J184" t="str">
            <v>T18</v>
          </cell>
          <cell r="K184" t="str">
            <v xml:space="preserve">4 - WAREHOUSE 5 - OFFICE_x005F_x000D_
</v>
          </cell>
          <cell r="L184">
            <v>17</v>
          </cell>
          <cell r="M184">
            <v>494</v>
          </cell>
          <cell r="N184">
            <v>44</v>
          </cell>
          <cell r="O184">
            <v>16</v>
          </cell>
          <cell r="P184">
            <v>99534</v>
          </cell>
          <cell r="Q184">
            <v>4800</v>
          </cell>
          <cell r="R184" t="str">
            <v>C</v>
          </cell>
          <cell r="S184">
            <v>1</v>
          </cell>
          <cell r="T184">
            <v>3</v>
          </cell>
          <cell r="U184" t="str">
            <v>A</v>
          </cell>
          <cell r="V184">
            <v>6.5</v>
          </cell>
          <cell r="W184">
            <v>1</v>
          </cell>
          <cell r="X184">
            <v>1</v>
          </cell>
          <cell r="Y184">
            <v>6.5</v>
          </cell>
          <cell r="Z184">
            <v>31200</v>
          </cell>
          <cell r="AA184">
            <v>0.06</v>
          </cell>
          <cell r="AB184">
            <v>29328</v>
          </cell>
          <cell r="AC184">
            <v>0.15</v>
          </cell>
          <cell r="AD184">
            <v>24928.799999999999</v>
          </cell>
          <cell r="AE184">
            <v>0.09</v>
          </cell>
          <cell r="AF184">
            <v>276986.66666666669</v>
          </cell>
          <cell r="AG184">
            <v>57.705555555555563</v>
          </cell>
          <cell r="AH184">
            <v>65</v>
          </cell>
          <cell r="AI184">
            <v>1</v>
          </cell>
          <cell r="AJ184">
            <v>1</v>
          </cell>
          <cell r="AK184">
            <v>65</v>
          </cell>
          <cell r="AL184">
            <v>0</v>
          </cell>
          <cell r="AM184">
            <v>61.352777777777781</v>
          </cell>
          <cell r="AN184">
            <v>80334</v>
          </cell>
          <cell r="AO184">
            <v>281169</v>
          </cell>
          <cell r="AP184">
            <v>575662.33333333337</v>
          </cell>
          <cell r="AQ184">
            <v>10.774985688936493</v>
          </cell>
          <cell r="AR184">
            <v>496009</v>
          </cell>
          <cell r="AS184">
            <v>0.16058848394551983</v>
          </cell>
          <cell r="AT184" t="str">
            <v>4</v>
          </cell>
          <cell r="AZ184">
            <v>0</v>
          </cell>
        </row>
        <row r="185">
          <cell r="A185" t="str">
            <v>06-35-201-027-0000</v>
          </cell>
          <cell r="B185" t="str">
            <v>06352010270000</v>
          </cell>
          <cell r="C185" t="str">
            <v>06-35-201-027-0000</v>
          </cell>
          <cell r="D185" t="str">
            <v>06-35-201-027-0000</v>
          </cell>
          <cell r="E185" t="str">
            <v>5-93</v>
          </cell>
          <cell r="F185" t="str">
            <v>400 E NORTH STREAMWOOD</v>
          </cell>
          <cell r="G185" t="str">
            <v>PATRICK RANALLO</v>
          </cell>
          <cell r="H185" t="str">
            <v>18023</v>
          </cell>
          <cell r="I185" t="str">
            <v>18-075</v>
          </cell>
          <cell r="J185" t="str">
            <v>T18</v>
          </cell>
          <cell r="K185" t="str">
            <v xml:space="preserve">4 - WAREHOUSE 5 - OFFICE_x005F_x000D_
</v>
          </cell>
          <cell r="L185">
            <v>18</v>
          </cell>
          <cell r="M185">
            <v>406</v>
          </cell>
          <cell r="N185">
            <v>10</v>
          </cell>
          <cell r="O185">
            <v>21</v>
          </cell>
          <cell r="P185">
            <v>110903</v>
          </cell>
          <cell r="Q185">
            <v>12000</v>
          </cell>
          <cell r="R185" t="str">
            <v>C</v>
          </cell>
          <cell r="S185">
            <v>1</v>
          </cell>
          <cell r="T185">
            <v>5</v>
          </cell>
          <cell r="U185" t="str">
            <v>B</v>
          </cell>
          <cell r="V185">
            <v>5.5</v>
          </cell>
          <cell r="W185">
            <v>1</v>
          </cell>
          <cell r="X185">
            <v>1.2</v>
          </cell>
          <cell r="Y185">
            <v>6.6</v>
          </cell>
          <cell r="Z185">
            <v>79200</v>
          </cell>
          <cell r="AA185">
            <v>0.06</v>
          </cell>
          <cell r="AB185">
            <v>74448</v>
          </cell>
          <cell r="AC185">
            <v>0.15</v>
          </cell>
          <cell r="AD185">
            <v>63280.800000000003</v>
          </cell>
          <cell r="AE185">
            <v>0.09</v>
          </cell>
          <cell r="AF185">
            <v>703120.00000000012</v>
          </cell>
          <cell r="AG185">
            <v>58.593333333333341</v>
          </cell>
          <cell r="AH185">
            <v>60</v>
          </cell>
          <cell r="AI185">
            <v>1</v>
          </cell>
          <cell r="AJ185">
            <v>1.2</v>
          </cell>
          <cell r="AK185">
            <v>72</v>
          </cell>
          <cell r="AL185">
            <v>140</v>
          </cell>
          <cell r="AM185">
            <v>65.296666666666667</v>
          </cell>
          <cell r="AN185">
            <v>62903</v>
          </cell>
          <cell r="AO185">
            <v>220160.5</v>
          </cell>
          <cell r="AP185">
            <v>1003720.5</v>
          </cell>
          <cell r="AQ185">
            <v>7.514873492290687</v>
          </cell>
          <cell r="AR185">
            <v>1229343</v>
          </cell>
          <cell r="AS185">
            <v>-0.18353095921968077</v>
          </cell>
          <cell r="AT185" t="str">
            <v>4</v>
          </cell>
          <cell r="AZ185">
            <v>0</v>
          </cell>
        </row>
        <row r="186">
          <cell r="A186" t="str">
            <v>06-35-201-028-0000</v>
          </cell>
          <cell r="B186" t="str">
            <v>06352010280000</v>
          </cell>
          <cell r="C186" t="str">
            <v>06-35-201-028-0000</v>
          </cell>
          <cell r="D186" t="str">
            <v>06-35-201-028-0000</v>
          </cell>
          <cell r="E186" t="str">
            <v>5-83</v>
          </cell>
          <cell r="F186" t="str">
            <v>410 E NORTH STREAMWOOD</v>
          </cell>
          <cell r="G186" t="str">
            <v>S &amp; R REAL ESTATE LLC</v>
          </cell>
          <cell r="H186" t="str">
            <v>18023</v>
          </cell>
          <cell r="I186" t="str">
            <v>18-075</v>
          </cell>
          <cell r="J186" t="str">
            <v>T18</v>
          </cell>
          <cell r="K186" t="str">
            <v>WAREHOUSE</v>
          </cell>
          <cell r="L186">
            <v>17</v>
          </cell>
          <cell r="M186">
            <v>494</v>
          </cell>
          <cell r="N186">
            <v>23</v>
          </cell>
          <cell r="O186">
            <v>14</v>
          </cell>
          <cell r="P186">
            <v>67953</v>
          </cell>
          <cell r="Q186">
            <v>4920</v>
          </cell>
          <cell r="R186" t="str">
            <v>C</v>
          </cell>
          <cell r="S186">
            <v>1</v>
          </cell>
          <cell r="T186">
            <v>3</v>
          </cell>
          <cell r="U186" t="str">
            <v>A</v>
          </cell>
          <cell r="V186">
            <v>6.5</v>
          </cell>
          <cell r="W186">
            <v>1</v>
          </cell>
          <cell r="X186">
            <v>1</v>
          </cell>
          <cell r="Y186">
            <v>6.5</v>
          </cell>
          <cell r="Z186">
            <v>31980</v>
          </cell>
          <cell r="AA186">
            <v>0.06</v>
          </cell>
          <cell r="AB186">
            <v>30061.200000000001</v>
          </cell>
          <cell r="AC186">
            <v>0.15</v>
          </cell>
          <cell r="AD186">
            <v>25552.02</v>
          </cell>
          <cell r="AE186">
            <v>0.09</v>
          </cell>
          <cell r="AF186">
            <v>283911.33333333337</v>
          </cell>
          <cell r="AG186">
            <v>57.705555555555563</v>
          </cell>
          <cell r="AH186">
            <v>65</v>
          </cell>
          <cell r="AI186">
            <v>1</v>
          </cell>
          <cell r="AJ186">
            <v>1</v>
          </cell>
          <cell r="AK186">
            <v>65</v>
          </cell>
          <cell r="AL186">
            <v>0</v>
          </cell>
          <cell r="AM186">
            <v>61.352777777777781</v>
          </cell>
          <cell r="AN186">
            <v>48273</v>
          </cell>
          <cell r="AO186">
            <v>168955.5</v>
          </cell>
          <cell r="AP186">
            <v>470811.16666666669</v>
          </cell>
          <cell r="AQ186">
            <v>8.5974919489060113</v>
          </cell>
          <cell r="AR186">
            <v>439502</v>
          </cell>
          <cell r="AS186">
            <v>7.1237825235531682E-2</v>
          </cell>
          <cell r="AT186" t="str">
            <v>4</v>
          </cell>
          <cell r="AZ186">
            <v>0</v>
          </cell>
        </row>
        <row r="187">
          <cell r="A187" t="str">
            <v>06-35-319-005-0000</v>
          </cell>
          <cell r="B187" t="str">
            <v>06353190050000</v>
          </cell>
          <cell r="C187" t="str">
            <v>06-35-319-005-0000</v>
          </cell>
          <cell r="D187" t="str">
            <v>06-35-319-005-0000</v>
          </cell>
          <cell r="E187" t="str">
            <v>5-93</v>
          </cell>
          <cell r="F187" t="str">
            <v>300 E DEVON BARTLETT</v>
          </cell>
          <cell r="G187" t="str">
            <v>SENIOR FLEXONICS</v>
          </cell>
          <cell r="H187" t="str">
            <v>18018</v>
          </cell>
          <cell r="I187" t="str">
            <v>18-050</v>
          </cell>
          <cell r="J187" t="str">
            <v>T18</v>
          </cell>
          <cell r="K187" t="str">
            <v>WAREHOUSE</v>
          </cell>
          <cell r="L187">
            <v>18</v>
          </cell>
          <cell r="M187">
            <v>406</v>
          </cell>
          <cell r="N187">
            <v>62</v>
          </cell>
          <cell r="O187">
            <v>24</v>
          </cell>
          <cell r="P187">
            <v>1026601</v>
          </cell>
          <cell r="Q187">
            <v>348500</v>
          </cell>
          <cell r="R187" t="str">
            <v>C</v>
          </cell>
          <cell r="S187">
            <v>1</v>
          </cell>
          <cell r="T187">
            <v>3</v>
          </cell>
          <cell r="U187" t="str">
            <v>E</v>
          </cell>
          <cell r="V187">
            <v>5</v>
          </cell>
          <cell r="W187">
            <v>1</v>
          </cell>
          <cell r="X187">
            <v>1</v>
          </cell>
          <cell r="Y187">
            <v>5</v>
          </cell>
          <cell r="Z187">
            <v>1742500</v>
          </cell>
          <cell r="AA187">
            <v>0.06</v>
          </cell>
          <cell r="AB187">
            <v>1637950</v>
          </cell>
          <cell r="AC187">
            <v>0.15</v>
          </cell>
          <cell r="AD187">
            <v>1392257.5</v>
          </cell>
          <cell r="AE187">
            <v>0.09</v>
          </cell>
          <cell r="AF187">
            <v>15469527.777777778</v>
          </cell>
          <cell r="AG187">
            <v>44.388888888888893</v>
          </cell>
          <cell r="AH187">
            <v>45</v>
          </cell>
          <cell r="AI187">
            <v>1</v>
          </cell>
          <cell r="AJ187">
            <v>1</v>
          </cell>
          <cell r="AK187">
            <v>45</v>
          </cell>
          <cell r="AL187">
            <v>0</v>
          </cell>
          <cell r="AM187">
            <v>44.694444444444443</v>
          </cell>
          <cell r="AN187">
            <v>0</v>
          </cell>
          <cell r="AO187">
            <v>0</v>
          </cell>
          <cell r="AP187">
            <v>15576013.888888888</v>
          </cell>
          <cell r="AQ187">
            <v>4.0965756336388885</v>
          </cell>
          <cell r="AR187">
            <v>6864026</v>
          </cell>
          <cell r="AS187">
            <v>1.2692241971240912</v>
          </cell>
          <cell r="AT187" t="str">
            <v>4</v>
          </cell>
          <cell r="AZ187">
            <v>0</v>
          </cell>
        </row>
        <row r="188">
          <cell r="A188" t="str">
            <v>06-35-400-009-0000</v>
          </cell>
          <cell r="B188" t="str">
            <v>06354000090000</v>
          </cell>
          <cell r="C188" t="str">
            <v>06-35-400-009-0000</v>
          </cell>
          <cell r="D188" t="str">
            <v>06-35-400-009-0000</v>
          </cell>
          <cell r="E188" t="str">
            <v>5-93</v>
          </cell>
          <cell r="F188" t="str">
            <v>802 E DEVON BARTLETT</v>
          </cell>
          <cell r="G188" t="str">
            <v>POULOKEFALOS ENTERPRIS</v>
          </cell>
          <cell r="H188" t="str">
            <v>18018</v>
          </cell>
          <cell r="I188" t="str">
            <v>18-050</v>
          </cell>
          <cell r="J188" t="str">
            <v>T18</v>
          </cell>
          <cell r="K188" t="str">
            <v xml:space="preserve">4 - WAREHOUSE_x005F_x000D_
</v>
          </cell>
          <cell r="L188">
            <v>18</v>
          </cell>
          <cell r="M188">
            <v>406</v>
          </cell>
          <cell r="N188">
            <v>39</v>
          </cell>
          <cell r="O188">
            <v>27</v>
          </cell>
          <cell r="P188">
            <v>283140</v>
          </cell>
          <cell r="Q188">
            <v>80393</v>
          </cell>
          <cell r="R188" t="str">
            <v>C</v>
          </cell>
          <cell r="S188">
            <v>1</v>
          </cell>
          <cell r="T188">
            <v>3</v>
          </cell>
          <cell r="U188" t="str">
            <v>D</v>
          </cell>
          <cell r="V188">
            <v>5</v>
          </cell>
          <cell r="W188">
            <v>1</v>
          </cell>
          <cell r="X188">
            <v>1</v>
          </cell>
          <cell r="Y188">
            <v>5</v>
          </cell>
          <cell r="Z188">
            <v>401965</v>
          </cell>
          <cell r="AA188">
            <v>0.06</v>
          </cell>
          <cell r="AB188">
            <v>377847.1</v>
          </cell>
          <cell r="AC188">
            <v>0.15</v>
          </cell>
          <cell r="AD188">
            <v>321170.03499999997</v>
          </cell>
          <cell r="AE188">
            <v>0.09</v>
          </cell>
          <cell r="AF188">
            <v>3568555.9444444445</v>
          </cell>
          <cell r="AG188">
            <v>44.388888888888893</v>
          </cell>
          <cell r="AH188">
            <v>50</v>
          </cell>
          <cell r="AI188">
            <v>1</v>
          </cell>
          <cell r="AJ188">
            <v>1</v>
          </cell>
          <cell r="AK188">
            <v>50</v>
          </cell>
          <cell r="AL188">
            <v>0</v>
          </cell>
          <cell r="AM188">
            <v>47.194444444444443</v>
          </cell>
          <cell r="AN188">
            <v>0</v>
          </cell>
          <cell r="AO188">
            <v>0</v>
          </cell>
          <cell r="AP188">
            <v>3794102.972222222</v>
          </cell>
          <cell r="AQ188">
            <v>4.3257190811388888</v>
          </cell>
          <cell r="AR188">
            <v>1588846</v>
          </cell>
          <cell r="AS188">
            <v>1.3879614337841564</v>
          </cell>
          <cell r="AT188" t="str">
            <v>5</v>
          </cell>
          <cell r="AZ188">
            <v>0</v>
          </cell>
        </row>
        <row r="189">
          <cell r="A189" t="str">
            <v>06-35-400-045-0000</v>
          </cell>
          <cell r="B189" t="str">
            <v>06354000450000</v>
          </cell>
          <cell r="C189" t="str">
            <v>06-35-400-045-0000</v>
          </cell>
          <cell r="D189" t="str">
            <v>06-35-400-045-0000</v>
          </cell>
          <cell r="E189" t="str">
            <v>6-63</v>
          </cell>
          <cell r="F189" t="str">
            <v>411 E NORTH STREAMWOOD</v>
          </cell>
          <cell r="G189" t="str">
            <v>HENRY HUANG</v>
          </cell>
          <cell r="H189" t="str">
            <v>18023</v>
          </cell>
          <cell r="I189" t="str">
            <v>18-050</v>
          </cell>
          <cell r="J189" t="str">
            <v>T18</v>
          </cell>
          <cell r="K189" t="str">
            <v xml:space="preserve">3 - FACTORY 5 - OFFICE_x005F_x000D_
</v>
          </cell>
          <cell r="L189">
            <v>17</v>
          </cell>
          <cell r="M189">
            <v>494</v>
          </cell>
          <cell r="N189">
            <v>37</v>
          </cell>
          <cell r="O189">
            <v>20</v>
          </cell>
          <cell r="P189">
            <v>103237</v>
          </cell>
          <cell r="Q189">
            <v>23520</v>
          </cell>
          <cell r="R189" t="str">
            <v>C</v>
          </cell>
          <cell r="S189">
            <v>1</v>
          </cell>
          <cell r="T189">
            <v>3</v>
          </cell>
          <cell r="U189" t="str">
            <v>C</v>
          </cell>
          <cell r="V189">
            <v>5</v>
          </cell>
          <cell r="W189">
            <v>1</v>
          </cell>
          <cell r="X189">
            <v>1</v>
          </cell>
          <cell r="Y189">
            <v>5</v>
          </cell>
          <cell r="Z189">
            <v>117600</v>
          </cell>
          <cell r="AA189">
            <v>0.06</v>
          </cell>
          <cell r="AB189">
            <v>110544</v>
          </cell>
          <cell r="AC189">
            <v>0.15</v>
          </cell>
          <cell r="AD189">
            <v>93962.4</v>
          </cell>
          <cell r="AE189">
            <v>0.09</v>
          </cell>
          <cell r="AF189">
            <v>1044026.6666666666</v>
          </cell>
          <cell r="AG189">
            <v>44.388888888888886</v>
          </cell>
          <cell r="AH189">
            <v>55</v>
          </cell>
          <cell r="AI189">
            <v>1</v>
          </cell>
          <cell r="AJ189">
            <v>1</v>
          </cell>
          <cell r="AK189">
            <v>55</v>
          </cell>
          <cell r="AL189">
            <v>0</v>
          </cell>
          <cell r="AM189">
            <v>49.694444444444443</v>
          </cell>
          <cell r="AN189">
            <v>9157</v>
          </cell>
          <cell r="AO189">
            <v>32049.5</v>
          </cell>
          <cell r="AP189">
            <v>1200862.8333333333</v>
          </cell>
          <cell r="AQ189">
            <v>1.8348738160680851</v>
          </cell>
          <cell r="AR189">
            <v>999775</v>
          </cell>
          <cell r="AS189">
            <v>0.20113308827819587</v>
          </cell>
          <cell r="AT189" t="e">
            <v>#N/A</v>
          </cell>
          <cell r="AZ189">
            <v>0</v>
          </cell>
        </row>
        <row r="190">
          <cell r="A190" t="str">
            <v>06-35-400-046-0000</v>
          </cell>
          <cell r="B190" t="str">
            <v>06354000460000</v>
          </cell>
          <cell r="C190" t="str">
            <v>06-35-400-046-0000</v>
          </cell>
          <cell r="D190" t="str">
            <v>06-35-400-046-0000</v>
          </cell>
          <cell r="E190" t="str">
            <v>6-63</v>
          </cell>
          <cell r="F190" t="str">
            <v>435 E NORTH STREAMWOOD</v>
          </cell>
          <cell r="G190" t="str">
            <v>F &amp; J EXCHANGE</v>
          </cell>
          <cell r="H190" t="str">
            <v>18023</v>
          </cell>
          <cell r="I190" t="str">
            <v>18-050</v>
          </cell>
          <cell r="J190" t="str">
            <v>T18</v>
          </cell>
          <cell r="K190" t="str">
            <v xml:space="preserve">4 - WAREHOUSE 5 - OFFICE_x005F_x000D_
</v>
          </cell>
          <cell r="L190">
            <v>22</v>
          </cell>
          <cell r="M190">
            <v>387</v>
          </cell>
          <cell r="N190">
            <v>30</v>
          </cell>
          <cell r="O190">
            <v>20</v>
          </cell>
          <cell r="P190">
            <v>158079</v>
          </cell>
          <cell r="Q190">
            <v>9699</v>
          </cell>
          <cell r="R190" t="str">
            <v>C</v>
          </cell>
          <cell r="S190">
            <v>1</v>
          </cell>
          <cell r="T190">
            <v>3</v>
          </cell>
          <cell r="U190" t="str">
            <v>A</v>
          </cell>
          <cell r="V190">
            <v>6.5</v>
          </cell>
          <cell r="W190">
            <v>1</v>
          </cell>
          <cell r="X190">
            <v>1</v>
          </cell>
          <cell r="Y190">
            <v>6.5</v>
          </cell>
          <cell r="Z190">
            <v>63043.5</v>
          </cell>
          <cell r="AA190">
            <v>0.06</v>
          </cell>
          <cell r="AB190">
            <v>59260.89</v>
          </cell>
          <cell r="AC190">
            <v>0.15</v>
          </cell>
          <cell r="AD190">
            <v>50371.756500000003</v>
          </cell>
          <cell r="AE190">
            <v>0.09</v>
          </cell>
          <cell r="AF190">
            <v>559686.18333333335</v>
          </cell>
          <cell r="AG190">
            <v>57.705555555555556</v>
          </cell>
          <cell r="AH190">
            <v>65</v>
          </cell>
          <cell r="AI190">
            <v>1</v>
          </cell>
          <cell r="AJ190">
            <v>1</v>
          </cell>
          <cell r="AK190">
            <v>65</v>
          </cell>
          <cell r="AL190">
            <v>0</v>
          </cell>
          <cell r="AM190">
            <v>61.352777777777774</v>
          </cell>
          <cell r="AN190">
            <v>119283</v>
          </cell>
          <cell r="AO190">
            <v>417490.5</v>
          </cell>
          <cell r="AP190">
            <v>1012551.0916666667</v>
          </cell>
          <cell r="AQ190">
            <v>3.7518036703582363</v>
          </cell>
          <cell r="AR190">
            <v>761200</v>
          </cell>
          <cell r="AS190">
            <v>0.33020374627780691</v>
          </cell>
          <cell r="AT190" t="e">
            <v>#N/A</v>
          </cell>
          <cell r="AZ190">
            <v>0</v>
          </cell>
        </row>
        <row r="191">
          <cell r="A191" t="str">
            <v>06-35-402-001-0000</v>
          </cell>
          <cell r="B191" t="str">
            <v>06354020010000</v>
          </cell>
          <cell r="C191" t="str">
            <v>06-35-402-001-0000</v>
          </cell>
          <cell r="D191" t="str">
            <v>06-35-402-001-0000</v>
          </cell>
          <cell r="E191" t="str">
            <v>6-63</v>
          </cell>
          <cell r="F191" t="str">
            <v>10  FALCON STREAMWOOD</v>
          </cell>
          <cell r="G191" t="str">
            <v>TA 10 FALCON COURT</v>
          </cell>
          <cell r="H191" t="str">
            <v>18023</v>
          </cell>
          <cell r="I191" t="str">
            <v>18-050</v>
          </cell>
          <cell r="J191" t="str">
            <v>T18</v>
          </cell>
          <cell r="K191" t="str">
            <v>WAREHOUSE</v>
          </cell>
          <cell r="L191">
            <v>18</v>
          </cell>
          <cell r="M191">
            <v>406</v>
          </cell>
          <cell r="N191">
            <v>4</v>
          </cell>
          <cell r="O191">
            <v>36</v>
          </cell>
          <cell r="P191">
            <v>1566678</v>
          </cell>
          <cell r="Q191">
            <v>423726</v>
          </cell>
          <cell r="R191" t="str">
            <v>A</v>
          </cell>
          <cell r="S191">
            <v>1</v>
          </cell>
          <cell r="T191">
            <v>5</v>
          </cell>
          <cell r="U191" t="str">
            <v>E</v>
          </cell>
          <cell r="V191">
            <v>5</v>
          </cell>
          <cell r="W191">
            <v>1</v>
          </cell>
          <cell r="X191">
            <v>1.2</v>
          </cell>
          <cell r="Y191">
            <v>6</v>
          </cell>
          <cell r="Z191">
            <v>2542356</v>
          </cell>
          <cell r="AA191">
            <v>0.06</v>
          </cell>
          <cell r="AB191">
            <v>2389814.64</v>
          </cell>
          <cell r="AC191">
            <v>0.15</v>
          </cell>
          <cell r="AD191">
            <v>2031342.4440000001</v>
          </cell>
          <cell r="AE191">
            <v>5.5E-2</v>
          </cell>
          <cell r="AF191">
            <v>36933498.981818184</v>
          </cell>
          <cell r="AG191">
            <v>87.163636363636371</v>
          </cell>
          <cell r="AH191">
            <v>45</v>
          </cell>
          <cell r="AI191">
            <v>1</v>
          </cell>
          <cell r="AJ191">
            <v>1.2</v>
          </cell>
          <cell r="AK191">
            <v>54</v>
          </cell>
          <cell r="AL191">
            <v>120</v>
          </cell>
          <cell r="AM191">
            <v>96</v>
          </cell>
          <cell r="AN191">
            <v>0</v>
          </cell>
          <cell r="AO191">
            <v>0</v>
          </cell>
          <cell r="AP191">
            <v>40677696</v>
          </cell>
          <cell r="AQ191">
            <v>3.4500179135999995</v>
          </cell>
          <cell r="AR191">
            <v>21037722</v>
          </cell>
          <cell r="AS191">
            <v>0.93355991680087791</v>
          </cell>
          <cell r="AT191" t="e">
            <v>#N/A</v>
          </cell>
          <cell r="AU191">
            <v>32350000</v>
          </cell>
          <cell r="AV191">
            <v>2018</v>
          </cell>
          <cell r="AW191" t="str">
            <v>Special Warranty</v>
          </cell>
          <cell r="AZ191">
            <v>76.34650694080608</v>
          </cell>
        </row>
        <row r="192">
          <cell r="A192" t="str">
            <v>06-36-310-037-0000</v>
          </cell>
          <cell r="B192" t="str">
            <v>06363100370000</v>
          </cell>
          <cell r="C192" t="str">
            <v>06-36-310-037-0000</v>
          </cell>
          <cell r="D192" t="str">
            <v>06-36-310-037-0000</v>
          </cell>
          <cell r="E192" t="str">
            <v>6-63</v>
          </cell>
          <cell r="F192" t="str">
            <v>1111 E LAKE STREAMWOOD</v>
          </cell>
          <cell r="G192" t="str">
            <v>VASTU CHGO LLC</v>
          </cell>
          <cell r="H192" t="str">
            <v>18023</v>
          </cell>
          <cell r="I192" t="str">
            <v>18-070</v>
          </cell>
          <cell r="J192" t="str">
            <v>T18</v>
          </cell>
          <cell r="K192" t="str">
            <v xml:space="preserve">1 - STORE 4 - WAREHOUSE_x005F_x000D_
</v>
          </cell>
          <cell r="L192">
            <v>18</v>
          </cell>
          <cell r="M192">
            <v>406</v>
          </cell>
          <cell r="N192">
            <v>23</v>
          </cell>
          <cell r="O192">
            <v>36</v>
          </cell>
          <cell r="P192">
            <v>342915</v>
          </cell>
          <cell r="Q192">
            <v>106467</v>
          </cell>
          <cell r="R192" t="str">
            <v>C</v>
          </cell>
          <cell r="S192">
            <v>1</v>
          </cell>
          <cell r="T192">
            <v>3</v>
          </cell>
          <cell r="U192" t="str">
            <v>E</v>
          </cell>
          <cell r="V192">
            <v>5</v>
          </cell>
          <cell r="W192">
            <v>1</v>
          </cell>
          <cell r="X192">
            <v>1</v>
          </cell>
          <cell r="Y192">
            <v>5</v>
          </cell>
          <cell r="Z192">
            <v>532335</v>
          </cell>
          <cell r="AA192">
            <v>0.06</v>
          </cell>
          <cell r="AB192">
            <v>500394.9</v>
          </cell>
          <cell r="AC192">
            <v>0.15</v>
          </cell>
          <cell r="AD192">
            <v>425335.66500000004</v>
          </cell>
          <cell r="AE192">
            <v>0.09</v>
          </cell>
          <cell r="AF192">
            <v>4725951.833333334</v>
          </cell>
          <cell r="AG192">
            <v>44.388888888888893</v>
          </cell>
          <cell r="AH192">
            <v>45</v>
          </cell>
          <cell r="AI192">
            <v>1</v>
          </cell>
          <cell r="AJ192">
            <v>1</v>
          </cell>
          <cell r="AK192">
            <v>45</v>
          </cell>
          <cell r="AL192">
            <v>0</v>
          </cell>
          <cell r="AM192">
            <v>44.694444444444443</v>
          </cell>
          <cell r="AN192">
            <v>0</v>
          </cell>
          <cell r="AO192">
            <v>0</v>
          </cell>
          <cell r="AP192">
            <v>4758483.416666666</v>
          </cell>
          <cell r="AQ192">
            <v>1.6062149372055552</v>
          </cell>
          <cell r="AR192">
            <v>4045788</v>
          </cell>
          <cell r="AS192">
            <v>0.17615738063058828</v>
          </cell>
          <cell r="AT192" t="e">
            <v>#N/A</v>
          </cell>
          <cell r="AZ192">
            <v>0</v>
          </cell>
        </row>
        <row r="193">
          <cell r="A193" t="str">
            <v>06-36-310-039-0000</v>
          </cell>
          <cell r="B193" t="str">
            <v>06363100390000</v>
          </cell>
          <cell r="C193" t="str">
            <v>06-35-400-012-0000 06-36-310-039-0000 06-36-310-045-0000</v>
          </cell>
          <cell r="D193" t="str">
            <v>06-36-310-039-0000, 06-36-310-045-0000 06-35-400-012-0000</v>
          </cell>
          <cell r="E193" t="str">
            <v>6-63</v>
          </cell>
          <cell r="F193" t="str">
            <v>1109 E LAKE STREAMWOOD</v>
          </cell>
          <cell r="G193" t="str">
            <v>BROADSTONE CQ ILLINOIS</v>
          </cell>
          <cell r="H193" t="str">
            <v>18023</v>
          </cell>
          <cell r="I193" t="str">
            <v>18-070</v>
          </cell>
          <cell r="J193" t="str">
            <v>T18</v>
          </cell>
          <cell r="K193" t="str">
            <v xml:space="preserve">4 - WAREHOUSE 5 - OFFICE_x005F_x000D_
4 - WAREHOUSE 49 - OTHER_x005F_x000D_
</v>
          </cell>
          <cell r="L193">
            <v>18</v>
          </cell>
          <cell r="M193">
            <v>406</v>
          </cell>
          <cell r="N193">
            <v>30</v>
          </cell>
          <cell r="O193">
            <v>38</v>
          </cell>
          <cell r="P193">
            <v>1401395</v>
          </cell>
          <cell r="Q193">
            <v>525116</v>
          </cell>
          <cell r="R193" t="str">
            <v>C</v>
          </cell>
          <cell r="S193">
            <v>1</v>
          </cell>
          <cell r="T193">
            <v>3</v>
          </cell>
          <cell r="U193" t="str">
            <v>E</v>
          </cell>
          <cell r="V193">
            <v>5</v>
          </cell>
          <cell r="W193">
            <v>1</v>
          </cell>
          <cell r="X193">
            <v>1</v>
          </cell>
          <cell r="Y193">
            <v>5</v>
          </cell>
          <cell r="Z193">
            <v>2625580</v>
          </cell>
          <cell r="AA193">
            <v>0.06</v>
          </cell>
          <cell r="AB193">
            <v>2468045.2000000002</v>
          </cell>
          <cell r="AC193">
            <v>0.15</v>
          </cell>
          <cell r="AD193">
            <v>2097838.42</v>
          </cell>
          <cell r="AE193">
            <v>0.09</v>
          </cell>
          <cell r="AF193">
            <v>23309315.777777776</v>
          </cell>
          <cell r="AG193">
            <v>44.388888888888886</v>
          </cell>
          <cell r="AH193">
            <v>45</v>
          </cell>
          <cell r="AI193">
            <v>1</v>
          </cell>
          <cell r="AJ193">
            <v>1</v>
          </cell>
          <cell r="AK193">
            <v>45</v>
          </cell>
          <cell r="AL193">
            <v>0</v>
          </cell>
          <cell r="AM193">
            <v>44.694444444444443</v>
          </cell>
          <cell r="AN193">
            <v>0</v>
          </cell>
          <cell r="AO193">
            <v>0</v>
          </cell>
          <cell r="AP193">
            <v>23469767.888888888</v>
          </cell>
          <cell r="AQ193">
            <v>1.6062149372055554</v>
          </cell>
          <cell r="AR193">
            <v>16084184</v>
          </cell>
          <cell r="AS193">
            <v>0.45918300169215231</v>
          </cell>
          <cell r="AT193" t="str">
            <v>4</v>
          </cell>
          <cell r="AU193">
            <v>58343500</v>
          </cell>
          <cell r="AV193">
            <v>2019</v>
          </cell>
          <cell r="AW193" t="str">
            <v>Warranty Deed</v>
          </cell>
          <cell r="AZ193">
            <v>111.10592707135186</v>
          </cell>
        </row>
        <row r="194">
          <cell r="A194" t="str">
            <v>06-36-310-044-0000</v>
          </cell>
          <cell r="B194" t="str">
            <v>06363100440000</v>
          </cell>
          <cell r="C194" t="str">
            <v>06-36-310-044-0000</v>
          </cell>
          <cell r="D194" t="str">
            <v>06-36-310-044-0000</v>
          </cell>
          <cell r="E194" t="str">
            <v>5-93</v>
          </cell>
          <cell r="F194" t="str">
            <v>1022 E DEVON BARTLETT</v>
          </cell>
          <cell r="G194" t="str">
            <v>LAKESIDE EQUIP CORP</v>
          </cell>
          <cell r="H194" t="str">
            <v>18018</v>
          </cell>
          <cell r="I194" t="str">
            <v>18-070</v>
          </cell>
          <cell r="J194" t="str">
            <v>T18</v>
          </cell>
          <cell r="K194" t="str">
            <v xml:space="preserve">3 - FACTORY 4 - WAREHOUSE 5 - OFFICE_x005F_x000D_
</v>
          </cell>
          <cell r="L194">
            <v>18</v>
          </cell>
          <cell r="M194">
            <v>406</v>
          </cell>
          <cell r="N194">
            <v>53</v>
          </cell>
          <cell r="O194">
            <v>16</v>
          </cell>
          <cell r="P194">
            <v>129417</v>
          </cell>
          <cell r="Q194">
            <v>14716</v>
          </cell>
          <cell r="R194" t="str">
            <v>C</v>
          </cell>
          <cell r="S194">
            <v>1</v>
          </cell>
          <cell r="T194">
            <v>3</v>
          </cell>
          <cell r="U194" t="str">
            <v>B</v>
          </cell>
          <cell r="V194">
            <v>5.5</v>
          </cell>
          <cell r="W194">
            <v>1</v>
          </cell>
          <cell r="X194">
            <v>1</v>
          </cell>
          <cell r="Y194">
            <v>5.5</v>
          </cell>
          <cell r="Z194">
            <v>80938</v>
          </cell>
          <cell r="AA194">
            <v>0.06</v>
          </cell>
          <cell r="AB194">
            <v>76081.72</v>
          </cell>
          <cell r="AC194">
            <v>0.15</v>
          </cell>
          <cell r="AD194">
            <v>64669.462</v>
          </cell>
          <cell r="AE194">
            <v>0.09</v>
          </cell>
          <cell r="AF194">
            <v>718549.5777777778</v>
          </cell>
          <cell r="AG194">
            <v>48.827777777777776</v>
          </cell>
          <cell r="AH194">
            <v>60</v>
          </cell>
          <cell r="AI194">
            <v>1</v>
          </cell>
          <cell r="AJ194">
            <v>1</v>
          </cell>
          <cell r="AK194">
            <v>60</v>
          </cell>
          <cell r="AL194">
            <v>0</v>
          </cell>
          <cell r="AM194">
            <v>54.413888888888891</v>
          </cell>
          <cell r="AN194">
            <v>70553</v>
          </cell>
          <cell r="AO194">
            <v>246935.5</v>
          </cell>
          <cell r="AP194">
            <v>1047690.2888888889</v>
          </cell>
          <cell r="AQ194">
            <v>6.5254516093577308</v>
          </cell>
          <cell r="AR194">
            <v>812021</v>
          </cell>
          <cell r="AS194">
            <v>0.2902256085604793</v>
          </cell>
          <cell r="AT194" t="str">
            <v>4</v>
          </cell>
          <cell r="AZ194">
            <v>0</v>
          </cell>
        </row>
        <row r="195">
          <cell r="Q195">
            <v>6343978.8704200014</v>
          </cell>
          <cell r="AH195">
            <v>65</v>
          </cell>
          <cell r="AN195" t="str">
            <v>Avg.</v>
          </cell>
          <cell r="AP195">
            <v>455365487.79990709</v>
          </cell>
          <cell r="AQ195">
            <v>9.026190131945059</v>
          </cell>
          <cell r="AR195">
            <v>257669129</v>
          </cell>
          <cell r="AS195">
            <v>0.76724891168436049</v>
          </cell>
        </row>
        <row r="196">
          <cell r="Q196">
            <v>32700.922012474235</v>
          </cell>
          <cell r="AN196" t="str">
            <v>Median</v>
          </cell>
          <cell r="AQ196">
            <v>5.5121922495430553</v>
          </cell>
        </row>
        <row r="197">
          <cell r="AN197" t="str">
            <v>Avg. MV</v>
          </cell>
          <cell r="AP197">
            <v>71.779162115929267</v>
          </cell>
        </row>
        <row r="198">
          <cell r="AQ198" t="str">
            <v>Avg.</v>
          </cell>
        </row>
        <row r="199">
          <cell r="AQ199" t="str">
            <v>Medium</v>
          </cell>
        </row>
      </sheetData>
      <sheetData sheetId="6"/>
      <sheetData sheetId="7"/>
      <sheetData sheetId="8"/>
      <sheetData sheetId="9"/>
      <sheetData sheetId="10"/>
      <sheetData sheetId="11"/>
      <sheetData sheetId="12"/>
      <sheetData sheetId="13"/>
      <sheetData sheetId="14"/>
      <sheetData sheetId="1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53395833336" createdVersion="7" refreshedVersion="7" minRefreshableVersion="3" recordCount="162" xr:uid="{6DBFFFA0-F344-4514-BB87-78935D68AED5}">
  <cacheSource type="worksheet">
    <worksheetSource name="T10_Barrington_Specials13"/>
  </cacheSource>
  <cacheFields count="21">
    <cacheField name="KeyPIN" numFmtId="0">
      <sharedItems/>
    </cacheField>
    <cacheField name="PINs" numFmtId="0">
      <sharedItems containsMixedTypes="1" containsNumber="1" containsInteger="1" minValue="0" maxValue="0" longText="1"/>
    </cacheField>
    <cacheField name="Property Use" numFmtId="0">
      <sharedItems count="26">
        <s v="AutoDealership"/>
        <s v="AutoRepair"/>
        <s v="Retail/storage"/>
        <s v="Bank"/>
        <s v="BanquetHall"/>
        <s v="bowlingalley"/>
        <s v="carwash"/>
        <s v="MedicalOffice - Multi Tenant"/>
        <s v="NeighborhoodShoppingCenter"/>
        <s v="Office - Multi Tenant"/>
        <s v="Office - Single Tenant"/>
        <s v="office/warehouse"/>
        <s v="Retail - Multi Tenant"/>
        <s v="Retail - Single Tenant"/>
        <s v="Retail/Office"/>
        <s v="SelfStorage"/>
        <s v="Storage"/>
        <s v="Supermarket"/>
        <s v="UsedCarLot"/>
        <s v="warehouse"/>
        <s v="Restaurant" u="1"/>
        <s v="StripCenter" u="1"/>
        <e v="#VALUE!" u="1"/>
        <s v="MovieTheatre" u="1"/>
        <s v="MedicalOffice - Single Tenant" u="1"/>
        <s v="utility" u="1"/>
      </sharedItems>
    </cacheField>
    <cacheField name="Address" numFmtId="0">
      <sharedItems/>
    </cacheField>
    <cacheField name="CLASS" numFmtId="0">
      <sharedItems containsBlank="1" count="13">
        <s v="5-97"/>
        <s v="5-22"/>
        <s v="7-97"/>
        <s v="5-33"/>
        <s v="5-28"/>
        <s v="5-92"/>
        <s v="5-32"/>
        <s v="5-31"/>
        <s v="5-91"/>
        <s v="5-30"/>
        <m u="1"/>
        <s v="4-97" u="1"/>
        <s v="5-27" u="1"/>
      </sharedItems>
    </cacheField>
    <cacheField name="Age" numFmtId="0">
      <sharedItems containsMixedTypes="1" containsNumber="1" containsInteger="1" minValue="0" maxValue="120"/>
    </cacheField>
    <cacheField name="LandSqft" numFmtId="3">
      <sharedItems containsSemiMixedTypes="0" containsString="0" containsNumber="1" containsInteger="1" minValue="6362" maxValue="3268346"/>
    </cacheField>
    <cacheField name="BldgSqft" numFmtId="3">
      <sharedItems containsSemiMixedTypes="0" containsString="0" containsNumber="1" containsInteger="1" minValue="638" maxValue="340690"/>
    </cacheField>
    <cacheField name="Net Rentable SF" numFmtId="3">
      <sharedItems containsSemiMixedTypes="0" containsString="0" containsNumber="1" minValue="532.31999999999994" maxValue="340690"/>
    </cacheField>
    <cacheField name="Investment Rating" numFmtId="0">
      <sharedItems/>
    </cacheField>
    <cacheField name="Adj Rent $/SF" numFmtId="44">
      <sharedItems containsSemiMixedTypes="0" containsString="0" containsNumber="1" minValue="3.15" maxValue="28.6"/>
    </cacheField>
    <cacheField name="PGI" numFmtId="164">
      <sharedItems containsSemiMixedTypes="0" containsString="0" containsNumber="1" minValue="9576" maxValue="4650418.5"/>
    </cacheField>
    <cacheField name="V/C" numFmtId="10">
      <sharedItems containsSemiMixedTypes="0" containsString="0" containsNumber="1" minValue="0.05" maxValue="0.15"/>
    </cacheField>
    <cacheField name="Exp" numFmtId="10">
      <sharedItems containsSemiMixedTypes="0" containsString="0" containsNumber="1" minValue="0.15" maxValue="0.65"/>
    </cacheField>
    <cacheField name="NOI" numFmtId="44">
      <sharedItems containsSemiMixedTypes="0" containsString="0" containsNumber="1" minValue="3868.6355999999987" maxValue="2092688.325"/>
    </cacheField>
    <cacheField name="Cap Rate" numFmtId="10">
      <sharedItems containsSemiMixedTypes="0" containsString="0" containsNumber="1" minValue="7.0000000000000007E-2" maxValue="0.1"/>
    </cacheField>
    <cacheField name="Inc MV $/SF" numFmtId="44">
      <sharedItems containsSemiMixedTypes="0" containsString="0" containsNumber="1" minValue="25.436249999999998" maxValue="226.10000000000002"/>
    </cacheField>
    <cacheField name="Adj Sale Comp $/sf" numFmtId="44">
      <sharedItems containsSemiMixedTypes="0" containsString="0" containsNumber="1" minValue="34.65" maxValue="225.75"/>
    </cacheField>
    <cacheField name="Market Value $/SF" numFmtId="44">
      <sharedItems containsSemiMixedTypes="0" containsString="0" containsNumber="1" minValue="30.043124999999996" maxValue="225.92500000000001"/>
    </cacheField>
    <cacheField name="Excess Land Value" numFmtId="164">
      <sharedItems containsSemiMixedTypes="0" containsString="0" containsNumber="1" minValue="0" maxValue="9615438"/>
    </cacheField>
    <cacheField name="Market Value with Excess Land" numFmtId="164">
      <sharedItems containsSemiMixedTypes="0" containsString="0" containsNumber="1" minValue="48199.912499999991" maxValue="26493970.781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55024189812" createdVersion="6" refreshedVersion="7" minRefreshableVersion="3" recordCount="419" xr:uid="{00000000-000A-0000-FFFF-FFFF04000000}">
  <cacheSource type="worksheet">
    <worksheetSource name="T10_Barrington_517"/>
  </cacheSource>
  <cacheFields count="20">
    <cacheField name="KeyPIN" numFmtId="0">
      <sharedItems containsMixedTypes="1" containsNumber="1" containsInteger="1" minValue="0" maxValue="0"/>
    </cacheField>
    <cacheField name="PINs" numFmtId="0">
      <sharedItems containsBlank="1"/>
    </cacheField>
    <cacheField name="CLASS" numFmtId="0">
      <sharedItems containsBlank="1"/>
    </cacheField>
    <cacheField name="Address" numFmtId="0">
      <sharedItems containsBlank="1"/>
    </cacheField>
    <cacheField name="Property Use" numFmtId="0">
      <sharedItems containsBlank="1" count="8">
        <s v="Professional Office"/>
        <s v="Medical Office"/>
        <s v="Retail-Storefront"/>
        <s v="Strip Center"/>
        <s v="Retail-Freestanding"/>
        <s v="Fast Food"/>
        <s v="Restaurant"/>
        <m/>
      </sharedItems>
    </cacheField>
    <cacheField name="Age" numFmtId="0">
      <sharedItems containsBlank="1" containsMixedTypes="1" containsNumber="1" containsInteger="1" minValue="1" maxValue="142"/>
    </cacheField>
    <cacheField name="LandSqft" numFmtId="0">
      <sharedItems containsString="0" containsBlank="1" containsNumber="1" containsInteger="1" minValue="0" maxValue="1011806"/>
    </cacheField>
    <cacheField name="BldgSqft" numFmtId="0">
      <sharedItems containsString="0" containsBlank="1" containsNumber="1" containsInteger="1" minValue="672" maxValue="293632"/>
    </cacheField>
    <cacheField name="Investment Rating" numFmtId="0">
      <sharedItems containsBlank="1"/>
    </cacheField>
    <cacheField name="Adj Rent $/SF" numFmtId="44">
      <sharedItems containsString="0" containsBlank="1" containsNumber="1" minValue="6.9120000000000008" maxValue="28.799999999999997"/>
    </cacheField>
    <cacheField name="PGI" numFmtId="164">
      <sharedItems containsString="0" containsBlank="1" containsNumber="1" minValue="14784" maxValue="6088753.1519999998"/>
    </cacheField>
    <cacheField name="V/C" numFmtId="0">
      <sharedItems containsString="0" containsBlank="1" containsNumber="1" minValue="0.05" maxValue="0.15"/>
    </cacheField>
    <cacheField name="Exp" numFmtId="0">
      <sharedItems containsString="0" containsBlank="1" containsNumber="1" minValue="0.15" maxValue="0.55000000000000004"/>
    </cacheField>
    <cacheField name="NOI" numFmtId="164">
      <sharedItems containsString="0" containsBlank="1" containsNumber="1" minValue="5654.8799999999992" maxValue="2328948.0806399998"/>
    </cacheField>
    <cacheField name="Cap Rate" numFmtId="10">
      <sharedItems containsString="0" containsBlank="1" containsNumber="1" minValue="0.08" maxValue="0.105"/>
    </cacheField>
    <cacheField name="Inc MV $/SF" numFmtId="44">
      <sharedItems containsString="0" containsBlank="1" containsNumber="1" minValue="31.104000000000006" maxValue="232.15625000000003"/>
    </cacheField>
    <cacheField name="Adj Sale Comp $/sf" numFmtId="44">
      <sharedItems containsString="0" containsBlank="1" containsNumber="1" minValue="46.08" maxValue="420"/>
    </cacheField>
    <cacheField name="Final Market Value $/SF" numFmtId="44">
      <sharedItems containsString="0" containsBlank="1" containsNumber="1" minValue="38.591999999999999" maxValue="326.078125"/>
    </cacheField>
    <cacheField name="Excess Land Value" numFmtId="164">
      <sharedItems containsString="0" containsBlank="1" containsNumber="1" minValue="0" maxValue="1352592"/>
    </cacheField>
    <cacheField name="Market Value w/ Excess Land" numFmtId="164">
      <sharedItems containsString="0" containsBlank="1" containsNumber="1" minValue="102912" maxValue="33995538.43199999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62654050929" createdVersion="7" refreshedVersion="7" minRefreshableVersion="3" recordCount="6" xr:uid="{582FB4A3-4113-4571-B0F4-22A4D80AF56B}">
  <cacheSource type="worksheet">
    <worksheetSource name="T10_Barrington_AH"/>
  </cacheSource>
  <cacheFields count="25">
    <cacheField name="KeyPIN" numFmtId="0">
      <sharedItems/>
    </cacheField>
    <cacheField name="PINs" numFmtId="0">
      <sharedItems longText="1"/>
    </cacheField>
    <cacheField name="Address" numFmtId="0">
      <sharedItems/>
    </cacheField>
    <cacheField name="CLASS" numFmtId="0">
      <sharedItems/>
    </cacheField>
    <cacheField name="Age" numFmtId="0">
      <sharedItems containsSemiMixedTypes="0" containsString="0" containsNumber="1" containsInteger="1" minValue="16" maxValue="53"/>
    </cacheField>
    <cacheField name="LandSqft" numFmtId="3">
      <sharedItems containsSemiMixedTypes="0" containsString="0" containsNumber="1" containsInteger="1" minValue="14350" maxValue="265367"/>
    </cacheField>
    <cacheField name="BldgSqft" numFmtId="3">
      <sharedItems containsSemiMixedTypes="0" containsString="0" containsNumber="1" containsInteger="1" minValue="7696" maxValue="218700"/>
    </cacheField>
    <cacheField name="Studio Units" numFmtId="0">
      <sharedItems containsSemiMixedTypes="0" containsString="0" containsNumber="1" containsInteger="1" minValue="0" maxValue="0"/>
    </cacheField>
    <cacheField name="1BR Units" numFmtId="0">
      <sharedItems containsSemiMixedTypes="0" containsString="0" containsNumber="1" containsInteger="1" minValue="4" maxValue="92"/>
    </cacheField>
    <cacheField name="2BR Units" numFmtId="0">
      <sharedItems containsSemiMixedTypes="0" containsString="0" containsNumber="1" containsInteger="1" minValue="8" maxValue="193"/>
    </cacheField>
    <cacheField name="3BR Units" numFmtId="0">
      <sharedItems containsSemiMixedTypes="0" containsString="0" containsNumber="1" containsInteger="1" minValue="0" maxValue="0"/>
    </cacheField>
    <cacheField name="4BR Units" numFmtId="0">
      <sharedItems containsSemiMixedTypes="0" containsString="0" containsNumber="1" containsInteger="1" minValue="0" maxValue="0"/>
    </cacheField>
    <cacheField name="Comm SF" numFmtId="0">
      <sharedItems containsSemiMixedTypes="0" containsString="0" containsNumber="1" containsInteger="1" minValue="0" maxValue="0"/>
    </cacheField>
    <cacheField name="Investment Rating" numFmtId="0">
      <sharedItems/>
    </cacheField>
    <cacheField name="SAP?" numFmtId="0">
      <sharedItems containsMixedTypes="1" containsNumber="1" containsInteger="1" minValue="0" maxValue="0"/>
    </cacheField>
    <cacheField name="SAP Tier" numFmtId="0">
      <sharedItems containsSemiMixedTypes="0" containsString="0" containsNumber="1" containsInteger="1" minValue="0" maxValue="35"/>
    </cacheField>
    <cacheField name="PGI" numFmtId="164">
      <sharedItems containsSemiMixedTypes="0" containsString="0" containsNumber="1" containsInteger="1" minValue="156000" maxValue="3717600"/>
    </cacheField>
    <cacheField name="% Vac." numFmtId="10">
      <sharedItems containsSemiMixedTypes="0" containsString="0" containsNumber="1" minValue="0.05" maxValue="0.05"/>
    </cacheField>
    <cacheField name="% Exp." numFmtId="10">
      <sharedItems containsSemiMixedTypes="0" containsString="0" containsNumber="1" minValue="0.75" maxValue="0.75"/>
    </cacheField>
    <cacheField name="NOI" numFmtId="164">
      <sharedItems containsSemiMixedTypes="0" containsString="0" containsNumber="1" containsInteger="1" minValue="31200" maxValue="743520"/>
    </cacheField>
    <cacheField name="Cap Rate" numFmtId="10">
      <sharedItems containsSemiMixedTypes="0" containsString="0" containsNumber="1" minValue="9.5000000000000001E-2" maxValue="9.5000000000000001E-2"/>
    </cacheField>
    <cacheField name="Market Value" numFmtId="44">
      <sharedItems containsSemiMixedTypes="0" containsString="0" containsNumber="1" minValue="328421.05263157893" maxValue="7826526.3157894732"/>
    </cacheField>
    <cacheField name="SAP Deduction" numFmtId="44">
      <sharedItems containsSemiMixedTypes="0" containsString="0" containsNumber="1" minValue="-917810.52631578932" maxValue="0"/>
    </cacheField>
    <cacheField name="Final Market Value" numFmtId="44">
      <sharedItems containsSemiMixedTypes="0" containsString="0" containsNumber="1" minValue="328421.05263157893" maxValue="7826526.3157894732"/>
    </cacheField>
    <cacheField name="Final Market Value $/Unit" numFmtId="44">
      <sharedItems containsSemiMixedTypes="0" containsString="0" containsNumber="1" minValue="24789.473684210523" maxValue="27461.49584487534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62898842592" createdVersion="7" refreshedVersion="7" minRefreshableVersion="3" recordCount="56" xr:uid="{B2265CDD-C286-45C3-8AE7-C1D4C211A382}">
  <cacheSource type="worksheet">
    <worksheetSource name="T10_Barrington_529"/>
  </cacheSource>
  <cacheFields count="17">
    <cacheField name="KeyPIN" numFmtId="0">
      <sharedItems/>
    </cacheField>
    <cacheField name="PINs" numFmtId="0">
      <sharedItems/>
    </cacheField>
    <cacheField name="Address" numFmtId="0">
      <sharedItems/>
    </cacheField>
    <cacheField name="CLASS" numFmtId="0">
      <sharedItems/>
    </cacheField>
    <cacheField name="Age" numFmtId="0">
      <sharedItems containsSemiMixedTypes="0" containsString="0" containsNumber="1" containsInteger="1" minValue="0" maxValue="54"/>
    </cacheField>
    <cacheField name="LandSqft" numFmtId="3">
      <sharedItems containsSemiMixedTypes="0" containsString="0" containsNumber="1" containsInteger="1" minValue="0" maxValue="530401"/>
    </cacheField>
    <cacheField name="BldgSqft" numFmtId="3">
      <sharedItems containsSemiMixedTypes="0" containsString="0" containsNumber="1" containsInteger="1" minValue="0" maxValue="332283"/>
    </cacheField>
    <cacheField name="# of Rooms" numFmtId="0">
      <sharedItems containsSemiMixedTypes="0" containsString="0" containsNumber="1" containsInteger="1" minValue="26" maxValue="468"/>
    </cacheField>
    <cacheField name="Category" numFmtId="0">
      <sharedItems containsSemiMixedTypes="0" containsString="0" containsNumber="1" containsInteger="1" minValue="2" maxValue="6"/>
    </cacheField>
    <cacheField name="Avg Daily Rate" numFmtId="44">
      <sharedItems containsSemiMixedTypes="0" containsString="0" containsNumber="1" minValue="47.809206605171354" maxValue="117.98757890156237"/>
    </cacheField>
    <cacheField name="Occ. %" numFmtId="10">
      <sharedItems containsSemiMixedTypes="0" containsString="0" containsNumber="1" minValue="0.43124254460704114" maxValue="0.49149145788887083"/>
    </cacheField>
    <cacheField name="Rev Par" numFmtId="44">
      <sharedItems containsSemiMixedTypes="0" containsString="0" containsNumber="1" minValue="21.042820884972446" maxValue="53.08753420017338"/>
    </cacheField>
    <cacheField name="EBITDA %" numFmtId="10">
      <sharedItems containsSemiMixedTypes="0" containsString="0" containsNumber="1" minValue="0.28133456581725275" maxValue="0.38548355253142058"/>
    </cacheField>
    <cacheField name="EBITDA / NOI" numFmtId="164">
      <sharedItems containsSemiMixedTypes="0" containsString="0" containsNumber="1" minValue="79107.956395097819" maxValue="2206722.5773205822"/>
    </cacheField>
    <cacheField name="Cap Rate" numFmtId="10">
      <sharedItems containsSemiMixedTypes="0" containsString="0" containsNumber="1" minValue="8.5000000000000006E-2" maxValue="0.105"/>
    </cacheField>
    <cacheField name="Market Value" numFmtId="164">
      <sharedItems containsSemiMixedTypes="0" containsString="0" containsNumber="1" minValue="753409.10852474114" maxValue="25961442.086124495"/>
    </cacheField>
    <cacheField name="MV $ / Key" numFmtId="164">
      <sharedItems containsSemiMixedTypes="0" containsString="0" containsNumber="1" minValue="28977.273404797732" maxValue="102614.3955973300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62927083333" createdVersion="7" refreshedVersion="7" minRefreshableVersion="3" recordCount="6" xr:uid="{8EFD9CAC-1CC1-40F1-BA50-43EA61133092}">
  <cacheSource type="worksheet">
    <worksheetSource name="T10_Barrington_Nursing"/>
  </cacheSource>
  <cacheFields count="20">
    <cacheField name="KeyPIN" numFmtId="0">
      <sharedItems/>
    </cacheField>
    <cacheField name="PINs" numFmtId="0">
      <sharedItems/>
    </cacheField>
    <cacheField name="Address" numFmtId="0">
      <sharedItems/>
    </cacheField>
    <cacheField name="Property Use" numFmtId="0">
      <sharedItems containsMixedTypes="1" containsNumber="1" containsInteger="1" minValue="0" maxValue="0"/>
    </cacheField>
    <cacheField name="CLASS" numFmtId="0">
      <sharedItems/>
    </cacheField>
    <cacheField name="IDPH License #" numFmtId="0">
      <sharedItems containsSemiMixedTypes="0" containsString="0" containsNumber="1" containsInteger="1" minValue="0" maxValue="55954"/>
    </cacheField>
    <cacheField name="Age" numFmtId="0">
      <sharedItems containsSemiMixedTypes="0" containsString="0" containsNumber="1" containsInteger="1" minValue="10" maxValue="50"/>
    </cacheField>
    <cacheField name="LandSqft" numFmtId="3">
      <sharedItems containsSemiMixedTypes="0" containsString="0" containsNumber="1" containsInteger="1" minValue="42701" maxValue="208916"/>
    </cacheField>
    <cacheField name="BldgSqft" numFmtId="3">
      <sharedItems containsSemiMixedTypes="0" containsString="0" containsNumber="1" containsInteger="1" minValue="4727" maxValue="130923"/>
    </cacheField>
    <cacheField name="# of beds" numFmtId="0">
      <sharedItems containsSemiMixedTypes="0" containsString="0" containsNumber="1" containsInteger="1" minValue="16" maxValue="214"/>
    </cacheField>
    <cacheField name="Revenue Bed/Day" numFmtId="44">
      <sharedItems containsSemiMixedTypes="0" containsString="0" containsNumber="1" minValue="174.67194286668894" maxValue="500"/>
    </cacheField>
    <cacheField name="Reported Occupancy" numFmtId="10">
      <sharedItems containsSemiMixedTypes="0" containsString="0" containsNumber="1" minValue="0.56999999999999995" maxValue="0.9"/>
    </cacheField>
    <cacheField name="Total 2020 Rev Reported" numFmtId="164">
      <sharedItems containsSemiMixedTypes="0" containsString="0" containsNumber="1" containsInteger="1" minValue="836469" maxValue="21286800"/>
    </cacheField>
    <cacheField name="Est. PGI" numFmtId="164">
      <sharedItems containsSemiMixedTypes="0" containsString="0" containsNumber="1" minValue="1061295.5458536586" maxValue="26571144.3031579"/>
    </cacheField>
    <cacheField name="Vacancy %" numFmtId="10">
      <sharedItems containsSemiMixedTypes="0" containsString="0" containsNumber="1" minValue="0.2" maxValue="0.2"/>
    </cacheField>
    <cacheField name="Exp %" numFmtId="10">
      <sharedItems containsSemiMixedTypes="0" containsString="0" containsNumber="1" minValue="0.9" maxValue="0.9"/>
    </cacheField>
    <cacheField name="NOI" numFmtId="164">
      <sharedItems containsSemiMixedTypes="0" containsString="0" containsNumber="1" minValue="84903.643668292672" maxValue="2125691.5442526303"/>
    </cacheField>
    <cacheField name="Cap Rate" numFmtId="10">
      <sharedItems containsSemiMixedTypes="0" containsString="0" containsNumber="1" minValue="0.09" maxValue="0.09"/>
    </cacheField>
    <cacheField name="Market Value" numFmtId="164">
      <sharedItems containsSemiMixedTypes="0" containsString="0" containsNumber="1" minValue="943373.81853658531" maxValue="23618794.936140336"/>
    </cacheField>
    <cacheField name="Market Value $ / Bed" numFmtId="164">
      <sharedItems containsSemiMixedTypes="0" containsString="0" containsNumber="1" minValue="58960.863658536582" maxValue="212781.93636162466"/>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67815277779" createdVersion="7" refreshedVersion="7" minRefreshableVersion="3" recordCount="193" xr:uid="{CCCE0318-43C2-4118-91B6-FEB6A8F42691}">
  <cacheSource type="worksheet">
    <worksheetSource name="T10_Barrington_593"/>
  </cacheSource>
  <cacheFields count="21">
    <cacheField name="KeyPIN" numFmtId="0">
      <sharedItems/>
    </cacheField>
    <cacheField name="PINs" numFmtId="0">
      <sharedItems/>
    </cacheField>
    <cacheField name="CLASS" numFmtId="0">
      <sharedItems/>
    </cacheField>
    <cacheField name="Address" numFmtId="0">
      <sharedItems/>
    </cacheField>
    <cacheField name="Age" numFmtId="0">
      <sharedItems containsSemiMixedTypes="0" containsString="0" containsNumber="1" containsInteger="1" minValue="1" maxValue="94"/>
    </cacheField>
    <cacheField name="CEILING HEIGHT" numFmtId="0">
      <sharedItems containsSemiMixedTypes="0" containsString="0" containsNumber="1" containsInteger="1" minValue="0" maxValue="40"/>
    </cacheField>
    <cacheField name="LandSqft" numFmtId="3">
      <sharedItems containsSemiMixedTypes="0" containsString="0" containsNumber="1" containsInteger="1" minValue="8712" maxValue="2883639"/>
    </cacheField>
    <cacheField name="BldgSqft" numFmtId="3">
      <sharedItems containsSemiMixedTypes="0" containsString="0" containsNumber="1" minValue="595" maxValue="525116"/>
    </cacheField>
    <cacheField name="Investment Rating" numFmtId="0">
      <sharedItems/>
    </cacheField>
    <cacheField name="Adj. Rent $/SF" numFmtId="44">
      <sharedItems containsSemiMixedTypes="0" containsString="0" containsNumber="1" minValue="5" maxValue="6.8999999999999995"/>
    </cacheField>
    <cacheField name="PGI" numFmtId="164">
      <sharedItems containsSemiMixedTypes="0" containsString="0" containsNumber="1" minValue="3867.5" maxValue="2625580"/>
    </cacheField>
    <cacheField name="% Vac." numFmtId="10">
      <sharedItems containsSemiMixedTypes="0" containsString="0" containsNumber="1" minValue="0.06" maxValue="0.06"/>
    </cacheField>
    <cacheField name="% Exp." numFmtId="10">
      <sharedItems containsSemiMixedTypes="0" containsString="0" containsNumber="1" minValue="0.15" maxValue="0.15"/>
    </cacheField>
    <cacheField name="NOI" numFmtId="164">
      <sharedItems containsSemiMixedTypes="0" containsString="0" containsNumber="1" minValue="3090.1324999999997" maxValue="2097838.42"/>
    </cacheField>
    <cacheField name="Cap Rate" numFmtId="10">
      <sharedItems containsSemiMixedTypes="0" containsString="0" containsNumber="1" minValue="5.5E-2" maxValue="0.105"/>
    </cacheField>
    <cacheField name="Income MV $/SF" numFmtId="44">
      <sharedItems containsSemiMixedTypes="0" containsString="0" containsNumber="1" minValue="44.388888888888886" maxValue="87.163636363636371"/>
    </cacheField>
    <cacheField name="Sales Comparison MV $/SF" numFmtId="44">
      <sharedItems containsSemiMixedTypes="0" containsString="0" containsNumber="1" minValue="45" maxValue="72"/>
    </cacheField>
    <cacheField name="Cost Approach MV / SF" numFmtId="44">
      <sharedItems containsMixedTypes="1" containsNumber="1" containsInteger="1" minValue="120" maxValue="145"/>
    </cacheField>
    <cacheField name="Final MV / SF" numFmtId="44">
      <sharedItems containsSemiMixedTypes="0" containsString="0" containsNumber="1" minValue="44.694444444444443" maxValue="1055.574834565979"/>
    </cacheField>
    <cacheField name="Excess Land Value" numFmtId="164">
      <sharedItems containsSemiMixedTypes="0" containsString="0" containsNumber="1" minValue="0" maxValue="5719998"/>
    </cacheField>
    <cacheField name="Market Value with Excess Land" numFmtId="164">
      <sharedItems containsSemiMixedTypes="0" containsString="0" containsNumber="1" minValue="36504.902777777774" maxValue="6268048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72030208331" createdVersion="7" refreshedVersion="7" minRefreshableVersion="3" recordCount="25" xr:uid="{71E1106E-CED3-4A95-8FCC-DC8C49A36F98}">
  <cacheSource type="worksheet">
    <worksheetSource ref="A1:U26" sheet="Class3"/>
  </cacheSource>
  <cacheFields count="21">
    <cacheField name="KeyPIN" numFmtId="0">
      <sharedItems/>
    </cacheField>
    <cacheField name="PINs" numFmtId="0">
      <sharedItems longText="1"/>
    </cacheField>
    <cacheField name="CLASS" numFmtId="0">
      <sharedItems/>
    </cacheField>
    <cacheField name="Address" numFmtId="0">
      <sharedItems/>
    </cacheField>
    <cacheField name="Age" numFmtId="0">
      <sharedItems containsSemiMixedTypes="0" containsString="0" containsNumber="1" containsInteger="1" minValue="4" maxValue="56"/>
    </cacheField>
    <cacheField name="LandSqft" numFmtId="3">
      <sharedItems containsSemiMixedTypes="0" containsString="0" containsNumber="1" containsInteger="1" minValue="15200" maxValue="4274339"/>
    </cacheField>
    <cacheField name="BldgSqft" numFmtId="3">
      <sharedItems containsSemiMixedTypes="0" containsString="0" containsNumber="1" containsInteger="1" minValue="0" maxValue="260468"/>
    </cacheField>
    <cacheField name="Studio Units" numFmtId="0">
      <sharedItems containsSemiMixedTypes="0" containsString="0" containsNumber="1" containsInteger="1" minValue="0" maxValue="492"/>
    </cacheField>
    <cacheField name="1BR Units" numFmtId="0">
      <sharedItems containsSemiMixedTypes="0" containsString="0" containsNumber="1" containsInteger="1" minValue="0" maxValue="188"/>
    </cacheField>
    <cacheField name="2BR Units" numFmtId="0">
      <sharedItems containsSemiMixedTypes="0" containsString="0" containsNumber="1" containsInteger="1" minValue="0" maxValue="262"/>
    </cacheField>
    <cacheField name="3BR Units" numFmtId="0">
      <sharedItems containsSemiMixedTypes="0" containsString="0" containsNumber="1" containsInteger="1" minValue="0" maxValue="75"/>
    </cacheField>
    <cacheField name="4BR Units" numFmtId="0">
      <sharedItems containsSemiMixedTypes="0" containsString="0" containsNumber="1" containsInteger="1" minValue="0" maxValue="25"/>
    </cacheField>
    <cacheField name="Comm SF" numFmtId="0">
      <sharedItems containsSemiMixedTypes="0" containsString="0" containsNumber="1" containsInteger="1" minValue="0" maxValue="0"/>
    </cacheField>
    <cacheField name="Investment Rating" numFmtId="0">
      <sharedItems/>
    </cacheField>
    <cacheField name="PGI" numFmtId="164">
      <sharedItems containsSemiMixedTypes="0" containsString="0" containsNumber="1" containsInteger="1" minValue="100800" maxValue="6080100"/>
    </cacheField>
    <cacheField name="% Vac." numFmtId="10">
      <sharedItems containsSemiMixedTypes="0" containsString="0" containsNumber="1" minValue="0.05" maxValue="0.05"/>
    </cacheField>
    <cacheField name="% Exp." numFmtId="10">
      <sharedItems containsSemiMixedTypes="0" containsString="0" containsNumber="1" minValue="0.5" maxValue="0.55000000000000004"/>
    </cacheField>
    <cacheField name="NOI" numFmtId="164">
      <sharedItems containsSemiMixedTypes="0" containsString="0" containsNumber="1" minValue="40319.999999999993" maxValue="2432039.9999999995"/>
    </cacheField>
    <cacheField name="Cap Rate" numFmtId="10">
      <sharedItems containsSemiMixedTypes="0" containsString="0" containsNumber="1" minValue="0.05" maxValue="0.09"/>
    </cacheField>
    <cacheField name="Market Value" numFmtId="164">
      <sharedItems containsSemiMixedTypes="0" containsString="0" containsNumber="1" minValue="447999.99999999994" maxValue="32427199.999999996"/>
    </cacheField>
    <cacheField name="Market Value $/Unit" numFmtId="164">
      <sharedItems containsSemiMixedTypes="0" containsString="0" containsNumber="1" minValue="31999.999999999996" maxValue="2457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
  <r>
    <s v="06-17-309-001-0000"/>
    <s v="06-17-309-001-0000"/>
    <x v="0"/>
    <s v="1320 E CHICAGO, ELGIN"/>
    <x v="0"/>
    <n v="30"/>
    <n v="131943"/>
    <n v="13453"/>
    <n v="13453"/>
    <s v="C"/>
    <n v="7"/>
    <n v="94171"/>
    <n v="0.05"/>
    <n v="0.15"/>
    <n v="76043.082500000004"/>
    <n v="0.08"/>
    <n v="70.65625"/>
    <n v="70"/>
    <n v="70.328125"/>
    <n v="468786"/>
    <n v="1414910.265625"/>
  </r>
  <r>
    <s v="06-18-302-067-0000"/>
    <s v="06-18-302-067-0000"/>
    <x v="0"/>
    <s v="909 E CHICAGO, ELGIN"/>
    <x v="0"/>
    <n v="41"/>
    <n v="163160"/>
    <n v="24892"/>
    <n v="24892"/>
    <s v="C"/>
    <n v="7"/>
    <n v="174244"/>
    <n v="0.05"/>
    <n v="0.15"/>
    <n v="140702.03"/>
    <n v="0.08"/>
    <n v="70.65625"/>
    <n v="70"/>
    <n v="70.328125"/>
    <n v="381552"/>
    <n v="2132159.6875"/>
  </r>
  <r>
    <s v="06-18-302-068-0000"/>
    <s v="06-18-302-068-0000"/>
    <x v="0"/>
    <s v="881 E CHICAGO, ELGIN"/>
    <x v="0"/>
    <n v="39"/>
    <n v="134683"/>
    <n v="30201"/>
    <n v="26500"/>
    <s v="C"/>
    <n v="4.4099999999999993"/>
    <n v="116864.99999999999"/>
    <n v="0.05"/>
    <n v="0.15"/>
    <n v="94368.487499999988"/>
    <n v="0.08"/>
    <n v="44.513437499999988"/>
    <n v="44.1"/>
    <n v="44.306718749999995"/>
    <n v="83274"/>
    <n v="1257402.0468749998"/>
  </r>
  <r>
    <s v="06-18-302-069-0000"/>
    <s v="06-18-302-069-0000"/>
    <x v="0"/>
    <s v="845 E CHICAGO, ELGIN"/>
    <x v="0"/>
    <n v="34"/>
    <n v="115741"/>
    <n v="13747"/>
    <n v="13747"/>
    <s v="C"/>
    <n v="7.3500000000000005"/>
    <n v="101040.45000000001"/>
    <n v="0.05"/>
    <n v="0.15"/>
    <n v="81590.163375000004"/>
    <n v="0.08"/>
    <n v="74.189062500000006"/>
    <n v="73.5"/>
    <n v="73.844531250000003"/>
    <n v="364518"/>
    <n v="1379658.7710937499"/>
  </r>
  <r>
    <s v="06-18-302-074-0000"/>
    <s v="06-18-302-074-0000 06-18-302-073-0000"/>
    <x v="0"/>
    <s v="967 E Chicago, Elgin"/>
    <x v="1"/>
    <n v="35"/>
    <n v="210759"/>
    <n v="33004"/>
    <n v="33004"/>
    <s v="C"/>
    <n v="7.3500000000000005"/>
    <n v="242579.40000000002"/>
    <n v="0.05"/>
    <n v="0.15"/>
    <n v="195882.86550000001"/>
    <n v="0.08"/>
    <n v="74.189062500000006"/>
    <n v="73.5"/>
    <n v="73.844531250000003"/>
    <n v="472458"/>
    <n v="2909622.9093750003"/>
  </r>
  <r>
    <s v="06-18-302-075-0000"/>
    <s v="06-18-302-075-0000"/>
    <x v="0"/>
    <s v="945 W CHICAGO, ELGIN"/>
    <x v="0"/>
    <n v="40"/>
    <n v="150794"/>
    <n v="27867"/>
    <n v="27867"/>
    <s v="C"/>
    <n v="7"/>
    <n v="195069"/>
    <n v="0.05"/>
    <n v="0.15"/>
    <n v="157518.2175"/>
    <n v="0.08"/>
    <n v="70.65625"/>
    <n v="70"/>
    <n v="70.328125"/>
    <n v="235956"/>
    <n v="2195789.859375"/>
  </r>
  <r>
    <s v="06-18-400-080-0000"/>
    <s v="06-18-400-080-0000 06-18-400-043-0000 06-18-400-045-0000 06-18-400-046-0000 06-18-400-047-0000 06-18-400-081-0000 06-18-400-082-0000"/>
    <x v="0"/>
    <s v="1010 E CHICAGO, ELGIN"/>
    <x v="0"/>
    <n v="45"/>
    <n v="484033"/>
    <n v="23296"/>
    <n v="23296"/>
    <s v="C"/>
    <n v="7"/>
    <n v="163072"/>
    <n v="0.05"/>
    <n v="0.15"/>
    <n v="131680.63999999998"/>
    <n v="0.08"/>
    <n v="70.656249999999986"/>
    <n v="70"/>
    <n v="70.328125"/>
    <n v="1729486.5"/>
    <n v="3367850.5"/>
  </r>
  <r>
    <s v="06-18-401-004-0000"/>
    <s v="06-18-401-004-0000 06-17-300-003-0000"/>
    <x v="0"/>
    <s v="1200 E CHICAGO, ELGIN"/>
    <x v="0"/>
    <n v="33"/>
    <n v="313893"/>
    <n v="24970"/>
    <n v="24970"/>
    <s v="C"/>
    <n v="7"/>
    <n v="174790"/>
    <n v="0.05"/>
    <n v="0.15"/>
    <n v="141142.92499999999"/>
    <n v="0.08"/>
    <n v="70.656249999999986"/>
    <n v="70"/>
    <n v="70.328125"/>
    <n v="122575.8"/>
    <n v="1878669.08125"/>
  </r>
  <r>
    <s v="06-18-401-023-0000"/>
    <s v="06-18-401-023-0000  06-18-401-015-0000"/>
    <x v="0"/>
    <s v="1045 E CHICAGO, ELGIN"/>
    <x v="0"/>
    <n v="48"/>
    <n v="281496"/>
    <n v="31000"/>
    <n v="31000"/>
    <s v="C"/>
    <n v="5.95"/>
    <n v="184450"/>
    <n v="0.05"/>
    <n v="0.15"/>
    <n v="148943.375"/>
    <n v="0.08"/>
    <n v="60.057812499999997"/>
    <n v="56"/>
    <n v="58.028906249999999"/>
    <n v="944976"/>
    <n v="2743872.09375"/>
  </r>
  <r>
    <s v="06-20-101-009-0000"/>
    <s v="06-20-101-009-0000"/>
    <x v="0"/>
    <s v="1385 E CHICAGO, ELGIN"/>
    <x v="0"/>
    <n v="44"/>
    <n v="407852"/>
    <n v="48401"/>
    <n v="48401"/>
    <s v="C"/>
    <n v="7"/>
    <n v="338807"/>
    <n v="0.05"/>
    <n v="0.15"/>
    <n v="273586.65250000003"/>
    <n v="0.08"/>
    <n v="70.656250000000014"/>
    <n v="70"/>
    <n v="70.328125"/>
    <n v="856992"/>
    <n v="4260943.578125"/>
  </r>
  <r>
    <s v="06-20-101-015-0000"/>
    <s v="06-20-101-015-0000"/>
    <x v="0"/>
    <s v="1325 E CHICAGO, ELGIN"/>
    <x v="0"/>
    <n v="30"/>
    <n v="250482"/>
    <n v="11394"/>
    <n v="11394"/>
    <s v="C"/>
    <n v="7"/>
    <n v="79758"/>
    <n v="0.05"/>
    <n v="0.15"/>
    <n v="64404.585000000006"/>
    <n v="0.08"/>
    <n v="70.656250000000014"/>
    <n v="70"/>
    <n v="70.328125"/>
    <n v="1229436"/>
    <n v="2030754.65625"/>
  </r>
  <r>
    <s v="06-28-108-027-0000"/>
    <s v="06-28-108-027-0000 06-28-108-028-0000"/>
    <x v="0"/>
    <s v="1600 W LAKE, STREAMWOOD"/>
    <x v="2"/>
    <n v="0"/>
    <n v="231391"/>
    <n v="55078"/>
    <n v="55078"/>
    <s v="C"/>
    <n v="8.4700000000000024"/>
    <n v="466510.66000000015"/>
    <n v="0.05"/>
    <n v="0.15"/>
    <n v="376707.35795000015"/>
    <n v="0.08"/>
    <n v="85.494062500000041"/>
    <n v="84.7"/>
    <n v="85.097031250000015"/>
    <n v="33237"/>
    <n v="4720211.2871875009"/>
  </r>
  <r>
    <s v="06-07-302-082-0000"/>
    <s v="06-07-302-082-0000"/>
    <x v="1"/>
    <s v="939  SUMMIT, ELGIN"/>
    <x v="1"/>
    <n v="25"/>
    <n v="12959"/>
    <n v="1800"/>
    <n v="1800"/>
    <s v="C"/>
    <n v="9.5"/>
    <n v="17100"/>
    <n v="0.05"/>
    <n v="0.15"/>
    <n v="13808.25"/>
    <n v="0.08"/>
    <n v="95.890625"/>
    <n v="95"/>
    <n v="95.4453125"/>
    <n v="69108"/>
    <n v="240909.5625"/>
  </r>
  <r>
    <s v="06-13-401-045-0000"/>
    <s v="06-13-401-045-0000"/>
    <x v="1"/>
    <s v="790 N BARRINGTON, HOFFMAN ESTATES"/>
    <x v="1"/>
    <n v="22"/>
    <n v="35665"/>
    <n v="5722"/>
    <n v="5722"/>
    <s v="C"/>
    <n v="10"/>
    <n v="57220"/>
    <n v="0.05"/>
    <n v="0.15"/>
    <n v="46205.15"/>
    <n v="0.08"/>
    <n v="100.9375"/>
    <n v="100"/>
    <n v="100.46875"/>
    <n v="153324"/>
    <n v="728206.1875"/>
  </r>
  <r>
    <s v="06-13-403-019-0000"/>
    <s v="06-13-403-019-0000"/>
    <x v="1"/>
    <s v="8 N BARRINGTON, STREAMWOOD"/>
    <x v="0"/>
    <n v="28"/>
    <n v="133351"/>
    <n v="34597"/>
    <n v="34597"/>
    <s v="C"/>
    <n v="7"/>
    <n v="242179"/>
    <n v="0.05"/>
    <n v="0.15"/>
    <n v="195559.54249999998"/>
    <n v="0.08"/>
    <n v="70.656249999999986"/>
    <n v="70"/>
    <n v="70.328125"/>
    <n v="0"/>
    <n v="2433142.140625"/>
  </r>
  <r>
    <s v="06-18-300-023-0000"/>
    <s v="06-18-300-023-0000"/>
    <x v="1"/>
    <s v="910 E CHICAGO, ELGIN"/>
    <x v="1"/>
    <n v="29"/>
    <n v="106544"/>
    <n v="12068"/>
    <n v="12068"/>
    <s v="C"/>
    <n v="7"/>
    <n v="84476"/>
    <n v="0.05"/>
    <n v="0.15"/>
    <n v="68214.37"/>
    <n v="0.08"/>
    <n v="70.656249999999986"/>
    <n v="70"/>
    <n v="70.328125"/>
    <n v="349632"/>
    <n v="1198351.8125"/>
  </r>
  <r>
    <s v="06-18-300-041-0000"/>
    <s v="06-18-300-041-0000"/>
    <x v="1"/>
    <s v="750 E CHICAGO, ELGIN"/>
    <x v="0"/>
    <n v="48"/>
    <n v="20191"/>
    <n v="1533"/>
    <n v="1533"/>
    <s v="C"/>
    <n v="10"/>
    <n v="15330"/>
    <n v="0.05"/>
    <n v="0.15"/>
    <n v="12378.975"/>
    <n v="0.08"/>
    <n v="100.9375"/>
    <n v="100"/>
    <n v="100.46875"/>
    <n v="84354"/>
    <n v="238372.59375"/>
  </r>
  <r>
    <s v="06-18-300-048-0000"/>
    <s v="06-18-300-048-0000 06-18-300-049-0000 06-18-300-078-00000"/>
    <x v="1"/>
    <s v="840 E CHICAGO, ELGIN"/>
    <x v="0"/>
    <n v="32"/>
    <n v="60707"/>
    <n v="3252"/>
    <n v="3252"/>
    <s v="C"/>
    <n v="10"/>
    <n v="32520"/>
    <n v="0.05"/>
    <n v="0.15"/>
    <n v="26259.9"/>
    <n v="0.08"/>
    <n v="100.9375"/>
    <n v="100"/>
    <n v="100.46875"/>
    <n v="286194"/>
    <n v="612918.375"/>
  </r>
  <r>
    <s v="06-18-300-063-0000"/>
    <s v="06-18-300-063-0000"/>
    <x v="1"/>
    <s v="824 E CHICAGO, ELGIN"/>
    <x v="3"/>
    <n v="47"/>
    <n v="20250"/>
    <n v="9000"/>
    <n v="9000"/>
    <s v="C"/>
    <n v="7"/>
    <n v="63000"/>
    <n v="0.05"/>
    <n v="0.15"/>
    <n v="50872.5"/>
    <n v="0.08"/>
    <n v="70.65625"/>
    <n v="70"/>
    <n v="70.328125"/>
    <n v="0"/>
    <n v="632953.125"/>
  </r>
  <r>
    <s v="06-18-300-077-0000"/>
    <s v="06-18-300-077-0000"/>
    <x v="1"/>
    <s v="826 E CHICAGO, ELGIN"/>
    <x v="1"/>
    <n v="36"/>
    <n v="15000"/>
    <n v="1962"/>
    <n v="1962"/>
    <s v="C"/>
    <n v="10.924999999999999"/>
    <n v="21434.85"/>
    <n v="0.05"/>
    <n v="0.15"/>
    <n v="17308.641374999999"/>
    <n v="0.08"/>
    <n v="110.27421875"/>
    <n v="114"/>
    <n v="112.13710937499999"/>
    <n v="42912"/>
    <n v="262925.00859374995"/>
  </r>
  <r>
    <s v="06-18-300-082-0000"/>
    <s v="06-18-300-082-0000 06-18-300-088-0000 06-18-300-092-0000"/>
    <x v="1"/>
    <s v="922 E CHICAGO, ELGIN"/>
    <x v="1"/>
    <n v="19"/>
    <n v="52774"/>
    <n v="7490"/>
    <n v="7490"/>
    <s v="C"/>
    <n v="6.3"/>
    <n v="47187"/>
    <n v="0.05"/>
    <n v="0.15"/>
    <n v="38103.502500000002"/>
    <n v="0.08"/>
    <n v="63.590625000000003"/>
    <n v="63"/>
    <n v="63.295312500000001"/>
    <n v="136884"/>
    <n v="610965.890625"/>
  </r>
  <r>
    <s v="06-18-301-048-0000"/>
    <s v="06-18-301-048-0000  06-18-301-049-0000 06-18-301-015-0000"/>
    <x v="1"/>
    <s v="250  WILLARD, ELGIN"/>
    <x v="3"/>
    <n v="19"/>
    <n v="83635"/>
    <n v="12600"/>
    <n v="12600"/>
    <s v="C"/>
    <n v="6.3"/>
    <n v="79380"/>
    <n v="0.05"/>
    <n v="0.15"/>
    <n v="64099.35"/>
    <n v="0.08"/>
    <n v="63.590625000000003"/>
    <n v="63"/>
    <n v="63.295312500000001"/>
    <n v="199410"/>
    <n v="996930.9375"/>
  </r>
  <r>
    <s v="06-18-400-050-0000"/>
    <s v="06-18-400-050-0000"/>
    <x v="1"/>
    <s v="1040 E CHICAGO, ELGIN"/>
    <x v="0"/>
    <n v="51"/>
    <n v="100396"/>
    <n v="13120"/>
    <n v="13120"/>
    <s v="C"/>
    <n v="6.3"/>
    <n v="82656"/>
    <n v="0.05"/>
    <n v="0.15"/>
    <n v="66744.72"/>
    <n v="0.08"/>
    <n v="63.590625000000003"/>
    <n v="63"/>
    <n v="63.295312500000001"/>
    <n v="287496"/>
    <n v="1117930.5"/>
  </r>
  <r>
    <s v="06-19-100-002-0000"/>
    <s v="06-19-100-002-0000"/>
    <x v="1"/>
    <s v="760  VILLA, ELGIN"/>
    <x v="1"/>
    <n v="64"/>
    <n v="13085"/>
    <n v="2952"/>
    <n v="2952"/>
    <s v="C"/>
    <n v="10"/>
    <n v="29520"/>
    <n v="0.05"/>
    <n v="0.15"/>
    <n v="23837.4"/>
    <n v="0.08"/>
    <n v="100.9375"/>
    <n v="100"/>
    <n v="100.46875"/>
    <n v="7662"/>
    <n v="304245.75"/>
  </r>
  <r>
    <s v="06-19-101-009-0000"/>
    <s v="06-19-101-009-0000 06-19-101-001-0000"/>
    <x v="1"/>
    <s v="346  WILLARD, ELGIN"/>
    <x v="1"/>
    <n v="67"/>
    <n v="13200"/>
    <n v="3294"/>
    <n v="3294"/>
    <s v="C"/>
    <n v="5.67"/>
    <n v="18676.98"/>
    <n v="0.05"/>
    <n v="0.15"/>
    <n v="15081.661350000002"/>
    <n v="0.08"/>
    <n v="57.23156250000001"/>
    <n v="56.7"/>
    <n v="56.965781250000006"/>
    <n v="0"/>
    <n v="187645.28343750001"/>
  </r>
  <r>
    <s v="06-19-101-010-0000"/>
    <s v="06-19-101-010-0000_x000a_06-19-101-032-0000"/>
    <x v="1"/>
    <s v="350  WILLARD, ELGIN"/>
    <x v="1"/>
    <n v="40"/>
    <n v="9900"/>
    <n v="1200"/>
    <n v="1200"/>
    <s v="C"/>
    <n v="8.1"/>
    <n v="9720"/>
    <n v="0.05"/>
    <n v="0.15"/>
    <n v="7848.9"/>
    <n v="0.08"/>
    <n v="81.759375000000006"/>
    <n v="81"/>
    <n v="81.379687500000003"/>
    <n v="30600"/>
    <n v="128255.625"/>
  </r>
  <r>
    <s v="06-19-101-025-0000"/>
    <n v="0"/>
    <x v="1"/>
    <s v="360  WILLARD, ELGIN"/>
    <x v="1"/>
    <n v="0"/>
    <n v="13200"/>
    <n v="2240"/>
    <n v="2240"/>
    <s v="C"/>
    <n v="8.5500000000000007"/>
    <n v="19152"/>
    <n v="0.05"/>
    <n v="0.15"/>
    <n v="15465.240000000002"/>
    <n v="0.08"/>
    <n v="86.301562500000017"/>
    <n v="85.5"/>
    <n v="85.900781250000009"/>
    <n v="0"/>
    <n v="192417.75000000003"/>
  </r>
  <r>
    <s v="06-19-101-026-0000"/>
    <s v="06-19-101-026-0000"/>
    <x v="1"/>
    <s v="366  WILLARD, ELGIN"/>
    <x v="1"/>
    <n v="71"/>
    <n v="13200"/>
    <n v="2305"/>
    <n v="2305"/>
    <s v="C"/>
    <n v="7.29"/>
    <n v="16803.45"/>
    <n v="0.05"/>
    <n v="0.15"/>
    <n v="13568.785875"/>
    <n v="0.08"/>
    <n v="73.583437499999988"/>
    <n v="72.900000000000006"/>
    <n v="73.24171874999999"/>
    <n v="0"/>
    <n v="168822.16171874997"/>
  </r>
  <r>
    <s v="06-19-103-027-0000"/>
    <s v="06-19-103-027-0000"/>
    <x v="1"/>
    <s v="371  WILLARD, ELGIN"/>
    <x v="1"/>
    <n v="59"/>
    <n v="13200"/>
    <n v="4980"/>
    <n v="4980"/>
    <s v="C"/>
    <n v="10"/>
    <n v="49800"/>
    <n v="0.05"/>
    <n v="0.15"/>
    <n v="40213.5"/>
    <n v="0.08"/>
    <n v="100.9375"/>
    <n v="100"/>
    <n v="100.46875"/>
    <n v="0"/>
    <n v="500334.375"/>
  </r>
  <r>
    <s v="06-19-104-018-0000"/>
    <s v="06-19-104-018-0000 06-19-104-017-0000"/>
    <x v="1"/>
    <s v="848  VILLA, ELGIN"/>
    <x v="1"/>
    <n v="95"/>
    <n v="15906"/>
    <n v="3510"/>
    <n v="3510"/>
    <s v="C"/>
    <n v="10"/>
    <n v="35100"/>
    <n v="0.05"/>
    <n v="0.15"/>
    <n v="28343.25"/>
    <n v="0.08"/>
    <n v="100.9375"/>
    <n v="100"/>
    <n v="100.46875"/>
    <n v="0"/>
    <n v="352645.3125"/>
  </r>
  <r>
    <s v="06-19-106-010-0000"/>
    <s v="06-19-106-010-0000"/>
    <x v="1"/>
    <s v="946  VILLA, ELGIN"/>
    <x v="1"/>
    <n v="90"/>
    <n v="26397"/>
    <n v="3576"/>
    <n v="3576"/>
    <s v="C"/>
    <n v="10"/>
    <n v="35760"/>
    <n v="0.05"/>
    <n v="0.15"/>
    <n v="28876.2"/>
    <n v="0.08"/>
    <n v="100.9375"/>
    <n v="100"/>
    <n v="100.46875"/>
    <n v="72558"/>
    <n v="431834.25"/>
  </r>
  <r>
    <s v="06-19-106-014-0000"/>
    <s v="06-19-106-014-0000"/>
    <x v="1"/>
    <s v="950  VILLA, ELGIN"/>
    <x v="1"/>
    <n v="45"/>
    <n v="19776"/>
    <n v="4182"/>
    <n v="4182"/>
    <s v="C"/>
    <n v="10"/>
    <n v="41820"/>
    <n v="0.05"/>
    <n v="0.15"/>
    <n v="33769.65"/>
    <n v="0.08"/>
    <n v="100.9375"/>
    <n v="100"/>
    <n v="100.46875"/>
    <n v="18288"/>
    <n v="438448.3125"/>
  </r>
  <r>
    <s v="06-19-106-015-0000"/>
    <s v="06-19-106-015-0000"/>
    <x v="1"/>
    <s v="956  VILLA, ELGIN"/>
    <x v="0"/>
    <n v="42"/>
    <n v="32804"/>
    <n v="3336"/>
    <n v="3336"/>
    <s v="C"/>
    <n v="9"/>
    <n v="30024"/>
    <n v="0.05"/>
    <n v="0.15"/>
    <n v="24244.379999999997"/>
    <n v="0.08"/>
    <n v="90.843749999999986"/>
    <n v="90"/>
    <n v="90.421875"/>
    <n v="116760"/>
    <n v="418407.375"/>
  </r>
  <r>
    <s v="06-19-119-017-0000"/>
    <s v="06-19-119-017-0000 06-19-119-004-0000 06-19-119-005-0000"/>
    <x v="1"/>
    <s v="953  VILLA, ELGIN"/>
    <x v="1"/>
    <n v="72"/>
    <n v="27150"/>
    <n v="7920"/>
    <n v="7920"/>
    <s v="C"/>
    <n v="10"/>
    <n v="79200"/>
    <n v="0.05"/>
    <n v="0.15"/>
    <n v="63954"/>
    <n v="0.08"/>
    <n v="100.9375"/>
    <n v="100"/>
    <n v="100.46875"/>
    <n v="0"/>
    <n v="795712.5"/>
  </r>
  <r>
    <s v="06-19-200-006-0000"/>
    <s v="06-19-200-006-0000"/>
    <x v="1"/>
    <s v="966  VILLA, ELGIN"/>
    <x v="1"/>
    <n v="61"/>
    <n v="19240"/>
    <n v="3510"/>
    <n v="3510"/>
    <s v="C"/>
    <n v="7.65"/>
    <n v="26851.5"/>
    <n v="0.05"/>
    <n v="0.15"/>
    <n v="21682.58625"/>
    <n v="0.08"/>
    <n v="77.217187499999994"/>
    <n v="72"/>
    <n v="74.608593749999997"/>
    <n v="0"/>
    <n v="261876.1640625"/>
  </r>
  <r>
    <s v="06-19-200-027-0000"/>
    <s v="06-19-200-027-0000"/>
    <x v="1"/>
    <s v="640  VARSITY, ELGIN"/>
    <x v="1"/>
    <n v="47"/>
    <n v="102627"/>
    <n v="13226"/>
    <n v="13226"/>
    <s v="C"/>
    <n v="6.3"/>
    <n v="83323.8"/>
    <n v="0.05"/>
    <n v="0.15"/>
    <n v="67283.968500000003"/>
    <n v="0.08"/>
    <n v="63.590625000000003"/>
    <n v="63"/>
    <n v="63.295312500000001"/>
    <n v="298338"/>
    <n v="1135481.8031250001"/>
  </r>
  <r>
    <s v="06-19-200-028-0000"/>
    <s v="06-19-200-028-0000"/>
    <x v="1"/>
    <s v="600  VARSITY, ELGIN"/>
    <x v="1"/>
    <n v="47"/>
    <n v="31363"/>
    <n v="4356"/>
    <n v="4356"/>
    <s v="C"/>
    <n v="10"/>
    <n v="43560"/>
    <n v="0.05"/>
    <n v="0.15"/>
    <n v="35174.699999999997"/>
    <n v="0.08"/>
    <n v="100.93749999999999"/>
    <n v="100"/>
    <n v="100.46875"/>
    <n v="83634"/>
    <n v="521275.875"/>
  </r>
  <r>
    <s v="06-19-316-017-0000"/>
    <s v="06-19-316-017-0000 06-19-316-011-0000"/>
    <x v="1"/>
    <s v="864  BLUFF CITY, ELGIN"/>
    <x v="3"/>
    <n v="44"/>
    <n v="44324"/>
    <n v="9216"/>
    <n v="9216"/>
    <s v="C"/>
    <n v="6.3"/>
    <n v="58060.799999999996"/>
    <n v="0.05"/>
    <n v="0.15"/>
    <n v="46884.095999999998"/>
    <n v="0.08"/>
    <n v="63.590624999999996"/>
    <n v="63"/>
    <n v="63.295312499999994"/>
    <n v="0"/>
    <n v="583329.6"/>
  </r>
  <r>
    <s v="06-19-320-038-0000"/>
    <s v="06-19-320-038-0000 06-19-320-017-0000 06-19-320-018-0000 06-19-320-019-0000 06-19-320-039-0000 06-19-320-040-0000 06-19-320-049-0000"/>
    <x v="1"/>
    <s v="1020  BLUFF CITY, ELGIN"/>
    <x v="1"/>
    <n v="59"/>
    <n v="72735"/>
    <n v="12680"/>
    <n v="12680"/>
    <s v="C"/>
    <n v="6.3"/>
    <n v="79884"/>
    <n v="0.05"/>
    <n v="0.15"/>
    <n v="64506.33"/>
    <n v="0.08"/>
    <n v="63.590625000000003"/>
    <n v="63"/>
    <n v="63.295312500000001"/>
    <n v="0"/>
    <n v="802584.5625"/>
  </r>
  <r>
    <s v="06-20-301-017-0000"/>
    <s v="06-20-301-017-0000 06-29-100-018-0000 06-20-301-020-0000 06-29-100-021-0000"/>
    <x v="1"/>
    <s v="1501  LAKE, ELGIN"/>
    <x v="0"/>
    <n v="15"/>
    <n v="3268346"/>
    <n v="15800"/>
    <n v="15800"/>
    <s v="C"/>
    <n v="6.6499999999999995"/>
    <n v="105069.99999999999"/>
    <n v="0.05"/>
    <n v="0.15"/>
    <n v="84844.024999999994"/>
    <n v="0.08"/>
    <n v="67.123437499999994"/>
    <n v="66.5"/>
    <n v="66.811718749999997"/>
    <n v="9615438"/>
    <n v="10671063.15625"/>
  </r>
  <r>
    <s v="06-23-309-002-0000"/>
    <s v="06-23-309-002-0000"/>
    <x v="1"/>
    <s v="10 W STREAMWOOD, STREAMWOOD"/>
    <x v="1"/>
    <n v="50"/>
    <n v="27128"/>
    <n v="2113"/>
    <n v="2113"/>
    <s v="C"/>
    <n v="9.5"/>
    <n v="20073.5"/>
    <n v="0.05"/>
    <n v="0.15"/>
    <n v="16209.35125"/>
    <n v="0.08"/>
    <n v="95.890625"/>
    <n v="95"/>
    <n v="95.4453125"/>
    <n v="168084"/>
    <n v="369759.9453125"/>
  </r>
  <r>
    <s v="06-24-406-008-0000"/>
    <s v="06-24-406-008-0000"/>
    <x v="1"/>
    <s v="1532  BURGUNDY, STREAMWOOD"/>
    <x v="1"/>
    <n v="50"/>
    <n v="13438"/>
    <n v="5000"/>
    <n v="5000"/>
    <s v="C"/>
    <n v="8.5"/>
    <n v="42500"/>
    <n v="0.05"/>
    <n v="0.15"/>
    <n v="34318.75"/>
    <n v="0.08"/>
    <n v="85.796875"/>
    <n v="80"/>
    <n v="82.8984375"/>
    <n v="0"/>
    <n v="414492.1875"/>
  </r>
  <r>
    <s v="06-24-406-012-0000"/>
    <s v="06-24-406-012-0000"/>
    <x v="1"/>
    <s v="1540  BURGUNDY, STREAMWOOD"/>
    <x v="1"/>
    <n v="46"/>
    <n v="13438"/>
    <n v="5000"/>
    <n v="5000"/>
    <s v="C"/>
    <n v="7.65"/>
    <n v="38250"/>
    <n v="0.05"/>
    <n v="0.15"/>
    <n v="30886.875"/>
    <n v="0.08"/>
    <n v="77.217187499999994"/>
    <n v="72"/>
    <n v="74.608593749999997"/>
    <n v="0"/>
    <n v="373042.96875"/>
  </r>
  <r>
    <s v="06-24-407-016-0000"/>
    <s v="06-24-407-016-0000"/>
    <x v="1"/>
    <s v="1532  BRANDY, STREAMWOOD"/>
    <x v="1"/>
    <n v="46"/>
    <n v="13438"/>
    <n v="5000"/>
    <n v="5000"/>
    <s v="C"/>
    <n v="7.65"/>
    <n v="38250"/>
    <n v="0.05"/>
    <n v="0.15"/>
    <n v="30886.875"/>
    <n v="0.08"/>
    <n v="77.217187499999994"/>
    <n v="72"/>
    <n v="74.608593749999997"/>
    <n v="0"/>
    <n v="373042.96875"/>
  </r>
  <r>
    <s v="06-25-301-037-0000"/>
    <s v="06-25-301-037-0000"/>
    <x v="1"/>
    <s v="2100 W IRVING PARK, HANOVER PARK"/>
    <x v="1"/>
    <n v="44"/>
    <n v="15000"/>
    <n v="3200"/>
    <n v="3200"/>
    <s v="C"/>
    <n v="9"/>
    <n v="28800"/>
    <n v="0.05"/>
    <n v="0.15"/>
    <n v="23256"/>
    <n v="0.08"/>
    <n v="90.84375"/>
    <n v="90"/>
    <n v="90.421875"/>
    <n v="0"/>
    <n v="289350"/>
  </r>
  <r>
    <s v="06-25-301-040-0000"/>
    <s v="06-25-301-040-0000"/>
    <x v="1"/>
    <s v="2107 W IRVING PARK, HANOVER PARK"/>
    <x v="1"/>
    <n v="39"/>
    <n v="15200"/>
    <n v="4000"/>
    <n v="4000"/>
    <s v="C"/>
    <n v="9"/>
    <n v="36000"/>
    <n v="0.05"/>
    <n v="0.15"/>
    <n v="29070"/>
    <n v="0.08"/>
    <n v="90.84375"/>
    <n v="90"/>
    <n v="90.421875"/>
    <n v="0"/>
    <n v="361687.5"/>
  </r>
  <r>
    <s v="06-25-401-030-0000"/>
    <s v="06-25-401-030-0000"/>
    <x v="1"/>
    <s v="1600 W IRVING PARK, HANOVER PARK"/>
    <x v="1"/>
    <n v="34"/>
    <n v="18746"/>
    <n v="3377"/>
    <n v="3377"/>
    <s v="B"/>
    <n v="12.100000000000001"/>
    <n v="40861.700000000004"/>
    <n v="0.05"/>
    <n v="0.15"/>
    <n v="32995.822750000007"/>
    <n v="7.0000000000000007E-2"/>
    <n v="139.58214285714288"/>
    <n v="121.00000000000003"/>
    <n v="130.29107142857146"/>
    <n v="62856"/>
    <n v="502848.94821428583"/>
  </r>
  <r>
    <s v="06-25-401-064-0000"/>
    <s v="06-25-401-064-0000"/>
    <x v="1"/>
    <s v="1700  CHICAGO - ELGIN, HANOVER PARK"/>
    <x v="1"/>
    <n v="22"/>
    <n v="24415"/>
    <n v="4428"/>
    <n v="4428"/>
    <s v="B"/>
    <n v="10"/>
    <n v="44280"/>
    <n v="0.05"/>
    <n v="0.15"/>
    <n v="35756.1"/>
    <n v="7.0000000000000007E-2"/>
    <n v="115.35714285714285"/>
    <n v="100"/>
    <n v="107.67857142857142"/>
    <n v="80436"/>
    <n v="557236.71428571432"/>
  </r>
  <r>
    <s v="06-25-403-024-0000"/>
    <s v="06-25-403-024-0000"/>
    <x v="1"/>
    <s v="1655 W IRVING PARK, HANOVER PARK"/>
    <x v="1"/>
    <n v="46"/>
    <n v="24353"/>
    <n v="4182"/>
    <n v="4182"/>
    <s v="B"/>
    <n v="10"/>
    <n v="41820"/>
    <n v="0.05"/>
    <n v="0.15"/>
    <n v="33769.65"/>
    <n v="7.0000000000000007E-2"/>
    <n v="115.35714285714286"/>
    <n v="100"/>
    <n v="107.67857142857143"/>
    <n v="91500"/>
    <n v="541811.78571428568"/>
  </r>
  <r>
    <s v="06-25-411-023-0000"/>
    <s v="06-25-411-023-0000_x000a_06-25-411-028-0000"/>
    <x v="1"/>
    <s v="7450  JENSEN, HANOVER PARK"/>
    <x v="1"/>
    <n v="31"/>
    <n v="24400"/>
    <n v="6120"/>
    <n v="6120"/>
    <s v="C"/>
    <n v="8.5"/>
    <n v="52020"/>
    <n v="0.05"/>
    <n v="0.15"/>
    <n v="42006.15"/>
    <n v="0.08"/>
    <n v="85.796875"/>
    <n v="80"/>
    <n v="82.8984375"/>
    <n v="0"/>
    <n v="507338.4375"/>
  </r>
  <r>
    <s v="06-25-420-005-0000"/>
    <s v="06-25-420-005-0000"/>
    <x v="1"/>
    <s v="1822  IRVING PARK, HANOVER PARK"/>
    <x v="1"/>
    <n v="44"/>
    <n v="14000"/>
    <n v="2460"/>
    <n v="2460"/>
    <s v="C"/>
    <n v="11"/>
    <n v="27060"/>
    <n v="0.05"/>
    <n v="0.15"/>
    <n v="21850.95"/>
    <n v="0.08"/>
    <n v="111.03125"/>
    <n v="110.00000000000001"/>
    <n v="110.515625"/>
    <n v="49920"/>
    <n v="321788.4375"/>
  </r>
  <r>
    <s v="06-25-420-008-0000"/>
    <s v="06-25-420-008-0000"/>
    <x v="1"/>
    <s v="1960  IRVING PARK, HANOVER PARK"/>
    <x v="1"/>
    <n v="38"/>
    <n v="27344"/>
    <n v="6180"/>
    <n v="6180"/>
    <s v="B"/>
    <n v="10"/>
    <n v="61800"/>
    <n v="0.05"/>
    <n v="0.15"/>
    <n v="49903.5"/>
    <n v="7.0000000000000007E-2"/>
    <n v="115.35714285714286"/>
    <n v="100"/>
    <n v="107.67857142857143"/>
    <n v="0"/>
    <n v="665453.57142857148"/>
  </r>
  <r>
    <s v="06-26-100-003-0000"/>
    <s v="06-26-100-003-0000"/>
    <x v="1"/>
    <s v="948 S BARTLETT, STREAMWOOD"/>
    <x v="1"/>
    <n v="22"/>
    <n v="21090"/>
    <n v="2101"/>
    <n v="2101"/>
    <s v="C"/>
    <n v="9"/>
    <n v="18909"/>
    <n v="0.05"/>
    <n v="0.15"/>
    <n v="15269.0175"/>
    <n v="0.08"/>
    <n v="90.84375"/>
    <n v="90"/>
    <n v="90.421875"/>
    <n v="120517"/>
    <n v="310493.359375"/>
  </r>
  <r>
    <s v="06-26-102-077-0000"/>
    <s v="06-26-102-077-0000, 06-27-201-015-0000 06-26-102-076-0000 06-27-203-023-0000 06-27-203-024-0000"/>
    <x v="2"/>
    <s v="1000 S BARTLETT, STREAMWOOD"/>
    <x v="1"/>
    <n v="52"/>
    <n v="61796"/>
    <n v="1911"/>
    <n v="1911"/>
    <s v="C"/>
    <n v="14.950000000000001"/>
    <n v="28569.45"/>
    <n v="0.1"/>
    <n v="0.36"/>
    <n v="16456.003199999999"/>
    <n v="8.5000000000000006E-2"/>
    <n v="101.30823529411764"/>
    <n v="97.5"/>
    <n v="99.404117647058825"/>
    <n v="649824"/>
    <n v="839785.26882352936"/>
  </r>
  <r>
    <s v="06-26-111-002-0000"/>
    <s v="06-26-111-002-0000"/>
    <x v="1"/>
    <s v="265 E IRVING PARK, STREAMWOOD"/>
    <x v="1"/>
    <n v="56"/>
    <n v="22500"/>
    <n v="2492"/>
    <n v="2492"/>
    <s v="C"/>
    <n v="9"/>
    <n v="22428"/>
    <n v="0.05"/>
    <n v="0.15"/>
    <n v="18110.61"/>
    <n v="0.08"/>
    <n v="90.84375"/>
    <n v="90"/>
    <n v="90.421875"/>
    <n v="128453"/>
    <n v="353784.3125"/>
  </r>
  <r>
    <s v="06-32-201-012-0000"/>
    <s v="06-32-201-012-0000"/>
    <x v="1"/>
    <s v="120  BARTLETT, ELGIN"/>
    <x v="0"/>
    <n v="24"/>
    <n v="1015862"/>
    <n v="8800"/>
    <n v="8800"/>
    <s v="C"/>
    <n v="6.3"/>
    <n v="55440"/>
    <n v="0.05"/>
    <n v="0.15"/>
    <n v="44767.8"/>
    <n v="0.08"/>
    <n v="63.590625000000003"/>
    <n v="63"/>
    <n v="63.295312500000001"/>
    <n v="1902484.28"/>
    <n v="2459483.0300000003"/>
  </r>
  <r>
    <s v="06-34-404-022-0000"/>
    <s v="06-34-404-022-0000"/>
    <x v="1"/>
    <s v="126 S OAK, BARTLETT"/>
    <x v="1"/>
    <n v="55"/>
    <n v="11350"/>
    <n v="3068"/>
    <n v="3068"/>
    <s v="C"/>
    <n v="12.075000000000001"/>
    <n v="37046.100000000006"/>
    <n v="0.05"/>
    <n v="0.15"/>
    <n v="29914.725750000005"/>
    <n v="0.08"/>
    <n v="121.88203125000003"/>
    <n v="126"/>
    <n v="123.94101562500001"/>
    <n v="0"/>
    <n v="380251.03593750001"/>
  </r>
  <r>
    <s v="06-35-201-030-0000"/>
    <s v="06-35-201-030-0000"/>
    <x v="1"/>
    <s v="615 E LAKE, STREAMWOOD"/>
    <x v="0"/>
    <n v="120"/>
    <n v="73337"/>
    <n v="5480"/>
    <n v="5480"/>
    <s v="C"/>
    <n v="6.3"/>
    <n v="34524"/>
    <n v="0.05"/>
    <n v="0.15"/>
    <n v="27878.130000000005"/>
    <n v="0.08"/>
    <n v="63.59062500000001"/>
    <n v="63"/>
    <n v="63.295312500000009"/>
    <n v="308502"/>
    <n v="655360.3125"/>
  </r>
  <r>
    <s v="06-36-213-041-0000"/>
    <s v="06-36-213-041-0000"/>
    <x v="1"/>
    <s v="7000  BARRINGTON, HANOVER PARK"/>
    <x v="1"/>
    <n v="36"/>
    <n v="26600"/>
    <n v="4957"/>
    <n v="4957"/>
    <s v="C"/>
    <n v="10.5"/>
    <n v="52048.5"/>
    <n v="0.05"/>
    <n v="0.15"/>
    <n v="42029.16375"/>
    <n v="0.08"/>
    <n v="105.984375"/>
    <n v="105"/>
    <n v="105.4921875"/>
    <n v="81264"/>
    <n v="604188.7734375"/>
  </r>
  <r>
    <s v="06-36-309-013-0000"/>
    <s v="06-36-309-013-0000, _x000a_06-36-309-014-0000,_x000a_06-36-309-015-0000,_x000a_06-36-309-016-0000,_x000a_06-36-309-017-0000,_x000a_06-36-309-018-0000, 06-36-309-011-0000 06-36-309-012-0000"/>
    <x v="1"/>
    <s v="2064 W LAKE, HANOVER PARK"/>
    <x v="1"/>
    <n v="12"/>
    <n v="24822"/>
    <n v="6776"/>
    <n v="6776"/>
    <s v="C"/>
    <n v="8.5"/>
    <n v="57596"/>
    <n v="0.05"/>
    <n v="0.15"/>
    <n v="46508.77"/>
    <n v="0.08"/>
    <n v="85.796875"/>
    <n v="80"/>
    <n v="82.8984375"/>
    <n v="0"/>
    <n v="561719.8125"/>
  </r>
  <r>
    <s v="06-36-310-052-0000"/>
    <s v="06-36-310-052-0000"/>
    <x v="1"/>
    <s v="1028  DEVON, BARTLETT"/>
    <x v="1"/>
    <n v="43"/>
    <n v="108900"/>
    <n v="21000"/>
    <n v="21000"/>
    <s v="C"/>
    <n v="7"/>
    <n v="147000"/>
    <n v="0.05"/>
    <n v="0.15"/>
    <n v="118702.5"/>
    <n v="0.08"/>
    <n v="70.65625"/>
    <n v="70"/>
    <n v="70.328125"/>
    <n v="149400"/>
    <n v="1626290.625"/>
  </r>
  <r>
    <s v="06-36-313-039-0000"/>
    <s v="06-36-313-039-0000"/>
    <x v="1"/>
    <s v="2331  WALNUT, HANOVER PARK"/>
    <x v="1"/>
    <n v="50"/>
    <n v="14000"/>
    <n v="2870"/>
    <n v="2870"/>
    <s v="C"/>
    <n v="9"/>
    <n v="25830"/>
    <n v="0.05"/>
    <n v="0.15"/>
    <n v="20857.724999999999"/>
    <n v="0.08"/>
    <n v="90.843749999999986"/>
    <n v="90"/>
    <n v="90.421875"/>
    <n v="0"/>
    <n v="259510.78125"/>
  </r>
  <r>
    <s v="06-07-302-060-0000"/>
    <s v="06-07-302-060-0000 06-07-302-077-0000"/>
    <x v="3"/>
    <s v="850  SUMMIT, ELGIN"/>
    <x v="4"/>
    <n v="34"/>
    <n v="19359"/>
    <n v="4247"/>
    <n v="4247"/>
    <s v="C"/>
    <n v="21"/>
    <n v="89187"/>
    <n v="0.05"/>
    <n v="0.15"/>
    <n v="72018.502500000002"/>
    <n v="7.4999999999999997E-2"/>
    <n v="226.10000000000002"/>
    <n v="225.75"/>
    <n v="225.92500000000001"/>
    <n v="28452"/>
    <n v="987955.47500000009"/>
  </r>
  <r>
    <s v="06-07-314-017-0000"/>
    <s v="06-07-314-017-0000"/>
    <x v="3"/>
    <s v="525  WAVERLY, ELGIN"/>
    <x v="4"/>
    <n v="40"/>
    <n v="44169"/>
    <n v="4270"/>
    <n v="4270"/>
    <s v="C"/>
    <n v="19"/>
    <n v="81130"/>
    <n v="0.05"/>
    <n v="0.15"/>
    <n v="65512.474999999999"/>
    <n v="7.4999999999999997E-2"/>
    <n v="204.56666666666666"/>
    <n v="204.25"/>
    <n v="204.40833333333333"/>
    <n v="325068"/>
    <n v="1197891.5833333335"/>
  </r>
  <r>
    <s v="06-07-314-020-0000"/>
    <s v="06-07-314-020-0000"/>
    <x v="3"/>
    <s v="500  SHADY OAKS, ELGIN"/>
    <x v="4"/>
    <n v="29"/>
    <n v="49963"/>
    <n v="4584"/>
    <n v="4584"/>
    <s v="C"/>
    <n v="20"/>
    <n v="91680"/>
    <n v="0.05"/>
    <n v="0.15"/>
    <n v="74031.600000000006"/>
    <n v="7.4999999999999997E-2"/>
    <n v="215.33333333333337"/>
    <n v="215"/>
    <n v="215.16666666666669"/>
    <n v="379524"/>
    <n v="1365848"/>
  </r>
  <r>
    <s v="06-21-409-009-0000"/>
    <s v="06-21-409-009-0000"/>
    <x v="3"/>
    <s v="510  SUTTON, STREAMWOOD"/>
    <x v="4"/>
    <n v="14"/>
    <n v="38782"/>
    <n v="4170"/>
    <n v="4170"/>
    <s v="C"/>
    <n v="20"/>
    <n v="83400"/>
    <n v="0.05"/>
    <n v="0.15"/>
    <n v="67345.5"/>
    <n v="7.4999999999999997E-2"/>
    <n v="215.33333333333334"/>
    <n v="215"/>
    <n v="215.16666666666669"/>
    <n v="132612"/>
    <n v="1029857.0000000001"/>
  </r>
  <r>
    <s v="06-22-107-041-0000"/>
    <s v="06-22-107-041-0000"/>
    <x v="3"/>
    <s v="101  SUTTON, STREAMWOOD"/>
    <x v="4"/>
    <n v="22"/>
    <n v="35118"/>
    <n v="3770"/>
    <n v="3770"/>
    <s v="C"/>
    <n v="19"/>
    <n v="71630"/>
    <n v="0.05"/>
    <n v="0.15"/>
    <n v="57841.224999999999"/>
    <n v="7.4999999999999997E-2"/>
    <n v="204.56666666666666"/>
    <n v="204.25"/>
    <n v="204.40833333333333"/>
    <n v="240456"/>
    <n v="1011075.4166666666"/>
  </r>
  <r>
    <s v="06-22-302-014-0000"/>
    <s v="06-22-302-014-0000"/>
    <x v="3"/>
    <s v="1011  SUTTON, STREAMWOOD"/>
    <x v="4"/>
    <n v="16"/>
    <n v="32024"/>
    <n v="6258"/>
    <n v="6258"/>
    <s v="C"/>
    <n v="20"/>
    <n v="125160"/>
    <n v="0.05"/>
    <n v="0.15"/>
    <n v="101066.7"/>
    <n v="7.4999999999999997E-2"/>
    <n v="215.33333333333334"/>
    <n v="215"/>
    <n v="215.16666666666669"/>
    <n v="83904"/>
    <n v="1430417.0000000002"/>
  </r>
  <r>
    <s v="06-22-302-019-0000"/>
    <s v="06-22-302-019-0000"/>
    <x v="3"/>
    <s v="705  SUTTON, STREAMWOOD"/>
    <x v="4"/>
    <n v="14"/>
    <n v="50298"/>
    <n v="4592"/>
    <n v="4592"/>
    <s v="C"/>
    <n v="20"/>
    <n v="91840"/>
    <n v="0.05"/>
    <n v="0.15"/>
    <n v="74160.800000000003"/>
    <n v="7.4999999999999997E-2"/>
    <n v="215.33333333333334"/>
    <n v="215"/>
    <n v="215.16666666666669"/>
    <n v="383160"/>
    <n v="1371205.3333333335"/>
  </r>
  <r>
    <s v="06-24-401-004-0000"/>
    <s v="06-24-401-004-0000"/>
    <x v="3"/>
    <s v="749  BARRINGTON, SCHAUMBURG"/>
    <x v="4"/>
    <n v="24"/>
    <n v="68367"/>
    <n v="4720"/>
    <n v="4720"/>
    <s v="C"/>
    <n v="20"/>
    <n v="94400"/>
    <n v="0.05"/>
    <n v="0.15"/>
    <n v="76228"/>
    <n v="7.4999999999999997E-2"/>
    <n v="215.33333333333334"/>
    <n v="215"/>
    <n v="215.16666666666669"/>
    <n v="593844"/>
    <n v="1609430.6666666667"/>
  </r>
  <r>
    <s v="06-25-207-004-0000"/>
    <s v="06-25-207-004-0000"/>
    <x v="3"/>
    <s v="800 S BARRINGTON, STREAMWOOD"/>
    <x v="4"/>
    <n v="29"/>
    <n v="38023"/>
    <n v="5495"/>
    <n v="5495"/>
    <s v="C"/>
    <n v="20"/>
    <n v="109900"/>
    <n v="0.05"/>
    <n v="0.15"/>
    <n v="88744.25"/>
    <n v="7.4999999999999997E-2"/>
    <n v="215.33333333333334"/>
    <n v="215"/>
    <n v="215.16666666666669"/>
    <n v="192516"/>
    <n v="1374856.8333333335"/>
  </r>
  <r>
    <s v="06-26-111-014-0000"/>
    <s v="06-26-111-014-0000"/>
    <x v="3"/>
    <s v="151 E IRVING PARK, STREAMWOOD"/>
    <x v="4"/>
    <n v="30"/>
    <n v="42701"/>
    <n v="5012"/>
    <n v="5012"/>
    <s v="C"/>
    <n v="20"/>
    <n v="100240"/>
    <n v="0.05"/>
    <n v="0.15"/>
    <n v="80943.8"/>
    <n v="7.4999999999999997E-2"/>
    <n v="215.33333333333334"/>
    <n v="215"/>
    <n v="215.16666666666669"/>
    <n v="271836"/>
    <n v="1350251.3333333335"/>
  </r>
  <r>
    <s v="06-27-201-019-0000"/>
    <s v="06-27-201-019-0000"/>
    <x v="3"/>
    <s v="185 W IRVING PARK, STREAMWOOD"/>
    <x v="4"/>
    <n v="31"/>
    <n v="52499"/>
    <n v="2705"/>
    <n v="2705"/>
    <s v="C"/>
    <n v="20"/>
    <n v="54100"/>
    <n v="0.05"/>
    <n v="0.15"/>
    <n v="43685.75"/>
    <n v="7.4999999999999997E-2"/>
    <n v="215.33333333333337"/>
    <n v="215"/>
    <n v="215.16666666666669"/>
    <n v="500148"/>
    <n v="1082173.8333333335"/>
  </r>
  <r>
    <s v="06-34-404-012-0000"/>
    <s v="06-34-404-012-0000  06-34-404-027-0000"/>
    <x v="3"/>
    <s v="231 W ONEIDA, BARTLETT"/>
    <x v="4"/>
    <s v="24/110"/>
    <n v="28145"/>
    <n v="3597"/>
    <n v="3597"/>
    <s v="C"/>
    <n v="19"/>
    <n v="68343"/>
    <n v="0.05"/>
    <n v="0.15"/>
    <n v="55186.972500000003"/>
    <n v="7.4999999999999997E-2"/>
    <n v="204.56666666666669"/>
    <n v="204.25"/>
    <n v="204.40833333333336"/>
    <n v="165084"/>
    <n v="900340.77500000014"/>
  </r>
  <r>
    <s v="06-34-414-049-0000"/>
    <s v="06-34-414-049-0000"/>
    <x v="3"/>
    <s v="388 S MAIN, BARTLETT"/>
    <x v="4"/>
    <n v="27"/>
    <n v="52868"/>
    <n v="5120"/>
    <n v="5120"/>
    <s v="C"/>
    <n v="16.149999999999999"/>
    <n v="82688"/>
    <n v="0.05"/>
    <n v="0.15"/>
    <n v="66770.559999999998"/>
    <n v="7.4999999999999997E-2"/>
    <n v="173.88166666666666"/>
    <n v="163.4"/>
    <n v="168.64083333333332"/>
    <n v="388656"/>
    <n v="1252097.0666666667"/>
  </r>
  <r>
    <s v="06-35-316-043-0000"/>
    <s v="06-35-316-043-0000"/>
    <x v="3"/>
    <s v="335 S MAIN, BARTLETT"/>
    <x v="4"/>
    <n v="42"/>
    <n v="146927"/>
    <n v="5980"/>
    <n v="5980"/>
    <s v="C"/>
    <n v="15.342499999999998"/>
    <n v="91748.14999999998"/>
    <n v="0.05"/>
    <n v="0.15"/>
    <n v="74086.631124999985"/>
    <n v="7.4999999999999997E-2"/>
    <n v="165.18758333333329"/>
    <n v="155.22999999999999"/>
    <n v="160.20879166666663"/>
    <n v="1107063"/>
    <n v="2065111.5741666665"/>
  </r>
  <r>
    <s v="06-36-222-014-0000"/>
    <s v="06-36-222-014-0000"/>
    <x v="3"/>
    <s v="6800  BARRINGTON, HANOVER PARK"/>
    <x v="4"/>
    <n v="4"/>
    <n v="43260"/>
    <n v="5112"/>
    <n v="5112"/>
    <s v="C"/>
    <n v="20"/>
    <n v="102240"/>
    <n v="0.05"/>
    <n v="0.15"/>
    <n v="82558.8"/>
    <n v="7.4999999999999997E-2"/>
    <n v="215.33333333333334"/>
    <n v="215"/>
    <n v="215.16666666666669"/>
    <n v="273744"/>
    <n v="1373676"/>
  </r>
  <r>
    <s v="06-24-407-003-0000"/>
    <s v="06-24-407-003-0000"/>
    <x v="4"/>
    <s v="700 S BARRINGTON, STREAMWOOD"/>
    <x v="0"/>
    <n v="36"/>
    <n v="83258"/>
    <n v="26747"/>
    <n v="20554"/>
    <s v="C"/>
    <n v="11"/>
    <n v="226094"/>
    <n v="0.1"/>
    <n v="0.23"/>
    <n v="156683.14199999999"/>
    <n v="0.08"/>
    <n v="95.287499999999994"/>
    <n v="105"/>
    <n v="100.14375"/>
    <n v="0"/>
    <n v="2058354.6375"/>
  </r>
  <r>
    <s v="06-25-400-014-0000"/>
    <s v="06-25-400-014-0000"/>
    <x v="4"/>
    <s v="1300 E IRVING PARK, STREAMWOOD"/>
    <x v="5"/>
    <n v="0"/>
    <n v="88422"/>
    <n v="19553"/>
    <n v="19553"/>
    <s v="C"/>
    <n v="11"/>
    <n v="215083"/>
    <n v="0.1"/>
    <n v="0.23"/>
    <n v="149052.519"/>
    <n v="0.08"/>
    <n v="95.287500000000009"/>
    <n v="105"/>
    <n v="100.14375000000001"/>
    <n v="0"/>
    <n v="1958110.7437500001"/>
  </r>
  <r>
    <s v="06-19-104-022-0000"/>
    <s v="06-19-104-022-0000_x000a_06-19-104-023-0000"/>
    <x v="5"/>
    <s v="808  VILLA, ELGIN"/>
    <x v="6"/>
    <n v="78"/>
    <n v="45258"/>
    <n v="14180"/>
    <n v="14180"/>
    <s v="C"/>
    <n v="7.2"/>
    <n v="102096"/>
    <n v="0.1"/>
    <n v="0.15"/>
    <n v="78103.44"/>
    <n v="0.09"/>
    <n v="61.2"/>
    <n v="61.2"/>
    <n v="61.2"/>
    <n v="0"/>
    <n v="867816"/>
  </r>
  <r>
    <s v="06-25-301-023-0000"/>
    <s v="06-25-301-023-0000 06-25-301-022-0000"/>
    <x v="5"/>
    <s v="1232 E IRVING PARK, STREAMWOOD"/>
    <x v="6"/>
    <n v="0"/>
    <n v="146230"/>
    <n v="32336"/>
    <n v="32336"/>
    <s v="C"/>
    <n v="7.2"/>
    <n v="232819.20000000001"/>
    <n v="0.1"/>
    <n v="0.15"/>
    <n v="178106.68799999999"/>
    <n v="0.09"/>
    <n v="61.199999999999996"/>
    <n v="61.2"/>
    <n v="61.2"/>
    <n v="0"/>
    <n v="1978963.2000000002"/>
  </r>
  <r>
    <s v="06-07-302-081-0000"/>
    <s v="06-07-302-081-0000"/>
    <x v="6"/>
    <s v="929  SUMMIT, ELGIN"/>
    <x v="0"/>
    <n v="25"/>
    <n v="26788"/>
    <n v="2878"/>
    <n v="2878"/>
    <s v="C"/>
    <n v="11"/>
    <n v="31658"/>
    <n v="0.05"/>
    <n v="0.15"/>
    <n v="25563.834999999999"/>
    <n v="0.08"/>
    <n v="111.03125"/>
    <n v="110"/>
    <n v="110.515625"/>
    <n v="183312"/>
    <n v="501375.96875"/>
  </r>
  <r>
    <s v="06-13-403-020-0000"/>
    <s v="06-13-403-020-0000"/>
    <x v="6"/>
    <s v="4 N BARRINGTON, STREAMWOOD"/>
    <x v="0"/>
    <n v="28"/>
    <n v="29634"/>
    <n v="4194"/>
    <n v="4194"/>
    <s v="C"/>
    <n v="9.9"/>
    <n v="41520.6"/>
    <n v="0.05"/>
    <n v="0.15"/>
    <n v="33527.8845"/>
    <n v="0.08"/>
    <n v="99.928124999999994"/>
    <n v="99"/>
    <n v="99.464062499999997"/>
    <n v="154296"/>
    <n v="571448.27812499995"/>
  </r>
  <r>
    <s v="06-18-300-081-0000"/>
    <s v="06-18-300-081-0000"/>
    <x v="6"/>
    <s v="928 E CHICAGO, ELGIN"/>
    <x v="0"/>
    <n v="24"/>
    <n v="36746"/>
    <n v="2210"/>
    <n v="2210"/>
    <s v="C"/>
    <n v="11"/>
    <n v="24310"/>
    <n v="0.05"/>
    <n v="0.15"/>
    <n v="19630.325000000001"/>
    <n v="0.08"/>
    <n v="111.03125"/>
    <n v="110"/>
    <n v="110.515625"/>
    <n v="167436"/>
    <n v="411675.53125"/>
  </r>
  <r>
    <s v="06-19-111-005-0000"/>
    <s v="06-19-111-005-0000"/>
    <x v="6"/>
    <s v="850  BENT, ELGIN"/>
    <x v="0"/>
    <n v="54"/>
    <n v="13200"/>
    <n v="3108"/>
    <n v="3108"/>
    <s v="C"/>
    <n v="11"/>
    <n v="34188"/>
    <n v="0.05"/>
    <n v="0.15"/>
    <n v="27606.809999999998"/>
    <n v="0.08"/>
    <n v="111.03124999999999"/>
    <n v="110"/>
    <n v="110.515625"/>
    <n v="0"/>
    <n v="343482.5625"/>
  </r>
  <r>
    <s v="06-25-201-002-0000"/>
    <s v="06-25-201-002-0000"/>
    <x v="6"/>
    <s v="732 S BARRINGTON, STREAMWOOD"/>
    <x v="0"/>
    <n v="39"/>
    <n v="30698"/>
    <n v="4916"/>
    <n v="4916"/>
    <s v="C"/>
    <n v="11"/>
    <n v="54076"/>
    <n v="0.05"/>
    <n v="0.15"/>
    <n v="43666.369999999995"/>
    <n v="0.08"/>
    <n v="111.03124999999997"/>
    <n v="110"/>
    <n v="110.51562499999999"/>
    <n v="132408"/>
    <n v="675702.81249999988"/>
  </r>
  <r>
    <s v="06-25-204-008-0000"/>
    <s v="06-25-204-008-0000"/>
    <x v="6"/>
    <s v="1055  EAST, STREAMWOOD"/>
    <x v="0"/>
    <n v="30"/>
    <n v="63214"/>
    <n v="5252"/>
    <n v="5252"/>
    <s v="C"/>
    <n v="11"/>
    <n v="57772"/>
    <n v="0.05"/>
    <n v="0.15"/>
    <n v="46650.89"/>
    <n v="0.08"/>
    <n v="111.03125"/>
    <n v="110"/>
    <n v="110.515625"/>
    <n v="379854"/>
    <n v="960282.0625"/>
  </r>
  <r>
    <s v="06-25-301-046-0000"/>
    <s v="06-25-301-046-0000"/>
    <x v="6"/>
    <s v="1210 E IRVING PARK, STREAMWOOD"/>
    <x v="0"/>
    <n v="50"/>
    <n v="36335"/>
    <n v="4290"/>
    <n v="4290"/>
    <s v="C"/>
    <n v="11"/>
    <n v="47190"/>
    <n v="0.05"/>
    <n v="0.15"/>
    <n v="38105.925000000003"/>
    <n v="0.08"/>
    <n v="111.03125"/>
    <n v="110"/>
    <n v="110.515625"/>
    <n v="230100"/>
    <n v="704212.03125"/>
  </r>
  <r>
    <s v="06-26-102-124-0000"/>
    <s v="06-26-102-124-0000"/>
    <x v="6"/>
    <s v="14 E IRVING PARK, STREAMWOOD"/>
    <x v="0"/>
    <n v="28"/>
    <n v="59831"/>
    <n v="8710"/>
    <n v="8710"/>
    <s v="C"/>
    <n v="11"/>
    <n v="95810"/>
    <n v="0.05"/>
    <n v="0.15"/>
    <n v="77366.574999999997"/>
    <n v="0.08"/>
    <n v="111.03125"/>
    <n v="110"/>
    <n v="110.515625"/>
    <n v="299892"/>
    <n v="1262483.09375"/>
  </r>
  <r>
    <s v="06-35-201-018-0000"/>
    <s v="06-35-201-018-0000"/>
    <x v="6"/>
    <s v="2630 W LAKE, HANOVER PARK"/>
    <x v="0"/>
    <n v="34"/>
    <n v="29694"/>
    <n v="2730"/>
    <n v="2730"/>
    <s v="C"/>
    <n v="8.91"/>
    <n v="24324.3"/>
    <n v="0.05"/>
    <n v="0.15"/>
    <n v="19641.87225"/>
    <n v="0.08"/>
    <n v="89.935312500000009"/>
    <n v="89.100000000000009"/>
    <n v="89.517656250000016"/>
    <n v="208954.62000000002"/>
    <n v="453337.82156250009"/>
  </r>
  <r>
    <s v="06-35-400-114-0000"/>
    <s v="06-35-400-114-0000"/>
    <x v="6"/>
    <s v="355 S PROSPECT, BARTLETT"/>
    <x v="0"/>
    <n v="25"/>
    <n v="31500"/>
    <n v="2808"/>
    <n v="2808"/>
    <s v="C"/>
    <n v="9.9"/>
    <n v="27799.200000000001"/>
    <n v="0.05"/>
    <n v="0.15"/>
    <n v="22447.854000000003"/>
    <n v="0.08"/>
    <n v="99.928125000000023"/>
    <n v="99"/>
    <n v="99.464062500000011"/>
    <n v="121608"/>
    <n v="400903.08750000002"/>
  </r>
  <r>
    <s v="06-36-309-024-0000"/>
    <s v="06-36-309-024-0000 06-36-309-025-0000 06-36-309-032-0000 06-36-309-021-0000 06-36-309-022-0000 06-36-309-023-0000 06-36-309-019-0000 06-36-309-020-0000"/>
    <x v="6"/>
    <s v="2020 W LAKE, HANOVER PARK"/>
    <x v="0"/>
    <n v="1"/>
    <n v="34549"/>
    <n v="7539"/>
    <n v="7539"/>
    <s v="C"/>
    <n v="12.100000000000001"/>
    <n v="91221.900000000009"/>
    <n v="0.05"/>
    <n v="0.15"/>
    <n v="73661.684250000006"/>
    <n v="0.08"/>
    <n v="122.13437500000001"/>
    <n v="121.00000000000001"/>
    <n v="121.56718750000002"/>
    <n v="0"/>
    <n v="916495.02656250016"/>
  </r>
  <r>
    <s v="06-29-200-015-0000"/>
    <s v="06-29-200-015-0000 06-20-400-017-0000"/>
    <x v="6"/>
    <s v="875 Galt Blvd"/>
    <x v="0"/>
    <n v="1"/>
    <n v="85492"/>
    <n v="4811"/>
    <n v="4811"/>
    <s v="C"/>
    <n v="17.303000000000004"/>
    <n v="83244.733000000022"/>
    <n v="0.05"/>
    <n v="0.15"/>
    <n v="67220.121897500008"/>
    <n v="0.08"/>
    <n v="174.65215625000002"/>
    <n v="173.03000000000003"/>
    <n v="173.84107812500002"/>
    <n v="331240"/>
    <n v="1167589.4268593751"/>
  </r>
  <r>
    <s v="06-01-200-023-0000"/>
    <s v="06-01-200-023-0000                      "/>
    <x v="7"/>
    <s v="2750  HIGGINS, HOFFMAN ESTATES"/>
    <x v="5"/>
    <n v="13"/>
    <n v="28039"/>
    <n v="14444"/>
    <n v="12908"/>
    <s v="C"/>
    <n v="22"/>
    <n v="283976"/>
    <n v="0.15"/>
    <n v="0.55000000000000004"/>
    <n v="108620.81999999998"/>
    <n v="0.08"/>
    <n v="105.18749999999999"/>
    <n v="104.50000000000001"/>
    <n v="104.84375"/>
    <n v="0"/>
    <n v="1353323.125"/>
  </r>
  <r>
    <s v="06-07-302-044-0000"/>
    <s v="06-07-302-044-0000"/>
    <x v="7"/>
    <s v="790  SUMMIT, ELGIN"/>
    <x v="0"/>
    <n v="43"/>
    <n v="14525"/>
    <n v="3050"/>
    <n v="3050"/>
    <s v="C"/>
    <n v="22"/>
    <n v="67100"/>
    <n v="0.15"/>
    <n v="0.55000000000000004"/>
    <n v="25665.749999999996"/>
    <n v="0.08"/>
    <n v="105.18749999999999"/>
    <n v="104.50000000000001"/>
    <n v="104.84375"/>
    <n v="0"/>
    <n v="319773.4375"/>
  </r>
  <r>
    <s v="06-07-302-064-0000"/>
    <s v="06-07-302-064-0000                      "/>
    <x v="7"/>
    <s v="1015  SUMMIT, ELGIN"/>
    <x v="5"/>
    <n v="32"/>
    <n v="97614"/>
    <n v="11548"/>
    <n v="10501"/>
    <s v="C"/>
    <n v="20"/>
    <n v="210020"/>
    <n v="0.15"/>
    <n v="0.55000000000000004"/>
    <n v="80332.649999999994"/>
    <n v="0.08"/>
    <n v="95.624999999999986"/>
    <n v="95"/>
    <n v="95.3125"/>
    <n v="2175"/>
    <n v="1003051.5625"/>
  </r>
  <r>
    <s v="06-07-302-066-0000"/>
    <s v="06-07-302-066-0000                      "/>
    <x v="7"/>
    <s v="1  AMERICAN, ELGIN"/>
    <x v="5"/>
    <n v="32"/>
    <n v="26114"/>
    <n v="8872"/>
    <n v="532.31999999999994"/>
    <s v="C"/>
    <n v="19"/>
    <n v="10114.079999999998"/>
    <n v="0.15"/>
    <n v="0.55000000000000004"/>
    <n v="3868.6355999999987"/>
    <n v="0.08"/>
    <n v="90.843749999999986"/>
    <n v="90.25"/>
    <n v="90.546875"/>
    <n v="0"/>
    <n v="48199.912499999991"/>
  </r>
  <r>
    <s v="06-09-107-013-0000"/>
    <s v="06-09-107-013-0000, 06-09-206-004-0000"/>
    <x v="7"/>
    <s v="5380  NICHOLSON, HOFFMAN ESTATES"/>
    <x v="0"/>
    <n v="26"/>
    <n v="191373"/>
    <n v="51568"/>
    <n v="51568"/>
    <s v="C"/>
    <n v="20"/>
    <n v="1031360"/>
    <n v="0.15"/>
    <n v="0.55000000000000004"/>
    <n v="394495.19999999995"/>
    <n v="0.08"/>
    <n v="95.624999999999986"/>
    <n v="95"/>
    <n v="95.3125"/>
    <n v="0"/>
    <n v="4915075"/>
  </r>
  <r>
    <s v="06-25-301-035-0000"/>
    <s v="06-25-301-035-0000                      "/>
    <x v="7"/>
    <s v="2071 W IRVING PARK, HANOVER PARK"/>
    <x v="5"/>
    <n v="40"/>
    <n v="13500"/>
    <n v="6048"/>
    <n v="5000"/>
    <s v="C"/>
    <n v="17.099999999999998"/>
    <n v="85499.999999999985"/>
    <n v="0.15"/>
    <n v="0.55000000000000004"/>
    <n v="32703.749999999993"/>
    <n v="0.08"/>
    <n v="81.759374999999977"/>
    <n v="81.224999999999994"/>
    <n v="81.492187499999986"/>
    <n v="0"/>
    <n v="407460.93749999994"/>
  </r>
  <r>
    <s v="06-07-302-043-0000"/>
    <s v="06-07-302-043-0000"/>
    <x v="8"/>
    <s v="820  SUMMIT, ELGIN"/>
    <x v="7"/>
    <n v="34"/>
    <n v="174240"/>
    <n v="49386"/>
    <n v="49386"/>
    <s v="C"/>
    <n v="13"/>
    <n v="642018"/>
    <n v="0.1"/>
    <n v="0.5"/>
    <n v="288908.09999999998"/>
    <n v="0.08"/>
    <n v="73.124999999999986"/>
    <n v="75"/>
    <n v="74.0625"/>
    <n v="0"/>
    <n v="3657650.625"/>
  </r>
  <r>
    <s v="06-07-314-023-0000"/>
    <s v="06-07-314-023-0000"/>
    <x v="8"/>
    <s v="1040  SUMMIT, ELGIN"/>
    <x v="7"/>
    <n v="28"/>
    <n v="459217"/>
    <n v="102643"/>
    <n v="102643"/>
    <s v="C"/>
    <n v="13.65"/>
    <n v="1401076.95"/>
    <n v="0.1"/>
    <n v="0.5"/>
    <n v="630484.62749999994"/>
    <n v="0.08"/>
    <n v="76.781249999999986"/>
    <n v="78.75"/>
    <n v="77.765625"/>
    <n v="0"/>
    <n v="7982097.046875"/>
  </r>
  <r>
    <s v="06-13-401-026-0000"/>
    <s v="06-13-401-026-0000, 06-13-401-032-0000"/>
    <x v="8"/>
    <s v="100 N BARRINGTON, STREAMWOOD"/>
    <x v="7"/>
    <n v="43"/>
    <n v="46988"/>
    <n v="12300"/>
    <n v="12300"/>
    <s v="C"/>
    <n v="13.65"/>
    <n v="167895"/>
    <n v="0.1"/>
    <n v="0.5"/>
    <n v="75552.75"/>
    <n v="0.08"/>
    <n v="76.78125"/>
    <n v="78.75"/>
    <n v="77.765625"/>
    <n v="0"/>
    <n v="956517.1875"/>
  </r>
  <r>
    <s v="06-13-401-034-0000"/>
    <s v="06-13-401-034-0000"/>
    <x v="8"/>
    <s v="140 N BARRINGTON, STREAMWOOD"/>
    <x v="7"/>
    <n v="31"/>
    <n v="65000"/>
    <n v="14773"/>
    <n v="13176"/>
    <s v="C"/>
    <n v="13"/>
    <n v="171288"/>
    <n v="0.1"/>
    <n v="0.5"/>
    <n v="77079.600000000006"/>
    <n v="0.08"/>
    <n v="73.125"/>
    <n v="75"/>
    <n v="74.0625"/>
    <n v="0"/>
    <n v="975847.5"/>
  </r>
  <r>
    <s v="06-22-302-017-0000"/>
    <s v="06-22-302-017-0000  06-27-100-025-0000 06-27-100-024-00000"/>
    <x v="8"/>
    <s v="937 W IRVING PARK, STREAMWOOD"/>
    <x v="7"/>
    <n v="16"/>
    <n v="245817"/>
    <n v="67852"/>
    <n v="67852"/>
    <s v="C"/>
    <n v="13.65"/>
    <n v="926179.8"/>
    <n v="0.1"/>
    <n v="0.5"/>
    <n v="416780.91000000003"/>
    <n v="0.08"/>
    <n v="76.78125"/>
    <n v="78.75"/>
    <n v="77.765625"/>
    <n v="0"/>
    <n v="5276553.1875"/>
  </r>
  <r>
    <s v="06-23-300-029-0000"/>
    <s v="06-23-300-029-0000"/>
    <x v="8"/>
    <s v="536 S BARTLETT, STREAMWOOD"/>
    <x v="7"/>
    <n v="27"/>
    <n v="168620"/>
    <n v="29491"/>
    <n v="29491"/>
    <s v="C"/>
    <n v="11.700000000000001"/>
    <n v="345044.7"/>
    <n v="0.1"/>
    <n v="0.5"/>
    <n v="155270.11499999999"/>
    <n v="0.08"/>
    <n v="65.812499999999986"/>
    <n v="67.5"/>
    <n v="66.65625"/>
    <n v="0"/>
    <n v="1965759.46875"/>
  </r>
  <r>
    <s v="06-24-111-001-0000"/>
    <s v="06-24-111-001-0000"/>
    <x v="8"/>
    <s v="1044 E SCHAUMBURG, STREAMWOOD"/>
    <x v="7"/>
    <n v="30"/>
    <n v="160292"/>
    <n v="40111"/>
    <n v="40111"/>
    <s v="C"/>
    <n v="10.530000000000001"/>
    <n v="422368.83000000007"/>
    <n v="0.1"/>
    <n v="0.5"/>
    <n v="190065.97350000002"/>
    <n v="0.08"/>
    <n v="59.231250000000003"/>
    <n v="60.75"/>
    <n v="59.990625000000001"/>
    <n v="0"/>
    <n v="2406283.9593750001"/>
  </r>
  <r>
    <s v="06-24-205-002-0000"/>
    <s v="06-24-205-002-0000 06-24-205-004-0000 06-24-205-005-0000"/>
    <x v="8"/>
    <s v="140  BARRINGTON, SCHAUMBURG"/>
    <x v="7"/>
    <n v="24"/>
    <n v="358212"/>
    <n v="83806"/>
    <n v="83806"/>
    <s v="C"/>
    <n v="13"/>
    <n v="1089478"/>
    <n v="0.1"/>
    <n v="0.5"/>
    <n v="490265.1"/>
    <n v="0.08"/>
    <n v="73.125"/>
    <n v="75"/>
    <n v="74.0625"/>
    <n v="0"/>
    <n v="6206881.875"/>
  </r>
  <r>
    <s v="06-25-201-011-0000"/>
    <s v="06-25-201-011-0000"/>
    <x v="8"/>
    <s v="1500  BUTTITTA, STREAMWOOD"/>
    <x v="7"/>
    <n v="25"/>
    <n v="114014"/>
    <n v="23440"/>
    <n v="23440"/>
    <s v="C"/>
    <n v="13.65"/>
    <n v="319956"/>
    <n v="0.1"/>
    <n v="0.5"/>
    <n v="143980.20000000001"/>
    <n v="0.08"/>
    <n v="76.78125"/>
    <n v="78.75"/>
    <n v="77.765625"/>
    <n v="0"/>
    <n v="1822826.25"/>
  </r>
  <r>
    <s v="06-25-309-005-0000"/>
    <s v="06-25-309-005-0000"/>
    <x v="8"/>
    <s v="939 E IRVING PARK, STREAMWOOD"/>
    <x v="7"/>
    <n v="41"/>
    <n v="111199"/>
    <n v="34901"/>
    <n v="34901"/>
    <s v="C"/>
    <n v="13.65"/>
    <n v="476398.65"/>
    <n v="0.1"/>
    <n v="0.5"/>
    <n v="214379.39250000002"/>
    <n v="0.08"/>
    <n v="76.78125"/>
    <n v="78.75"/>
    <n v="77.765625"/>
    <n v="0"/>
    <n v="2714098.078125"/>
  </r>
  <r>
    <s v="06-25-401-062-0000"/>
    <s v="06-25-401-062-0000 06-25-401-054-0000 06-25-401-055-0000 06-25-401-057-0000 06-25-401-058-0000 06-25-401-059-0000 06-25-401-060-0000 06-25-401-061-0000  06-25-401-063-0000 06-25-202-006-0000 06-25-202-007-0000 06-25-202-008-0000 06-25-202-011-0000 06-25-411-037-0000 06-25-411-038-0000"/>
    <x v="8"/>
    <s v="7620  BARRINGTON, HANOVER PARK"/>
    <x v="7"/>
    <n v="31"/>
    <n v="1475036"/>
    <n v="340690"/>
    <n v="340690"/>
    <s v="C"/>
    <n v="13.65"/>
    <n v="4650418.5"/>
    <n v="0.1"/>
    <n v="0.5"/>
    <n v="2092688.325"/>
    <n v="0.08"/>
    <n v="76.78125"/>
    <n v="78.75"/>
    <n v="77.765625"/>
    <n v="0"/>
    <n v="26493970.78125"/>
  </r>
  <r>
    <s v="06-25-420-003-0000"/>
    <s v="06-25-420-003-0000"/>
    <x v="8"/>
    <s v="1804  IRVING PARK, HANOVER PARK"/>
    <x v="7"/>
    <n v="37"/>
    <n v="55203"/>
    <n v="17000"/>
    <n v="17000"/>
    <s v="C"/>
    <n v="12.35"/>
    <n v="209950"/>
    <n v="0.1"/>
    <n v="0.5"/>
    <n v="94477.5"/>
    <n v="0.08"/>
    <n v="69.46875"/>
    <n v="71.25"/>
    <n v="70.359375"/>
    <n v="0"/>
    <n v="1196109.375"/>
  </r>
  <r>
    <s v="06-26-111-010-0000"/>
    <s v="06-26-111-010-0000 06-26-111-011-0000"/>
    <x v="8"/>
    <s v="115 E IRVING PARK, STREAMWOOD"/>
    <x v="7"/>
    <n v="32"/>
    <n v="216112"/>
    <n v="43250"/>
    <n v="43250"/>
    <s v="C"/>
    <n v="11.700000000000001"/>
    <n v="506025.00000000006"/>
    <n v="0.1"/>
    <n v="0.5"/>
    <n v="227711.25000000003"/>
    <n v="0.08"/>
    <n v="65.812500000000014"/>
    <n v="67.5"/>
    <n v="66.65625"/>
    <n v="0"/>
    <n v="2882882.8125"/>
  </r>
  <r>
    <s v="06-26-302-012-0000"/>
    <s v="06-26-302-012-0000 06-26-302-013-0000"/>
    <x v="8"/>
    <s v="125 E LAKE, BARTLETT"/>
    <x v="7"/>
    <n v="36"/>
    <n v="142521"/>
    <n v="28247"/>
    <n v="28247"/>
    <s v="C"/>
    <n v="11.700000000000001"/>
    <n v="330489.90000000002"/>
    <n v="0.1"/>
    <n v="0.5"/>
    <n v="148720.45500000002"/>
    <n v="0.08"/>
    <n v="65.812500000000014"/>
    <n v="67.5"/>
    <n v="66.65625"/>
    <n v="0"/>
    <n v="1882839.09375"/>
  </r>
  <r>
    <s v="06-35-317-042-0000"/>
    <s v="06-35-317-042-0000 06-35-318-047-0000"/>
    <x v="8"/>
    <s v="399  BARTLETT, BARTLETT"/>
    <x v="7"/>
    <n v="31"/>
    <n v="424987"/>
    <n v="86849"/>
    <n v="86849"/>
    <s v="C"/>
    <n v="13"/>
    <n v="1129037"/>
    <n v="0.1"/>
    <n v="0.5"/>
    <n v="508066.65"/>
    <n v="0.08"/>
    <n v="73.125"/>
    <n v="75"/>
    <n v="74.0625"/>
    <n v="0"/>
    <n v="6432254.0625"/>
  </r>
  <r>
    <s v="06-35-400-024-0000"/>
    <s v="06-35-400-024-0000"/>
    <x v="8"/>
    <s v="355 S PROSPECT, BARTLETT"/>
    <x v="7"/>
    <n v="28"/>
    <n v="200000"/>
    <n v="20590"/>
    <n v="20590"/>
    <s v="C"/>
    <n v="11.700000000000001"/>
    <n v="240903.00000000003"/>
    <n v="0.1"/>
    <n v="0.5"/>
    <n v="108406.35"/>
    <n v="0.08"/>
    <n v="65.8125"/>
    <n v="67.5"/>
    <n v="66.65625"/>
    <n v="705840"/>
    <n v="2078292.1875"/>
  </r>
  <r>
    <s v="06-36-406-007-0000"/>
    <s v="06-36-406-007-0000, 06-36-406-008-0000, 06-36-406-009-0000, 06-36-406-010-0000, 06-36-406-011-0000, 06-36-406-012-0000"/>
    <x v="8"/>
    <s v="6768  BARRINGTON, HANOVER PARK"/>
    <x v="7"/>
    <n v="55"/>
    <n v="381268"/>
    <n v="124056"/>
    <n v="124056"/>
    <s v="B"/>
    <n v="15.730000000000002"/>
    <n v="1951400.8800000004"/>
    <n v="0.1"/>
    <n v="0.5"/>
    <n v="878130.39600000018"/>
    <n v="7.4999999999999997E-2"/>
    <n v="94.380000000000024"/>
    <n v="90.750000000000014"/>
    <n v="92.565000000000026"/>
    <n v="0"/>
    <n v="11483243.640000002"/>
  </r>
  <r>
    <s v="06-01-200-015-0000"/>
    <s v="06-01-200-015-0000 06-01-200-031-0000                     "/>
    <x v="9"/>
    <s v="2300  BARRINGTON, HOFFMAN ESTATES"/>
    <x v="8"/>
    <n v="33"/>
    <n v="277553"/>
    <n v="161280"/>
    <n v="149473"/>
    <s v="C"/>
    <n v="19"/>
    <n v="2839987"/>
    <n v="0.15"/>
    <n v="0.55000000000000004"/>
    <n v="1086295.0275000001"/>
    <n v="0.08"/>
    <n v="90.84375"/>
    <n v="90.25"/>
    <n v="90.546875"/>
    <n v="0"/>
    <n v="13534313.046875"/>
  </r>
  <r>
    <s v="06-01-200-036-0000"/>
    <s v="06-01-200-036-0000                      "/>
    <x v="9"/>
    <s v="2895  GREENS POINT, HOFFMAN ESTATES"/>
    <x v="8"/>
    <n v="30"/>
    <n v="206278"/>
    <n v="272944"/>
    <n v="162952"/>
    <s v="C"/>
    <n v="21"/>
    <n v="3421992"/>
    <n v="0.15"/>
    <n v="0.55000000000000004"/>
    <n v="1308911.94"/>
    <n v="0.08"/>
    <n v="100.40624999999999"/>
    <n v="99.75"/>
    <n v="100.078125"/>
    <n v="0"/>
    <n v="16307930.625"/>
  </r>
  <r>
    <s v="06-01-201-001-0000"/>
    <s v="06-01-201-001-0000                      "/>
    <x v="9"/>
    <s v="2800  HIGGINS, HOFFMAN ESTATES"/>
    <x v="8"/>
    <n v="30"/>
    <n v="420461"/>
    <n v="240352"/>
    <n v="207002"/>
    <s v="C"/>
    <n v="20"/>
    <n v="4140040"/>
    <n v="0.15"/>
    <n v="0.55000000000000004"/>
    <n v="1583565.2999999998"/>
    <n v="0.08"/>
    <n v="95.624999999999986"/>
    <n v="95"/>
    <n v="95.3125"/>
    <n v="0"/>
    <n v="19729878.125"/>
  </r>
  <r>
    <s v="06-34-100-018-0000"/>
    <s v="06-34-100-018-0000                      "/>
    <x v="9"/>
    <s v="840 W BARTLETT, BARTLETT"/>
    <x v="5"/>
    <n v="31"/>
    <n v="10500"/>
    <n v="4968"/>
    <n v="4968"/>
    <s v="C"/>
    <n v="24.7"/>
    <n v="122709.59999999999"/>
    <n v="0.15"/>
    <n v="0.55000000000000004"/>
    <n v="46936.421999999991"/>
    <n v="0.08"/>
    <n v="118.09687499999998"/>
    <n v="117.32499999999999"/>
    <n v="117.71093749999999"/>
    <n v="0"/>
    <n v="584787.93749999988"/>
  </r>
  <r>
    <s v="06-24-113-001-0000"/>
    <s v="06-24-113-001-0000, 06-24-113-019-0000"/>
    <x v="10"/>
    <s v="201  JUNIPER, STREAMWOOD"/>
    <x v="0"/>
    <n v="38"/>
    <n v="23699"/>
    <n v="4040"/>
    <n v="4040"/>
    <s v="C"/>
    <n v="28.6"/>
    <n v="115544"/>
    <n v="0.15"/>
    <n v="0.55000000000000004"/>
    <n v="44195.579999999994"/>
    <n v="0.08"/>
    <n v="136.74374999999998"/>
    <n v="135.85000000000002"/>
    <n v="136.296875"/>
    <n v="0"/>
    <n v="550639.375"/>
  </r>
  <r>
    <s v="06-34-405-004-0000"/>
    <s v="06-34-405-004-0000"/>
    <x v="10"/>
    <s v="137 S OAK, BARTLETT"/>
    <x v="5"/>
    <n v="0"/>
    <n v="18700"/>
    <n v="3084"/>
    <n v="3084"/>
    <s v="C"/>
    <n v="20"/>
    <n v="61680"/>
    <n v="0.15"/>
    <n v="0.55000000000000004"/>
    <n v="23592.6"/>
    <n v="0.08"/>
    <n v="95.625"/>
    <n v="95"/>
    <n v="95.3125"/>
    <n v="0"/>
    <n v="293943.75"/>
  </r>
  <r>
    <s v="06-19-101-038-0000"/>
    <s v="06-19-101-038-0000"/>
    <x v="11"/>
    <s v="370  WILLARD, ELGIN"/>
    <x v="0"/>
    <n v="74"/>
    <n v="6949"/>
    <n v="1152"/>
    <n v="1152"/>
    <s v="C"/>
    <n v="17.55"/>
    <n v="20217.600000000002"/>
    <n v="0.1"/>
    <n v="0.45"/>
    <n v="10007.712000000003"/>
    <n v="0.08"/>
    <n v="108.59062500000003"/>
    <n v="104"/>
    <n v="106.29531250000002"/>
    <n v="14046"/>
    <n v="136498.20000000001"/>
  </r>
  <r>
    <s v="06-31-201-019-0000"/>
    <s v="06-31-201-019-0000"/>
    <x v="11"/>
    <s v="1200  GASKET, ELGIN"/>
    <x v="3"/>
    <n v="20"/>
    <n v="217800"/>
    <n v="10468"/>
    <n v="10468"/>
    <s v="C"/>
    <n v="9.4499999999999993"/>
    <n v="98922.599999999991"/>
    <n v="0.1"/>
    <n v="0.45"/>
    <n v="48966.686999999998"/>
    <n v="0.08"/>
    <n v="58.47187499999999"/>
    <n v="56"/>
    <n v="57.235937499999991"/>
    <n v="527784"/>
    <n v="1126929.79375"/>
  </r>
  <r>
    <s v="06-25-420-004-0000"/>
    <s v="06-25-420-004-0000                      "/>
    <x v="12"/>
    <s v="1820  IRVING PARK, HANOVER PARK"/>
    <x v="5"/>
    <n v="42"/>
    <n v="20992"/>
    <n v="6148"/>
    <n v="6148"/>
    <s v="C"/>
    <n v="17.099999999999998"/>
    <n v="105130.79999999999"/>
    <n v="0.1"/>
    <n v="0.55000000000000004"/>
    <n v="42577.973999999987"/>
    <n v="0.08"/>
    <n v="86.568749999999966"/>
    <n v="90.25"/>
    <n v="88.409374999999983"/>
    <n v="0"/>
    <n v="543540.83749999991"/>
  </r>
  <r>
    <s v="06-34-409-036-0000"/>
    <s v="06-34-409-036-0000"/>
    <x v="12"/>
    <s v="200 S MAIN, BARTLETT"/>
    <x v="0"/>
    <n v="51"/>
    <n v="32562"/>
    <n v="19889"/>
    <n v="19889"/>
    <s v="C"/>
    <n v="18"/>
    <n v="358002"/>
    <n v="0.1"/>
    <n v="0.55000000000000004"/>
    <n v="144990.80999999997"/>
    <n v="0.08"/>
    <n v="91.124999999999972"/>
    <n v="95"/>
    <n v="93.062499999999986"/>
    <n v="0"/>
    <n v="1850920.0624999998"/>
  </r>
  <r>
    <s v="06-07-302-058-0000"/>
    <s v="06-07-302-058-0000"/>
    <x v="13"/>
    <s v="845  SUMMIT, ELGIN"/>
    <x v="0"/>
    <n v="33"/>
    <n v="44434"/>
    <n v="10810"/>
    <n v="10810"/>
    <s v="C"/>
    <n v="18"/>
    <n v="194580"/>
    <n v="0.1"/>
    <n v="0.55000000000000004"/>
    <n v="78804.899999999994"/>
    <n v="0.08"/>
    <n v="91.124999999999986"/>
    <n v="95"/>
    <n v="93.0625"/>
    <n v="0"/>
    <n v="1006005.625"/>
  </r>
  <r>
    <s v="06-07-302-062-0000"/>
    <s v="06-07-302-062-0000"/>
    <x v="13"/>
    <s v="545  HIAWATHA, ELGIN"/>
    <x v="0"/>
    <n v="34"/>
    <n v="29680"/>
    <n v="4988"/>
    <n v="4988"/>
    <s v="D"/>
    <n v="18"/>
    <n v="89784"/>
    <n v="0.1"/>
    <n v="0.55000000000000004"/>
    <n v="36362.519999999997"/>
    <n v="0.09"/>
    <n v="81"/>
    <n v="95"/>
    <n v="88"/>
    <n v="0"/>
    <n v="438944"/>
  </r>
  <r>
    <s v="06-18-301-045-0000"/>
    <s v="06-18-301-045-0000"/>
    <x v="13"/>
    <s v="270  WILLARD, ELGIN"/>
    <x v="3"/>
    <n v="46"/>
    <n v="32909"/>
    <n v="8400"/>
    <n v="8400"/>
    <s v="C"/>
    <n v="11.34"/>
    <n v="95256"/>
    <n v="0.1"/>
    <n v="0.55000000000000004"/>
    <n v="38578.679999999993"/>
    <n v="0.08"/>
    <n v="57.408749999999984"/>
    <n v="59.85"/>
    <n v="58.629374999999996"/>
    <n v="0"/>
    <n v="492486.74999999994"/>
  </r>
  <r>
    <s v="06-24-201-008-0000"/>
    <s v="06-24-201-008-0000"/>
    <x v="13"/>
    <s v="1400  BARRINGTON, SCHAUMBURG"/>
    <x v="0"/>
    <n v="0"/>
    <n v="59996"/>
    <n v="10291"/>
    <n v="10223"/>
    <s v="C"/>
    <n v="21.78"/>
    <n v="222656.94"/>
    <n v="0.1"/>
    <n v="0.55000000000000004"/>
    <n v="90176.060699999987"/>
    <n v="0.08"/>
    <n v="110.26124999999998"/>
    <n v="114.95000000000003"/>
    <n v="112.605625"/>
    <n v="225984"/>
    <n v="1377151.3043750001"/>
  </r>
  <r>
    <s v="06-34-405-020-0000"/>
    <s v="06-34-405-020-0000                      "/>
    <x v="14"/>
    <s v="116 W BARTLETT, BARTLETT"/>
    <x v="5"/>
    <n v="96"/>
    <n v="9000"/>
    <n v="4320"/>
    <n v="4320"/>
    <s v="C"/>
    <n v="15.390000000000002"/>
    <n v="66484.800000000003"/>
    <n v="0.125"/>
    <n v="0.55000000000000004"/>
    <n v="26178.39"/>
    <n v="0.08"/>
    <n v="75.747656250000006"/>
    <n v="76.95"/>
    <n v="76.348828125000011"/>
    <n v="0"/>
    <n v="329826.93750000006"/>
  </r>
  <r>
    <s v="06-18-300-002-0000"/>
    <s v="06-18-300-053-0000 06-18-300-054-0000 06-18-300-002-0000 06-18-300-026-0000"/>
    <x v="2"/>
    <s v="720 E CHICAGO, ELGIN"/>
    <x v="0"/>
    <n v="40"/>
    <n v="46878"/>
    <n v="11528"/>
    <n v="11528"/>
    <s v="C"/>
    <n v="7.2449999999999992"/>
    <n v="83520.359999999986"/>
    <n v="0.1"/>
    <n v="0.36"/>
    <n v="48107.727359999997"/>
    <n v="8.5000000000000006E-2"/>
    <n v="49.095529411764694"/>
    <n v="47.25"/>
    <n v="48.172764705882344"/>
    <n v="4596"/>
    <n v="559931.63152941165"/>
  </r>
  <r>
    <s v="06-19-200-026-0000"/>
    <s v="06-19-200-026-0000"/>
    <x v="2"/>
    <s v="970  VILLA, ELGIN"/>
    <x v="0"/>
    <n v="47"/>
    <n v="114693"/>
    <n v="4489"/>
    <n v="4489"/>
    <s v="C"/>
    <n v="7.2449999999999992"/>
    <n v="32522.804999999997"/>
    <n v="0.1"/>
    <n v="0.36"/>
    <n v="18733.135679999999"/>
    <n v="8.5000000000000006E-2"/>
    <n v="49.095529411764701"/>
    <n v="47.25"/>
    <n v="48.172764705882351"/>
    <n v="411132.25"/>
    <n v="627379.79076470586"/>
  </r>
  <r>
    <s v="06-19-316-021-0000"/>
    <s v="06-19-316-021-0000"/>
    <x v="2"/>
    <s v="896  BLUFF CITY, ELGIN"/>
    <x v="0"/>
    <n v="90"/>
    <n v="17437"/>
    <n v="3745"/>
    <n v="3745"/>
    <s v="C"/>
    <n v="10.35"/>
    <n v="38760.75"/>
    <n v="0.1"/>
    <n v="0.36"/>
    <n v="22326.192000000003"/>
    <n v="8.5000000000000006E-2"/>
    <n v="70.136470588235298"/>
    <n v="67.5"/>
    <n v="68.818235294117642"/>
    <n v="0"/>
    <n v="257724.29117647058"/>
  </r>
  <r>
    <s v="06-19-403-038-0000"/>
    <s v="06-19-403-038-0000"/>
    <x v="2"/>
    <s v="1124  BLUFF CITY, ELGIN"/>
    <x v="0"/>
    <n v="55"/>
    <n v="6362"/>
    <n v="2400"/>
    <n v="2400"/>
    <s v="C"/>
    <n v="13.225"/>
    <n v="31740"/>
    <n v="0.1"/>
    <n v="0.36"/>
    <n v="18282.239999999998"/>
    <n v="8.5000000000000006E-2"/>
    <n v="89.618823529411742"/>
    <n v="90"/>
    <n v="89.809411764705871"/>
    <n v="0"/>
    <n v="215542.5882352941"/>
  </r>
  <r>
    <s v="06-25-411-031-0000"/>
    <s v="06-25-411-031-0000"/>
    <x v="2"/>
    <s v="1700  TOWER, HANOVER PARK"/>
    <x v="0"/>
    <n v="30"/>
    <n v="64646"/>
    <n v="24000"/>
    <n v="24000"/>
    <s v="C"/>
    <n v="8.0499999999999989"/>
    <n v="193199.99999999997"/>
    <n v="0.1"/>
    <n v="0.36"/>
    <n v="111283.19999999998"/>
    <n v="8.5000000000000006E-2"/>
    <n v="54.550588235294107"/>
    <n v="52.5"/>
    <n v="53.52529411764705"/>
    <n v="0"/>
    <n v="1284607.0588235292"/>
  </r>
  <r>
    <s v="06-29-300-012-0000"/>
    <s v="06-29-300-012-0000"/>
    <x v="2"/>
    <s v="1200  SPAULDING, ELGIN"/>
    <x v="1"/>
    <n v="31"/>
    <n v="189921"/>
    <n v="3000"/>
    <n v="3000"/>
    <s v="C"/>
    <n v="10.35"/>
    <n v="31050"/>
    <n v="0.1"/>
    <n v="0.36"/>
    <n v="17884.800000000003"/>
    <n v="8.5000000000000006E-2"/>
    <n v="70.136470588235298"/>
    <n v="67.5"/>
    <n v="68.818235294117642"/>
    <n v="355842"/>
    <n v="562296.70588235289"/>
  </r>
  <r>
    <s v="06-32-100-018-0000"/>
    <s v="06-32-100-018-0000"/>
    <x v="2"/>
    <s v="1300  GASKET, ELGIN"/>
    <x v="0"/>
    <n v="30"/>
    <n v="174240"/>
    <n v="1200"/>
    <n v="1200"/>
    <s v="C"/>
    <n v="11.5"/>
    <n v="13800"/>
    <n v="0.1"/>
    <n v="0.36"/>
    <n v="7948.8"/>
    <n v="8.5000000000000006E-2"/>
    <n v="77.929411764705875"/>
    <n v="75"/>
    <n v="76.464705882352945"/>
    <n v="508320"/>
    <n v="600077.6470588235"/>
  </r>
  <r>
    <s v="06-33-301-030-0000"/>
    <n v="0"/>
    <x v="2"/>
    <s v="8  NAPERVILLE, BARTLETT"/>
    <x v="0"/>
    <n v="0"/>
    <n v="631017"/>
    <n v="9176"/>
    <n v="9176"/>
    <s v="C"/>
    <n v="6.5204999999999993"/>
    <n v="59832.107999999993"/>
    <n v="0.1"/>
    <n v="0.36"/>
    <n v="34463.294207999992"/>
    <n v="8.5000000000000006E-2"/>
    <n v="44.185976470588216"/>
    <n v="42.524999999999999"/>
    <n v="43.355488235294104"/>
    <n v="0"/>
    <n v="397829.9600470587"/>
  </r>
  <r>
    <s v="06-34-404-011-0000"/>
    <s v="06-34-404-011-0000                      "/>
    <x v="2"/>
    <s v="138 S OAK, BARTLETT"/>
    <x v="5"/>
    <n v="75"/>
    <n v="22073"/>
    <n v="5113"/>
    <n v="5113"/>
    <s v="C"/>
    <n v="9.8324999999999996"/>
    <n v="50273.572499999995"/>
    <n v="0.1"/>
    <n v="0.36"/>
    <n v="28957.577759999996"/>
    <n v="8.5000000000000006E-2"/>
    <n v="66.629647058823508"/>
    <n v="64.125"/>
    <n v="65.377323529411754"/>
    <n v="0"/>
    <n v="334274.25520588231"/>
  </r>
  <r>
    <s v="06-13-401-050-0000"/>
    <s v="06-13-401-050-0000"/>
    <x v="15"/>
    <s v="2775  BODE, HOFFMAN ESTATES"/>
    <x v="0"/>
    <n v="21"/>
    <n v="283362"/>
    <n v="113870"/>
    <n v="108590"/>
    <s v="C"/>
    <n v="13"/>
    <n v="1411670"/>
    <n v="0.05"/>
    <n v="0.65"/>
    <n v="469380.27500000002"/>
    <n v="7.4999999999999997E-2"/>
    <n v="57.633333333333333"/>
    <n v="60"/>
    <n v="58.816666666666663"/>
    <n v="0"/>
    <n v="6386901.833333333"/>
  </r>
  <r>
    <s v="06-13-403-018-0000"/>
    <s v="06-13-403-018-0000"/>
    <x v="15"/>
    <s v="1550  OLD CHURCH, STREAMWOOD"/>
    <x v="0"/>
    <n v="26"/>
    <n v="87882"/>
    <n v="52815"/>
    <n v="41305"/>
    <s v="C"/>
    <n v="13"/>
    <n v="536965"/>
    <n v="0.05"/>
    <n v="0.65"/>
    <n v="178540.86249999999"/>
    <n v="7.4999999999999997E-2"/>
    <n v="57.63333333333334"/>
    <n v="60"/>
    <n v="58.81666666666667"/>
    <n v="0"/>
    <n v="2429422.416666667"/>
  </r>
  <r>
    <s v="06-17-309-002-0000"/>
    <s v="06-17-309-002-0000 06-17-309-003-0000 06-17-309-004-0000"/>
    <x v="15"/>
    <s v="1300 E CHICAGO, ELGIN"/>
    <x v="0"/>
    <n v="24"/>
    <n v="229735"/>
    <n v="74819"/>
    <n v="70233"/>
    <s v="C"/>
    <n v="11.049999999999999"/>
    <n v="776074.64999999991"/>
    <n v="0.05"/>
    <n v="0.65"/>
    <n v="258044.82112499996"/>
    <n v="7.4999999999999997E-2"/>
    <n v="48.98833333333333"/>
    <n v="48"/>
    <n v="48.494166666666665"/>
    <n v="0"/>
    <n v="3405890.8074999996"/>
  </r>
  <r>
    <s v="06-19-313-020-0000"/>
    <s v="06-19-313-020-0000, 06-19-313-022-0000 06-19-313-023-0000"/>
    <x v="15"/>
    <s v="796  BLUFF CITY, ELGIN"/>
    <x v="0"/>
    <n v="41"/>
    <n v="75300"/>
    <n v="20341"/>
    <n v="20341"/>
    <s v="C"/>
    <n v="13"/>
    <n v="264433"/>
    <n v="0.05"/>
    <n v="0.65"/>
    <n v="87923.972500000003"/>
    <n v="7.4999999999999997E-2"/>
    <n v="57.63333333333334"/>
    <n v="60"/>
    <n v="58.81666666666667"/>
    <n v="0"/>
    <n v="1196389.8166666667"/>
  </r>
  <r>
    <s v="06-25-204-013-0000"/>
    <s v="06-25-204-013-0000"/>
    <x v="15"/>
    <s v="1089  EAST, STREAMWOOD"/>
    <x v="0"/>
    <n v="35"/>
    <n v="193844"/>
    <n v="68765"/>
    <n v="64505"/>
    <s v="C"/>
    <n v="13"/>
    <n v="838565"/>
    <n v="0.05"/>
    <n v="0.65"/>
    <n v="278822.86249999999"/>
    <n v="7.4999999999999997E-2"/>
    <n v="57.633333333333333"/>
    <n v="60"/>
    <n v="58.816666666666663"/>
    <n v="0"/>
    <n v="3793969.083333333"/>
  </r>
  <r>
    <s v="06-28-401-005-0000"/>
    <s v="06-28-401-005-0000"/>
    <x v="15"/>
    <s v="9  ROUTE 59, ELGIN"/>
    <x v="0"/>
    <n v="19"/>
    <n v="216232"/>
    <n v="99478"/>
    <n v="92350"/>
    <s v="C"/>
    <n v="13.65"/>
    <n v="1260577.5"/>
    <n v="0.05"/>
    <n v="0.65"/>
    <n v="419142.01874999993"/>
    <n v="7.4999999999999997E-2"/>
    <n v="60.514999999999993"/>
    <n v="63"/>
    <n v="61.757499999999993"/>
    <n v="0"/>
    <n v="5703305.1249999991"/>
  </r>
  <r>
    <s v="06-35-201-020-0000"/>
    <s v="06-35-201-020-0000"/>
    <x v="15"/>
    <s v="2620 E LAKE, STREAMWOOD"/>
    <x v="0"/>
    <n v="20"/>
    <n v="146361"/>
    <n v="71049"/>
    <n v="48915"/>
    <s v="C"/>
    <n v="13"/>
    <n v="635895"/>
    <n v="0.05"/>
    <n v="0.65"/>
    <n v="211435.08749999997"/>
    <n v="7.4999999999999997E-2"/>
    <n v="57.633333333333326"/>
    <n v="60"/>
    <n v="58.816666666666663"/>
    <n v="0"/>
    <n v="2877017.25"/>
  </r>
  <r>
    <s v="06-35-206-022-0000"/>
    <s v="06-35-206-022-0000"/>
    <x v="15"/>
    <s v="529 E LAKE, STREAMWOOD"/>
    <x v="0"/>
    <n v="20"/>
    <n v="129808"/>
    <n v="45491"/>
    <n v="39600"/>
    <s v="C"/>
    <n v="13"/>
    <n v="514800"/>
    <n v="0.05"/>
    <n v="0.65"/>
    <n v="171171"/>
    <n v="7.4999999999999997E-2"/>
    <n v="57.633333333333333"/>
    <n v="60"/>
    <n v="58.816666666666663"/>
    <n v="0"/>
    <n v="2329140"/>
  </r>
  <r>
    <s v="06-35-400-010-0000"/>
    <s v="06-35-400-010-0000"/>
    <x v="15"/>
    <s v="900 E DEVON, BARTLETT"/>
    <x v="0"/>
    <n v="34"/>
    <n v="217800"/>
    <n v="54545"/>
    <n v="51625"/>
    <s v="C"/>
    <n v="14.3"/>
    <n v="738237.5"/>
    <n v="0.05"/>
    <n v="0.65"/>
    <n v="245463.96875"/>
    <n v="7.4999999999999997E-2"/>
    <n v="63.396666666666675"/>
    <n v="66"/>
    <n v="64.698333333333338"/>
    <n v="0"/>
    <n v="3340051.4583333335"/>
  </r>
  <r>
    <s v="06-28-202-009-0000"/>
    <s v="06-28-202-009-0000"/>
    <x v="16"/>
    <s v="1500  LAKE, ELGIN"/>
    <x v="3"/>
    <n v="24"/>
    <n v="194408"/>
    <n v="7200"/>
    <n v="7200"/>
    <s v="D"/>
    <n v="3.15"/>
    <n v="22680"/>
    <n v="0.05"/>
    <n v="0.15"/>
    <n v="18314.099999999999"/>
    <n v="0.1"/>
    <n v="25.436249999999998"/>
    <n v="34.65"/>
    <n v="30.043124999999996"/>
    <n v="496824"/>
    <n v="713134.5"/>
  </r>
  <r>
    <s v="06-07-302-083-0000"/>
    <s v="06-07-302-083-0000"/>
    <x v="17"/>
    <s v="795  SUMMIT, ELGIN"/>
    <x v="9"/>
    <n v="24"/>
    <n v="144893"/>
    <n v="14860"/>
    <n v="14860"/>
    <s v="C"/>
    <n v="12"/>
    <n v="178320"/>
    <n v="0.05"/>
    <n v="0.15"/>
    <n v="143993.4"/>
    <n v="0.09"/>
    <n v="107.66666666666667"/>
    <n v="105"/>
    <n v="106.33333333333334"/>
    <n v="512718"/>
    <n v="2092831.3333333335"/>
  </r>
  <r>
    <s v="06-25-309-004-0000"/>
    <s v="06-25-309-004-0000"/>
    <x v="17"/>
    <s v="905 E IRVING PARK, STREAMWOOD"/>
    <x v="9"/>
    <n v="44"/>
    <n v="67189"/>
    <n v="15000"/>
    <n v="15000"/>
    <s v="C"/>
    <n v="12"/>
    <n v="180000"/>
    <n v="0.05"/>
    <n v="0.15"/>
    <n v="145350"/>
    <n v="0.09"/>
    <n v="107.66666666666667"/>
    <n v="105"/>
    <n v="106.33333333333334"/>
    <n v="0"/>
    <n v="1595000.0000000002"/>
  </r>
  <r>
    <s v="06-26-111-005-0000"/>
    <s v="06-26-111-005-0000 06-26-111-006-0000"/>
    <x v="17"/>
    <s v="225  IRVING PARK, STREAMWOOD"/>
    <x v="9"/>
    <n v="0"/>
    <n v="267149"/>
    <n v="64321"/>
    <n v="64321"/>
    <s v="C"/>
    <n v="12"/>
    <n v="771852"/>
    <n v="0.05"/>
    <n v="0.15"/>
    <n v="623270.49"/>
    <n v="0.09"/>
    <n v="107.66666666666667"/>
    <n v="105"/>
    <n v="106.33333333333334"/>
    <n v="0"/>
    <n v="6839466.333333334"/>
  </r>
  <r>
    <s v="06-18-300-060-0000"/>
    <s v="06-18-300-060-0000 06-18-300-059-0000"/>
    <x v="18"/>
    <s v="888 E CHICAGO, ELGIN"/>
    <x v="0"/>
    <n v="50"/>
    <n v="86698"/>
    <n v="798"/>
    <n v="798"/>
    <s v="C"/>
    <n v="12"/>
    <n v="9576"/>
    <n v="0.05"/>
    <n v="0.15"/>
    <n v="7732.6200000000008"/>
    <n v="0.08"/>
    <n v="121.12500000000001"/>
    <n v="120"/>
    <n v="120.5625"/>
    <n v="426715.66000000003"/>
    <n v="522924.53500000003"/>
  </r>
  <r>
    <s v="06-18-300-075-0000"/>
    <s v="06-18-300-075-0000"/>
    <x v="18"/>
    <s v="710 E CHICAGO, ELGIN"/>
    <x v="0"/>
    <n v="28"/>
    <n v="17163"/>
    <n v="2661"/>
    <n v="2661"/>
    <s v="C"/>
    <n v="12"/>
    <n v="31932"/>
    <n v="0.05"/>
    <n v="0.15"/>
    <n v="25785.09"/>
    <n v="0.08"/>
    <n v="121.125"/>
    <n v="120"/>
    <n v="120.5625"/>
    <n v="39114"/>
    <n v="359930.8125"/>
  </r>
  <r>
    <s v="06-19-106-018-0000"/>
    <s v="06-19-106-018-0000"/>
    <x v="18"/>
    <s v="930  VILLA, ELGIN"/>
    <x v="3"/>
    <n v="22"/>
    <n v="59851"/>
    <n v="4000"/>
    <n v="4000"/>
    <s v="C"/>
    <n v="6.8039999999999994"/>
    <n v="27215.999999999996"/>
    <n v="0.05"/>
    <n v="0.15"/>
    <n v="21976.92"/>
    <n v="0.08"/>
    <n v="68.677875"/>
    <n v="68.040000000000006"/>
    <n v="68.358937499999996"/>
    <n v="263106"/>
    <n v="536541.75"/>
  </r>
  <r>
    <s v="06-19-111-004-0000"/>
    <s v="06-19-111-004-0000"/>
    <x v="18"/>
    <s v="849  VILLA, ELGIN"/>
    <x v="1"/>
    <n v="21"/>
    <n v="11305"/>
    <n v="2230"/>
    <n v="2230"/>
    <s v="C"/>
    <n v="12"/>
    <n v="26760"/>
    <n v="0.05"/>
    <n v="0.15"/>
    <n v="21608.7"/>
    <n v="0.08"/>
    <n v="121.125"/>
    <n v="120"/>
    <n v="120.5625"/>
    <n v="0"/>
    <n v="268854.375"/>
  </r>
  <r>
    <s v="06-19-116-012-0000"/>
    <s v="06-19-116-012-0000"/>
    <x v="18"/>
    <s v="881  VILLA, ELGIN"/>
    <x v="0"/>
    <n v="61"/>
    <n v="13200"/>
    <n v="638"/>
    <n v="638"/>
    <s v="C"/>
    <n v="15.600000000000001"/>
    <n v="9952.8000000000011"/>
    <n v="0.05"/>
    <n v="0.15"/>
    <n v="8036.8860000000013"/>
    <n v="0.08"/>
    <n v="157.46250000000001"/>
    <n v="156"/>
    <n v="156.73124999999999"/>
    <n v="63888"/>
    <n v="163882.53749999998"/>
  </r>
  <r>
    <s v="06-19-118-020-0000"/>
    <s v="06-19-118-020-0000"/>
    <x v="18"/>
    <s v="933  VILLA, ELGIN"/>
    <x v="0"/>
    <n v="72"/>
    <n v="8228"/>
    <n v="810"/>
    <n v="810"/>
    <s v="C"/>
    <n v="16.380000000000003"/>
    <n v="13267.800000000003"/>
    <n v="0.05"/>
    <n v="0.15"/>
    <n v="10713.748500000003"/>
    <n v="0.08"/>
    <n v="165.33562500000005"/>
    <n v="163.80000000000001"/>
    <n v="164.56781250000003"/>
    <n v="29928"/>
    <n v="163227.92812500003"/>
  </r>
  <r>
    <s v="06-28-102-015-0000"/>
    <s v="06-28-102-015-0000 06-28-202-012-0000"/>
    <x v="18"/>
    <s v="1215 W LAKE, BARTLETT"/>
    <x v="0"/>
    <n v="17"/>
    <n v="265601"/>
    <n v="15438"/>
    <n v="15438"/>
    <s v="C"/>
    <n v="6.8039999999999994"/>
    <n v="105040.15199999999"/>
    <n v="0.05"/>
    <n v="0.15"/>
    <n v="84819.922739999995"/>
    <n v="0.08"/>
    <n v="68.677874999999986"/>
    <n v="68.040000000000006"/>
    <n v="68.358937499999996"/>
    <n v="815396"/>
    <n v="1870721.277125"/>
  </r>
  <r>
    <s v="06-20-202-046-0000"/>
    <s v="06-20-202-046-0000"/>
    <x v="19"/>
    <s v="1520  SHELDON, ELGIN"/>
    <x v="3"/>
    <n v="20"/>
    <n v="218152"/>
    <n v="8100"/>
    <n v="8100"/>
    <s v="C"/>
    <n v="4.8999999999999995"/>
    <n v="39689.999999999993"/>
    <n v="0.06"/>
    <n v="0.15"/>
    <n v="31712.309999999994"/>
    <n v="0.09"/>
    <n v="43.501111111111101"/>
    <n v="45.5"/>
    <n v="44.50055555555555"/>
    <n v="557256"/>
    <n v="917710.5"/>
  </r>
  <r>
    <s v="06-26-201-003-0000"/>
    <s v="06-26-201-003-0000"/>
    <x v="19"/>
    <s v="1007  VINE, STREAMWOOD"/>
    <x v="0"/>
    <n v="0"/>
    <n v="115434"/>
    <n v="1200"/>
    <n v="1200"/>
    <s v="C"/>
    <n v="11.011000000000001"/>
    <n v="13213.2"/>
    <n v="0.06"/>
    <n v="0.15"/>
    <n v="10557.346800000001"/>
    <n v="0.09"/>
    <n v="97.753211111111128"/>
    <n v="102.245"/>
    <n v="99.999105555555559"/>
    <n v="63061.38"/>
    <n v="183060.306666666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9">
  <r>
    <s v="06-34-405-033-0000"/>
    <s v="06-34-405-033-0000"/>
    <s v="5-17"/>
    <s v="151 S OAK BARTLETT"/>
    <x v="0"/>
    <n v="82"/>
    <n v="8281"/>
    <n v="2134"/>
    <s v="C"/>
    <n v="16"/>
    <n v="34144"/>
    <n v="0.15"/>
    <n v="0.55000000000000004"/>
    <n v="13060.08"/>
    <n v="0.09"/>
    <n v="68"/>
    <n v="92"/>
    <n v="80"/>
    <n v="0"/>
    <n v="170720"/>
  </r>
  <r>
    <s v="06-25-420-002-0000"/>
    <s v="06-25-420-002-0000"/>
    <s v="5-17"/>
    <s v="1802  IRVING PARK HANOVER PARK"/>
    <x v="1"/>
    <n v="42"/>
    <n v="11150"/>
    <n v="4160"/>
    <s v="C"/>
    <n v="21.599999999999998"/>
    <n v="89855.999999999985"/>
    <n v="0.15"/>
    <n v="0.55000000000000004"/>
    <n v="34369.919999999991"/>
    <n v="0.09"/>
    <n v="91.799999999999983"/>
    <n v="124.19999999999999"/>
    <n v="107.99999999999999"/>
    <n v="0"/>
    <n v="449279.99999999994"/>
  </r>
  <r>
    <s v="06-34-410-011-0000"/>
    <s v="06-34-410-011-0000"/>
    <s v="5-17"/>
    <s v="257 S MAIN BARTLETT"/>
    <x v="1"/>
    <n v="43"/>
    <n v="10297"/>
    <n v="2540"/>
    <s v="C"/>
    <n v="20"/>
    <n v="50800"/>
    <n v="0.15"/>
    <n v="0.55000000000000004"/>
    <n v="19430.999999999996"/>
    <n v="0.09"/>
    <n v="84.999999999999986"/>
    <n v="115"/>
    <n v="100"/>
    <n v="1644"/>
    <n v="255644"/>
  </r>
  <r>
    <s v="06-25-420-006-0000"/>
    <s v="06-25-420-006-0000"/>
    <s v="5-17"/>
    <s v="1824  IRVING PARK HANOVER PARK"/>
    <x v="0"/>
    <n v="33"/>
    <n v="14000"/>
    <n v="2594"/>
    <s v="C"/>
    <n v="20"/>
    <n v="51880"/>
    <n v="0.15"/>
    <n v="0.55000000000000004"/>
    <n v="19844.099999999999"/>
    <n v="0.09"/>
    <n v="85"/>
    <n v="115"/>
    <n v="100"/>
    <n v="43488"/>
    <n v="302888"/>
  </r>
  <r>
    <s v="06-26-304-002-0000"/>
    <s v="06-26-304-002-0000 06-26-304-003-0000 06-26-304-004-0000"/>
    <s v="5-17"/>
    <s v="251 E LAKE BARTLETT"/>
    <x v="0"/>
    <n v="61"/>
    <n v="47814"/>
    <n v="3595"/>
    <s v="C"/>
    <n v="18"/>
    <n v="64710"/>
    <n v="0.15"/>
    <n v="0.55000000000000004"/>
    <n v="24751.574999999997"/>
    <n v="0.09"/>
    <n v="76.5"/>
    <n v="103.5"/>
    <n v="90"/>
    <n v="401208"/>
    <n v="724758"/>
  </r>
  <r>
    <s v="06-23-300-037-0000"/>
    <s v="06-23-300-037-0000"/>
    <s v="5-17"/>
    <s v="820 S BARTLETT STREAMWOOD"/>
    <x v="0"/>
    <n v="29"/>
    <n v="27915"/>
    <n v="5995"/>
    <s v="C"/>
    <n v="14.4"/>
    <n v="86328"/>
    <n v="0.15"/>
    <n v="0.55000000000000004"/>
    <n v="33020.46"/>
    <n v="0.09"/>
    <n v="61.2"/>
    <n v="82.800000000000011"/>
    <n v="72"/>
    <n v="47220"/>
    <n v="478860"/>
  </r>
  <r>
    <s v="06-25-403-022-0000"/>
    <s v="06-25-403-022-0000"/>
    <s v="5-17"/>
    <s v="1645 W IRVING PARK HANOVER PARK"/>
    <x v="0"/>
    <n v="48"/>
    <n v="18300"/>
    <n v="6885"/>
    <s v="C"/>
    <n v="16.2"/>
    <n v="111537"/>
    <n v="0.15"/>
    <n v="0.55000000000000004"/>
    <n v="42662.902499999997"/>
    <n v="0.09"/>
    <n v="68.849999999999994"/>
    <n v="93.15"/>
    <n v="81"/>
    <n v="0"/>
    <n v="557685"/>
  </r>
  <r>
    <s v="06-01-200-028-0000"/>
    <s v="06-01-200-028-0000"/>
    <s v="5-17"/>
    <s v="3200  HIGGINS HOFFMAN ESTATES"/>
    <x v="1"/>
    <n v="14"/>
    <n v="82303"/>
    <n v="17520"/>
    <s v="C"/>
    <n v="19.2"/>
    <n v="336384"/>
    <n v="0.15"/>
    <n v="0.55000000000000004"/>
    <n v="128666.88"/>
    <n v="0.09"/>
    <n v="81.599999999999994"/>
    <n v="110.39999999999999"/>
    <n v="96"/>
    <n v="146676"/>
    <n v="1828596"/>
  </r>
  <r>
    <s v="06-13-414-026-0000"/>
    <s v="06-13-414-026-0000"/>
    <s v="5-17"/>
    <s v="1648 S GREENMEADOWS STREAMWOOD"/>
    <x v="0"/>
    <n v="40"/>
    <n v="27225"/>
    <n v="4600"/>
    <s v="C"/>
    <n v="18"/>
    <n v="82800"/>
    <n v="0.15"/>
    <n v="0.55000000000000004"/>
    <n v="31671"/>
    <n v="0.09"/>
    <n v="76.5"/>
    <n v="103.5"/>
    <n v="90"/>
    <n v="105900"/>
    <n v="519900"/>
  </r>
  <r>
    <s v="06-28-203-059-0000"/>
    <s v="06-28-203-059-0000"/>
    <s v="5-17"/>
    <s v="1296  SUTTON STREAMWOOD"/>
    <x v="1"/>
    <n v="26"/>
    <n v="13381"/>
    <n v="2078"/>
    <s v="C"/>
    <n v="22"/>
    <n v="45716"/>
    <n v="0.15"/>
    <n v="0.55000000000000004"/>
    <n v="17486.37"/>
    <n v="0.09"/>
    <n v="93.5"/>
    <n v="126.50000000000001"/>
    <n v="110"/>
    <n v="45621"/>
    <n v="274201"/>
  </r>
  <r>
    <s v="06-01-200-032-0000"/>
    <s v="06-01-200-032-0000"/>
    <s v="5-17"/>
    <s v="2700  HIGGINS HOFFMAN ESTATES"/>
    <x v="0"/>
    <n v="19"/>
    <n v="94956"/>
    <n v="21593"/>
    <s v="C"/>
    <n v="17.600000000000001"/>
    <n v="380036.80000000005"/>
    <n v="0.15"/>
    <n v="0.55000000000000004"/>
    <n v="145364.076"/>
    <n v="0.09"/>
    <n v="74.800000000000011"/>
    <n v="101.2"/>
    <n v="88"/>
    <n v="103008"/>
    <n v="2003192"/>
  </r>
  <r>
    <s v="06-27-301-042-0000"/>
    <s v="06-27-301-042-0000"/>
    <s v="5-17"/>
    <s v="0  UNKNOWN UNKNOWN"/>
    <x v="0"/>
    <n v="54"/>
    <n v="57692"/>
    <n v="2297"/>
    <s v="C"/>
    <n v="20"/>
    <n v="45940"/>
    <n v="0.15"/>
    <n v="0.55000000000000004"/>
    <n v="17572.05"/>
    <n v="0.09"/>
    <n v="85"/>
    <n v="115"/>
    <n v="100"/>
    <n v="291024"/>
    <n v="520724"/>
  </r>
  <r>
    <s v="06-25-300-009-0000"/>
    <s v="06-25-300-009-0000"/>
    <s v="5-17"/>
    <s v="906 E IRVING PARK STREAMWOOD"/>
    <x v="1"/>
    <n v="32"/>
    <n v="14900"/>
    <n v="2545"/>
    <s v="C"/>
    <n v="20"/>
    <n v="50900"/>
    <n v="0.15"/>
    <n v="0.55000000000000004"/>
    <n v="19469.249999999996"/>
    <n v="0.09"/>
    <n v="84.999999999999986"/>
    <n v="115"/>
    <n v="100"/>
    <n v="56640"/>
    <n v="311140"/>
  </r>
  <r>
    <s v="06-34-407-023-0000"/>
    <s v="06-34-407-023-0000 06-34-407-024-0000"/>
    <s v="5-17"/>
    <s v="321  RAILROAD BARTLETT"/>
    <x v="1"/>
    <n v="57"/>
    <n v="16300"/>
    <n v="3050"/>
    <s v="C"/>
    <n v="20"/>
    <n v="61000"/>
    <n v="0.15"/>
    <n v="0.55000000000000004"/>
    <n v="23332.499999999996"/>
    <n v="0.09"/>
    <n v="84.999999999999986"/>
    <n v="115"/>
    <n v="100"/>
    <n v="49200"/>
    <n v="354200"/>
  </r>
  <r>
    <s v="06-22-107-042-0000"/>
    <s v="06-22-107-042-0000"/>
    <s v="5-17"/>
    <s v="103  SUTTON STREAMWOOD"/>
    <x v="1"/>
    <n v="2"/>
    <n v="30273"/>
    <n v="3375"/>
    <s v="C"/>
    <n v="24"/>
    <n v="81000"/>
    <n v="0.15"/>
    <n v="0.55000000000000004"/>
    <n v="30982.5"/>
    <n v="0.09"/>
    <n v="102"/>
    <n v="138"/>
    <n v="120"/>
    <n v="201276"/>
    <n v="606276"/>
  </r>
  <r>
    <s v="06-26-404-013-0000"/>
    <s v="06-26-404-013-0000"/>
    <s v="5-17"/>
    <s v="387 E IRVING PARK STREAMWOOD"/>
    <x v="0"/>
    <n v="24"/>
    <n v="43560"/>
    <n v="1120"/>
    <s v="C"/>
    <n v="22"/>
    <n v="24640"/>
    <n v="0.15"/>
    <n v="0.55000000000000004"/>
    <n v="9424.7999999999993"/>
    <n v="0.09"/>
    <n v="93.5"/>
    <n v="126.50000000000001"/>
    <n v="110"/>
    <n v="468960"/>
    <n v="592160"/>
  </r>
  <r>
    <s v="06-36-310-027-0000"/>
    <s v="06-36-310-027-0000"/>
    <s v="5-17"/>
    <s v="2020  DEVON HANOVER PARK"/>
    <x v="0"/>
    <n v="31"/>
    <n v="14934"/>
    <n v="746"/>
    <s v="C"/>
    <n v="22"/>
    <n v="16412"/>
    <n v="0.15"/>
    <n v="0.55000000000000004"/>
    <n v="6277.59"/>
    <n v="0.09"/>
    <n v="93.5"/>
    <n v="126.50000000000001"/>
    <n v="110"/>
    <n v="71700"/>
    <n v="153760"/>
  </r>
  <r>
    <s v="06-34-405-019-0000"/>
    <s v="06-34-405-019-0000"/>
    <s v="5-17"/>
    <s v="118 W BARTLETT BARTLETT"/>
    <x v="0"/>
    <n v="142"/>
    <n v="9000"/>
    <n v="2700"/>
    <s v="C"/>
    <n v="18"/>
    <n v="48600"/>
    <n v="0.15"/>
    <n v="0.55000000000000004"/>
    <n v="18589.499999999996"/>
    <n v="0.09"/>
    <n v="76.499999999999986"/>
    <n v="103.5"/>
    <n v="90"/>
    <n v="0"/>
    <n v="243000"/>
  </r>
  <r>
    <s v="06-19-105-005-0000"/>
    <s v="06-19-105-005-0000"/>
    <s v="5-17"/>
    <s v="375  SADLER ELGIN"/>
    <x v="0"/>
    <n v="89"/>
    <n v="8712"/>
    <n v="672"/>
    <s v="C"/>
    <n v="22"/>
    <n v="14784"/>
    <n v="0.15"/>
    <n v="0.55000000000000004"/>
    <n v="5654.8799999999992"/>
    <n v="0.09"/>
    <n v="93.499999999999986"/>
    <n v="126.50000000000001"/>
    <n v="110"/>
    <n v="36144"/>
    <n v="110064"/>
  </r>
  <r>
    <s v="06-34-207-019-0000"/>
    <s v="06-34-207-019-0000 06-34-207-020-0000"/>
    <s v="5-17"/>
    <s v="112 N OAK BARTLETT"/>
    <x v="1"/>
    <n v="58"/>
    <n v="20115"/>
    <n v="2464"/>
    <s v="C"/>
    <n v="20"/>
    <n v="49280"/>
    <n v="0.15"/>
    <n v="0.55000000000000004"/>
    <n v="18849.599999999999"/>
    <n v="0.09"/>
    <n v="85"/>
    <n v="115"/>
    <n v="100"/>
    <n v="123108"/>
    <n v="369508"/>
  </r>
  <r>
    <s v="06-26-203-020-8002"/>
    <s v="06-26-203-020-8002"/>
    <s v="5-17"/>
    <s v="900  PARK STREAMWOOD"/>
    <x v="0"/>
    <n v="63"/>
    <n v="0"/>
    <n v="23900"/>
    <s v="C"/>
    <n v="16"/>
    <n v="382400"/>
    <n v="0.15"/>
    <n v="0.55000000000000004"/>
    <n v="146268"/>
    <n v="0.09"/>
    <n v="68"/>
    <n v="92"/>
    <n v="80"/>
    <n v="0"/>
    <n v="1912000"/>
  </r>
  <r>
    <s v="06-25-300-015-0000"/>
    <s v="06-25-300-015-0000 06-25-300-016-0000"/>
    <s v="5-17"/>
    <s v="904 E IRVING PARK STREAMWOOD"/>
    <x v="1"/>
    <n v="32"/>
    <n v="26554"/>
    <n v="6676"/>
    <s v="C"/>
    <n v="18"/>
    <n v="120168"/>
    <n v="0.15"/>
    <n v="0.55000000000000004"/>
    <n v="45964.259999999995"/>
    <n v="0.09"/>
    <n v="76.499999999999986"/>
    <n v="103.5"/>
    <n v="90"/>
    <n v="0"/>
    <n v="600840"/>
  </r>
  <r>
    <s v="06-27-200-015-0000"/>
    <s v="06-27-200-015-0000"/>
    <s v="5-17"/>
    <s v="403 W IRVING PARK STREAMWOOD"/>
    <x v="1"/>
    <n v="43"/>
    <n v="87124"/>
    <n v="11132"/>
    <s v="C"/>
    <n v="16"/>
    <n v="178112"/>
    <n v="0.15"/>
    <n v="0.55000000000000004"/>
    <n v="68127.839999999997"/>
    <n v="0.09"/>
    <n v="68"/>
    <n v="92"/>
    <n v="80"/>
    <n v="511152"/>
    <n v="1401712"/>
  </r>
  <r>
    <s v="06-01-200-026-0000"/>
    <s v="06-01-200-026-0000 06-01-200-027-0000"/>
    <s v="5-17"/>
    <s v="3100  HIGGINS HOFFMAN ESTATES"/>
    <x v="0"/>
    <n v="30"/>
    <n v="249506"/>
    <n v="56757"/>
    <s v="C"/>
    <n v="17.600000000000001"/>
    <n v="998923.20000000007"/>
    <n v="0.15"/>
    <n v="0.55000000000000004"/>
    <n v="382088.12400000001"/>
    <n v="0.09"/>
    <n v="74.800000000000011"/>
    <n v="101.2"/>
    <n v="88"/>
    <n v="269736"/>
    <n v="5264352"/>
  </r>
  <r>
    <s v="06-07-302-078-0000"/>
    <s v="06-07-302-078-0000"/>
    <s v="5-17"/>
    <s v="860 E SUMMIT ELGIN"/>
    <x v="1"/>
    <n v="51"/>
    <n v="132934"/>
    <n v="41595"/>
    <s v="C"/>
    <n v="12.8"/>
    <n v="532416"/>
    <n v="0.15"/>
    <n v="0.55000000000000004"/>
    <n v="203649.11999999997"/>
    <n v="0.09"/>
    <n v="54.399999999999991"/>
    <n v="73.600000000000009"/>
    <n v="64"/>
    <n v="0"/>
    <n v="2662080"/>
  </r>
  <r>
    <s v="06-07-402-070-0000"/>
    <s v="06-07-402-070-0000"/>
    <s v="5-17"/>
    <s v="1210  HUNTER ELGIN"/>
    <x v="0"/>
    <n v="19"/>
    <n v="96833"/>
    <n v="4489"/>
    <s v="C"/>
    <n v="18"/>
    <n v="80802"/>
    <n v="0.15"/>
    <n v="0.55000000000000004"/>
    <n v="30906.764999999992"/>
    <n v="0.09"/>
    <n v="76.499999999999986"/>
    <n v="103.5"/>
    <n v="90"/>
    <n v="512700.5"/>
    <n v="916710.5"/>
  </r>
  <r>
    <s v="06-34-403-015-0000"/>
    <s v="06-34-403-014-0000 06-34-403-015-0000"/>
    <s v="5-17"/>
    <s v="300 S HICKORY BARTLETT"/>
    <x v="1"/>
    <n v="54"/>
    <n v="25646"/>
    <n v="8034"/>
    <s v="C"/>
    <n v="16.2"/>
    <n v="130150.79999999999"/>
    <n v="0.15"/>
    <n v="0.55000000000000004"/>
    <n v="49782.68099999999"/>
    <n v="0.09"/>
    <n v="68.849999999999994"/>
    <n v="93.15"/>
    <n v="81"/>
    <n v="0"/>
    <n v="650754"/>
  </r>
  <r>
    <s v="06-28-203-060-0000"/>
    <s v="06-28-203-060-0000"/>
    <s v="5-17"/>
    <s v="10  SOUTHWICKE STREAMWOOD"/>
    <x v="1"/>
    <n v="51"/>
    <n v="22795"/>
    <n v="3431"/>
    <s v="C"/>
    <n v="26.400000000000002"/>
    <n v="90578.400000000009"/>
    <n v="0.15"/>
    <n v="0.55000000000000004"/>
    <n v="34646.238000000005"/>
    <n v="0.09"/>
    <n v="112.20000000000002"/>
    <n v="151.80000000000001"/>
    <n v="132"/>
    <n v="81639"/>
    <n v="534531"/>
  </r>
  <r>
    <s v="06-15-402-008-0000"/>
    <s v="06-15-402-008-0000"/>
    <s v="5-17"/>
    <s v="360  SCHAUMBURG STREAMWOOD"/>
    <x v="0"/>
    <n v="62"/>
    <n v="467391"/>
    <n v="23457"/>
    <s v="D"/>
    <n v="10.240000000000002"/>
    <n v="240199.68000000005"/>
    <n v="0.15"/>
    <n v="0.55000000000000004"/>
    <n v="91876.377600000022"/>
    <n v="0.105"/>
    <n v="37.30285714285715"/>
    <n v="58.88000000000001"/>
    <n v="48.09142857142858"/>
    <n v="1161378"/>
    <n v="2289458.64"/>
  </r>
  <r>
    <s v="06-17-312-002-0000"/>
    <s v="06-17-312-002-0000"/>
    <s v="5-17"/>
    <s v="1350 E Chicago Street"/>
    <x v="1"/>
    <n v="1"/>
    <n v="36040"/>
    <n v="2771"/>
    <s v="C"/>
    <n v="28.799999999999997"/>
    <n v="79804.799999999988"/>
    <n v="0.15"/>
    <n v="0.55000000000000004"/>
    <n v="30525.335999999988"/>
    <n v="0.09"/>
    <n v="122.39999999999996"/>
    <n v="165.6"/>
    <n v="143.99999999999997"/>
    <n v="149736"/>
    <n v="548760"/>
  </r>
  <r>
    <s v="06-34-410-014-0000"/>
    <s v="06-34-410-014-0000"/>
    <s v="5-17"/>
    <s v="201 S MAIN BARTLETT"/>
    <x v="2"/>
    <n v="16"/>
    <n v="33884"/>
    <n v="29650"/>
    <s v="C"/>
    <n v="15.840000000000002"/>
    <n v="469656.00000000006"/>
    <n v="0.15"/>
    <n v="0.55000000000000004"/>
    <n v="179643.41999999998"/>
    <n v="8.4999999999999992E-2"/>
    <n v="71.28"/>
    <n v="105.60000000000001"/>
    <n v="88.44"/>
    <n v="0"/>
    <n v="2622246"/>
  </r>
  <r>
    <s v="06-09-200-029-8002"/>
    <s v="06-09-200-029-8002"/>
    <s v="5-17"/>
    <s v="1675  NICHOLSON HOFFMAN ESTATES"/>
    <x v="2"/>
    <n v="12"/>
    <n v="0"/>
    <n v="1024"/>
    <s v="C"/>
    <n v="18"/>
    <n v="18432"/>
    <n v="0.15"/>
    <n v="0.55000000000000004"/>
    <n v="7050.24"/>
    <n v="8.4999999999999992E-2"/>
    <n v="81"/>
    <n v="120"/>
    <n v="100.5"/>
    <n v="0"/>
    <n v="102912"/>
  </r>
  <r>
    <s v="06-25-302-057-0000"/>
    <s v="06-25-302-057-0000"/>
    <s v="5-17"/>
    <s v="2260 W IRVING PARK HANOVER PARK"/>
    <x v="2"/>
    <n v="43"/>
    <n v="17483"/>
    <n v="3155"/>
    <s v="C"/>
    <n v="12.96"/>
    <n v="40888.800000000003"/>
    <n v="0.15"/>
    <n v="0.55000000000000004"/>
    <n v="15639.966"/>
    <n v="8.4999999999999992E-2"/>
    <n v="58.320000000000014"/>
    <n v="86.4"/>
    <n v="72.360000000000014"/>
    <n v="58356"/>
    <n v="286651.80000000005"/>
  </r>
  <r>
    <s v="06-25-408-001-0000"/>
    <s v="06-25-408-001-0000"/>
    <s v="5-17"/>
    <s v="1601  TANGLEWOOD HANOVER PARK"/>
    <x v="2"/>
    <n v="52"/>
    <n v="9800"/>
    <n v="5811"/>
    <s v="C"/>
    <n v="16.2"/>
    <n v="94138.2"/>
    <n v="0.15"/>
    <n v="0.55000000000000004"/>
    <n v="36007.861499999999"/>
    <n v="8.4999999999999992E-2"/>
    <n v="72.900000000000006"/>
    <n v="108"/>
    <n v="90.45"/>
    <n v="0"/>
    <n v="525604.95000000007"/>
  </r>
  <r>
    <s v="06-27-201-014-0000"/>
    <s v="06-27-201-013-0000 06-27-201-014-0000 06-27-203-021-0000 06-27-203-022-0000"/>
    <s v="5-17"/>
    <s v="85 W IRVING PARK STREAMWOOD"/>
    <x v="2"/>
    <n v="40"/>
    <n v="68679"/>
    <n v="6134"/>
    <s v="C"/>
    <n v="16.2"/>
    <n v="99370.8"/>
    <n v="0.15"/>
    <n v="0.55000000000000004"/>
    <n v="38009.330999999998"/>
    <n v="8.4999999999999992E-2"/>
    <n v="72.900000000000006"/>
    <n v="108"/>
    <n v="90.45"/>
    <n v="529716"/>
    <n v="1084536.3"/>
  </r>
  <r>
    <s v="06-23-106-137-0000"/>
    <s v="06-23-106-137-0000"/>
    <s v="5-17"/>
    <s v="521  BARTLETT STREAMWOOD"/>
    <x v="3"/>
    <n v="40"/>
    <n v="44587"/>
    <n v="9130"/>
    <s v="C"/>
    <n v="10.368000000000002"/>
    <n v="94659.840000000026"/>
    <n v="0.15"/>
    <n v="0.55000000000000004"/>
    <n v="36207.388800000001"/>
    <n v="8.4999999999999992E-2"/>
    <n v="46.656000000000006"/>
    <n v="69.12"/>
    <n v="57.888000000000005"/>
    <n v="40335"/>
    <n v="568852.44000000006"/>
  </r>
  <r>
    <s v="06-14-302-008-0000"/>
    <s v="06-14-302-008-0000"/>
    <s v="5-17"/>
    <s v="12 N BARTLETT STREAMWOOD"/>
    <x v="3"/>
    <n v="34"/>
    <n v="20104"/>
    <n v="4740"/>
    <s v="C"/>
    <n v="12.96"/>
    <n v="61430.400000000001"/>
    <n v="0.15"/>
    <n v="0.55000000000000004"/>
    <n v="23497.128000000001"/>
    <n v="8.4999999999999992E-2"/>
    <n v="58.320000000000007"/>
    <n v="86.4"/>
    <n v="72.360000000000014"/>
    <n v="13728"/>
    <n v="356714.40000000008"/>
  </r>
  <r>
    <s v="06-25-301-034-0000"/>
    <s v="06-25-301-034-0000"/>
    <s v="5-17"/>
    <s v="2017 W IRVING PARK HANOVER PARK"/>
    <x v="3"/>
    <n v="40"/>
    <n v="13500"/>
    <n v="5626"/>
    <s v="C"/>
    <n v="12.96"/>
    <n v="72912.960000000006"/>
    <n v="0.15"/>
    <n v="0.55000000000000004"/>
    <n v="27889.207199999997"/>
    <n v="8.4999999999999992E-2"/>
    <n v="58.32"/>
    <n v="86.4"/>
    <n v="72.36"/>
    <n v="0"/>
    <n v="407097.36"/>
  </r>
  <r>
    <s v="06-24-406-003-0000"/>
    <s v="06-24-406-003-0000"/>
    <s v="5-17"/>
    <s v="694  BARRINGTON STREAMWOOD"/>
    <x v="3"/>
    <n v="34"/>
    <n v="84071"/>
    <n v="19200"/>
    <s v="C"/>
    <n v="14.4"/>
    <n v="276480"/>
    <n v="0.15"/>
    <n v="0.55000000000000004"/>
    <n v="105753.59999999999"/>
    <n v="8.4999999999999992E-2"/>
    <n v="64.8"/>
    <n v="96"/>
    <n v="80.400000000000006"/>
    <n v="87252"/>
    <n v="1630932"/>
  </r>
  <r>
    <s v="06-24-408-003-0000"/>
    <s v="06-24-408-003-0000"/>
    <s v="5-17"/>
    <s v="716 S BARRINGTON STREAMWOOD"/>
    <x v="3"/>
    <n v="46"/>
    <n v="41357"/>
    <n v="15000"/>
    <s v="C"/>
    <n v="14.4"/>
    <n v="216000"/>
    <n v="0.15"/>
    <n v="0.55000000000000004"/>
    <n v="82619.999999999985"/>
    <n v="8.4999999999999992E-2"/>
    <n v="64.8"/>
    <n v="96"/>
    <n v="80.400000000000006"/>
    <n v="0"/>
    <n v="1206000"/>
  </r>
  <r>
    <s v="06-26-302-015-0000"/>
    <s v="06-26-302-015-0000 06-26-302-016-0000"/>
    <s v="5-17"/>
    <s v="5030  VALLEY STREAMWOOD"/>
    <x v="3"/>
    <n v="45"/>
    <n v="55367"/>
    <n v="13770"/>
    <s v="C"/>
    <n v="14.4"/>
    <n v="198288"/>
    <n v="0.15"/>
    <n v="0.55000000000000004"/>
    <n v="75845.159999999989"/>
    <n v="8.4999999999999992E-2"/>
    <n v="64.8"/>
    <n v="96"/>
    <n v="80.400000000000006"/>
    <n v="2583"/>
    <n v="1109691"/>
  </r>
  <r>
    <s v="06-23-309-007-0000"/>
    <s v="06-23-309-006-0000 06-23-309-007-0000"/>
    <s v="5-17"/>
    <s v="12 W STREAMWOOD STREAMWOOD"/>
    <x v="3"/>
    <n v="52"/>
    <n v="72376"/>
    <n v="12600"/>
    <s v="C"/>
    <n v="14.4"/>
    <n v="181440"/>
    <n v="0.15"/>
    <n v="0.55000000000000004"/>
    <n v="69400.799999999988"/>
    <n v="8.4999999999999992E-2"/>
    <n v="64.8"/>
    <n v="96"/>
    <n v="80.400000000000006"/>
    <n v="197784"/>
    <n v="1210824"/>
  </r>
  <r>
    <s v="06-07-302-076-0000"/>
    <s v="06-07-302-076-0000"/>
    <s v="5-17"/>
    <s v="844 E SUMMIT ELGIN"/>
    <x v="3"/>
    <n v="35"/>
    <n v="122673"/>
    <n v="49608"/>
    <s v="C"/>
    <n v="6.9120000000000008"/>
    <n v="342890.49600000004"/>
    <n v="0.15"/>
    <n v="0.55000000000000004"/>
    <n v="131155.61472000001"/>
    <n v="8.4999999999999992E-2"/>
    <n v="31.104000000000006"/>
    <n v="46.08"/>
    <n v="38.591999999999999"/>
    <n v="0"/>
    <n v="1914471.936"/>
  </r>
  <r>
    <s v="06-25-403-021-0000"/>
    <s v="06-25-403-021-0000"/>
    <s v="5-17"/>
    <s v="1639 W IRVING PARK HANOVER PARK"/>
    <x v="3"/>
    <n v="47"/>
    <n v="18300"/>
    <n v="3441"/>
    <s v="C"/>
    <n v="14.4"/>
    <n v="49550.400000000001"/>
    <n v="0.15"/>
    <n v="0.55000000000000004"/>
    <n v="18953.027999999998"/>
    <n v="8.4999999999999992E-2"/>
    <n v="64.8"/>
    <n v="96"/>
    <n v="80.400000000000006"/>
    <n v="54432"/>
    <n v="331088.40000000002"/>
  </r>
  <r>
    <s v="06-22-107-043-0000"/>
    <s v="06-22-107-043-0000"/>
    <s v="5-17"/>
    <s v="75  SUTTON STREAMWOOD"/>
    <x v="3"/>
    <n v="22"/>
    <n v="101722"/>
    <n v="20770"/>
    <s v="C"/>
    <n v="15.840000000000002"/>
    <n v="328996.80000000005"/>
    <n v="0.15"/>
    <n v="0.55000000000000004"/>
    <n v="125841.27600000001"/>
    <n v="8.4999999999999992E-2"/>
    <n v="71.280000000000015"/>
    <n v="105.60000000000001"/>
    <n v="88.440000000000012"/>
    <n v="223704"/>
    <n v="2060602.8000000003"/>
  </r>
  <r>
    <s v="06-07-302-031-0000"/>
    <s v="06-07-302-031-0000 06-07-309-019-0000 06-07-309-026-0000"/>
    <s v="5-17"/>
    <s v="502  WAVERLY ELGIN"/>
    <x v="3"/>
    <n v="21"/>
    <n v="68969"/>
    <n v="12900"/>
    <s v="C"/>
    <n v="15.840000000000002"/>
    <n v="204336.00000000003"/>
    <n v="0.15"/>
    <n v="0.55000000000000004"/>
    <n v="78158.52"/>
    <n v="8.4999999999999992E-2"/>
    <n v="71.280000000000015"/>
    <n v="105.60000000000001"/>
    <n v="88.440000000000012"/>
    <n v="208428"/>
    <n v="1349304.0000000002"/>
  </r>
  <r>
    <s v="06-26-117-012-0000"/>
    <s v="06-26-117-012-0000"/>
    <s v="5-17"/>
    <s v="21 E IRVING PARK STREAMWOOD"/>
    <x v="3"/>
    <n v="20"/>
    <n v="95265"/>
    <n v="27780"/>
    <s v="C"/>
    <n v="15.840000000000002"/>
    <n v="440035.20000000007"/>
    <n v="0.15"/>
    <n v="0.55000000000000004"/>
    <n v="168313.46400000001"/>
    <n v="8.4999999999999992E-2"/>
    <n v="71.280000000000015"/>
    <n v="105.60000000000001"/>
    <n v="88.440000000000012"/>
    <n v="0"/>
    <n v="2456863.2000000002"/>
  </r>
  <r>
    <s v="06-25-301-036-0000"/>
    <s v="06-25-301-036-0000"/>
    <s v="5-17"/>
    <s v="2091 W IRVING PARK HANOVER PARK"/>
    <x v="3"/>
    <n v="41"/>
    <n v="29000"/>
    <n v="9065"/>
    <s v="C"/>
    <n v="16.2"/>
    <n v="146853"/>
    <n v="0.15"/>
    <n v="0.55000000000000004"/>
    <n v="56171.272499999992"/>
    <n v="8.4999999999999992E-2"/>
    <n v="72.900000000000006"/>
    <n v="108"/>
    <n v="90.45"/>
    <n v="0"/>
    <n v="819929.25"/>
  </r>
  <r>
    <s v="06-23-310-005-0000"/>
    <s v="06-23-310-005-0000"/>
    <s v="5-17"/>
    <s v="3 W STREAMWOOD STREAMWOOD"/>
    <x v="3"/>
    <n v="47"/>
    <n v="25249"/>
    <n v="7770"/>
    <s v="C"/>
    <n v="16.2"/>
    <n v="125874"/>
    <n v="0.15"/>
    <n v="0.55000000000000004"/>
    <n v="48146.804999999993"/>
    <n v="8.4999999999999992E-2"/>
    <n v="72.900000000000006"/>
    <n v="108"/>
    <n v="90.45"/>
    <n v="0"/>
    <n v="702796.5"/>
  </r>
  <r>
    <s v="06-13-401-038-0000"/>
    <s v="06-13-401-038-0000"/>
    <s v="5-17"/>
    <s v="180 N BARRINGTON STREAMWOOD"/>
    <x v="3"/>
    <n v="32"/>
    <n v="33710"/>
    <n v="7359"/>
    <s v="C"/>
    <n v="16.2"/>
    <n v="119215.79999999999"/>
    <n v="0.15"/>
    <n v="0.55000000000000004"/>
    <n v="45600.043499999992"/>
    <n v="8.4999999999999992E-2"/>
    <n v="72.899999999999991"/>
    <n v="108"/>
    <n v="90.449999999999989"/>
    <n v="51288"/>
    <n v="716909.54999999993"/>
  </r>
  <r>
    <s v="06-25-301-033-0000"/>
    <s v="06-25-301-033-0000"/>
    <s v="5-17"/>
    <s v="2011 W IRVING PARK HANOVER PARK"/>
    <x v="3"/>
    <n v="40"/>
    <n v="17415"/>
    <n v="5626"/>
    <s v="C"/>
    <n v="16.2"/>
    <n v="91141.2"/>
    <n v="0.15"/>
    <n v="0.55000000000000004"/>
    <n v="34861.508999999998"/>
    <n v="8.4999999999999992E-2"/>
    <n v="72.900000000000006"/>
    <n v="108"/>
    <n v="90.45"/>
    <n v="0"/>
    <n v="508871.7"/>
  </r>
  <r>
    <s v="06-25-301-029-0000"/>
    <s v="06-25-301-029-0000"/>
    <s v="5-17"/>
    <s v="2000 W IRVING PARK HANOVER PARK"/>
    <x v="3"/>
    <n v="42"/>
    <n v="30800"/>
    <n v="8704"/>
    <s v="C"/>
    <n v="16.2"/>
    <n v="141004.79999999999"/>
    <n v="0.15"/>
    <n v="0.55000000000000004"/>
    <n v="53934.335999999996"/>
    <n v="8.4999999999999992E-2"/>
    <n v="72.899999999999991"/>
    <n v="108"/>
    <n v="90.449999999999989"/>
    <n v="0"/>
    <n v="787276.79999999993"/>
  </r>
  <r>
    <s v="06-18-301-012-0000"/>
    <s v="06-18-301-012-0000"/>
    <s v="5-17"/>
    <s v="745 E CHICAGO ELGIN"/>
    <x v="3"/>
    <n v="19"/>
    <n v="179122"/>
    <n v="7920"/>
    <s v="C"/>
    <n v="16.2"/>
    <n v="128304"/>
    <n v="0.15"/>
    <n v="0.55000000000000004"/>
    <n v="49076.279999999992"/>
    <n v="8.4999999999999992E-2"/>
    <n v="72.900000000000006"/>
    <n v="108"/>
    <n v="90.45"/>
    <n v="884652"/>
    <n v="1601016"/>
  </r>
  <r>
    <s v="06-25-400-013-0000"/>
    <s v="06-25-400-013-0000"/>
    <s v="5-17"/>
    <s v="1101  EAST STREAMWOOD"/>
    <x v="3"/>
    <n v="15"/>
    <n v="95915"/>
    <n v="12600"/>
    <s v="C"/>
    <n v="17.28"/>
    <n v="217728"/>
    <n v="0.15"/>
    <n v="0.55000000000000004"/>
    <n v="83280.959999999992"/>
    <n v="8.4999999999999992E-2"/>
    <n v="77.760000000000005"/>
    <n v="115.19999999999999"/>
    <n v="96.47999999999999"/>
    <n v="409635"/>
    <n v="1625282.9999999998"/>
  </r>
  <r>
    <s v="06-23-106-140-0000"/>
    <s v="06-23-106-140-0000 06-23-106-141-0000"/>
    <s v="5-17"/>
    <s v="423 S BARTLETT STREAMWOOD"/>
    <x v="3"/>
    <n v="59"/>
    <n v="117818"/>
    <n v="30000"/>
    <s v="C"/>
    <n v="17.28"/>
    <n v="518400.00000000006"/>
    <n v="0.15"/>
    <n v="0.55000000000000004"/>
    <n v="198288"/>
    <n v="8.4999999999999992E-2"/>
    <n v="77.760000000000005"/>
    <n v="115.19999999999999"/>
    <n v="96.47999999999999"/>
    <n v="0"/>
    <n v="2894399.9999999995"/>
  </r>
  <r>
    <s v="06-28-201-182-0000"/>
    <s v="06-28-201-182-0000 06-28-201-183-0000"/>
    <s v="5-17"/>
    <s v="1199  SUTTON STREAMWOOD"/>
    <x v="3"/>
    <n v="12"/>
    <n v="126079"/>
    <n v="18288"/>
    <s v="C"/>
    <n v="17.28"/>
    <n v="316016.64000000001"/>
    <n v="0.15"/>
    <n v="0.55000000000000004"/>
    <n v="120876.36480000001"/>
    <n v="8.4999999999999992E-2"/>
    <n v="77.760000000000019"/>
    <n v="115.19999999999999"/>
    <n v="96.48"/>
    <n v="476343"/>
    <n v="2240769.2400000002"/>
  </r>
  <r>
    <s v="06-17-312-001-0000"/>
    <s v="06-17-312-001-0000"/>
    <s v="5-17"/>
    <s v="1400 E CHICAGO ELGIN"/>
    <x v="3"/>
    <n v="11"/>
    <n v="168944"/>
    <n v="33016"/>
    <s v="C"/>
    <n v="17.28"/>
    <n v="570516.47999999998"/>
    <n v="0.15"/>
    <n v="0.55000000000000004"/>
    <n v="218222.55359999998"/>
    <n v="8.4999999999999992E-2"/>
    <n v="77.760000000000005"/>
    <n v="115.19999999999999"/>
    <n v="96.47999999999999"/>
    <n v="221280"/>
    <n v="3406663.6799999997"/>
  </r>
  <r>
    <s v="06-36-308-011-0000"/>
    <s v="06-36-308-011-0000 06-36-308-012-0000 06-36-308-013-0000 06-36-308-014-0000 06-36-308-015-0000"/>
    <s v="5-17"/>
    <s v="2160 W LAKE HANOVER PARK"/>
    <x v="3"/>
    <n v="24"/>
    <n v="41582"/>
    <n v="9892"/>
    <s v="C"/>
    <n v="17.82"/>
    <n v="176275.44"/>
    <n v="0.15"/>
    <n v="0.55000000000000004"/>
    <n v="67425.355800000005"/>
    <n v="8.4999999999999992E-2"/>
    <n v="80.190000000000012"/>
    <n v="118.80000000000001"/>
    <n v="99.495000000000005"/>
    <n v="24168"/>
    <n v="1008372.54"/>
  </r>
  <r>
    <s v="06-34-414-068-0000"/>
    <s v="06-34-414-068-0000"/>
    <s v="5-17"/>
    <s v="314 S MAIN BARTLETT"/>
    <x v="3"/>
    <n v="46"/>
    <n v="18238"/>
    <n v="3545"/>
    <s v="C"/>
    <n v="18"/>
    <n v="63810"/>
    <n v="0.15"/>
    <n v="0.55000000000000004"/>
    <n v="24407.324999999997"/>
    <n v="8.4999999999999992E-2"/>
    <n v="81"/>
    <n v="120"/>
    <n v="100.5"/>
    <n v="48696"/>
    <n v="404968.5"/>
  </r>
  <r>
    <s v="06-25-301-031-0000"/>
    <s v="06-25-301-031-0000"/>
    <s v="5-17"/>
    <s v="2105 W IRVING PARK HANOVER PARK"/>
    <x v="3"/>
    <n v="40"/>
    <n v="14444"/>
    <n v="3366"/>
    <s v="C"/>
    <n v="18"/>
    <n v="60588"/>
    <n v="0.15"/>
    <n v="0.55000000000000004"/>
    <n v="23174.91"/>
    <n v="8.4999999999999992E-2"/>
    <n v="81"/>
    <n v="120"/>
    <n v="100.5"/>
    <n v="11760"/>
    <n v="350043"/>
  </r>
  <r>
    <s v="06-23-310-008-0000"/>
    <s v="06-23-310-008-0000"/>
    <s v="5-17"/>
    <s v="568 S BARTLETT STREAMWOOD"/>
    <x v="3"/>
    <n v="40"/>
    <n v="14266"/>
    <n v="4000"/>
    <s v="C"/>
    <n v="18"/>
    <n v="72000"/>
    <n v="0.15"/>
    <n v="0.55000000000000004"/>
    <n v="27540"/>
    <n v="8.4999999999999992E-2"/>
    <n v="81.000000000000014"/>
    <n v="120"/>
    <n v="100.5"/>
    <n v="0"/>
    <n v="402000"/>
  </r>
  <r>
    <s v="06-19-106-019-0000"/>
    <s v="06-19-106-019-0000"/>
    <s v="5-17"/>
    <s v="920  VILLA ELGIN"/>
    <x v="3"/>
    <n v="68"/>
    <n v="48264"/>
    <n v="2876"/>
    <s v="C"/>
    <n v="18"/>
    <n v="51768"/>
    <n v="0.15"/>
    <n v="0.55000000000000004"/>
    <n v="19801.259999999998"/>
    <n v="8.4999999999999992E-2"/>
    <n v="81"/>
    <n v="120"/>
    <n v="100.5"/>
    <n v="220560"/>
    <n v="509598"/>
  </r>
  <r>
    <s v="06-36-311-035-0000"/>
    <s v="06-36-311-035-0000"/>
    <s v="5-17"/>
    <s v="2360  WALNUT HANOVER PARK"/>
    <x v="3"/>
    <n v="48"/>
    <n v="24584"/>
    <n v="8678"/>
    <s v="C"/>
    <n v="19.439999999999998"/>
    <n v="168700.31999999998"/>
    <n v="0.15"/>
    <n v="0.55000000000000004"/>
    <n v="64527.872399999993"/>
    <n v="8.4999999999999992E-2"/>
    <n v="87.47999999999999"/>
    <n v="129.6"/>
    <n v="108.53999999999999"/>
    <n v="0"/>
    <n v="941910.11999999988"/>
  </r>
  <r>
    <s v="06-36-411-007-0000"/>
    <s v="06-36-411-007-0000"/>
    <s v="5-17"/>
    <s v="1780 W LAKE HANOVER PARK"/>
    <x v="3"/>
    <n v="13"/>
    <n v="34717"/>
    <n v="4236"/>
    <s v="C"/>
    <n v="19.439999999999998"/>
    <n v="82347.839999999997"/>
    <n v="0.15"/>
    <n v="0.55000000000000004"/>
    <n v="31498.04879999999"/>
    <n v="8.4999999999999992E-2"/>
    <n v="87.479999999999976"/>
    <n v="129.6"/>
    <n v="108.53999999999999"/>
    <n v="159957"/>
    <n v="619732.43999999994"/>
  </r>
  <r>
    <s v="06-21-409-014-0000"/>
    <s v="06-21-409-014-0000"/>
    <s v="5-17"/>
    <s v="640  SUTTON STREAMWOOD"/>
    <x v="3"/>
    <n v="13"/>
    <n v="62288"/>
    <n v="10450"/>
    <s v="C"/>
    <n v="20.736000000000001"/>
    <n v="216691.20000000001"/>
    <n v="0.15"/>
    <n v="0.55000000000000004"/>
    <n v="82884.384000000005"/>
    <n v="8.4999999999999992E-2"/>
    <n v="93.312000000000012"/>
    <n v="138.23999999999998"/>
    <n v="115.776"/>
    <n v="122928"/>
    <n v="1332787.2"/>
  </r>
  <r>
    <s v="06-34-414-066-0000"/>
    <s v="06-34-414-066-0000 06-34-414-069-0000 06-34-414-071-0000"/>
    <s v="5-17"/>
    <s v="314 S MAIN BARTLETT"/>
    <x v="3"/>
    <n v="34"/>
    <n v="30285"/>
    <n v="4680"/>
    <s v="C"/>
    <n v="21.384"/>
    <n v="100077.12"/>
    <n v="0.15"/>
    <n v="0.55000000000000004"/>
    <n v="38279.498399999997"/>
    <n v="8.4999999999999992E-2"/>
    <n v="96.227999999999994"/>
    <n v="142.56"/>
    <n v="119.39400000000001"/>
    <n v="138780"/>
    <n v="697543.92"/>
  </r>
  <r>
    <s v="06-25-403-017-0000"/>
    <s v="06-25-403-016-0000 06-25-403-017-0000"/>
    <s v="5-17"/>
    <s v="7300  BARRINGTON HANOVER PARK"/>
    <x v="3"/>
    <n v="52"/>
    <n v="33167"/>
    <n v="6269"/>
    <s v="C"/>
    <n v="21.384"/>
    <n v="134056.296"/>
    <n v="0.15"/>
    <n v="0.55000000000000004"/>
    <n v="51276.53321999999"/>
    <n v="8.4999999999999992E-2"/>
    <n v="96.227999999999994"/>
    <n v="142.56"/>
    <n v="119.39400000000001"/>
    <n v="97092"/>
    <n v="845572.98600000003"/>
  </r>
  <r>
    <s v="06-36-411-008-0000"/>
    <s v="06-36-411-008-0000 06-36-411-009-0000"/>
    <s v="5-17"/>
    <s v="1738 W LAKE HANOVER PARK"/>
    <x v="3"/>
    <n v="13"/>
    <n v="60407"/>
    <n v="6000"/>
    <s v="C"/>
    <n v="23.327999999999996"/>
    <n v="139967.99999999997"/>
    <n v="0.15"/>
    <n v="0.55000000000000004"/>
    <n v="53537.75999999998"/>
    <n v="8.4999999999999992E-2"/>
    <n v="104.97599999999996"/>
    <n v="155.51999999999998"/>
    <n v="130.24799999999996"/>
    <n v="327663"/>
    <n v="1109150.9999999998"/>
  </r>
  <r>
    <s v="06-22-302-021-0000"/>
    <s v="06-22-302-021-0000"/>
    <s v="5-17"/>
    <s v="647  SUTTON STREAMWOOD"/>
    <x v="3"/>
    <n v="14"/>
    <n v="57163"/>
    <n v="7112"/>
    <s v="C"/>
    <n v="23.327999999999996"/>
    <n v="165908.73599999998"/>
    <n v="0.15"/>
    <n v="0.55000000000000004"/>
    <n v="63460.091519999987"/>
    <n v="8.4999999999999992E-2"/>
    <n v="104.97599999999998"/>
    <n v="155.51999999999998"/>
    <n v="130.24799999999999"/>
    <n v="344580"/>
    <n v="1270903.7760000001"/>
  </r>
  <r>
    <s v="06-25-207-005-0000"/>
    <s v="06-25-207-005-0000 06-25-207-006-0000"/>
    <s v="5-17"/>
    <s v="900 S BARRINGTON STREAMWOOD"/>
    <x v="4"/>
    <n v="30"/>
    <n v="1011806"/>
    <n v="293632"/>
    <s v="C"/>
    <n v="20.736000000000001"/>
    <n v="6088753.1519999998"/>
    <n v="0.15"/>
    <n v="0.55000000000000004"/>
    <n v="2328948.0806399998"/>
    <n v="8.4999999999999992E-2"/>
    <n v="93.311999999999998"/>
    <n v="138.23999999999998"/>
    <n v="115.77599999999998"/>
    <n v="0"/>
    <n v="33995538.431999996"/>
  </r>
  <r>
    <s v="06-34-407-021-0000"/>
    <s v="06-34-407-021-0000 06-34-407-032-0000"/>
    <s v="5-17"/>
    <s v="301  RAILROAD BARTLETT"/>
    <x v="4"/>
    <n v="31"/>
    <n v="19049"/>
    <n v="6353"/>
    <s v="C"/>
    <n v="16.2"/>
    <n v="102918.59999999999"/>
    <n v="0.15"/>
    <n v="0.55000000000000004"/>
    <n v="39366.364499999996"/>
    <n v="8.4999999999999992E-2"/>
    <n v="72.900000000000006"/>
    <n v="108"/>
    <n v="90.45"/>
    <n v="0"/>
    <n v="574628.85"/>
  </r>
  <r>
    <s v="06-19-404-011-0000"/>
    <s v="06-19-404-011-0000"/>
    <s v="5-17"/>
    <s v="1157  BLUFF CITY ELGIN"/>
    <x v="4"/>
    <n v="96"/>
    <n v="15145"/>
    <n v="2478"/>
    <s v="C"/>
    <n v="16.2"/>
    <n v="40143.599999999999"/>
    <n v="0.15"/>
    <n v="0.55000000000000004"/>
    <n v="15354.926999999996"/>
    <n v="8.4999999999999992E-2"/>
    <n v="72.899999999999991"/>
    <n v="108"/>
    <n v="90.449999999999989"/>
    <n v="31398"/>
    <n v="255533.09999999998"/>
  </r>
  <r>
    <s v="06-19-401-002-0000"/>
    <s v="06-19-401-001-0000 06-19-401-002-0000"/>
    <s v="5-17"/>
    <s v="1061  VILLA ELGIN"/>
    <x v="4"/>
    <n v="47"/>
    <n v="11388"/>
    <n v="1275"/>
    <s v="C"/>
    <n v="18"/>
    <n v="22950"/>
    <n v="0.15"/>
    <n v="0.55000000000000004"/>
    <n v="8778.375"/>
    <n v="8.4999999999999992E-2"/>
    <n v="81.000000000000014"/>
    <n v="120"/>
    <n v="100.5"/>
    <n v="37728"/>
    <n v="165865.5"/>
  </r>
  <r>
    <s v="06-07-302-075-0000"/>
    <s v="06-07-302-075-0000"/>
    <s v="5-17"/>
    <s v="795  SUMMIT ELGIN"/>
    <x v="4"/>
    <n v="25"/>
    <n v="83382"/>
    <n v="23018"/>
    <s v="C"/>
    <n v="15.840000000000002"/>
    <n v="364605.12000000005"/>
    <n v="0.15"/>
    <n v="0.55000000000000004"/>
    <n v="139461.45840000003"/>
    <n v="8.4999999999999992E-2"/>
    <n v="71.280000000000015"/>
    <n v="105.60000000000001"/>
    <n v="88.440000000000012"/>
    <n v="0"/>
    <n v="2035711.9200000004"/>
  </r>
  <r>
    <s v="06-18-300-093-0000"/>
    <s v="06-18-300-093-0000"/>
    <s v="5-17"/>
    <s v="950 E CHICAGO ELGIN"/>
    <x v="4"/>
    <n v="22"/>
    <n v="8697"/>
    <n v="3365"/>
    <s v="C"/>
    <n v="19.8"/>
    <n v="66627"/>
    <n v="0.15"/>
    <n v="0.55000000000000004"/>
    <n v="25484.827499999996"/>
    <n v="8.4999999999999992E-2"/>
    <n v="89.1"/>
    <n v="132"/>
    <n v="110.55"/>
    <n v="0"/>
    <n v="372000.75"/>
  </r>
  <r>
    <s v="06-25-403-018-0000"/>
    <s v="06-25-403-018-0000 06-25-403-019-0000  06-25-403-020-0000"/>
    <s v="5-17"/>
    <s v="7350  BARRINGTON HANOVER PARK"/>
    <x v="4"/>
    <n v="24"/>
    <n v="88831"/>
    <n v="19768"/>
    <s v="C"/>
    <n v="22.176000000000002"/>
    <n v="438375.16800000006"/>
    <n v="0.15"/>
    <n v="0.55000000000000004"/>
    <n v="167678.50175999998"/>
    <n v="8.4999999999999992E-2"/>
    <n v="99.792000000000002"/>
    <n v="147.83999999999997"/>
    <n v="123.81599999999999"/>
    <n v="117108"/>
    <n v="2564702.6879999996"/>
  </r>
  <r>
    <s v="06-34-405-018-0000"/>
    <s v="06-34-405-018-0000"/>
    <s v="5-17"/>
    <s v="120 W BARTLETT BARTLETT"/>
    <x v="4"/>
    <n v="108"/>
    <n v="9000"/>
    <n v="3307"/>
    <s v="C"/>
    <n v="12.96"/>
    <n v="42858.720000000001"/>
    <n v="0.15"/>
    <n v="0.55000000000000004"/>
    <n v="16393.4604"/>
    <n v="8.4999999999999992E-2"/>
    <n v="58.320000000000007"/>
    <n v="86.4"/>
    <n v="72.360000000000014"/>
    <n v="0"/>
    <n v="239294.52000000005"/>
  </r>
  <r>
    <s v="06-19-108-001-0000"/>
    <s v="06-19-108-001-0000 06-19-108-002-0000 06-19-108-003-0000"/>
    <s v="5-17"/>
    <s v="755  VILLA ELGIN"/>
    <x v="4"/>
    <n v="54"/>
    <n v="23230"/>
    <n v="9557"/>
    <s v="C"/>
    <n v="16.2"/>
    <n v="154823.4"/>
    <n v="0.15"/>
    <n v="0.55000000000000004"/>
    <n v="59219.950499999992"/>
    <n v="8.4999999999999992E-2"/>
    <n v="72.899999999999991"/>
    <n v="108"/>
    <n v="90.449999999999989"/>
    <n v="0"/>
    <n v="864430.64999999991"/>
  </r>
  <r>
    <s v="06-07-302-079-0000"/>
    <s v="06-07-302-079-0000"/>
    <s v="5-17"/>
    <s v="854 E SUMMIT ELGIN"/>
    <x v="4"/>
    <n v="12"/>
    <n v="31408"/>
    <n v="7840"/>
    <s v="C"/>
    <n v="27.215999999999994"/>
    <n v="213373.43999999994"/>
    <n v="0.15"/>
    <n v="0.55000000000000004"/>
    <n v="81615.340799999962"/>
    <n v="8.4999999999999992E-2"/>
    <n v="122.47199999999995"/>
    <n v="181.43999999999997"/>
    <n v="151.95599999999996"/>
    <n v="432"/>
    <n v="1191767.0399999998"/>
  </r>
  <r>
    <s v="06-21-409-006-0000"/>
    <s v="06-21-409-006-0000"/>
    <s v="5-17"/>
    <s v="680  SUTTON STREAMWOOD"/>
    <x v="4"/>
    <n v="14"/>
    <n v="69372"/>
    <n v="13217"/>
    <s v="C"/>
    <n v="17.28"/>
    <n v="228389.76000000001"/>
    <n v="0.15"/>
    <n v="0.55000000000000004"/>
    <n v="87359.083199999994"/>
    <n v="8.4999999999999992E-2"/>
    <n v="77.760000000000005"/>
    <n v="115.19999999999999"/>
    <n v="96.47999999999999"/>
    <n v="99024"/>
    <n v="1374200.16"/>
  </r>
  <r>
    <s v="06-25-309-006-0000"/>
    <s v="06-25-309-006-0000"/>
    <s v="5-17"/>
    <s v="901 E IRVING PARK STREAMWOOD"/>
    <x v="4"/>
    <n v="7"/>
    <n v="37314"/>
    <n v="6200"/>
    <s v="C"/>
    <n v="19.439999999999998"/>
    <n v="120527.99999999999"/>
    <n v="0.15"/>
    <n v="0.55000000000000004"/>
    <n v="46101.959999999992"/>
    <n v="8.4999999999999992E-2"/>
    <n v="87.48"/>
    <n v="129.6"/>
    <n v="108.53999999999999"/>
    <n v="112626"/>
    <n v="785574"/>
  </r>
  <r>
    <s v="06-36-222-012-0000"/>
    <s v="06-36-222-012-0000"/>
    <s v="5-17"/>
    <s v="1610  WALNUT HANOVER PARK"/>
    <x v="4"/>
    <n v="51"/>
    <n v="11875"/>
    <n v="2562"/>
    <s v="C"/>
    <n v="18"/>
    <n v="46116"/>
    <n v="0.15"/>
    <n v="0.55000000000000004"/>
    <n v="17639.37"/>
    <n v="8.4999999999999992E-2"/>
    <n v="81"/>
    <n v="120"/>
    <n v="100.5"/>
    <n v="14643"/>
    <n v="272124"/>
  </r>
  <r>
    <s v="06-14-302-007-0000"/>
    <s v="06-14-302-007-0000"/>
    <s v="5-17"/>
    <s v="4 N BARTLETT STREAMWOOD"/>
    <x v="4"/>
    <n v="34"/>
    <n v="18300"/>
    <n v="2400"/>
    <s v="C"/>
    <n v="18"/>
    <n v="43200"/>
    <n v="0.15"/>
    <n v="0.55000000000000004"/>
    <n v="16524"/>
    <n v="8.4999999999999992E-2"/>
    <n v="81.000000000000014"/>
    <n v="120"/>
    <n v="100.5"/>
    <n v="104400"/>
    <n v="345600"/>
  </r>
  <r>
    <s v="06-07-302-057-0000"/>
    <s v="06-07-302-057-0000"/>
    <s v="5-17"/>
    <s v="835  SUMMIT ELGIN"/>
    <x v="4"/>
    <n v="19"/>
    <n v="42686"/>
    <n v="7797"/>
    <s v="C"/>
    <n v="17.82"/>
    <n v="138942.54"/>
    <n v="0.15"/>
    <n v="0.55000000000000004"/>
    <n v="53145.521549999998"/>
    <n v="8.4999999999999992E-2"/>
    <n v="80.190000000000012"/>
    <n v="118.80000000000001"/>
    <n v="99.495000000000005"/>
    <n v="137976"/>
    <n v="913738.51500000001"/>
  </r>
  <r>
    <s v="06-19-115-024-0000"/>
    <s v="06-19-115-024-0000"/>
    <s v="5-17"/>
    <s v="877  VILLA ELGIN"/>
    <x v="4"/>
    <n v="63"/>
    <n v="17800"/>
    <n v="11167"/>
    <s v="C"/>
    <n v="14.4"/>
    <n v="160804.80000000002"/>
    <n v="0.15"/>
    <n v="0.55000000000000004"/>
    <n v="61507.835999999996"/>
    <n v="8.4999999999999992E-2"/>
    <n v="64.8"/>
    <n v="96"/>
    <n v="80.400000000000006"/>
    <n v="0"/>
    <n v="897826.8"/>
  </r>
  <r>
    <s v="06-24-201-003-0000"/>
    <s v="06-24-201-003-0000"/>
    <s v="5-17"/>
    <s v="1599 E OLD CHURCH STREAMWOOD"/>
    <x v="4"/>
    <n v="39"/>
    <n v="43212"/>
    <n v="2238"/>
    <s v="C"/>
    <n v="27.720000000000002"/>
    <n v="62037.360000000008"/>
    <n v="0.15"/>
    <n v="0.55000000000000004"/>
    <n v="23729.290200000003"/>
    <n v="8.4999999999999992E-2"/>
    <n v="124.74000000000002"/>
    <n v="184.8"/>
    <n v="154.77000000000001"/>
    <n v="411120"/>
    <n v="757495.26"/>
  </r>
  <r>
    <s v="06-22-302-013-0000"/>
    <s v="06-22-302-013-0000"/>
    <s v="5-17"/>
    <s v="1001  SUTTON STREAMWOOD"/>
    <x v="4"/>
    <n v="16"/>
    <n v="559947"/>
    <n v="167166"/>
    <s v="C"/>
    <n v="15.840000000000002"/>
    <n v="2647909.4400000004"/>
    <n v="0.15"/>
    <n v="0.55000000000000004"/>
    <n v="1012825.3607999999"/>
    <n v="8.4999999999999992E-2"/>
    <n v="71.28"/>
    <n v="105.60000000000001"/>
    <n v="88.44"/>
    <n v="0"/>
    <n v="14784161.039999999"/>
  </r>
  <r>
    <s v="06-19-119-018-0000"/>
    <s v="06-19-119-018-0000"/>
    <s v="5-17"/>
    <s v="959  VILLA ELGIN"/>
    <x v="4"/>
    <n v="69"/>
    <n v="11503"/>
    <n v="1314"/>
    <s v="C"/>
    <n v="18"/>
    <n v="23652"/>
    <n v="0.15"/>
    <n v="0.55000000000000004"/>
    <n v="9046.89"/>
    <n v="8.4999999999999992E-2"/>
    <n v="81"/>
    <n v="120"/>
    <n v="100.5"/>
    <n v="37482"/>
    <n v="169539"/>
  </r>
  <r>
    <s v="06-13-401-048-0000"/>
    <s v="06-13-401-048-0000"/>
    <s v="5-17"/>
    <s v="160 N BARRINGTON STREAMWOOD"/>
    <x v="4"/>
    <n v="22"/>
    <n v="82110"/>
    <n v="22413"/>
    <s v="C"/>
    <n v="15.840000000000002"/>
    <n v="355021.92000000004"/>
    <n v="0.15"/>
    <n v="0.55000000000000004"/>
    <n v="135795.88440000001"/>
    <n v="8.4999999999999992E-2"/>
    <n v="71.280000000000015"/>
    <n v="105.60000000000001"/>
    <n v="88.440000000000012"/>
    <n v="0"/>
    <n v="1982205.7200000002"/>
  </r>
  <r>
    <s v="06-07-302-036-0000"/>
    <s v="06-07-302-036-0000"/>
    <s v="5-17"/>
    <s v="957  SUMMIT ELGIN"/>
    <x v="4"/>
    <n v="32"/>
    <n v="19907"/>
    <n v="3203"/>
    <s v="C"/>
    <n v="18"/>
    <n v="57654"/>
    <n v="0.15"/>
    <n v="0.55000000000000004"/>
    <n v="22052.654999999999"/>
    <n v="8.4999999999999992E-2"/>
    <n v="81"/>
    <n v="120"/>
    <n v="100.5"/>
    <n v="85140"/>
    <n v="407041.5"/>
  </r>
  <r>
    <s v="06-35-316-044-0000"/>
    <s v="06-35-316-044-0000"/>
    <s v="5-17"/>
    <s v="399 S MAIN BARTLETT"/>
    <x v="4"/>
    <n v="15"/>
    <n v="72658"/>
    <n v="13044"/>
    <s v="C"/>
    <n v="17.28"/>
    <n v="225400.32000000001"/>
    <n v="0.15"/>
    <n v="0.55000000000000004"/>
    <n v="86215.622399999993"/>
    <n v="8.4999999999999992E-2"/>
    <n v="77.760000000000005"/>
    <n v="115.19999999999999"/>
    <n v="96.47999999999999"/>
    <n v="245784"/>
    <n v="1504269.1199999999"/>
  </r>
  <r>
    <s v="06-24-401-005-0000"/>
    <s v="06-24-401-005-0000"/>
    <s v="5-17"/>
    <s v="2621 W SCHAUMBURG SCHAUMBURG"/>
    <x v="4"/>
    <n v="24"/>
    <n v="537221"/>
    <n v="179497"/>
    <s v="C"/>
    <n v="15.840000000000002"/>
    <n v="2843232.4800000004"/>
    <n v="0.15"/>
    <n v="0.55000000000000004"/>
    <n v="1087536.4236000001"/>
    <n v="8.4999999999999992E-2"/>
    <n v="71.280000000000015"/>
    <n v="105.60000000000001"/>
    <n v="88.440000000000012"/>
    <n v="0"/>
    <n v="15874714.680000002"/>
  </r>
  <r>
    <s v="06-25-300-012-0000"/>
    <s v="06-25-300-012-0000"/>
    <s v="5-17"/>
    <s v="900 E IRVING PARK STREAMWOOD"/>
    <x v="4"/>
    <n v="50"/>
    <n v="14849"/>
    <n v="1922"/>
    <s v="C"/>
    <n v="18"/>
    <n v="34596"/>
    <n v="0.15"/>
    <n v="0.55000000000000004"/>
    <n v="13232.969999999998"/>
    <n v="8.4999999999999992E-2"/>
    <n v="80.999999999999986"/>
    <n v="120"/>
    <n v="100.5"/>
    <n v="85932"/>
    <n v="279093"/>
  </r>
  <r>
    <s v="06-24-205-001-0000"/>
    <s v="06-24-205-001-0000"/>
    <s v="5-17"/>
    <s v="100  BARRINGTON SCHAUMBURG"/>
    <x v="4"/>
    <n v="24"/>
    <n v="669140"/>
    <n v="133320"/>
    <s v="C"/>
    <n v="14.4"/>
    <n v="1919808"/>
    <n v="0.15"/>
    <n v="0.55000000000000004"/>
    <n v="734326.55999999994"/>
    <n v="8.4999999999999992E-2"/>
    <n v="64.8"/>
    <n v="96"/>
    <n v="80.400000000000006"/>
    <n v="815160"/>
    <n v="11534088"/>
  </r>
  <r>
    <s v="06-25-302-059-0000"/>
    <s v="06-25-302-059-0000"/>
    <s v="5-17"/>
    <s v="7421  ASTOR HANOVER PARK"/>
    <x v="4"/>
    <n v="43"/>
    <n v="8400"/>
    <n v="2400"/>
    <s v="C"/>
    <n v="18"/>
    <n v="43200"/>
    <n v="0.15"/>
    <n v="0.55000000000000004"/>
    <n v="16524"/>
    <n v="8.4999999999999992E-2"/>
    <n v="81.000000000000014"/>
    <n v="120"/>
    <n v="100.5"/>
    <n v="0"/>
    <n v="241200"/>
  </r>
  <r>
    <s v="06-34-414-072-0000"/>
    <s v="06-34-414-072-0000 06-34-414-075-0000"/>
    <s v="5-17"/>
    <s v="374 S MAIN BARTLETT"/>
    <x v="4"/>
    <n v="29"/>
    <n v="15662"/>
    <n v="3540"/>
    <s v="C"/>
    <n v="18"/>
    <n v="63720"/>
    <n v="0.15"/>
    <n v="0.55000000000000004"/>
    <n v="24372.899999999998"/>
    <n v="8.4999999999999992E-2"/>
    <n v="81"/>
    <n v="120"/>
    <n v="100.5"/>
    <n v="18024"/>
    <n v="373794"/>
  </r>
  <r>
    <s v="06-22-302-018-0000"/>
    <s v="06-22-302-018-0000"/>
    <s v="5-17"/>
    <s v="921 W IRVING PARK STREAMWOOD"/>
    <x v="4"/>
    <n v="7"/>
    <n v="82437"/>
    <n v="7008"/>
    <s v="C"/>
    <n v="19.439999999999998"/>
    <n v="136235.51999999999"/>
    <n v="0.15"/>
    <n v="0.55000000000000004"/>
    <n v="52110.086399999993"/>
    <n v="8.4999999999999992E-2"/>
    <n v="87.47999999999999"/>
    <n v="129.6"/>
    <n v="108.53999999999999"/>
    <n v="652860"/>
    <n v="1413508.3199999998"/>
  </r>
  <r>
    <s v="06-22-411-026-0000"/>
    <s v="06-22-411-026-0000 06-23-310-001-0000"/>
    <s v="5-17"/>
    <s v="25 W STREAMWOOD STREAMWOOD"/>
    <x v="4"/>
    <n v="39"/>
    <n v="63977"/>
    <n v="4900"/>
    <s v="C"/>
    <n v="16.2"/>
    <n v="79380"/>
    <n v="0.15"/>
    <n v="0.55000000000000004"/>
    <n v="30362.85"/>
    <n v="8.4999999999999992E-2"/>
    <n v="72.900000000000006"/>
    <n v="108"/>
    <n v="90.45"/>
    <n v="399393"/>
    <n v="842598"/>
  </r>
  <r>
    <s v="06-25-301-015-0000"/>
    <s v="06-25-301-015-0000"/>
    <s v="5-17"/>
    <s v="1004 E IRVING PARK STREAMWOOD"/>
    <x v="4"/>
    <n v="52"/>
    <n v="19100"/>
    <n v="2550"/>
    <s v="C"/>
    <n v="16.2"/>
    <n v="41310"/>
    <n v="0.15"/>
    <n v="0.55000000000000004"/>
    <n v="15801.074999999997"/>
    <n v="8.4999999999999992E-2"/>
    <n v="72.899999999999991"/>
    <n v="108"/>
    <n v="90.449999999999989"/>
    <n v="106800"/>
    <n v="337447.5"/>
  </r>
  <r>
    <s v="06-26-117-011-0000"/>
    <s v="06-26-117-011-0000"/>
    <s v="5-17"/>
    <s v="13 E IRVING PARK STREAMWOOD"/>
    <x v="4"/>
    <n v="20"/>
    <n v="140283"/>
    <n v="20096"/>
    <s v="C"/>
    <n v="15.840000000000002"/>
    <n v="318320.64000000001"/>
    <n v="0.15"/>
    <n v="0.55000000000000004"/>
    <n v="121757.64479999998"/>
    <n v="8.4999999999999992E-2"/>
    <n v="71.28"/>
    <n v="105.60000000000001"/>
    <n v="88.44"/>
    <n v="539091"/>
    <n v="2316381.2400000002"/>
  </r>
  <r>
    <s v="06-25-401-031-0000"/>
    <s v="06-25-401-031-0000"/>
    <s v="5-17"/>
    <s v="7420  BARRINGTON HANOVER PARK"/>
    <x v="4"/>
    <n v="36"/>
    <n v="14560"/>
    <n v="1680"/>
    <s v="C"/>
    <n v="18"/>
    <n v="30240"/>
    <n v="0.15"/>
    <n v="0.55000000000000004"/>
    <n v="11566.8"/>
    <n v="8.4999999999999992E-2"/>
    <n v="81"/>
    <n v="120"/>
    <n v="100.5"/>
    <n v="94080"/>
    <n v="262920"/>
  </r>
  <r>
    <s v="06-07-302-049-0000"/>
    <s v="06-07-302-049-0000"/>
    <s v="5-17"/>
    <s v="823  SUMMIT ELGIN"/>
    <x v="4"/>
    <n v="43"/>
    <n v="13504"/>
    <n v="2400"/>
    <s v="C"/>
    <n v="18"/>
    <n v="43200"/>
    <n v="0.15"/>
    <n v="0.55000000000000004"/>
    <n v="16524"/>
    <n v="8.4999999999999992E-2"/>
    <n v="81.000000000000014"/>
    <n v="120"/>
    <n v="100.5"/>
    <n v="46848"/>
    <n v="288048"/>
  </r>
  <r>
    <s v="06-25-202-005-0000"/>
    <s v="06-25-202-005-0000"/>
    <s v="5-17"/>
    <s v="960 S BARRINGTON STREAMWOOD"/>
    <x v="4"/>
    <n v="30"/>
    <n v="244372"/>
    <n v="76806"/>
    <s v="C"/>
    <n v="6.9120000000000008"/>
    <n v="530883.07200000004"/>
    <n v="0.15"/>
    <n v="0.55000000000000004"/>
    <n v="203062.77504000001"/>
    <n v="8.4999999999999992E-2"/>
    <n v="31.104000000000006"/>
    <n v="46.08"/>
    <n v="38.591999999999999"/>
    <n v="0"/>
    <n v="2964097.1519999998"/>
  </r>
  <r>
    <s v="06-25-301-041-0000"/>
    <s v="06-25-301-041-0000"/>
    <s v="5-17"/>
    <s v="2151 W IRVING PARK HANOVER PARK"/>
    <x v="4"/>
    <n v="39"/>
    <n v="22195"/>
    <n v="3054"/>
    <s v="C"/>
    <n v="18"/>
    <n v="54972"/>
    <n v="0.15"/>
    <n v="0.55000000000000004"/>
    <n v="21026.789999999997"/>
    <n v="8.4999999999999992E-2"/>
    <n v="81"/>
    <n v="120"/>
    <n v="100.5"/>
    <n v="119748"/>
    <n v="426675"/>
  </r>
  <r>
    <s v="06-18-300-091-0000"/>
    <s v="06-18-300-091-0000 06-18-300-094-0000"/>
    <s v="5-17"/>
    <s v="932 E CHICAGO ELGIN"/>
    <x v="4"/>
    <s v="25/31"/>
    <n v="119940"/>
    <n v="30047"/>
    <s v="C"/>
    <n v="14.4"/>
    <n v="432676.8"/>
    <n v="0.15"/>
    <n v="0.55000000000000004"/>
    <n v="165498.87599999996"/>
    <n v="8.4999999999999992E-2"/>
    <n v="64.799999999999983"/>
    <n v="96"/>
    <n v="80.399999999999991"/>
    <n v="0"/>
    <n v="2415778.7999999998"/>
  </r>
  <r>
    <s v="06-18-302-011-0000"/>
    <s v="06-18-302-011-0000"/>
    <s v="5-17"/>
    <s v="225  WILLARD ELGIN"/>
    <x v="4"/>
    <n v="62"/>
    <n v="159430"/>
    <n v="15660"/>
    <s v="C"/>
    <n v="14.4"/>
    <n v="225504"/>
    <n v="0.15"/>
    <n v="0.55000000000000004"/>
    <n v="86255.279999999984"/>
    <n v="8.4999999999999992E-2"/>
    <n v="64.8"/>
    <n v="96"/>
    <n v="80.400000000000006"/>
    <n v="580740"/>
    <n v="1839804"/>
  </r>
  <r>
    <s v="06-07-302-054-0000"/>
    <s v="06-07-302-054-0000"/>
    <s v="5-17"/>
    <s v="846  SUMMIT ELGIN"/>
    <x v="5"/>
    <n v="1"/>
    <n v="29664"/>
    <n v="3276"/>
    <s v="C"/>
    <n v="23"/>
    <n v="75348"/>
    <n v="0.05"/>
    <n v="0.15"/>
    <n v="60843.510000000009"/>
    <n v="0.08"/>
    <n v="232.15625000000003"/>
    <n v="420"/>
    <n v="326.078125"/>
    <n v="198720"/>
    <n v="1266951.9375"/>
  </r>
  <r>
    <s v="06-22-302-020-0000"/>
    <s v="06-22-302-020-0000"/>
    <s v="5-17"/>
    <s v="665  SUTTON STREAMWOOD"/>
    <x v="5"/>
    <n v="13"/>
    <n v="38672"/>
    <n v="3160"/>
    <s v="C"/>
    <n v="23"/>
    <n v="72680"/>
    <n v="0.05"/>
    <n v="0.15"/>
    <n v="58689.1"/>
    <n v="0.08"/>
    <n v="232.15625"/>
    <n v="420"/>
    <n v="326.078125"/>
    <n v="234288"/>
    <n v="1264694.875"/>
  </r>
  <r>
    <s v="06-07-314-024-0000"/>
    <s v="06-07-314-024-0000"/>
    <s v="5-17"/>
    <s v="1050  SUMMIT ELGIN"/>
    <x v="5"/>
    <n v="25"/>
    <n v="35793"/>
    <n v="2460"/>
    <s v="C"/>
    <n v="23"/>
    <n v="56580"/>
    <n v="0.05"/>
    <n v="0.15"/>
    <n v="45688.35"/>
    <n v="0.08"/>
    <n v="232.15625"/>
    <n v="420"/>
    <n v="326.078125"/>
    <n v="311436"/>
    <n v="1113588.1875"/>
  </r>
  <r>
    <s v="06-24-404-001-0000"/>
    <s v="06-24-404-001-0000"/>
    <s v="5-17"/>
    <s v="666 S BARRINGTON STREAMWOOD"/>
    <x v="5"/>
    <n v="10"/>
    <n v="43299"/>
    <n v="1662"/>
    <s v="C"/>
    <n v="23"/>
    <n v="38226"/>
    <n v="0.05"/>
    <n v="0.15"/>
    <n v="30867.494999999999"/>
    <n v="0.08"/>
    <n v="232.15625"/>
    <n v="420"/>
    <n v="326.078125"/>
    <n v="439812"/>
    <n v="981753.84375"/>
  </r>
  <r>
    <s v="06-26-111-013-0000"/>
    <s v="06-26-111-013-0000"/>
    <s v="5-17"/>
    <s v="111 E IRVING PARK STREAMWOOD"/>
    <x v="5"/>
    <n v="19"/>
    <n v="21830"/>
    <n v="3798"/>
    <s v="C"/>
    <n v="23"/>
    <n v="87354"/>
    <n v="0.05"/>
    <n v="0.15"/>
    <n v="70538.35500000001"/>
    <n v="0.08"/>
    <n v="232.15625000000003"/>
    <n v="420"/>
    <n v="326.078125"/>
    <n v="79656"/>
    <n v="1318100.71875"/>
  </r>
  <r>
    <s v="06-21-409-008-0000"/>
    <s v="06-21-409-008-0000"/>
    <s v="5-17"/>
    <s v="520  SUTTON STREAMWOOD"/>
    <x v="5"/>
    <n v="14"/>
    <n v="46146"/>
    <n v="2976"/>
    <s v="C"/>
    <n v="23"/>
    <n v="68448"/>
    <n v="0.05"/>
    <n v="0.15"/>
    <n v="55271.759999999995"/>
    <n v="0.08"/>
    <n v="232.15624999999997"/>
    <n v="420"/>
    <n v="326.078125"/>
    <n v="205452"/>
    <n v="1175860.5"/>
  </r>
  <r>
    <s v="06-22-302-015-0000"/>
    <s v="06-22-302-015-0000"/>
    <s v="5-17"/>
    <s v="881 S SUTTON STREAMWOOD"/>
    <x v="5"/>
    <s v="7&amp;16"/>
    <n v="29399"/>
    <n v="3361"/>
    <s v="C"/>
    <n v="23"/>
    <n v="77303"/>
    <n v="0.05"/>
    <n v="0.15"/>
    <n v="62422.172500000008"/>
    <n v="0.08"/>
    <n v="232.15625000000003"/>
    <n v="420"/>
    <n v="326.078125"/>
    <n v="191460"/>
    <n v="1287408.578125"/>
  </r>
  <r>
    <s v="06-25-401-011-0000"/>
    <s v="06-25-401-011-0000 06-25-401-065-0000"/>
    <s v="5-17"/>
    <s v="1660 W IRVING PARK HANOVER PARK"/>
    <x v="5"/>
    <n v="46"/>
    <n v="57782"/>
    <n v="3705"/>
    <s v="C"/>
    <n v="23"/>
    <n v="85215"/>
    <n v="0.05"/>
    <n v="0.15"/>
    <n v="68811.112500000003"/>
    <n v="0.08"/>
    <n v="232.15625"/>
    <n v="420"/>
    <n v="326.078125"/>
    <n v="515544"/>
    <n v="1723663.453125"/>
  </r>
  <r>
    <s v="06-18-300-057-0000"/>
    <s v="06-18-300-057-0000"/>
    <s v="5-17"/>
    <s v="812 E CHICAGO ELGIN"/>
    <x v="5"/>
    <n v="19"/>
    <n v="27000"/>
    <n v="4745"/>
    <s v="C"/>
    <n v="20.7"/>
    <n v="98221.5"/>
    <n v="0.05"/>
    <n v="0.15"/>
    <n v="79313.861250000002"/>
    <n v="0.08"/>
    <n v="208.94062500000001"/>
    <n v="378"/>
    <n v="293.47031249999998"/>
    <n v="48120"/>
    <n v="1440636.6328125"/>
  </r>
  <r>
    <s v="06-19-107-001-0000"/>
    <s v="06-19-107-001-0000 06-19-107-002-0000"/>
    <s v="5-17"/>
    <s v="727  VILLA ELGIN"/>
    <x v="5"/>
    <n v="68"/>
    <n v="13570"/>
    <n v="753"/>
    <s v="D"/>
    <n v="22.77"/>
    <n v="17145.810000000001"/>
    <n v="0.05"/>
    <n v="0.15"/>
    <n v="13845.241575000002"/>
    <n v="9.5000000000000001E-2"/>
    <n v="193.54500000000002"/>
    <n v="415.80000000000007"/>
    <n v="304.67250000000001"/>
    <n v="63348"/>
    <n v="292766.39250000002"/>
  </r>
  <r>
    <s v="06-24-205-003-0000"/>
    <s v="06-24-205-003-0000"/>
    <s v="5-17"/>
    <s v="90 N BARRINGTON SCHAUMBURG"/>
    <x v="5"/>
    <n v="7"/>
    <n v="62683"/>
    <n v="4668"/>
    <s v="C"/>
    <n v="20.7"/>
    <n v="96627.599999999991"/>
    <n v="0.05"/>
    <n v="0.15"/>
    <n v="78026.786999999982"/>
    <n v="0.08"/>
    <n v="208.94062499999995"/>
    <n v="378"/>
    <n v="293.47031249999998"/>
    <n v="396099"/>
    <n v="1766018.41875"/>
  </r>
  <r>
    <s v="06-22-302-016-0000"/>
    <s v="06-22-302-016-0000"/>
    <s v="5-17"/>
    <s v="971 W IRVING PARK STREAMWOOD"/>
    <x v="5"/>
    <n v="16"/>
    <n v="38269"/>
    <n v="5012"/>
    <s v="C"/>
    <n v="20.7"/>
    <n v="103748.4"/>
    <n v="0.05"/>
    <n v="0.15"/>
    <n v="83776.832999999999"/>
    <n v="0.08"/>
    <n v="208.94062499999998"/>
    <n v="378"/>
    <n v="293.47031249999998"/>
    <n v="218652"/>
    <n v="1689525.2062499998"/>
  </r>
  <r>
    <s v="06-27-201-021-0000"/>
    <s v="06-27-201-021-0000"/>
    <s v="5-17"/>
    <s v="91 W IRVING PARK STREAMWOOD"/>
    <x v="5"/>
    <n v="3"/>
    <n v="66025"/>
    <n v="5238"/>
    <s v="C"/>
    <n v="20.7"/>
    <n v="108426.59999999999"/>
    <n v="0.05"/>
    <n v="0.15"/>
    <n v="87554.479499999987"/>
    <n v="0.08"/>
    <n v="208.94062499999998"/>
    <n v="378"/>
    <n v="293.47031249999998"/>
    <n v="540876"/>
    <n v="2078073.496875"/>
  </r>
  <r>
    <s v="06-26-302-014-0000"/>
    <s v="06-26-302-014-0000"/>
    <s v="5-17"/>
    <s v="225 E LAKE BARTLETT"/>
    <x v="5"/>
    <n v="34"/>
    <n v="37181"/>
    <n v="2902"/>
    <s v="C"/>
    <n v="23"/>
    <n v="66746"/>
    <n v="0.05"/>
    <n v="0.15"/>
    <n v="53897.394999999997"/>
    <n v="0.08"/>
    <n v="232.15625"/>
    <n v="420"/>
    <n v="326.078125"/>
    <n v="306876"/>
    <n v="1253154.71875"/>
  </r>
  <r>
    <s v="06-25-301-038-0000"/>
    <s v="06-25-301-038-0000"/>
    <s v="5-17"/>
    <s v="1102 E IRVING PARK STREAMWOOD"/>
    <x v="6"/>
    <n v="46"/>
    <n v="39382"/>
    <n v="1886"/>
    <s v="C"/>
    <n v="18"/>
    <n v="33948"/>
    <n v="0.15"/>
    <n v="0.55000000000000004"/>
    <n v="12985.109999999999"/>
    <n v="0.09"/>
    <n v="76.5"/>
    <n v="230"/>
    <n v="153.25"/>
    <n v="361361.3"/>
    <n v="650390.80000000005"/>
  </r>
  <r>
    <s v="06-25-202-009-0000"/>
    <s v="06-25-202-009-0000"/>
    <s v="5-17"/>
    <s v="1060 S BARRINGTON STREAMWOOD"/>
    <x v="5"/>
    <n v="19"/>
    <n v="33977"/>
    <n v="2448"/>
    <s v="C"/>
    <n v="23"/>
    <n v="56304"/>
    <n v="0.05"/>
    <n v="0.15"/>
    <n v="45465.48"/>
    <n v="0.08"/>
    <n v="232.15625"/>
    <n v="420"/>
    <n v="326.078125"/>
    <n v="290220"/>
    <n v="1088459.25"/>
  </r>
  <r>
    <s v="06-21-409-013-0000"/>
    <s v="06-21-409-013-0000"/>
    <s v="5-17"/>
    <s v="630  SUTTON STREAMWOOD"/>
    <x v="5"/>
    <n v="13"/>
    <n v="51637"/>
    <n v="4380"/>
    <s v="C"/>
    <n v="20.7"/>
    <n v="90666"/>
    <n v="0.05"/>
    <n v="0.15"/>
    <n v="73212.794999999998"/>
    <n v="0.08"/>
    <n v="208.94062500000001"/>
    <n v="378"/>
    <n v="293.47031249999998"/>
    <n v="204702"/>
    <n v="1490101.96875"/>
  </r>
  <r>
    <s v="06-23-309-001-0000"/>
    <s v="06-23-309-001-0000"/>
    <s v="5-17"/>
    <s v="560 S BARTLETT STREAMWOOD"/>
    <x v="6"/>
    <n v="45"/>
    <n v="14160"/>
    <n v="2500"/>
    <s v="C"/>
    <n v="18"/>
    <n v="45000"/>
    <n v="0.15"/>
    <n v="0.55000000000000004"/>
    <n v="17212.5"/>
    <n v="0.09"/>
    <n v="76.5"/>
    <n v="230"/>
    <n v="153.25"/>
    <n v="49920"/>
    <n v="433045"/>
  </r>
  <r>
    <s v="06-18-300-061-0000"/>
    <s v="06-18-300-061-0000"/>
    <s v="5-17"/>
    <s v="816 E CHICAGO ELGIN"/>
    <x v="6"/>
    <n v="48"/>
    <n v="27000"/>
    <n v="2290"/>
    <s v="C"/>
    <n v="18"/>
    <n v="41220"/>
    <n v="0.15"/>
    <n v="0.55000000000000004"/>
    <n v="15766.649999999998"/>
    <n v="0.09"/>
    <n v="76.499999999999986"/>
    <n v="230"/>
    <n v="153.25"/>
    <n v="107040"/>
    <n v="457982.5"/>
  </r>
  <r>
    <s v="06-27-100-026-0000"/>
    <s v="06-27-100-026-0000"/>
    <s v="5-17"/>
    <s v="1041  SUTTON STREAMWOOD"/>
    <x v="6"/>
    <n v="16"/>
    <n v="44912"/>
    <n v="6072"/>
    <s v="C"/>
    <n v="21.384"/>
    <n v="129843.648"/>
    <n v="0.15"/>
    <n v="0.55000000000000004"/>
    <n v="49665.195359999998"/>
    <n v="0.09"/>
    <n v="90.881999999999991"/>
    <n v="273.24"/>
    <n v="182.06099999999998"/>
    <n v="247488"/>
    <n v="1352962.3919999998"/>
  </r>
  <r>
    <s v="06-01-200-019-0000"/>
    <s v="06-01-200-019-0000"/>
    <s v="5-17"/>
    <s v="2250 N BARRINGTON HOFFMAN ESTATES"/>
    <x v="6"/>
    <n v="32"/>
    <n v="37459"/>
    <n v="4147"/>
    <s v="C"/>
    <n v="16.2"/>
    <n v="67181.399999999994"/>
    <n v="0.15"/>
    <n v="0.55000000000000004"/>
    <n v="25696.885499999997"/>
    <n v="0.09"/>
    <n v="68.849999999999994"/>
    <n v="207"/>
    <n v="137.92500000000001"/>
    <n v="250452"/>
    <n v="822426.97500000009"/>
  </r>
  <r>
    <s v="06-01-200-018-0000"/>
    <s v="06-01-200-018-0000"/>
    <s v="5-17"/>
    <s v="2220 N BARRINGTON HOFFMAN ESTATES"/>
    <x v="6"/>
    <n v="31"/>
    <n v="58294"/>
    <n v="5941"/>
    <s v="C"/>
    <n v="16.2"/>
    <n v="96244.2"/>
    <n v="0.15"/>
    <n v="0.55000000000000004"/>
    <n v="36813.40649999999"/>
    <n v="0.09"/>
    <n v="68.84999999999998"/>
    <n v="207"/>
    <n v="137.92500000000001"/>
    <n v="414360"/>
    <n v="1233772.425"/>
  </r>
  <r>
    <s v="06-13-414-024-0000"/>
    <s v="06-13-414-024-0000"/>
    <s v="5-17"/>
    <s v="50 N BARRINGTON STREAMWOOD"/>
    <x v="6"/>
    <n v="7"/>
    <n v="51923"/>
    <n v="6181"/>
    <s v="C"/>
    <n v="19.439999999999998"/>
    <n v="120158.63999999998"/>
    <n v="0.15"/>
    <n v="0.55000000000000004"/>
    <n v="45960.679799999991"/>
    <n v="0.09"/>
    <n v="82.61999999999999"/>
    <n v="248.39999999999998"/>
    <n v="165.51"/>
    <n v="326388"/>
    <n v="1349405.31"/>
  </r>
  <r>
    <s v="06-25-207-003-0000"/>
    <s v="06-25-207-003-0000"/>
    <s v="5-17"/>
    <s v="880 S BARRINGTON STREAMWOOD"/>
    <x v="6"/>
    <n v="26"/>
    <n v="32148"/>
    <n v="3861"/>
    <s v="C"/>
    <n v="27.720000000000002"/>
    <n v="107026.92000000001"/>
    <n v="0.15"/>
    <n v="0.55000000000000004"/>
    <n v="40937.796900000001"/>
    <n v="0.09"/>
    <n v="117.81"/>
    <n v="354.20000000000005"/>
    <n v="236.00500000000002"/>
    <n v="200448"/>
    <n v="1111663.3050000002"/>
  </r>
  <r>
    <s v="06-25-301-039-0000"/>
    <s v="06-25-301-039-0000"/>
    <s v="5-17"/>
    <s v="1156 E IRVING PARK STREAMWOOD"/>
    <x v="6"/>
    <n v="37"/>
    <n v="36739"/>
    <n v="2639"/>
    <s v="C"/>
    <n v="18"/>
    <n v="47502"/>
    <n v="0.15"/>
    <n v="0.55000000000000004"/>
    <n v="18169.514999999996"/>
    <n v="0.09"/>
    <n v="76.499999999999986"/>
    <n v="230"/>
    <n v="153.25"/>
    <n v="314196"/>
    <n v="718622.75"/>
  </r>
  <r>
    <s v="06-28-202-006-0000"/>
    <s v="06-28-202-006-0000 06-28-202-007-0000"/>
    <s v="5-17"/>
    <s v="1175  LAKE ELGIN"/>
    <x v="6"/>
    <n v="41"/>
    <n v="314676"/>
    <n v="22311"/>
    <s v="C"/>
    <n v="14.4"/>
    <n v="321278.40000000002"/>
    <n v="0.15"/>
    <n v="0.55000000000000004"/>
    <n v="122888.98799999998"/>
    <n v="0.09"/>
    <n v="61.199999999999996"/>
    <n v="184"/>
    <n v="122.6"/>
    <n v="1352592"/>
    <n v="4087920.6"/>
  </r>
  <r>
    <s v="06-19-116-004-0000"/>
    <s v="06-19-116-004-0000"/>
    <s v="5-17"/>
    <s v="895  VILLA ELGIN"/>
    <x v="6"/>
    <n v="72"/>
    <n v="13200"/>
    <n v="3000"/>
    <s v="C"/>
    <n v="9.7199999999999989"/>
    <n v="29159.999999999996"/>
    <n v="0.15"/>
    <n v="0.55000000000000004"/>
    <n v="11153.699999999997"/>
    <n v="0.09"/>
    <n v="41.309999999999988"/>
    <n v="124.2"/>
    <n v="82.754999999999995"/>
    <n v="7200"/>
    <n v="255465"/>
  </r>
  <r>
    <s v="06-25-207-002-0000"/>
    <s v="06-25-207-002-0000"/>
    <s v="5-17"/>
    <s v="948 S BARRINGTON STREAMWOOD"/>
    <x v="6"/>
    <n v="29"/>
    <n v="28742"/>
    <n v="7656"/>
    <s v="C"/>
    <n v="14.58"/>
    <n v="111624.48"/>
    <n v="0.15"/>
    <n v="0.55000000000000004"/>
    <n v="42696.36359999999"/>
    <n v="0.09"/>
    <n v="61.964999999999989"/>
    <n v="186.3"/>
    <n v="124.13249999999999"/>
    <n v="0"/>
    <n v="950358.41999999993"/>
  </r>
  <r>
    <s v="06-25-420-001-0000"/>
    <s v="06-25-420-001-0000"/>
    <s v="5-17"/>
    <s v="1801  IRVING PARK HANOVER PARK"/>
    <x v="6"/>
    <n v="43"/>
    <n v="13809"/>
    <n v="3493"/>
    <s v="C"/>
    <n v="9.7199999999999989"/>
    <n v="33951.96"/>
    <n v="0.15"/>
    <n v="0.55000000000000004"/>
    <n v="12986.624699999997"/>
    <n v="0.09"/>
    <n v="41.309999999999988"/>
    <n v="124.2"/>
    <n v="82.754999999999995"/>
    <n v="0"/>
    <n v="289063.21499999997"/>
  </r>
  <r>
    <s v="06-25-411-017-0000"/>
    <s v="06-25-411-017-0000"/>
    <s v="5-17"/>
    <s v="1780 W IRVING PARK HANOVER PARK"/>
    <x v="6"/>
    <n v="50"/>
    <n v="14850"/>
    <n v="1500"/>
    <s v="C"/>
    <n v="14.4"/>
    <n v="21600"/>
    <n v="0.15"/>
    <n v="0.55000000000000004"/>
    <n v="8262"/>
    <n v="0.09"/>
    <n v="61.2"/>
    <n v="184"/>
    <n v="122.6"/>
    <n v="106200"/>
    <n v="290100"/>
  </r>
  <r>
    <s v="06-23-106-139-0000"/>
    <s v="06-23-106-139-0000"/>
    <s v="5-17"/>
    <s v="533 S BARTLETT STREAMWOOD"/>
    <x v="6"/>
    <n v="45"/>
    <n v="102445"/>
    <n v="3205"/>
    <s v="C"/>
    <n v="10.799999999999999"/>
    <n v="34614"/>
    <n v="0.15"/>
    <n v="0.55000000000000004"/>
    <n v="13239.855"/>
    <n v="0.09"/>
    <n v="45.9"/>
    <n v="138"/>
    <n v="91.949999999999989"/>
    <n v="1075500"/>
    <n v="1370199.75"/>
  </r>
  <r>
    <s v="06-25-420-009-0000"/>
    <s v="06-25-420-009-0000"/>
    <s v="5-17"/>
    <s v="1921  IRVING PARK HANOVER PARK"/>
    <x v="6"/>
    <n v="34"/>
    <n v="21000"/>
    <n v="4570"/>
    <s v="C"/>
    <n v="16.2"/>
    <n v="74034"/>
    <n v="0.15"/>
    <n v="0.55000000000000004"/>
    <n v="28318.004999999997"/>
    <n v="0.09"/>
    <n v="68.849999999999994"/>
    <n v="207"/>
    <n v="137.92500000000001"/>
    <n v="32640"/>
    <n v="662957.25"/>
  </r>
  <r>
    <s v="06-25-411-018-0000"/>
    <s v="06-25-411-018-0000"/>
    <s v="5-17"/>
    <s v="7406  JENSEN HANOVER PARK"/>
    <x v="6"/>
    <n v="50"/>
    <n v="15300"/>
    <n v="3000"/>
    <s v="C"/>
    <n v="16.2"/>
    <n v="48600"/>
    <n v="0.15"/>
    <n v="0.55000000000000004"/>
    <n v="18589.499999999996"/>
    <n v="0.09"/>
    <n v="68.849999999999994"/>
    <n v="207"/>
    <n v="137.92500000000001"/>
    <n v="29700"/>
    <n v="443475.00000000006"/>
  </r>
  <r>
    <s v="06-07-302-065-0000"/>
    <s v="06-07-302-065-0000"/>
    <s v="5-17"/>
    <s v="915  SUMMIT ELGIN"/>
    <x v="6"/>
    <n v="33"/>
    <n v="19855"/>
    <n v="1807"/>
    <s v="C"/>
    <n v="18"/>
    <n v="32526"/>
    <n v="0.15"/>
    <n v="0.55000000000000004"/>
    <n v="12441.194999999998"/>
    <n v="0.09"/>
    <n v="76.499999999999986"/>
    <n v="230"/>
    <n v="153.25"/>
    <n v="151524"/>
    <n v="428446.75"/>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06-33-400-023-0000"/>
    <s v="06-33-400-022-0000 06-33-400-023-0000 06-33-401-015-0000"/>
    <s v="1101 W BARTLETT, BARTLETT"/>
    <s v="9-97"/>
    <n v="16"/>
    <n v="213900"/>
    <n v="104118"/>
    <n v="0"/>
    <n v="60"/>
    <n v="44"/>
    <n v="0"/>
    <n v="0"/>
    <n v="0"/>
    <s v="C"/>
    <s v="Y"/>
    <n v="35"/>
    <n v="1245600"/>
    <n v="0.05"/>
    <n v="0.75"/>
    <n v="249120"/>
    <n v="9.5000000000000001E-2"/>
    <n v="2622315.789473684"/>
    <n v="-917810.52631578932"/>
    <n v="1704505.2631578948"/>
    <n v="25214.574898785424"/>
  </r>
  <r>
    <s v="06-35-202-004-0000"/>
    <s v="06-35-202-004-0000"/>
    <s v="2470  LESLIE, HANOVER PARK"/>
    <s v="9-14"/>
    <n v="53"/>
    <n v="14350"/>
    <n v="7696"/>
    <n v="0"/>
    <n v="4"/>
    <n v="8"/>
    <n v="0"/>
    <n v="0"/>
    <n v="0"/>
    <s v="C"/>
    <n v="0"/>
    <n v="0"/>
    <n v="156000"/>
    <n v="0.05"/>
    <n v="0.75"/>
    <n v="31200"/>
    <n v="9.5000000000000001E-2"/>
    <n v="328421.05263157893"/>
    <n v="0"/>
    <n v="328421.05263157893"/>
    <n v="27368.421052631576"/>
  </r>
  <r>
    <s v="06-35-202-006-0000"/>
    <s v="06-35-202-006-0000 06-35-202-007-0000"/>
    <s v="2440  LESLIE, HANOVER PARK"/>
    <s v="9-14"/>
    <n v="48"/>
    <n v="33763"/>
    <n v="15360"/>
    <n v="0"/>
    <n v="15"/>
    <n v="9"/>
    <n v="0"/>
    <n v="0"/>
    <n v="0"/>
    <s v="C"/>
    <n v="0"/>
    <n v="0"/>
    <n v="282600"/>
    <n v="0.05"/>
    <n v="0.75"/>
    <n v="56520"/>
    <n v="9.5000000000000001E-2"/>
    <n v="594947.36842105258"/>
    <n v="0"/>
    <n v="594947.36842105258"/>
    <n v="24789.473684210523"/>
  </r>
  <r>
    <s v="06-35-202-008-0000"/>
    <s v="06-35-202-008-0000 06-35-202-009-0000"/>
    <s v="2520  MARK THOMAS, HANOVER PARK"/>
    <s v="9-14"/>
    <n v="48"/>
    <n v="42308"/>
    <n v="27876"/>
    <n v="0"/>
    <n v="15"/>
    <n v="9"/>
    <n v="0"/>
    <n v="0"/>
    <n v="0"/>
    <s v="C"/>
    <n v="0"/>
    <n v="0"/>
    <n v="282600"/>
    <n v="0.05"/>
    <n v="0.75"/>
    <n v="56520"/>
    <n v="9.5000000000000001E-2"/>
    <n v="594947.36842105258"/>
    <n v="0"/>
    <n v="594947.36842105258"/>
    <n v="24789.473684210523"/>
  </r>
  <r>
    <s v="06-36-307-018-0000"/>
    <s v="06-36-307-018-0000 06-36-307-019-0000 06-36-307-020-0000 06-36-307-021-0000 06-36-307-022-0000 06-36-307-026-0000 06-36-307-029-0000"/>
    <s v="1910  ELM, HANOVER PARK"/>
    <s v="9-14"/>
    <n v="48"/>
    <n v="157786"/>
    <n v="112488"/>
    <n v="0"/>
    <n v="40"/>
    <n v="80"/>
    <n v="0"/>
    <n v="0"/>
    <n v="0"/>
    <s v="C"/>
    <n v="0"/>
    <n v="0"/>
    <n v="1560000"/>
    <n v="0.05"/>
    <n v="0.75"/>
    <n v="312000"/>
    <n v="9.5000000000000001E-2"/>
    <n v="3284210.5263157892"/>
    <n v="0"/>
    <n v="3284210.5263157892"/>
    <n v="27368.421052631576"/>
  </r>
  <r>
    <s v="06-36-311-011-0000"/>
    <s v="06-36-311-011-0000 06-36-311-012-0000 06-36-311-013-0000 06-36-311-014-0000 06-36-311-015-0000 06-36-311-016-0000 06-36-311-017-0000 06-36-311-018-0000 06-36-311-019-0000 06-36-311-020-0000 06-36-311-022-0000 06-36-311-023-0000 06-36-311-024-0000 06-36-311-025-0000 06-36-311-026-0000 06-36-311-027-0000 06-36-311-028-0000 06-36-311-029-0000 06-36-116-030-0000 06-36-116-031-0000"/>
    <s v="2300  GLENDALE, HANOVER PARK"/>
    <s v="9-14"/>
    <n v="52"/>
    <n v="265367"/>
    <n v="218700"/>
    <n v="0"/>
    <n v="92"/>
    <n v="193"/>
    <n v="0"/>
    <n v="0"/>
    <n v="0"/>
    <s v="C"/>
    <n v="0"/>
    <n v="0"/>
    <n v="3717600"/>
    <n v="0.05"/>
    <n v="0.75"/>
    <n v="743520"/>
    <n v="9.5000000000000001E-2"/>
    <n v="7826526.3157894732"/>
    <n v="0"/>
    <n v="7826526.3157894732"/>
    <n v="27461.49584487534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08-07-205-009-1001"/>
    <s v="08-07-205-009-1001"/>
    <s v="3405  ALGONQUIN, ROLLING MEADOWS"/>
    <s v="5-29"/>
    <n v="1"/>
    <n v="0"/>
    <n v="86484"/>
    <n v="112"/>
    <n v="3"/>
    <n v="87.07544416043055"/>
    <n v="0.43936532933417632"/>
    <n v="38.257931200467247"/>
    <n v="0.29609663191253266"/>
    <n v="575965.83066614426"/>
    <n v="0.09"/>
    <n v="6399620.3407349363"/>
    <n v="57139.467327990504"/>
  </r>
  <r>
    <s v="08-07-205-009-1001"/>
    <s v="08-07-205-009-1001"/>
    <s v="3405  ALGONQUIN, ROLLING MEADOWS"/>
    <s v="5-29"/>
    <n v="1"/>
    <n v="0"/>
    <n v="86484"/>
    <n v="112"/>
    <n v="3"/>
    <n v="87.07544416043055"/>
    <n v="0.43936532933417632"/>
    <n v="38.257931200467247"/>
    <n v="0.29609663191253266"/>
    <n v="575965.83066614426"/>
    <n v="0.09"/>
    <n v="6399620.3407349363"/>
    <n v="57139.467327990504"/>
  </r>
  <r>
    <s v="08-07-205-009-1001"/>
    <s v="08-07-205-009-1001"/>
    <s v="3405  ALGONQUIN, ROLLING MEADOWS"/>
    <s v="5-29"/>
    <n v="1"/>
    <n v="0"/>
    <n v="86484"/>
    <n v="112"/>
    <n v="3"/>
    <n v="87.07544416043055"/>
    <n v="0.43936532933417632"/>
    <n v="38.257931200467247"/>
    <n v="0.29609663191253266"/>
    <n v="575965.83066614426"/>
    <n v="0.09"/>
    <n v="6399620.3407349363"/>
    <n v="57139.467327990504"/>
  </r>
  <r>
    <s v="08-08-301-043-0000"/>
    <s v="08-08-301-043-0000"/>
    <s v="2400 W GOLF, ROLLING MEADOWS"/>
    <s v="5-29"/>
    <n v="22"/>
    <n v="130680"/>
    <n v="59625"/>
    <n v="125"/>
    <n v="6"/>
    <n v="47.809206605171354"/>
    <n v="0.44014160407958575"/>
    <n v="21.042820884972446"/>
    <n v="0.38548355253142058"/>
    <n v="380326.71343797026"/>
    <n v="0.105"/>
    <n v="3622159.1755997171"/>
    <n v="28977.273404797736"/>
  </r>
  <r>
    <s v="08-16-200-030-0000"/>
    <s v="08-16-200-030-0000, 08-16-200-036-0000, 08-16-200-105-0000"/>
    <s v="75 S ARLINGTON HEIGHTS, ARLINGTON HEIGHTS"/>
    <s v="5-29"/>
    <n v="31"/>
    <n v="125633"/>
    <n v="40540"/>
    <n v="136"/>
    <n v="4"/>
    <n v="72.232323423885759"/>
    <n v="0.43124254460704114"/>
    <n v="31.149650956195277"/>
    <n v="0.29456960252043857"/>
    <n v="474720.915694797"/>
    <n v="0.09"/>
    <n v="5274676.8410533005"/>
    <n v="38784.388537156621"/>
  </r>
  <r>
    <s v="08-16-200-035-0000"/>
    <s v="08-16-200-035-0000, 08-16-200-109-0000"/>
    <s v="2124 S ARLINGTON HEIGHTS, ARLINGTON HEIGHTS"/>
    <s v="5-29"/>
    <n v="29"/>
    <n v="92927"/>
    <n v="67450"/>
    <n v="121"/>
    <n v="6"/>
    <n v="47.809206605171354"/>
    <n v="0.44014160407958575"/>
    <n v="21.042820884972446"/>
    <n v="0.38548355253142058"/>
    <n v="368156.25860795518"/>
    <n v="0.105"/>
    <n v="3506250.0819805255"/>
    <n v="28977.273404797732"/>
  </r>
  <r>
    <s v="08-16-103-008-0000"/>
    <s v="08-16-103-008-0000 08-16-103-009-0000"/>
    <s v="519 W ALGONQUIN, ARLINGTON HEIGHTS"/>
    <s v="5-29"/>
    <n v="0"/>
    <n v="0"/>
    <n v="0"/>
    <n v="63"/>
    <n v="4"/>
    <n v="72.232323423885759"/>
    <n v="0.43124254460704114"/>
    <n v="31.149650956195277"/>
    <n v="0.29456960252043857"/>
    <n v="219907.48300567802"/>
    <n v="0.09"/>
    <n v="2443416.4778408669"/>
    <n v="38784.388537156614"/>
  </r>
  <r>
    <s v="08-16-200-101-0000"/>
    <s v="08-16-200-101-0000"/>
    <s v="75 W ALGONQUIN, ARLINGTON HEIGHTS"/>
    <s v="5-29"/>
    <n v="19"/>
    <n v="366226"/>
    <n v="130791"/>
    <n v="241"/>
    <n v="3"/>
    <n v="87.07544416043055"/>
    <n v="0.43936532933417632"/>
    <n v="38.257931200467247"/>
    <n v="0.29609663191253266"/>
    <n v="1239355.046344114"/>
    <n v="0.09"/>
    <n v="13770611.626045711"/>
    <n v="57139.467327990504"/>
  </r>
  <r>
    <s v="08-16-200-107-0000"/>
    <s v="08-16-200-107-0000"/>
    <s v="441 W ALGONQUIN, ARLINGTON HEIGHTS"/>
    <s v="5-29"/>
    <n v="28"/>
    <n v="98214"/>
    <n v="54444"/>
    <n v="150"/>
    <n v="6"/>
    <n v="47.809206605171354"/>
    <n v="0.44014160407958575"/>
    <n v="21.042820884972446"/>
    <n v="0.38548355253142058"/>
    <n v="456392.05612556433"/>
    <n v="0.105"/>
    <n v="4346591.0107196607"/>
    <n v="28977.273404797739"/>
  </r>
  <r>
    <s v="08-16-200-110-0000"/>
    <s v="08-16-200-110-0000"/>
    <s v="2112 S ARLINGTON HEIGHTS, ARLINGTON HEIGHTS"/>
    <s v="5-29"/>
    <n v="16"/>
    <n v="63636"/>
    <n v="46232"/>
    <n v="80"/>
    <n v="3"/>
    <n v="87.07544416043055"/>
    <n v="0.43936532933417632"/>
    <n v="38.257931200467247"/>
    <n v="0.29609663191253266"/>
    <n v="411404.16476153163"/>
    <n v="0.09"/>
    <n v="4571157.3862392409"/>
    <n v="57139.467327990511"/>
  </r>
  <r>
    <s v="08-16-200-118-0000"/>
    <s v="08-16-200-118-0000"/>
    <s v="100 W ALGONQUIN, ARLINGTON HEIGHTS"/>
    <s v="5-29"/>
    <n v="31"/>
    <n v="181369"/>
    <n v="41460"/>
    <n v="144"/>
    <n v="3"/>
    <n v="87.07544416043055"/>
    <n v="0.43936532933417632"/>
    <n v="38.257931200467247"/>
    <n v="0.29609663191253266"/>
    <n v="740527.49657075678"/>
    <n v="0.09"/>
    <n v="8228083.2952306308"/>
    <n v="57139.467327990489"/>
  </r>
  <r>
    <s v="08-16-202-013-0000"/>
    <s v="08-16-202-013-0000"/>
    <s v="2111 S ARLINGTON HEIGHTS, ARLINGTON HEIGHTS"/>
    <s v="5-29"/>
    <n v="30"/>
    <n v="51146"/>
    <n v="61782"/>
    <n v="114"/>
    <n v="4"/>
    <n v="72.232323423885759"/>
    <n v="0.43124254460704114"/>
    <n v="31.149650956195277"/>
    <n v="0.29456960252043857"/>
    <n v="397927.8263912269"/>
    <n v="0.09"/>
    <n v="4421420.2932358542"/>
    <n v="38784.388537156614"/>
  </r>
  <r>
    <s v="08-21-202-072-0000"/>
    <s v="08-21-202-072-0000"/>
    <s v="121  NORTHWEST POINT, ELK GROVE VILLAGE"/>
    <s v="5-29"/>
    <n v="27"/>
    <n v="418460"/>
    <n v="179100"/>
    <n v="253"/>
    <n v="2"/>
    <n v="117.98757890156237"/>
    <n v="0.44994172008957467"/>
    <n v="53.08753420017338"/>
    <n v="0.28133456581725275"/>
    <n v="2206722.5773205822"/>
    <n v="8.5000000000000006E-2"/>
    <n v="25961442.086124495"/>
    <n v="102614.39559733002"/>
  </r>
  <r>
    <s v="08-22-401-054-0000"/>
    <s v="08-22-401-054-0000"/>
    <s v="100  BUSSE, ELK GROVE VILLAGE"/>
    <s v="5-29"/>
    <n v="29"/>
    <n v="94755"/>
    <n v="63128"/>
    <n v="125"/>
    <n v="5"/>
    <n v="47.809206605171354"/>
    <n v="0.44014160407958575"/>
    <n v="21.042820884972446"/>
    <n v="0.38548355253142058"/>
    <n v="380326.71343797026"/>
    <n v="0.1"/>
    <n v="3803267.1343797026"/>
    <n v="30426.137075037623"/>
  </r>
  <r>
    <s v="08-23-300-043-0000"/>
    <s v="08-23-300-043-0000"/>
    <s v="1900  OAKTON, ELK GROVE VILLAGE"/>
    <s v="5-29"/>
    <n v="31"/>
    <n v="93120"/>
    <n v="160000"/>
    <n v="141"/>
    <n v="4"/>
    <n v="72.232323423885759"/>
    <n v="0.43124254460704114"/>
    <n v="31.149650956195277"/>
    <n v="0.29456960252043857"/>
    <n v="492173.89053651749"/>
    <n v="0.09"/>
    <n v="5468598.7837390834"/>
    <n v="38784.388537156621"/>
  </r>
  <r>
    <s v="08-23-401-019-0000"/>
    <s v="08-23-401-019-0000"/>
    <s v="303 W ALGONQUIN, MOUNT PROSPECT"/>
    <s v="5-29"/>
    <n v="47"/>
    <n v="48000"/>
    <n v="13912"/>
    <n v="26"/>
    <n v="6"/>
    <n v="47.809206605171354"/>
    <n v="0.44014160407958575"/>
    <n v="21.042820884972446"/>
    <n v="0.38548355253142058"/>
    <n v="79107.956395097819"/>
    <n v="0.105"/>
    <n v="753409.10852474114"/>
    <n v="28977.273404797736"/>
  </r>
  <r>
    <s v="08-23-402-009-0000"/>
    <s v="08-23-402-009-0000"/>
    <s v="2200  ELMHURST, DES PLAINES"/>
    <s v="5-29"/>
    <n v="18"/>
    <n v="79671"/>
    <n v="49806"/>
    <n v="96"/>
    <n v="3"/>
    <n v="87.07544416043055"/>
    <n v="0.43936532933417632"/>
    <n v="38.257931200467247"/>
    <n v="0.29609663191253266"/>
    <n v="493684.99771383789"/>
    <n v="0.09"/>
    <n v="5485388.8634870881"/>
    <n v="57139.467327990504"/>
  </r>
  <r>
    <s v="08-26-100-041-0000"/>
    <s v="08-26-100-041-0000"/>
    <s v="1925  HIGGINS, ELK GROVE VILLAGE"/>
    <s v="5-29"/>
    <n v="16"/>
    <n v="41947"/>
    <n v="22338"/>
    <n v="47"/>
    <n v="6"/>
    <n v="47.809206605171354"/>
    <n v="0.44014160407958575"/>
    <n v="21.042820884972446"/>
    <n v="0.38548355253142058"/>
    <n v="143002.84425267682"/>
    <n v="0.105"/>
    <n v="1361931.8500254937"/>
    <n v="28977.273404797736"/>
  </r>
  <r>
    <s v="08-26-101-014-0000"/>
    <s v="08-26-101-014-0000"/>
    <s v="1920 E HIGGINS, ELK GROVE VILLAGE"/>
    <s v="5-29"/>
    <n v="54"/>
    <n v="88162"/>
    <n v="76964"/>
    <n v="121"/>
    <n v="6"/>
    <n v="47.809206605171354"/>
    <n v="0.44014160407958575"/>
    <n v="21.042820884972446"/>
    <n v="0.38548355253142058"/>
    <n v="368156.25860795518"/>
    <n v="0.105"/>
    <n v="3506250.0819805255"/>
    <n v="28977.273404797732"/>
  </r>
  <r>
    <s v="08-26-401-041-0000"/>
    <s v="08-26-401-041-0000"/>
    <s v="0  UNKNOWN, UNKNOWN"/>
    <s v="5-29"/>
    <n v="28"/>
    <n v="96390"/>
    <n v="51924"/>
    <n v="93"/>
    <n v="3"/>
    <n v="87.07544416043055"/>
    <n v="0.43936532933417632"/>
    <n v="38.257931200467247"/>
    <n v="0.29609663191253266"/>
    <n v="478257.34153528046"/>
    <n v="0.09"/>
    <n v="5313970.4615031164"/>
    <n v="57139.467327990496"/>
  </r>
  <r>
    <s v="08-26-411-016-0000"/>
    <s v="08-26-411-016-0000"/>
    <s v="1749  LANDMEIER, ELK GROVE VILLAGE"/>
    <s v="5-29"/>
    <n v="19"/>
    <n v="86771"/>
    <n v="48953"/>
    <n v="125"/>
    <n v="6"/>
    <n v="47.809206605171354"/>
    <n v="0.44014160407958575"/>
    <n v="21.042820884972446"/>
    <n v="0.38548355253142058"/>
    <n v="380326.71343797026"/>
    <n v="0.105"/>
    <n v="3622159.1755997171"/>
    <n v="28977.273404797736"/>
  </r>
  <r>
    <s v="08-27-402-006-0000"/>
    <s v="08-27-402-006-0000 08-27-402-067-0000"/>
    <s v="1000  BUSSE, ELK GROVE VILLAGE"/>
    <s v="5-29"/>
    <n v="47"/>
    <n v="243287"/>
    <n v="102259"/>
    <n v="160"/>
    <n v="4"/>
    <n v="72.232323423885759"/>
    <n v="0.43124254460704114"/>
    <n v="31.149650956195277"/>
    <n v="0.29456960252043857"/>
    <n v="558495.19493505533"/>
    <n v="0.09"/>
    <n v="6205502.1659450596"/>
    <n v="38784.388537156621"/>
  </r>
  <r>
    <s v="08-31-400-043-0000"/>
    <s v="08-31-400-043-0000"/>
    <s v="1100 W DEVON, ELK GROVE VILLAGE"/>
    <s v="5-29"/>
    <n v="30"/>
    <n v="73333"/>
    <n v="80456"/>
    <n v="113"/>
    <n v="6"/>
    <n v="47.809206605171354"/>
    <n v="0.44014160407958575"/>
    <n v="21.042820884972446"/>
    <n v="0.38548355253142058"/>
    <n v="343815.34894792509"/>
    <n v="0.105"/>
    <n v="3274431.8947421438"/>
    <n v="28977.273404797732"/>
  </r>
  <r>
    <s v="08-31-400-069-0000"/>
    <s v="08-31-400-069-0000 08-31-400-070-0000 08-31-400-072-0000"/>
    <s v="1160 W DEVON, ELK GROVE VILLAGE"/>
    <s v="5-29"/>
    <n v="11"/>
    <n v="210599"/>
    <n v="64068"/>
    <n v="104"/>
    <n v="4"/>
    <n v="72.232323423885759"/>
    <n v="0.43124254460704114"/>
    <n v="31.149650956195277"/>
    <n v="0.29456960252043857"/>
    <n v="363021.87670778588"/>
    <n v="0.09"/>
    <n v="4033576.4078642875"/>
    <n v="38784.388537156614"/>
  </r>
  <r>
    <s v="08-36-100-012-0000"/>
    <s v="08-36-100-012-0000"/>
    <s v="2881  TOUHY, ELK GROVE VILLAGE"/>
    <s v="5-29"/>
    <n v="30"/>
    <n v="107998"/>
    <n v="51000"/>
    <n v="115"/>
    <n v="5"/>
    <n v="47.809206605171354"/>
    <n v="0.44014160407958575"/>
    <n v="21.042820884972446"/>
    <n v="0.38548355253142058"/>
    <n v="349900.57636293268"/>
    <n v="0.1"/>
    <n v="3499005.7636293266"/>
    <n v="30426.137075037623"/>
  </r>
  <r>
    <s v="08-36-100-019-0000"/>
    <s v="08-36-100-019-0000"/>
    <s v="2951  TOUHY, ELK GROVE VILLAGE"/>
    <s v="5-29"/>
    <n v="19"/>
    <n v="105325"/>
    <n v="41210"/>
    <n v="96"/>
    <n v="6"/>
    <n v="47.809206605171354"/>
    <n v="0.44014160407958575"/>
    <n v="21.042820884972446"/>
    <n v="0.38548355253142058"/>
    <n v="292090.91592036118"/>
    <n v="0.105"/>
    <n v="2781818.2468605828"/>
    <n v="28977.273404797739"/>
  </r>
  <r>
    <s v="07-01-101-007-0000"/>
    <s v="07-01-101-007-0000 07-12-101-022-0000"/>
    <s v="1939 N MEACHAM, SCHAUMBURG"/>
    <s v="5-29"/>
    <n v="36"/>
    <n v="266925"/>
    <n v="186837"/>
    <n v="209"/>
    <n v="4"/>
    <n v="80.659427823339115"/>
    <n v="0.481554174811196"/>
    <n v="38.84188420621129"/>
    <n v="0.29456960252043857"/>
    <n v="909688.80274872214"/>
    <n v="0.09"/>
    <n v="10107653.363874691"/>
    <n v="48361.97781758225"/>
  </r>
  <r>
    <s v="07-06-101-014-0000"/>
    <s v="07-06-101-014-0000"/>
    <s v="2405  HASSELL, HOFFMAN ESTATES"/>
    <s v="5-29"/>
    <n v="33"/>
    <n v="73987"/>
    <n v="41400"/>
    <n v="96"/>
    <n v="5"/>
    <n v="53.386947375774689"/>
    <n v="0.49149145788887083"/>
    <n v="26.239228597955929"/>
    <n v="0.38548355253142058"/>
    <n v="364221.14487958379"/>
    <n v="0.1"/>
    <n v="3642211.4487958378"/>
    <n v="37939.702591623311"/>
  </r>
  <r>
    <s v="07-06-102-012-0000"/>
    <s v="07-06-102-012-0000"/>
    <s v="2500  HASSELL, HOFFMAN ESTATES"/>
    <s v="5-29"/>
    <n v="30"/>
    <n v="106032"/>
    <n v="36516"/>
    <n v="119"/>
    <n v="6"/>
    <n v="53.386947375774689"/>
    <n v="0.49149145788887083"/>
    <n v="26.239228597955929"/>
    <n v="0.38548355253142058"/>
    <n v="451482.46084031742"/>
    <n v="0.105"/>
    <n v="4299832.9603839759"/>
    <n v="36133.050087260301"/>
  </r>
  <r>
    <s v="07-10-101-025-0000"/>
    <s v="07-10-101-025-0000"/>
    <s v="2000 N ROSELLE, SCHAUMBURG"/>
    <s v="5-29"/>
    <n v="17"/>
    <n v="193552"/>
    <n v="54585"/>
    <n v="128"/>
    <n v="6"/>
    <n v="53.386947375774689"/>
    <n v="0.49149145788887083"/>
    <n v="26.239228597955929"/>
    <n v="0.38548355253142058"/>
    <n v="485628.19317277847"/>
    <n v="0.105"/>
    <n v="4625030.4111693185"/>
    <n v="36133.050087260301"/>
  </r>
  <r>
    <s v="07-10-101-040-0000"/>
    <s v="07-10-101-040-0000 07-10-101-041-0000"/>
    <s v="2  HILLCREST, HOFFMAN ESTATES"/>
    <s v="5-29"/>
    <n v="4"/>
    <n v="114151"/>
    <n v="75026"/>
    <n v="137"/>
    <n v="3"/>
    <n v="97.23424597914746"/>
    <n v="0.49062461775649696"/>
    <n v="47.705514766360423"/>
    <n v="0.29609663191253266"/>
    <n v="878509.31076107186"/>
    <n v="0.09"/>
    <n v="9761214.5640119091"/>
    <n v="71249.741343152622"/>
  </r>
  <r>
    <s v="07-10-300-080-0000"/>
    <s v="07-10-300-080-0000"/>
    <s v="1560 N ROSELLE, SCHAUMBURG"/>
    <s v="5-29"/>
    <n v="31"/>
    <n v="107180"/>
    <n v="79980"/>
    <n v="143"/>
    <n v="5"/>
    <n v="53.386947375774689"/>
    <n v="0.49149145788887083"/>
    <n v="26.239228597955929"/>
    <n v="0.38548355253142058"/>
    <n v="542537.74706021335"/>
    <n v="0.1"/>
    <n v="5425377.4706021333"/>
    <n v="37939.702591623311"/>
  </r>
  <r>
    <s v="07-10-400-051-0000"/>
    <s v="07-10-400-051-0000"/>
    <s v="1401 N ROSELLE, SCHAUMBURG"/>
    <s v="5-29"/>
    <n v="22"/>
    <n v="85524"/>
    <n v="38010"/>
    <n v="73"/>
    <n v="4"/>
    <n v="80.659427823339115"/>
    <n v="0.481554174811196"/>
    <n v="38.84188420621129"/>
    <n v="0.29456960252043857"/>
    <n v="317738.1942615154"/>
    <n v="0.09"/>
    <n v="3530424.3806835045"/>
    <n v="48361.97781758225"/>
  </r>
  <r>
    <s v="07-10-400-052-0000"/>
    <s v="07-10-400-052-0000"/>
    <s v="51  STATE, SCHAUMBURG"/>
    <s v="5-29"/>
    <n v="22"/>
    <n v="119892"/>
    <n v="62475"/>
    <n v="136"/>
    <n v="6"/>
    <n v="53.386947375774689"/>
    <n v="0.49149145788887083"/>
    <n v="26.239228597955929"/>
    <n v="0.38548355253142058"/>
    <n v="515979.95524607709"/>
    <n v="0.105"/>
    <n v="4914094.811867401"/>
    <n v="36133.050087260301"/>
  </r>
  <r>
    <s v="07-10-400-053-0000"/>
    <s v="07-10-400-053-0000"/>
    <s v="50 E REMINGTON, SCHAUMBURG"/>
    <s v="5-29"/>
    <n v="19"/>
    <n v="72734"/>
    <n v="50304"/>
    <n v="81"/>
    <n v="5"/>
    <n v="53.386947375774689"/>
    <n v="0.49149145788887083"/>
    <n v="26.239228597955929"/>
    <n v="0.38548355253142058"/>
    <n v="307311.59099214885"/>
    <n v="0.1"/>
    <n v="3073115.9099214883"/>
    <n v="37939.702591623311"/>
  </r>
  <r>
    <s v="07-12-200-011-0000"/>
    <s v="07-12-200-011-0000"/>
    <s v="1725  ALGONQUIN, SCHAUMBURG"/>
    <s v="5-29"/>
    <n v="47"/>
    <n v="254299"/>
    <n v="113319"/>
    <n v="201"/>
    <n v="4"/>
    <n v="80.659427823339115"/>
    <n v="0.481554174811196"/>
    <n v="38.84188420621129"/>
    <n v="0.29456960252043857"/>
    <n v="874868.17872006283"/>
    <n v="0.09"/>
    <n v="9720757.5413340311"/>
    <n v="48361.977817582243"/>
  </r>
  <r>
    <s v="07-12-400-056-0000"/>
    <s v="07-12-400-056-0000"/>
    <s v="1610  MCCONNOR, SCHAUMBURG"/>
    <s v="5-29"/>
    <n v="19"/>
    <n v="128795"/>
    <n v="87264"/>
    <n v="125"/>
    <n v="3"/>
    <n v="97.23424597914746"/>
    <n v="0.49062461775649696"/>
    <n v="47.705514766360423"/>
    <n v="0.29609663191253266"/>
    <n v="801559.59011046693"/>
    <n v="0.09"/>
    <n v="8906217.6678940766"/>
    <n v="71249.741343152607"/>
  </r>
  <r>
    <s v="07-12-400-058-0000"/>
    <s v="07-12-400-058-0000"/>
    <s v="1550  MCCONNOR, SCHAUMBURG"/>
    <s v="5-29"/>
    <n v="19"/>
    <n v="111975"/>
    <n v="81675"/>
    <n v="126"/>
    <n v="3"/>
    <n v="97.23424597914746"/>
    <n v="0.49062461775649696"/>
    <n v="47.705514766360423"/>
    <n v="0.29609663191253266"/>
    <n v="807972.06683135056"/>
    <n v="0.09"/>
    <n v="8977467.4092372283"/>
    <n v="71249.741343152607"/>
  </r>
  <r>
    <s v="07-12-402-015-0000"/>
    <s v="07-12-402-015-0000"/>
    <s v="1851  MCCONNOR, SCHAUMBURG"/>
    <s v="5-29"/>
    <n v="22"/>
    <n v="139268"/>
    <n v="78324"/>
    <n v="127"/>
    <n v="3"/>
    <n v="97.23424597914746"/>
    <n v="0.49062461775649696"/>
    <n v="47.705514766360423"/>
    <n v="0.29609663191253266"/>
    <n v="814384.54355223454"/>
    <n v="0.09"/>
    <n v="9048717.1505803838"/>
    <n v="71249.741343152622"/>
  </r>
  <r>
    <s v="07-13-100-025-0000"/>
    <s v="07-13-100-025-0000"/>
    <s v="1200  AMERICAN, SCHAUMBURG"/>
    <s v="5-29"/>
    <n v="21"/>
    <n v="101749"/>
    <n v="46488"/>
    <n v="104"/>
    <n v="6"/>
    <n v="53.386947375774689"/>
    <n v="0.49149145788887083"/>
    <n v="26.239228597955929"/>
    <n v="0.38548355253142058"/>
    <n v="394572.90695288253"/>
    <n v="0.105"/>
    <n v="3757837.2090750718"/>
    <n v="36133.050087260308"/>
  </r>
  <r>
    <s v="07-13-100-028-0000"/>
    <s v="07-13-100-028-0000"/>
    <s v="1300  AMERICAN, SCHAUMBURG"/>
    <s v="5-29"/>
    <n v="4"/>
    <n v="95513"/>
    <n v="63692"/>
    <n v="105"/>
    <n v="4"/>
    <n v="80.659427823339115"/>
    <n v="0.481554174811196"/>
    <n v="38.84188420621129"/>
    <n v="0.29456960252043857"/>
    <n v="457020.69037615228"/>
    <n v="0.09"/>
    <n v="5078007.6708461363"/>
    <n v="48361.97781758225"/>
  </r>
  <r>
    <s v="07-13-101-012-0000"/>
    <s v="07-13-101-012-0000"/>
    <s v="1251  AMERICAN, SCHAUMBURG"/>
    <s v="5-29"/>
    <n v="21"/>
    <n v="110032"/>
    <n v="87570"/>
    <n v="134"/>
    <n v="3"/>
    <n v="97.23424597914746"/>
    <n v="0.49062461775649696"/>
    <n v="47.705514766360423"/>
    <n v="0.29609663191253266"/>
    <n v="859271.88059842063"/>
    <n v="0.09"/>
    <n v="9547465.3399824519"/>
    <n v="71249.741343152622"/>
  </r>
  <r>
    <s v="07-13-101-015-0000"/>
    <s v="07-13-101-015-0000"/>
    <s v="1311  AMERICAN, SCHAUMBURG"/>
    <s v="5-29"/>
    <n v="15"/>
    <n v="116902"/>
    <n v="86594"/>
    <n v="162"/>
    <n v="3"/>
    <n v="97.23424597914746"/>
    <n v="0.49062461775649696"/>
    <n v="47.705514766360423"/>
    <n v="0.29609663191253266"/>
    <n v="1038821.2287831652"/>
    <n v="0.09"/>
    <n v="11542458.097590726"/>
    <n v="71249.741343152622"/>
  </r>
  <r>
    <s v="07-13-103-015-0000"/>
    <s v="07-13-103-015-0000"/>
    <s v="801  PLAZA, SCHAUMBURG"/>
    <s v="5-29"/>
    <n v="4"/>
    <n v="104747"/>
    <n v="67694"/>
    <n v="101"/>
    <n v="4"/>
    <n v="80.659427823339115"/>
    <n v="0.481554174811196"/>
    <n v="38.84188420621129"/>
    <n v="0.29456960252043857"/>
    <n v="439610.37836182263"/>
    <n v="0.09"/>
    <n v="4884559.7595758075"/>
    <n v="48361.97781758225"/>
  </r>
  <r>
    <s v="07-12-402-022-0000"/>
    <s v="07-12-402-022-0000"/>
    <s v="1800 E GOLF, SCHAUMBURG"/>
    <s v="5-29"/>
    <n v="37"/>
    <n v="530401"/>
    <n v="332283"/>
    <n v="468"/>
    <n v="4"/>
    <n v="80.659427823339115"/>
    <n v="0.481554174811196"/>
    <n v="38.84188420621129"/>
    <n v="0.29456960252043857"/>
    <n v="2037006.5056765645"/>
    <n v="0.09"/>
    <n v="22633405.618628494"/>
    <n v="48361.97781758225"/>
  </r>
  <r>
    <s v="07-13-300-034-0000"/>
    <s v="07-13-300-034-0000"/>
    <s v="1300 E HIGGINS, SCHAUMBURG"/>
    <s v="5-29"/>
    <n v="33"/>
    <n v="106235"/>
    <n v="52836"/>
    <n v="124"/>
    <n v="4"/>
    <n v="80.659427823339115"/>
    <n v="0.481554174811196"/>
    <n v="38.84188420621129"/>
    <n v="0.29456960252043857"/>
    <n v="539719.67244421795"/>
    <n v="0.09"/>
    <n v="5996885.2493802002"/>
    <n v="48361.977817582258"/>
  </r>
  <r>
    <s v="07-13-300-040-0000"/>
    <s v="07-13-300-040-0000"/>
    <s v="1200  BANK, SCHAUMBURG"/>
    <s v="5-29"/>
    <n v="21"/>
    <n v="124233"/>
    <n v="62643"/>
    <n v="122"/>
    <n v="5"/>
    <n v="53.386947375774689"/>
    <n v="0.49149145788887083"/>
    <n v="26.239228597955929"/>
    <n v="0.38548355253142058"/>
    <n v="462864.37161780446"/>
    <n v="0.1"/>
    <n v="4628643.7161780447"/>
    <n v="37939.702591623318"/>
  </r>
  <r>
    <s v="07-13-408-009-0000"/>
    <s v="07-13-408-009-0000"/>
    <s v="1730 E HIGGINS, SCHAUMBURG"/>
    <s v="5-29"/>
    <n v="39"/>
    <n v="82231"/>
    <n v="57905"/>
    <n v="126"/>
    <n v="6"/>
    <n v="53.386947375774689"/>
    <n v="0.49149145788887083"/>
    <n v="26.239228597955929"/>
    <n v="0.38548355253142058"/>
    <n v="478040.25265445374"/>
    <n v="0.105"/>
    <n v="4552764.3109947974"/>
    <n v="36133.050087260293"/>
  </r>
  <r>
    <s v="07-13-408-011-0000"/>
    <s v="07-13-408-011-0000"/>
    <s v="600 N MARTINGALE, SCHAUMBURG"/>
    <s v="5-29"/>
    <n v="39"/>
    <n v="122765"/>
    <n v="59339"/>
    <n v="124"/>
    <n v="5"/>
    <n v="53.386947375774689"/>
    <n v="0.49149145788887083"/>
    <n v="26.239228597955929"/>
    <n v="0.38548355253142058"/>
    <n v="470452.31213612907"/>
    <n v="0.1"/>
    <n v="4704523.1213612901"/>
    <n v="37939.702591623311"/>
  </r>
  <r>
    <s v="07-14-200-047-0000"/>
    <s v="07-14-200-047-0000"/>
    <s v="823  AMERICAN, SCHAUMBURG"/>
    <s v="5-29"/>
    <n v="30"/>
    <n v="172626"/>
    <n v="72619"/>
    <n v="108"/>
    <n v="4"/>
    <n v="80.659427823339115"/>
    <n v="0.481554174811196"/>
    <n v="38.84188420621129"/>
    <n v="0.29456960252043857"/>
    <n v="470078.42438689945"/>
    <n v="0.09"/>
    <n v="5223093.6042988831"/>
    <n v="48361.97781758225"/>
  </r>
  <r>
    <s v="07-14-200-058-0000"/>
    <s v="07-14-200-058-0000"/>
    <s v="800  NATIONAL, SCHAUMBURG"/>
    <s v="5-29"/>
    <n v="33"/>
    <n v="201596"/>
    <n v="99279"/>
    <n v="188"/>
    <n v="3"/>
    <n v="97.23424597914746"/>
    <n v="0.49062461775649696"/>
    <n v="47.705514766360423"/>
    <n v="0.29609663191253266"/>
    <n v="1205545.6235261422"/>
    <n v="0.09"/>
    <n v="13394951.372512693"/>
    <n v="71249.741343152622"/>
  </r>
  <r>
    <s v="07-14-200-076-0000"/>
    <s v="07-14-200-076-0000"/>
    <s v="901  WOODFIELD OFFICE, SCHAUMBURG"/>
    <s v="5-29"/>
    <n v="29"/>
    <n v="207752"/>
    <n v="83870"/>
    <n v="112"/>
    <n v="3"/>
    <n v="97.23424597914746"/>
    <n v="0.49062461775649696"/>
    <n v="47.705514766360423"/>
    <n v="0.29609663191253266"/>
    <n v="718197.39273897849"/>
    <n v="0.09"/>
    <n v="7979971.0304330951"/>
    <n v="71249.741343152637"/>
  </r>
  <r>
    <s v="07-14-401-013-0000"/>
    <s v="07-14-401-013-0000"/>
    <s v="1100 E HIGGINS, SCHAUMBURG"/>
    <s v="5-29"/>
    <n v="19"/>
    <n v="102055"/>
    <n v="52926"/>
    <n v="96"/>
    <n v="4"/>
    <n v="80.659427823339115"/>
    <n v="0.481554174811196"/>
    <n v="38.84188420621129"/>
    <n v="0.29456960252043857"/>
    <n v="417847.48834391061"/>
    <n v="0.09"/>
    <n v="4642749.8704878958"/>
    <n v="48361.97781758225"/>
  </r>
  <r>
    <s v="07-14-401-021-0000"/>
    <s v="07-14-401-021-0000"/>
    <s v="900  NATIONAL, SCHAUMBURG"/>
    <s v="5-29"/>
    <n v="12"/>
    <n v="157543"/>
    <n v="93146"/>
    <n v="166"/>
    <n v="3"/>
    <n v="97.23424597914746"/>
    <n v="0.49062461775649696"/>
    <n v="47.705514766360423"/>
    <n v="0.29609663191253266"/>
    <n v="1064471.1356667001"/>
    <n v="0.09"/>
    <n v="11827457.062963335"/>
    <n v="71249.741343152622"/>
  </r>
  <r>
    <s v="07-14-401-022-0000"/>
    <s v="07-14-401-022-0000"/>
    <s v="750  NATIONAL, SCHAUMBURG"/>
    <s v="5-29"/>
    <n v="4"/>
    <n v="152764"/>
    <n v="125277"/>
    <n v="189"/>
    <n v="4"/>
    <n v="80.659427823339115"/>
    <n v="0.481554174811196"/>
    <n v="38.84188420621129"/>
    <n v="0.29456960252043857"/>
    <n v="822637.24267707416"/>
    <n v="0.09"/>
    <n v="9140413.8075230457"/>
    <n v="48361.97781758225"/>
  </r>
  <r>
    <s v="07-24-201-018-0000"/>
    <s v="07-24-201-018-0000"/>
    <s v="50  MARTINGALE, SCHAUMBURG"/>
    <s v="5-29"/>
    <n v="38"/>
    <n v="395467"/>
    <n v="290000"/>
    <n v="398"/>
    <n v="4"/>
    <n v="80.659427823339115"/>
    <n v="0.481554174811196"/>
    <n v="38.84188420621129"/>
    <n v="0.29456960252043857"/>
    <n v="1732326.0454257964"/>
    <n v="0.09"/>
    <n v="19248067.171397738"/>
    <n v="48361.97781758225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06-18-300-052-0000"/>
    <s v="06-18-300-052-0000"/>
    <s v="971  BODE, ELGIN"/>
    <s v="Nursing Home "/>
    <s v="5-97"/>
    <n v="0"/>
    <n v="50"/>
    <n v="162043"/>
    <n v="19836"/>
    <n v="66"/>
    <n v="183"/>
    <n v="0.9"/>
    <n v="3967623"/>
    <n v="4586572.1880000001"/>
    <n v="0.2"/>
    <n v="0.9"/>
    <n v="366925.77503999975"/>
    <n v="0.09"/>
    <n v="4076953.0559999975"/>
    <n v="61772.01599999996"/>
  </r>
  <r>
    <s v="06-25-300-018-0000"/>
    <s v="06-25-300-018-0000"/>
    <s v="815 E IRVING PARK, STREAMWOOD"/>
    <s v="Nursing Home "/>
    <s v="5-97"/>
    <n v="55954"/>
    <n v="28"/>
    <n v="114534"/>
    <n v="64182"/>
    <n v="214"/>
    <n v="321.26360261170146"/>
    <n v="0.6"/>
    <n v="15056340"/>
    <n v="26107693.559999999"/>
    <n v="0.2"/>
    <n v="0.9"/>
    <n v="2088615.4847999997"/>
    <n v="0.09"/>
    <n v="23206838.719999999"/>
    <n v="108443.17158878504"/>
  </r>
  <r>
    <s v="06-25-301-043-0000"/>
    <s v="06-25-301-043-0000"/>
    <s v="1102  EAST, STREAMWOOD"/>
    <s v="Nursing Home "/>
    <s v="5-97"/>
    <n v="42275"/>
    <n v="23"/>
    <n v="51433"/>
    <n v="4727"/>
    <n v="16"/>
    <n v="174.67194286668894"/>
    <n v="0.82"/>
    <n v="836469"/>
    <n v="1061295.5458536586"/>
    <n v="0.2"/>
    <n v="0.9"/>
    <n v="84903.643668292672"/>
    <n v="0.09"/>
    <n v="943373.81853658531"/>
    <n v="58960.863658536582"/>
  </r>
  <r>
    <s v="06-36-407-021-0000"/>
    <s v="06-36-407-021-0000"/>
    <s v="2016 W LAKE, HANOVER PARK"/>
    <s v="Nursing Home "/>
    <s v="5-97"/>
    <n v="53736"/>
    <n v="10"/>
    <n v="105180"/>
    <n v="76744"/>
    <n v="111"/>
    <n v="466.47222622766969"/>
    <n v="0.56999999999999995"/>
    <n v="14557432"/>
    <n v="26571144.3031579"/>
    <n v="0.2"/>
    <n v="0.9"/>
    <n v="2125691.5442526303"/>
    <n v="0.09"/>
    <n v="23618794.936140336"/>
    <n v="212781.93636162466"/>
  </r>
  <r>
    <s v="06-25-400-012-0000"/>
    <s v="06-25-400-010-0000 06-25-400-012-0000"/>
    <s v="1400 E IRVING PARK, STREAMWOOD"/>
    <n v="0"/>
    <s v="5-97"/>
    <n v="0"/>
    <n v="22"/>
    <n v="42701"/>
    <n v="130923"/>
    <n v="162"/>
    <n v="400"/>
    <n v="0.9"/>
    <n v="21286800"/>
    <n v="24607540.800000001"/>
    <n v="0.2"/>
    <n v="0.9"/>
    <n v="1968603.2639999986"/>
    <n v="0.09"/>
    <n v="21873369.599999987"/>
    <n v="135020.79999999993"/>
  </r>
  <r>
    <s v="06-08-302-037-0000"/>
    <s v="06-08-302-037-0000 06-08-302-038-0000"/>
    <s v="1435  SUMMIT, ELGIN"/>
    <s v="Skilled Nursing and Intermidiate Care Facility "/>
    <s v="5-97"/>
    <n v="0"/>
    <n v="19"/>
    <n v="208916"/>
    <n v="51091"/>
    <n v="61"/>
    <n v="500"/>
    <n v="0.9"/>
    <n v="10019250"/>
    <n v="11582253"/>
    <n v="0.2"/>
    <n v="0.9"/>
    <n v="926580.24000000022"/>
    <n v="0.09"/>
    <n v="10295336.000000004"/>
    <n v="168776.0000000000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s v="06-05-100-023-0000"/>
    <s v="06-05-100-023-0000, 06-06-200-081-0000, 06-05-100-012-0000"/>
    <s v="5-93"/>
    <s v="12  SHOE FACTORY ELGIN"/>
    <n v="21"/>
    <n v="14"/>
    <n v="2412858"/>
    <n v="5200"/>
    <s v="C"/>
    <n v="6.5"/>
    <n v="33800"/>
    <n v="0.06"/>
    <n v="0.15"/>
    <n v="27006.2"/>
    <n v="0.09"/>
    <n v="57.705555555555563"/>
    <n v="65"/>
    <s v="N/A"/>
    <n v="61.352777777777781"/>
    <n v="2990072.5"/>
    <n v="3309106.9444444445"/>
  </r>
  <r>
    <s v="06-06-200-050-0000"/>
    <s v="06-06-200-050-0000"/>
    <s v="5-93"/>
    <s v="1400  TOASTMASTER ELGIN"/>
    <n v="46"/>
    <n v="27"/>
    <n v="336131"/>
    <n v="172680"/>
    <s v="C"/>
    <n v="5"/>
    <n v="863400"/>
    <n v="0.06"/>
    <n v="0.15"/>
    <n v="689856.6"/>
    <n v="0.09"/>
    <n v="44.388888888888886"/>
    <n v="45"/>
    <s v="N/A"/>
    <n v="44.694444444444443"/>
    <n v="0"/>
    <n v="7717836.666666666"/>
  </r>
  <r>
    <s v="06-18-300-042-0000"/>
    <s v="06-18-300-042-0000, 06-18-300-055-0000"/>
    <s v="5-93"/>
    <s v="800 E CHICAGO ELGIN"/>
    <n v="45"/>
    <n v="17"/>
    <n v="44446"/>
    <n v="24627"/>
    <s v="C"/>
    <n v="5"/>
    <n v="123135"/>
    <n v="0.06"/>
    <n v="0.15"/>
    <n v="98384.864999999991"/>
    <n v="0.09"/>
    <n v="44.388888888888886"/>
    <n v="55"/>
    <s v="N/A"/>
    <n v="49.694444444444443"/>
    <n v="0"/>
    <n v="1223825.0833333333"/>
  </r>
  <r>
    <s v="06-18-301-039-0000"/>
    <s v="06-18-301-039-0000, 06-18-301-033-0000"/>
    <s v="5-93"/>
    <s v="160  WILLARD ELGIN"/>
    <n v="43"/>
    <n v="18"/>
    <n v="65383"/>
    <n v="3500"/>
    <s v="C"/>
    <n v="6.5"/>
    <n v="22750"/>
    <n v="0.06"/>
    <n v="0.15"/>
    <n v="18177.25"/>
    <n v="0.09"/>
    <n v="57.705555555555556"/>
    <n v="65"/>
    <s v="N/A"/>
    <n v="61.352777777777774"/>
    <n v="256915"/>
    <n v="471649.72222222225"/>
  </r>
  <r>
    <s v="06-18-301-043-0000"/>
    <s v="06-18-301-043-0000, 06-18-301-044-0000"/>
    <s v="5-93"/>
    <s v="300  WILLARD ELGIN"/>
    <n v="41"/>
    <n v="12"/>
    <n v="102753"/>
    <n v="1600"/>
    <s v="C"/>
    <n v="6.5"/>
    <n v="10400"/>
    <n v="0.06"/>
    <n v="0.15"/>
    <n v="8309.6"/>
    <n v="0.09"/>
    <n v="57.705555555555556"/>
    <n v="65"/>
    <s v="N/A"/>
    <n v="61.352777777777774"/>
    <n v="481765"/>
    <n v="579929.4444444445"/>
  </r>
  <r>
    <s v="06-18-301-046-0000"/>
    <s v="06-18-301-046-0000"/>
    <s v="5-93"/>
    <s v="280  WILLARD ELGIN"/>
    <n v="46"/>
    <n v="14"/>
    <n v="27024"/>
    <n v="5250"/>
    <s v="C"/>
    <n v="6.5"/>
    <n v="34125"/>
    <n v="0.06"/>
    <n v="0.15"/>
    <n v="27265.875"/>
    <n v="0.09"/>
    <n v="57.705555555555556"/>
    <n v="65"/>
    <s v="N/A"/>
    <n v="61.352777777777774"/>
    <n v="36144"/>
    <n v="358246.08333333331"/>
  </r>
  <r>
    <s v="06-18-301-047-0000"/>
    <s v="06-18-301-047-0000"/>
    <s v="5-93"/>
    <s v="290  WILLARD ELGIN"/>
    <n v="46"/>
    <n v="10"/>
    <n v="20473"/>
    <n v="3000"/>
    <s v="C"/>
    <n v="6.5"/>
    <n v="19500"/>
    <n v="0.06"/>
    <n v="0.15"/>
    <n v="15580.5"/>
    <n v="0.09"/>
    <n v="57.705555555555563"/>
    <n v="65"/>
    <s v="N/A"/>
    <n v="61.352777777777781"/>
    <n v="42365"/>
    <n v="226423.33333333334"/>
  </r>
  <r>
    <s v="06-18-400-049-0000"/>
    <s v="06-18-400-049-0000"/>
    <s v="5-93"/>
    <s v="1050 E CHICAGO ELGIN"/>
    <n v="52"/>
    <n v="12"/>
    <n v="56955"/>
    <n v="10041"/>
    <s v="C"/>
    <n v="5.5"/>
    <n v="55225.5"/>
    <n v="0.06"/>
    <n v="0.15"/>
    <n v="44125.174500000001"/>
    <n v="0.09"/>
    <n v="48.827777777777776"/>
    <n v="60"/>
    <s v="N/A"/>
    <n v="54.413888888888891"/>
    <n v="83955"/>
    <n v="630324.8583333334"/>
  </r>
  <r>
    <s v="06-18-400-076-0000"/>
    <s v="06-18-400-076-0000"/>
    <s v="5-93"/>
    <s v="100  WOODVIEW ELGIN"/>
    <n v="25"/>
    <n v="12"/>
    <n v="47657"/>
    <n v="4200"/>
    <s v="C"/>
    <n v="6.5"/>
    <n v="27300"/>
    <n v="0.06"/>
    <n v="0.15"/>
    <n v="21812.7"/>
    <n v="0.09"/>
    <n v="57.705555555555556"/>
    <n v="65"/>
    <s v="N/A"/>
    <n v="61.352777777777774"/>
    <n v="154285"/>
    <n v="411966.66666666663"/>
  </r>
  <r>
    <s v="06-18-400-077-0000"/>
    <s v="06-18-400-077-0000 06-18-400-078-0000"/>
    <s v="5-93"/>
    <s v="150  CERESA ELGIN"/>
    <n v="20"/>
    <n v="16"/>
    <n v="95085"/>
    <n v="7000"/>
    <s v="C"/>
    <n v="6.5"/>
    <n v="45500"/>
    <n v="0.06"/>
    <n v="0.15"/>
    <n v="36354.5"/>
    <n v="0.09"/>
    <n v="57.705555555555556"/>
    <n v="65"/>
    <s v="N/A"/>
    <n v="61.352777777777774"/>
    <n v="335425"/>
    <n v="764894.4444444445"/>
  </r>
  <r>
    <s v="06-19-101-037-0000"/>
    <s v="06-19-101-037-0000"/>
    <s v="5-93"/>
    <s v="356  WILLARD ELGIN"/>
    <n v="53"/>
    <n v="14"/>
    <n v="30031"/>
    <n v="6250"/>
    <s v="C"/>
    <n v="6.5"/>
    <n v="40625"/>
    <n v="0.06"/>
    <n v="0.15"/>
    <n v="32459.375"/>
    <n v="0.09"/>
    <n v="57.705555555555563"/>
    <n v="65"/>
    <s v="N/A"/>
    <n v="61.352777777777781"/>
    <n v="25155"/>
    <n v="408609.86111111112"/>
  </r>
  <r>
    <s v="06-19-102-005-0000"/>
    <s v="06-19-102-005-0000"/>
    <s v="5-93"/>
    <s v="345  WILLARD ELGIN"/>
    <n v="64"/>
    <n v="16"/>
    <n v="24354"/>
    <n v="6000"/>
    <s v="C"/>
    <n v="6.5"/>
    <n v="39000"/>
    <n v="0.06"/>
    <n v="0.15"/>
    <n v="31161"/>
    <n v="0.09"/>
    <n v="57.705555555555563"/>
    <n v="65"/>
    <s v="N/A"/>
    <n v="61.352777777777781"/>
    <n v="1770"/>
    <n v="369886.66666666669"/>
  </r>
  <r>
    <s v="06-19-103-004-0000"/>
    <s v="06-19-103-004-0000, 06-19-103-015-0000, 06-19-103-002-0000, 06-19-103-003-0000"/>
    <s v="5-93"/>
    <s v="777  BIG TIMBER ELGIN"/>
    <n v="46"/>
    <n v="16"/>
    <n v="34848"/>
    <n v="12066"/>
    <s v="C"/>
    <n v="5.5"/>
    <n v="66363"/>
    <n v="0.06"/>
    <n v="0.15"/>
    <n v="53024.037000000004"/>
    <n v="0.09"/>
    <n v="48.827777777777776"/>
    <n v="60"/>
    <s v="N/A"/>
    <n v="54.413888888888891"/>
    <n v="0"/>
    <n v="656557.9833333334"/>
  </r>
  <r>
    <s v="06-19-103-026-0000"/>
    <s v="06-19-103-026-0000"/>
    <s v="5-93"/>
    <s v="353  WILLARD ELGIN"/>
    <n v="58"/>
    <n v="18"/>
    <n v="24486"/>
    <n v="4406"/>
    <s v="C"/>
    <n v="6.5"/>
    <n v="28639"/>
    <n v="0.06"/>
    <n v="0.15"/>
    <n v="22882.561000000002"/>
    <n v="0.09"/>
    <n v="57.705555555555563"/>
    <n v="65"/>
    <s v="N/A"/>
    <n v="61.352777777777781"/>
    <n v="34310"/>
    <n v="304630.33888888889"/>
  </r>
  <r>
    <s v="06-19-103-028-0000"/>
    <s v="06-19-103-028-0000"/>
    <s v="5-93"/>
    <s v="810  OLIVE ELGIN"/>
    <n v="79"/>
    <n v="12"/>
    <n v="11814"/>
    <n v="2366"/>
    <s v="C"/>
    <n v="6.5"/>
    <n v="15379"/>
    <n v="0.06"/>
    <n v="0.15"/>
    <n v="12287.821"/>
    <n v="0.09"/>
    <n v="57.705555555555563"/>
    <n v="65"/>
    <s v="N/A"/>
    <n v="61.352777777777781"/>
    <n v="8225"/>
    <n v="153385.67222222223"/>
  </r>
  <r>
    <s v="06-19-103-029-0000"/>
    <s v="06-19-103-029-0000"/>
    <s v="5-93"/>
    <s v="830  OLIVE ELGIN"/>
    <n v="62"/>
    <n v="16"/>
    <n v="31416"/>
    <n v="5220"/>
    <s v="C"/>
    <n v="6.5"/>
    <n v="33930"/>
    <n v="0.06"/>
    <n v="0.15"/>
    <n v="27110.07"/>
    <n v="0.09"/>
    <n v="57.705555555555556"/>
    <n v="65"/>
    <s v="N/A"/>
    <n v="61.352777777777774"/>
    <n v="36876"/>
    <n v="357137.5"/>
  </r>
  <r>
    <s v="06-19-105-002-0000"/>
    <s v="06-19-105-002-0000"/>
    <s v="5-93"/>
    <s v="339  SADLER ELGIN"/>
    <n v="46"/>
    <n v="17"/>
    <n v="8712"/>
    <n v="2400"/>
    <s v="C"/>
    <n v="6.5"/>
    <n v="15600"/>
    <n v="0.06"/>
    <n v="0.15"/>
    <n v="12464.4"/>
    <n v="0.09"/>
    <n v="57.705555555555563"/>
    <n v="65"/>
    <s v="N/A"/>
    <n v="61.352777777777781"/>
    <n v="0"/>
    <n v="147246.66666666669"/>
  </r>
  <r>
    <s v="06-19-105-004-0000"/>
    <s v="06-19-105-004-0000"/>
    <s v="5-93"/>
    <s v="363  SADLER ELGIN"/>
    <n v="44"/>
    <n v="17"/>
    <n v="8712"/>
    <n v="4760"/>
    <s v="C"/>
    <n v="6.5"/>
    <n v="30940"/>
    <n v="0.06"/>
    <n v="0.15"/>
    <n v="24721.059999999998"/>
    <n v="0.09"/>
    <n v="57.705555555555556"/>
    <n v="65"/>
    <s v="N/A"/>
    <n v="61.352777777777774"/>
    <n v="0"/>
    <n v="292039.22222222219"/>
  </r>
  <r>
    <s v="06-19-106-020-0000"/>
    <s v="06-19-106-020-0000"/>
    <s v="5-93"/>
    <s v="305  RAMONA ELGIN"/>
    <n v="47"/>
    <n v="16"/>
    <n v="169448"/>
    <n v="42916"/>
    <s v="C"/>
    <n v="5"/>
    <n v="214580"/>
    <n v="0.06"/>
    <n v="0.15"/>
    <n v="171449.42"/>
    <n v="0.09"/>
    <n v="44.388888888888893"/>
    <n v="50"/>
    <s v="N/A"/>
    <n v="47.194444444444443"/>
    <n v="0"/>
    <n v="2025396.7777777778"/>
  </r>
  <r>
    <s v="06-19-108-010-0000"/>
    <s v="06-19-108-010-0000, 06-19-108-029-0000, 06-19-108-007-0000, 06-19-108-008-0000, 06-19-108-009-0000, 06-19-108-004-0000"/>
    <s v="5-93"/>
    <s v="788  VILLA ELGIN"/>
    <n v="19"/>
    <n v="16"/>
    <n v="79246"/>
    <n v="10940"/>
    <s v="C"/>
    <n v="5.5"/>
    <n v="60170"/>
    <n v="0.06"/>
    <n v="0.15"/>
    <n v="48075.83"/>
    <n v="0.09"/>
    <n v="48.827777777777776"/>
    <n v="60"/>
    <n v="140"/>
    <n v="54.413888888888891"/>
    <n v="177430"/>
    <n v="772717.9444444445"/>
  </r>
  <r>
    <s v="06-19-117-008-0000"/>
    <s v="06-19-117-008-0000"/>
    <s v="5-83"/>
    <s v="923  VILLA ELGIN"/>
    <n v="43"/>
    <n v="12"/>
    <n v="33000"/>
    <n v="2400"/>
    <s v="C"/>
    <n v="6.5"/>
    <n v="15600"/>
    <n v="0.06"/>
    <n v="0.15"/>
    <n v="12464.4"/>
    <n v="0.09"/>
    <n v="57.705555555555563"/>
    <n v="65"/>
    <s v="N/A"/>
    <n v="61.352777777777781"/>
    <n v="81900"/>
    <n v="229146.66666666669"/>
  </r>
  <r>
    <s v="06-19-319-007-0000"/>
    <s v="06-19-319-007-0000, 06-19-319-015-0000"/>
    <s v="5-93"/>
    <s v="954  BLUFF CITY ELGIN"/>
    <n v="40"/>
    <n v="20"/>
    <n v="32970"/>
    <n v="6000"/>
    <s v="C"/>
    <n v="6.5"/>
    <n v="39000"/>
    <n v="0.06"/>
    <n v="0.15"/>
    <n v="31161"/>
    <n v="0.09"/>
    <n v="57.705555555555563"/>
    <n v="65"/>
    <s v="N/A"/>
    <n v="61.352777777777781"/>
    <n v="31395"/>
    <n v="399511.66666666669"/>
  </r>
  <r>
    <s v="06-19-320-005-0000"/>
    <s v="06-19-320-005-0000, 06-19-320-026-0000, 06-19-320-007-0000, 06-19-320-006-0000, 06-19-320-027-0000, 06-19-320-028-0000"/>
    <s v="5-93"/>
    <s v="980  BLUFF CITY ELGIN"/>
    <n v="41"/>
    <n v="16"/>
    <n v="33836"/>
    <n v="5000"/>
    <s v="C"/>
    <n v="6.5"/>
    <n v="32500"/>
    <n v="0.06"/>
    <n v="0.15"/>
    <n v="25967.5"/>
    <n v="0.09"/>
    <n v="57.705555555555563"/>
    <n v="65"/>
    <s v="N/A"/>
    <n v="61.352777777777781"/>
    <n v="48426"/>
    <n v="355189.88888888893"/>
  </r>
  <r>
    <s v="06-19-320-030-0000"/>
    <s v="06-19-320-030-0000_x000a_06-19-320-031-0000, 06-19-320-051-0000"/>
    <s v="5-93"/>
    <s v="996  BLUFF CITY ELGIN"/>
    <n v="65"/>
    <n v="14"/>
    <n v="22394"/>
    <n v="14400"/>
    <s v="C"/>
    <n v="5.5"/>
    <n v="79200"/>
    <n v="0.06"/>
    <n v="0.15"/>
    <n v="63280.800000000003"/>
    <n v="0.09"/>
    <n v="48.827777777777783"/>
    <n v="60"/>
    <s v="N/A"/>
    <n v="54.413888888888891"/>
    <n v="0"/>
    <n v="783560"/>
  </r>
  <r>
    <s v="06-19-320-046-0000"/>
    <s v="06-19-320-046-0000, 06-19-320-044-0000"/>
    <s v="5-93"/>
    <s v="1000  BLUFF CITY ELGIN"/>
    <n v="64"/>
    <n v="14"/>
    <n v="19364"/>
    <n v="8800"/>
    <s v="C"/>
    <n v="6.5"/>
    <n v="57200"/>
    <n v="0.06"/>
    <n v="0.15"/>
    <n v="45702.8"/>
    <n v="0.09"/>
    <n v="57.705555555555563"/>
    <n v="65"/>
    <s v="N/A"/>
    <n v="61.352777777777781"/>
    <n v="0"/>
    <n v="539904.4444444445"/>
  </r>
  <r>
    <s v="06-19-401-034-0000"/>
    <s v="06-19-401-034-0000, 06-19-401-040-0000, 06-19-401-046-0000"/>
    <s v="5-93"/>
    <s v="1100  HOUSTON ELGIN"/>
    <n v="50"/>
    <n v="14"/>
    <n v="59401"/>
    <n v="7475"/>
    <s v="C"/>
    <n v="6.5"/>
    <n v="48587.5"/>
    <n v="0.06"/>
    <n v="0.15"/>
    <n v="38821.412499999999"/>
    <n v="0.09"/>
    <n v="57.705555555555549"/>
    <n v="65"/>
    <s v="N/A"/>
    <n v="61.352777777777774"/>
    <n v="118004"/>
    <n v="576616.01388888888"/>
  </r>
  <r>
    <s v="06-19-403-020-0000"/>
    <s v="06-19-403-020-0000"/>
    <s v="5-93"/>
    <s v="1050  BLUFF CITY ELGIN"/>
    <n v="43"/>
    <n v="14"/>
    <n v="10731"/>
    <n v="2400"/>
    <s v="C"/>
    <n v="6.5"/>
    <n v="15600"/>
    <n v="0.06"/>
    <n v="0.15"/>
    <n v="12464.4"/>
    <n v="0.09"/>
    <n v="57.705555555555563"/>
    <n v="65"/>
    <s v="N/A"/>
    <n v="61.352777777777781"/>
    <n v="3958.5"/>
    <n v="151205.16666666669"/>
  </r>
  <r>
    <s v="06-19-403-022-0000"/>
    <s v="06-19-403-022-0000 06-19-403-023-0000, 06-19-403-021-0000"/>
    <s v="5-93"/>
    <s v="1060  BLUFF CITY ELGIN"/>
    <n v="29"/>
    <n v="18"/>
    <n v="19086"/>
    <n v="3000"/>
    <s v="C"/>
    <n v="6.5"/>
    <n v="19500"/>
    <n v="0.06"/>
    <n v="0.15"/>
    <n v="15580.5"/>
    <n v="0.09"/>
    <n v="57.705555555555563"/>
    <n v="65"/>
    <s v="N/A"/>
    <n v="61.352777777777781"/>
    <n v="24801"/>
    <n v="208859.33333333334"/>
  </r>
  <r>
    <s v="06-19-403-024-0000"/>
    <s v="06-19-403-024-0000 06-19-403-025-0000"/>
    <s v="5-93"/>
    <s v="1070  BLUFF CITY ELGIN"/>
    <n v="29"/>
    <n v="18"/>
    <n v="12724"/>
    <n v="4200"/>
    <s v="C"/>
    <n v="6.5"/>
    <n v="27300"/>
    <n v="0.06"/>
    <n v="0.15"/>
    <n v="21812.7"/>
    <n v="0.09"/>
    <n v="57.705555555555556"/>
    <n v="65"/>
    <s v="N/A"/>
    <n v="61.352777777777774"/>
    <n v="0"/>
    <n v="257681.66666666666"/>
  </r>
  <r>
    <s v="06-19-403-030-0000"/>
    <s v="06-19-403-030-0000 06-19-403-031-0000 06-19-403-032-0000 06-19-403-036-0000 06-19-403-037-0000"/>
    <s v="5-93"/>
    <s v="1090  BLUFF CITY ELGIN"/>
    <n v="30"/>
    <n v="15"/>
    <n v="31414"/>
    <n v="4200"/>
    <s v="C"/>
    <n v="6.5"/>
    <n v="27300"/>
    <n v="0.06"/>
    <n v="0.15"/>
    <n v="21812.7"/>
    <n v="0.09"/>
    <n v="57.705555555555556"/>
    <n v="65"/>
    <s v="N/A"/>
    <n v="61.352777777777774"/>
    <n v="87684"/>
    <n v="345365.66666666663"/>
  </r>
  <r>
    <s v="06-20-102-013-0000"/>
    <s v="06-20-102-013-0000 "/>
    <s v="5-93"/>
    <s v="1400  SHELDON ELGIN"/>
    <n v="56"/>
    <n v="20"/>
    <n v="229996"/>
    <n v="35420"/>
    <s v="C"/>
    <n v="5"/>
    <n v="177100"/>
    <n v="0.06"/>
    <n v="0.15"/>
    <n v="141502.9"/>
    <n v="0.09"/>
    <n v="44.388888888888893"/>
    <n v="55"/>
    <s v="N/A"/>
    <n v="49.694444444444443"/>
    <n v="309106"/>
    <n v="2069283.2222222222"/>
  </r>
  <r>
    <s v="06-20-102-023-0000"/>
    <s v="06-20-102-023-0000"/>
    <s v="5-93"/>
    <s v="1480  SHELDON ELGIN"/>
    <n v="25"/>
    <n v="24"/>
    <n v="221628"/>
    <n v="48000"/>
    <s v="C"/>
    <n v="5"/>
    <n v="240000"/>
    <n v="0.06"/>
    <n v="0.15"/>
    <n v="191760"/>
    <n v="0.09"/>
    <n v="44.388888888888893"/>
    <n v="50"/>
    <s v="N/A"/>
    <n v="47.194444444444443"/>
    <n v="103698"/>
    <n v="2369031.3333333335"/>
  </r>
  <r>
    <s v="06-20-202-045-0000"/>
    <s v="06-20-202-045-0000"/>
    <s v="5-93"/>
    <s v="1510  SHELDON ELGIN"/>
    <n v="33"/>
    <n v="16"/>
    <n v="225117"/>
    <n v="11310"/>
    <s v="C"/>
    <n v="5.5"/>
    <n v="62205"/>
    <n v="0.06"/>
    <n v="0.15"/>
    <n v="49701.794999999998"/>
    <n v="0.09"/>
    <n v="48.827777777777776"/>
    <n v="60"/>
    <s v="N/A"/>
    <n v="54.413888888888891"/>
    <n v="629569.5"/>
    <n v="1244990.5833333335"/>
  </r>
  <r>
    <s v="06-20-300-003-0000"/>
    <s v="06-20-300-003-0000 06-20-300-014-0000 06-20-300-017-0000 06-20-300-018-0000 06-20-300-019-0000"/>
    <s v="5-93"/>
    <s v="1502  VILLA ELGIN"/>
    <n v="33"/>
    <n v="16"/>
    <n v="966748"/>
    <n v="6450"/>
    <s v="C"/>
    <n v="6.5"/>
    <n v="41925"/>
    <n v="0.06"/>
    <n v="0.15"/>
    <n v="33498.074999999997"/>
    <n v="0.09"/>
    <n v="57.705555555555556"/>
    <n v="65"/>
    <s v="N/A"/>
    <n v="61.352777777777774"/>
    <n v="3293318"/>
    <n v="3689043.4166666665"/>
  </r>
  <r>
    <s v="06-20-500-004-6002"/>
    <s v="06-20-500-004-6002"/>
    <s v="5-93"/>
    <s v="820  GALT ELGIN"/>
    <n v="94"/>
    <n v="15"/>
    <n v="15300"/>
    <n v="1400"/>
    <s v="C"/>
    <n v="6.5"/>
    <n v="9100"/>
    <n v="0.06"/>
    <n v="0.15"/>
    <n v="7270.9"/>
    <n v="0.09"/>
    <n v="57.705555555555556"/>
    <n v="65"/>
    <s v="N/A"/>
    <n v="61.352777777777774"/>
    <n v="33950"/>
    <n v="119843.88888888889"/>
  </r>
  <r>
    <s v="06-24-404-007-0000"/>
    <s v="06-24-404-007-0000 06-24-404-008-0000 06-24-404-009-0000 06-24-404-010-0000 06-24-404-004-0000"/>
    <s v="6-63"/>
    <s v="1536  BOURBON STREAMWOOD"/>
    <n v="27"/>
    <n v="24"/>
    <n v="115254"/>
    <n v="26272"/>
    <s v="C"/>
    <n v="5"/>
    <n v="131360"/>
    <n v="0.06"/>
    <n v="0.15"/>
    <n v="104956.64"/>
    <n v="0.09"/>
    <n v="44.388888888888893"/>
    <n v="55"/>
    <s v="N/A"/>
    <n v="49.694444444444443"/>
    <n v="50830"/>
    <n v="1356402.4444444445"/>
  </r>
  <r>
    <s v="06-24-405-004-0000"/>
    <s v="06-24-405-004-0000"/>
    <s v="5-93"/>
    <s v="700  BONDED STREAMWOOD"/>
    <n v="48"/>
    <n v="14"/>
    <n v="88340"/>
    <n v="42850"/>
    <s v="C"/>
    <n v="5"/>
    <n v="214250"/>
    <n v="0.06"/>
    <n v="0.15"/>
    <n v="171185.75"/>
    <n v="0.09"/>
    <n v="44.388888888888893"/>
    <n v="50"/>
    <s v="N/A"/>
    <n v="47.194444444444443"/>
    <n v="0"/>
    <n v="2022281.9444444443"/>
  </r>
  <r>
    <s v="06-24-405-009-0000"/>
    <s v="06-24-405-009-0000"/>
    <s v="5-93"/>
    <s v="678  BONDED STREAMWOOD"/>
    <n v="46"/>
    <n v="14"/>
    <n v="63001"/>
    <n v="29000"/>
    <s v="C"/>
    <n v="5"/>
    <n v="145000"/>
    <n v="0.06"/>
    <n v="0.15"/>
    <n v="115855"/>
    <n v="0.09"/>
    <n v="44.388888888888886"/>
    <n v="55"/>
    <s v="N/A"/>
    <n v="49.694444444444443"/>
    <n v="0"/>
    <n v="1441138.8888888888"/>
  </r>
  <r>
    <s v="06-24-405-010-0000"/>
    <s v="06-24-405-010-0000_x000a_06-24-405-011-0000, 06-24-405-014-0000"/>
    <s v="5-93"/>
    <s v="676  BONDED STREAMWOOD"/>
    <n v="32"/>
    <n v="14"/>
    <n v="64327"/>
    <n v="29593"/>
    <s v="C"/>
    <n v="5"/>
    <n v="147965"/>
    <n v="0.06"/>
    <n v="0.15"/>
    <n v="118224.035"/>
    <n v="0.09"/>
    <n v="44.388888888888893"/>
    <n v="55"/>
    <s v="N/A"/>
    <n v="49.694444444444443"/>
    <n v="0"/>
    <n v="1470607.6944444445"/>
  </r>
  <r>
    <s v="06-24-405-013-0000"/>
    <s v="06-24-405-013-0000"/>
    <s v="5-93"/>
    <s v="672  BONDED STREAMWOOD"/>
    <n v="20"/>
    <n v="20"/>
    <n v="26880"/>
    <n v="10000"/>
    <s v="C"/>
    <n v="6.5"/>
    <n v="65000"/>
    <n v="0.06"/>
    <n v="0.15"/>
    <n v="51935"/>
    <n v="0.09"/>
    <n v="57.705555555555563"/>
    <n v="65"/>
    <s v="N/A"/>
    <n v="61.352777777777781"/>
    <n v="0"/>
    <n v="613527.77777777787"/>
  </r>
  <r>
    <s v="06-24-406-009-0000"/>
    <s v="06-24-406-009-0000"/>
    <s v="5-93"/>
    <s v="1534  BURGANDY STREAMWOOD"/>
    <n v="49"/>
    <n v="15"/>
    <n v="13438"/>
    <n v="5000"/>
    <s v="C"/>
    <n v="6.5"/>
    <n v="32500"/>
    <n v="0.06"/>
    <n v="0.15"/>
    <n v="25967.5"/>
    <n v="0.09"/>
    <n v="57.705555555555563"/>
    <n v="65"/>
    <s v="N/A"/>
    <n v="61.352777777777781"/>
    <n v="0"/>
    <n v="306763.88888888893"/>
  </r>
  <r>
    <s v="06-24-406-010-0000"/>
    <s v="06-24-406-010-0000"/>
    <s v="5-93"/>
    <s v="1536  BURGUNDY STREAMWOOD"/>
    <n v="46"/>
    <n v="14"/>
    <n v="13440"/>
    <n v="5000"/>
    <s v="C"/>
    <n v="6.5"/>
    <n v="32500"/>
    <n v="0.06"/>
    <n v="0.15"/>
    <n v="25967.5"/>
    <n v="0.09"/>
    <n v="57.705555555555563"/>
    <n v="65"/>
    <s v="N/A"/>
    <n v="61.352777777777781"/>
    <n v="0"/>
    <n v="306763.88888888893"/>
  </r>
  <r>
    <s v="06-24-406-011-0000"/>
    <s v="06-24-406-011-0000"/>
    <s v="5-93"/>
    <s v="1538  BURGUNDY STREAMWOOD"/>
    <n v="49"/>
    <n v="14"/>
    <n v="13438"/>
    <n v="5071"/>
    <s v="C"/>
    <n v="6.5"/>
    <n v="32961.5"/>
    <n v="0.06"/>
    <n v="0.15"/>
    <n v="26336.238499999999"/>
    <n v="0.09"/>
    <n v="57.705555555555556"/>
    <n v="65"/>
    <s v="N/A"/>
    <n v="61.352777777777774"/>
    <n v="0"/>
    <n v="311119.93611111108"/>
  </r>
  <r>
    <s v="06-24-406-013-0000"/>
    <s v="06-24-406-013-0000"/>
    <s v="5-93"/>
    <s v="1542  BURGUNDY STREAMWOOD"/>
    <n v="47"/>
    <n v="14"/>
    <n v="13438"/>
    <n v="5000"/>
    <s v="C"/>
    <n v="6.5"/>
    <n v="32500"/>
    <n v="0.06"/>
    <n v="0.15"/>
    <n v="25967.5"/>
    <n v="0.09"/>
    <n v="57.705555555555563"/>
    <n v="65"/>
    <s v="N/A"/>
    <n v="61.352777777777781"/>
    <n v="0"/>
    <n v="306763.88888888893"/>
  </r>
  <r>
    <s v="06-24-406-014-0000"/>
    <s v="06-24-406-014-0000"/>
    <s v="5-93"/>
    <s v="1544  BURGUNDY STREAMWOOD"/>
    <n v="49"/>
    <n v="14"/>
    <n v="13438"/>
    <n v="5000"/>
    <s v="C"/>
    <n v="6.5"/>
    <n v="32500"/>
    <n v="0.06"/>
    <n v="0.15"/>
    <n v="25967.5"/>
    <n v="0.09"/>
    <n v="57.705555555555563"/>
    <n v="65"/>
    <s v="N/A"/>
    <n v="61.352777777777781"/>
    <n v="0"/>
    <n v="306763.88888888893"/>
  </r>
  <r>
    <s v="06-24-406-017-0000"/>
    <s v="06-24-406-017-0000 06-24-406-022-0000 06-24-406-021-0000 "/>
    <s v="5-93"/>
    <s v="1517  BOURBON STREAMWOOD"/>
    <n v="33"/>
    <n v="12"/>
    <n v="57600"/>
    <n v="18000"/>
    <s v="C"/>
    <n v="5.5"/>
    <n v="99000"/>
    <n v="0.06"/>
    <n v="0.15"/>
    <n v="79101"/>
    <n v="0.09"/>
    <n v="48.827777777777776"/>
    <n v="60"/>
    <s v="N/A"/>
    <n v="54.413888888888891"/>
    <n v="0"/>
    <n v="979450"/>
  </r>
  <r>
    <s v="06-24-406-018-0000"/>
    <s v="06-24-406-018-0000 06-24-406-019-0000 06-24-406-020-0000"/>
    <s v="5-93"/>
    <s v="1539  BOURBON STREAMWOOD"/>
    <n v="38"/>
    <n v="16"/>
    <n v="40320"/>
    <n v="3312"/>
    <s v="C"/>
    <n v="6.5"/>
    <n v="21528"/>
    <n v="0.06"/>
    <n v="0.15"/>
    <n v="17200.871999999999"/>
    <n v="0.09"/>
    <n v="57.705555555555549"/>
    <n v="65"/>
    <s v="N/A"/>
    <n v="61.352777777777774"/>
    <n v="135360"/>
    <n v="338560.4"/>
  </r>
  <r>
    <s v="06-24-406-023-0000"/>
    <s v="06-24-406-023-0000"/>
    <s v="5-93"/>
    <s v="1546  BURGUNDY STREAMWOOD"/>
    <n v="41"/>
    <n v="16"/>
    <n v="26880"/>
    <n v="12000"/>
    <s v="C"/>
    <n v="5.5"/>
    <n v="66000"/>
    <n v="0.06"/>
    <n v="0.15"/>
    <n v="52734"/>
    <n v="0.09"/>
    <n v="48.827777777777783"/>
    <n v="60"/>
    <s v="N/A"/>
    <n v="54.413888888888891"/>
    <n v="0"/>
    <n v="652966.66666666674"/>
  </r>
  <r>
    <s v="06-24-406-024-0000"/>
    <s v="06-24-406-024-0000"/>
    <s v="5-93"/>
    <s v="1545  BOURBON STREAMWOOD"/>
    <n v="39"/>
    <n v="13"/>
    <n v="26880"/>
    <n v="10800"/>
    <s v="C"/>
    <n v="5.5"/>
    <n v="59400"/>
    <n v="0.06"/>
    <n v="0.15"/>
    <n v="47460.6"/>
    <n v="0.09"/>
    <n v="48.827777777777776"/>
    <n v="60"/>
    <s v="N/A"/>
    <n v="54.413888888888891"/>
    <n v="0"/>
    <n v="587670"/>
  </r>
  <r>
    <s v="06-24-406-025-0000"/>
    <s v="06-24-406-025-0000"/>
    <s v="5-93"/>
    <s v="1541  BOURBON STREAMWOOD"/>
    <n v="39"/>
    <n v="14"/>
    <n v="26880"/>
    <n v="11640"/>
    <s v="C"/>
    <n v="5.5"/>
    <n v="64020"/>
    <n v="0.06"/>
    <n v="0.15"/>
    <n v="51151.98"/>
    <n v="0.09"/>
    <n v="48.827777777777783"/>
    <n v="60"/>
    <s v="N/A"/>
    <n v="54.413888888888891"/>
    <n v="0"/>
    <n v="633377.66666666674"/>
  </r>
  <r>
    <s v="06-24-406-026-1001"/>
    <s v="06-24-406-026-1001 "/>
    <s v="5-89"/>
    <s v="677  BONDED SCHAUMBURG"/>
    <n v="35"/>
    <n v="16"/>
    <n v="31597"/>
    <n v="2128.5425700000001"/>
    <s v="C"/>
    <n v="6.5"/>
    <n v="13835.526705"/>
    <n v="0.06"/>
    <n v="0.15"/>
    <n v="11054.585837295001"/>
    <n v="0.09"/>
    <n v="57.705555555555563"/>
    <n v="65"/>
    <s v="N/A"/>
    <n v="61.352777777777781"/>
    <n v="0"/>
    <n v="130591.99928775002"/>
  </r>
  <r>
    <s v="06-24-406-026-1002"/>
    <s v="06-24-406-026-1002"/>
    <s v="5-89"/>
    <s v="679  BONDED SCHAUMBURG"/>
    <n v="35"/>
    <n v="16"/>
    <n v="31597"/>
    <n v="2128.5425700000001"/>
    <s v="C"/>
    <n v="6.5"/>
    <n v="13835.526705"/>
    <n v="0.06"/>
    <n v="0.15"/>
    <n v="11054.585837295001"/>
    <n v="0.09"/>
    <n v="57.705555555555563"/>
    <n v="65"/>
    <s v="N/A"/>
    <n v="61.352777777777781"/>
    <n v="0"/>
    <n v="130591.99928775002"/>
  </r>
  <r>
    <s v="06-24-406-026-1003"/>
    <s v="06-24-406-026-1003"/>
    <s v="5-89"/>
    <s v="681  BONDED SCHAUMBURG"/>
    <n v="35"/>
    <n v="16"/>
    <n v="31597"/>
    <n v="2128.5425700000001"/>
    <s v="C"/>
    <n v="6.5"/>
    <n v="13835.526705"/>
    <n v="0.06"/>
    <n v="0.15"/>
    <n v="11054.585837295001"/>
    <n v="0.09"/>
    <n v="57.705555555555563"/>
    <n v="65"/>
    <s v="N/A"/>
    <n v="61.352777777777781"/>
    <n v="0"/>
    <n v="130591.99928775002"/>
  </r>
  <r>
    <s v="06-24-406-026-1004"/>
    <s v="06-24-406-026-1004"/>
    <s v="5-89"/>
    <s v="681  BONDED SCHAUMBURG"/>
    <n v="35"/>
    <n v="16"/>
    <n v="31597"/>
    <n v="2128.5425700000001"/>
    <s v="C"/>
    <n v="6.5"/>
    <n v="13835.526705"/>
    <n v="0.06"/>
    <n v="0.15"/>
    <n v="11054.585837295001"/>
    <n v="0.09"/>
    <n v="57.705555555555563"/>
    <n v="65"/>
    <s v="N/A"/>
    <n v="61.352777777777781"/>
    <n v="0"/>
    <n v="130591.99928775002"/>
  </r>
  <r>
    <s v="06-24-406-026-1005"/>
    <s v="06-24-406-026-1005"/>
    <s v="5-89"/>
    <s v="685  BONDED SCHAUMBURG"/>
    <n v="35"/>
    <n v="16"/>
    <n v="31597"/>
    <n v="2128.5425700000001"/>
    <s v="C"/>
    <n v="6.5"/>
    <n v="13835.526705"/>
    <n v="0.06"/>
    <n v="0.15"/>
    <n v="11054.585837295001"/>
    <n v="0.09"/>
    <n v="57.705555555555563"/>
    <n v="65"/>
    <s v="N/A"/>
    <n v="61.352777777777781"/>
    <n v="0"/>
    <n v="130591.99928775002"/>
  </r>
  <r>
    <s v="06-24-406-026-1006"/>
    <s v="06-24-406-026-1006"/>
    <s v="5-89"/>
    <s v="687  BONDED SCHAUMBURG"/>
    <n v="35"/>
    <n v="16"/>
    <n v="31597"/>
    <n v="2128.5425700000001"/>
    <s v="C"/>
    <n v="6.5"/>
    <n v="13835.526705"/>
    <n v="0.06"/>
    <n v="0.15"/>
    <n v="11054.585837295001"/>
    <n v="0.09"/>
    <n v="57.705555555555563"/>
    <n v="65"/>
    <s v="N/A"/>
    <n v="61.352777777777781"/>
    <n v="0"/>
    <n v="130591.99928775002"/>
  </r>
  <r>
    <s v="06-24-407-006-0000"/>
    <s v="06-24-407-006-0000"/>
    <s v="5-93"/>
    <s v="1523  BURGUNDY STREAMWOOD"/>
    <n v="38"/>
    <n v="16"/>
    <n v="30997"/>
    <n v="13200"/>
    <s v="C"/>
    <n v="5.5"/>
    <n v="72600"/>
    <n v="0.06"/>
    <n v="0.15"/>
    <n v="58007.4"/>
    <n v="0.09"/>
    <n v="48.827777777777783"/>
    <n v="60"/>
    <s v="N/A"/>
    <n v="54.413888888888891"/>
    <n v="0"/>
    <n v="718263.33333333337"/>
  </r>
  <r>
    <s v="06-24-407-007-0000"/>
    <s v="06-24-407-007-0000"/>
    <s v="5-93"/>
    <s v="1531  BURGUNDY STREAMWOOD"/>
    <n v="46"/>
    <n v="14"/>
    <n v="13438"/>
    <n v="5032"/>
    <s v="C"/>
    <n v="6.5"/>
    <n v="32708"/>
    <n v="0.06"/>
    <n v="0.15"/>
    <n v="26133.692000000003"/>
    <n v="0.09"/>
    <n v="57.705555555555563"/>
    <n v="65"/>
    <s v="N/A"/>
    <n v="61.352777777777781"/>
    <n v="0"/>
    <n v="308727.17777777778"/>
  </r>
  <r>
    <s v="06-24-407-008-0000"/>
    <s v="06-24-407-008-0000"/>
    <s v="5-93"/>
    <s v="1533  BURGUNDY STREAMWOOD"/>
    <n v="48"/>
    <n v="15"/>
    <n v="13441"/>
    <n v="5000"/>
    <s v="C"/>
    <n v="6.5"/>
    <n v="32500"/>
    <n v="0.06"/>
    <n v="0.15"/>
    <n v="25967.5"/>
    <n v="0.09"/>
    <n v="57.705555555555563"/>
    <n v="65"/>
    <s v="N/A"/>
    <n v="61.352777777777781"/>
    <n v="0"/>
    <n v="306763.88888888893"/>
  </r>
  <r>
    <s v="06-24-407-010-0000"/>
    <s v="06-24-407-010-0000"/>
    <s v="5-93"/>
    <s v="1537  BURGUNDY STREAMWOOD"/>
    <n v="47"/>
    <n v="15"/>
    <n v="13440"/>
    <n v="5000"/>
    <s v="C"/>
    <n v="6.5"/>
    <n v="32500"/>
    <n v="0.06"/>
    <n v="0.15"/>
    <n v="25967.5"/>
    <n v="0.09"/>
    <n v="57.705555555555563"/>
    <n v="65"/>
    <s v="N/A"/>
    <n v="61.352777777777781"/>
    <n v="0"/>
    <n v="306763.88888888893"/>
  </r>
  <r>
    <s v="06-24-407-011-0000"/>
    <s v="06-24-407-011-0000"/>
    <s v="5-93"/>
    <s v="1539  BURGUNDY STREAMWOOD"/>
    <n v="48"/>
    <n v="15"/>
    <n v="13438"/>
    <n v="5000"/>
    <s v="C"/>
    <n v="6.5"/>
    <n v="32500"/>
    <n v="0.06"/>
    <n v="0.15"/>
    <n v="25967.5"/>
    <n v="0.09"/>
    <n v="57.705555555555563"/>
    <n v="65"/>
    <s v="N/A"/>
    <n v="61.352777777777781"/>
    <n v="0"/>
    <n v="306763.88888888893"/>
  </r>
  <r>
    <s v="06-24-407-012-0000"/>
    <s v="06-24-407-012-0000"/>
    <s v="5-93"/>
    <s v="1541  BURGUNDY STREAMWOOD"/>
    <n v="45"/>
    <n v="14"/>
    <n v="26929"/>
    <n v="11700"/>
    <s v="C"/>
    <n v="5.5"/>
    <n v="64350"/>
    <n v="0.06"/>
    <n v="0.15"/>
    <n v="51415.65"/>
    <n v="0.09"/>
    <n v="48.827777777777776"/>
    <n v="60"/>
    <s v="N/A"/>
    <n v="54.413888888888891"/>
    <n v="0"/>
    <n v="636642.5"/>
  </r>
  <r>
    <s v="06-24-407-013-0000"/>
    <s v="06-24-407-013-0000 06-24-407-014-0000"/>
    <s v="5-93"/>
    <s v="1545  BURGUNDY STREAMWOOD"/>
    <n v="44"/>
    <n v="15"/>
    <n v="26876"/>
    <n v="12000"/>
    <s v="C"/>
    <n v="5.5"/>
    <n v="66000"/>
    <n v="0.06"/>
    <n v="0.15"/>
    <n v="52734"/>
    <n v="0.09"/>
    <n v="48.827777777777783"/>
    <n v="60"/>
    <s v="N/A"/>
    <n v="54.413888888888891"/>
    <n v="0"/>
    <n v="652966.66666666674"/>
  </r>
  <r>
    <s v="06-24-407-015-0000"/>
    <s v="06-24-407-015-0000"/>
    <s v="5-93"/>
    <s v="1528  BRANDY STREAMWOOD"/>
    <n v="47"/>
    <n v="18"/>
    <n v="31433"/>
    <n v="12000"/>
    <s v="C"/>
    <n v="5.5"/>
    <n v="66000"/>
    <n v="0.06"/>
    <n v="0.15"/>
    <n v="52734"/>
    <n v="0.09"/>
    <n v="48.827777777777783"/>
    <n v="60"/>
    <s v="N/A"/>
    <n v="54.413888888888891"/>
    <n v="0"/>
    <n v="652966.66666666674"/>
  </r>
  <r>
    <s v="06-24-407-017-0000"/>
    <s v="06-24-407-017-0000"/>
    <s v="5-93"/>
    <s v="1534  BRANDY STREAMWOOD"/>
    <n v="49"/>
    <n v="16"/>
    <n v="13438"/>
    <n v="5000"/>
    <s v="C"/>
    <n v="6.5"/>
    <n v="32500"/>
    <n v="0.06"/>
    <n v="0.15"/>
    <n v="25967.5"/>
    <n v="0.09"/>
    <n v="57.705555555555563"/>
    <n v="65"/>
    <s v="N/A"/>
    <n v="61.352777777777781"/>
    <n v="0"/>
    <n v="306763.88888888893"/>
  </r>
  <r>
    <s v="06-24-407-018-0000"/>
    <s v="06-24-407-018-0000"/>
    <s v="5-93"/>
    <s v="1536  BRANDY STREAMWOOD"/>
    <n v="47"/>
    <n v="14"/>
    <n v="13438"/>
    <n v="4986"/>
    <s v="C"/>
    <n v="6.5"/>
    <n v="32409"/>
    <n v="0.06"/>
    <n v="0.15"/>
    <n v="25894.790999999997"/>
    <n v="0.09"/>
    <n v="57.705555555555549"/>
    <n v="65"/>
    <s v="N/A"/>
    <n v="61.352777777777774"/>
    <n v="0"/>
    <n v="305904.95"/>
  </r>
  <r>
    <s v="06-24-407-019-0000"/>
    <s v="06-24-407-019-0000"/>
    <s v="5-93"/>
    <s v="1538  BRANDY STREAMWOOD"/>
    <n v="49"/>
    <n v="15"/>
    <n v="13438"/>
    <n v="4508"/>
    <s v="C"/>
    <n v="6.5"/>
    <n v="29302"/>
    <n v="0.06"/>
    <n v="0.15"/>
    <n v="23412.298000000003"/>
    <n v="0.09"/>
    <n v="57.705555555555563"/>
    <n v="65"/>
    <s v="N/A"/>
    <n v="61.352777777777781"/>
    <n v="0"/>
    <n v="276578.32222222222"/>
  </r>
  <r>
    <s v="06-24-407-020-0000"/>
    <s v="06-24-407-020-0000"/>
    <s v="5-93"/>
    <s v="1540  BRANDY STREAMWOOD"/>
    <n v="49"/>
    <n v="15"/>
    <n v="13440"/>
    <n v="5000"/>
    <s v="D"/>
    <n v="5.8500000000000005"/>
    <n v="29250.000000000004"/>
    <n v="0.06"/>
    <n v="0.15"/>
    <n v="23370.750000000004"/>
    <n v="0.105"/>
    <n v="44.515714285714296"/>
    <n v="58.5"/>
    <s v="N/A"/>
    <n v="51.507857142857148"/>
    <n v="0"/>
    <n v="257539.28571428574"/>
  </r>
  <r>
    <s v="06-24-407-021-0000"/>
    <s v="06-24-407-021-0000"/>
    <s v="5-93"/>
    <s v="1542  BRANDY STREAMWOOD"/>
    <n v="49"/>
    <n v="15"/>
    <n v="13438"/>
    <n v="5000"/>
    <s v="C"/>
    <n v="6.5"/>
    <n v="32500"/>
    <n v="0.06"/>
    <n v="0.15"/>
    <n v="25967.5"/>
    <n v="0.09"/>
    <n v="57.705555555555563"/>
    <n v="65"/>
    <s v="N/A"/>
    <n v="61.352777777777781"/>
    <n v="0"/>
    <n v="306763.88888888893"/>
  </r>
  <r>
    <s v="06-24-407-022-0000"/>
    <s v="06-24-407-022-0000"/>
    <s v="5-93"/>
    <s v="1544  BRANDY STREAMWOOD"/>
    <n v="44"/>
    <n v="14"/>
    <n v="13438"/>
    <n v="5000"/>
    <s v="C"/>
    <n v="6.5"/>
    <n v="32500"/>
    <n v="0.06"/>
    <n v="0.15"/>
    <n v="25967.5"/>
    <n v="0.09"/>
    <n v="57.705555555555563"/>
    <n v="65"/>
    <s v="N/A"/>
    <n v="61.352777777777781"/>
    <n v="0"/>
    <n v="306763.88888888893"/>
  </r>
  <r>
    <s v="06-24-407-023-0000"/>
    <s v="06-24-407-023-0000 06-24-407-024-0000"/>
    <s v="5-93"/>
    <s v="1546  BRANDY STREAMWOOD"/>
    <n v="45"/>
    <n v="18"/>
    <n v="13438"/>
    <n v="10000"/>
    <s v="C"/>
    <n v="6.5"/>
    <n v="65000"/>
    <n v="0.06"/>
    <n v="0.15"/>
    <n v="51935"/>
    <n v="0.09"/>
    <n v="57.705555555555563"/>
    <n v="65"/>
    <s v="N/A"/>
    <n v="61.352777777777781"/>
    <n v="0"/>
    <n v="613527.77777777787"/>
  </r>
  <r>
    <s v="06-24-408-006-0000"/>
    <s v="06-24-408-006-0000"/>
    <s v="5-93"/>
    <s v="1531  BRANDY STREAMWOOD"/>
    <n v="44"/>
    <n v="15"/>
    <n v="13440"/>
    <n v="5000"/>
    <s v="C"/>
    <n v="6.5"/>
    <n v="32500"/>
    <n v="0.06"/>
    <n v="0.15"/>
    <n v="25967.5"/>
    <n v="0.09"/>
    <n v="57.705555555555563"/>
    <n v="65"/>
    <s v="N/A"/>
    <n v="61.352777777777781"/>
    <n v="0"/>
    <n v="306763.88888888893"/>
  </r>
  <r>
    <s v="06-24-408-007-0000"/>
    <s v="06-24-408-007-0000"/>
    <s v="5-93"/>
    <s v="1533  BRANDY STREAMWOOD"/>
    <n v="48"/>
    <n v="15"/>
    <n v="13438"/>
    <n v="5000"/>
    <s v="C"/>
    <n v="6.5"/>
    <n v="32500"/>
    <n v="0.06"/>
    <n v="0.15"/>
    <n v="25967.5"/>
    <n v="0.09"/>
    <n v="57.705555555555563"/>
    <n v="65"/>
    <s v="N/A"/>
    <n v="61.352777777777781"/>
    <n v="0"/>
    <n v="306763.88888888893"/>
  </r>
  <r>
    <s v="06-24-408-008-0000"/>
    <s v="06-24-408-008-0000"/>
    <s v="5-93"/>
    <s v="1535  BRANDY STREAMWOOD"/>
    <n v="49"/>
    <n v="15"/>
    <n v="13438"/>
    <n v="5000"/>
    <s v="C"/>
    <n v="6.5"/>
    <n v="32500"/>
    <n v="0.06"/>
    <n v="0.15"/>
    <n v="25967.5"/>
    <n v="0.09"/>
    <n v="57.705555555555563"/>
    <n v="65"/>
    <s v="N/A"/>
    <n v="61.352777777777781"/>
    <n v="0"/>
    <n v="306763.88888888893"/>
  </r>
  <r>
    <s v="06-24-408-009-0000"/>
    <s v="06-24-408-009-0000"/>
    <s v="5-93"/>
    <s v="1537  BRANDY STREAMWOOD"/>
    <n v="49"/>
    <n v="14"/>
    <n v="13440"/>
    <n v="4467"/>
    <s v="C"/>
    <n v="6.5"/>
    <n v="29035.5"/>
    <n v="0.06"/>
    <n v="0.15"/>
    <n v="23199.3645"/>
    <n v="0.09"/>
    <n v="57.705555555555556"/>
    <n v="65"/>
    <s v="N/A"/>
    <n v="61.352777777777774"/>
    <n v="0"/>
    <n v="274062.85833333334"/>
  </r>
  <r>
    <s v="06-24-408-010-0000"/>
    <s v="06-24-408-010-0000"/>
    <s v="5-93"/>
    <s v="1539  BRANDY STREAMWOOD"/>
    <n v="49"/>
    <n v="14"/>
    <n v="13438"/>
    <n v="5033"/>
    <s v="C"/>
    <n v="6.5"/>
    <n v="32714.5"/>
    <n v="0.06"/>
    <n v="0.15"/>
    <n v="26138.8855"/>
    <n v="0.09"/>
    <n v="57.705555555555563"/>
    <n v="65"/>
    <s v="N/A"/>
    <n v="61.352777777777781"/>
    <n v="0"/>
    <n v="308788.5305555556"/>
  </r>
  <r>
    <s v="06-24-408-011-0000"/>
    <s v="06-24-408-011-0000"/>
    <s v="5-93"/>
    <s v="1541  BRANDY STREAMWOOD"/>
    <n v="49"/>
    <n v="14"/>
    <n v="26880"/>
    <n v="8995"/>
    <s v="C"/>
    <n v="6.5"/>
    <n v="58467.5"/>
    <n v="0.06"/>
    <n v="0.15"/>
    <n v="46715.532500000001"/>
    <n v="0.09"/>
    <n v="57.705555555555556"/>
    <n v="65"/>
    <s v="N/A"/>
    <n v="61.352777777777774"/>
    <n v="0"/>
    <n v="551868.23611111112"/>
  </r>
  <r>
    <s v="06-24-408-012-0000"/>
    <s v="06-24-408-012-0000"/>
    <s v="5-93"/>
    <s v="1545  BRANDY STREAMWOOD"/>
    <n v="48"/>
    <n v="14"/>
    <n v="13438"/>
    <n v="4467"/>
    <s v="C"/>
    <n v="6.5"/>
    <n v="29035.5"/>
    <n v="0.06"/>
    <n v="0.15"/>
    <n v="23199.3645"/>
    <n v="0.09"/>
    <n v="57.705555555555556"/>
    <n v="65"/>
    <s v="N/A"/>
    <n v="61.352777777777774"/>
    <n v="0"/>
    <n v="274062.85833333334"/>
  </r>
  <r>
    <s v="06-24-408-013-0000"/>
    <s v="06-24-408-013-0000"/>
    <s v="5-93"/>
    <s v="1547  BRANDY STREAMWOOD"/>
    <n v="48"/>
    <n v="14"/>
    <n v="13440"/>
    <n v="4467"/>
    <s v="C"/>
    <n v="6.5"/>
    <n v="29035.5"/>
    <n v="0.06"/>
    <n v="0.15"/>
    <n v="23199.3645"/>
    <n v="0.09"/>
    <n v="57.705555555555556"/>
    <n v="65"/>
    <s v="N/A"/>
    <n v="61.352777777777774"/>
    <n v="0"/>
    <n v="274062.85833333334"/>
  </r>
  <r>
    <s v="06-25-200-011-0000"/>
    <s v="06-25-200-011-0000 06-25-203-009-0000"/>
    <s v="6-63B"/>
    <s v="1448  YORKSHIRE STREAMWOOD"/>
    <n v="28"/>
    <n v="16"/>
    <n v="31151"/>
    <n v="10400"/>
    <s v="C"/>
    <n v="5.5"/>
    <n v="57200"/>
    <n v="0.06"/>
    <n v="0.15"/>
    <n v="45702.8"/>
    <n v="0.09"/>
    <n v="48.827777777777783"/>
    <n v="60"/>
    <s v="N/A"/>
    <n v="54.413888888888891"/>
    <n v="0"/>
    <n v="565904.4444444445"/>
  </r>
  <r>
    <s v="06-25-202-004-0000"/>
    <s v="06-25-202-004-0000"/>
    <s v="6-63"/>
    <s v="1500  RAMBLEWOOD STREAMWOOD"/>
    <n v="25"/>
    <n v="18"/>
    <n v="159430"/>
    <n v="11920"/>
    <s v="C"/>
    <n v="5.5"/>
    <n v="65560"/>
    <n v="0.06"/>
    <n v="0.15"/>
    <n v="52382.44"/>
    <n v="0.09"/>
    <n v="48.827777777777776"/>
    <n v="60"/>
    <s v="N/A"/>
    <n v="54.413888888888891"/>
    <n v="558750"/>
    <n v="1207363.5555555555"/>
  </r>
  <r>
    <s v="06-25-202-013-0000"/>
    <s v="06-25-202-013-0000"/>
    <s v="5-83"/>
    <s v="1021  FRANCIS STREAMWOOD"/>
    <n v="33"/>
    <n v="12"/>
    <n v="261360"/>
    <n v="20050"/>
    <s v="C"/>
    <n v="5"/>
    <n v="100250"/>
    <n v="0.06"/>
    <n v="0.15"/>
    <n v="80099.75"/>
    <n v="0.09"/>
    <n v="44.388888888888893"/>
    <n v="55"/>
    <s v="N/A"/>
    <n v="49.694444444444443"/>
    <n v="905800"/>
    <n v="1902173.611111111"/>
  </r>
  <r>
    <s v="06-25-203-006-0000"/>
    <s v="06-25-203-006-0000"/>
    <s v="5-93"/>
    <s v="1400  YORKSHIRE STREAMWOOD"/>
    <n v="28"/>
    <n v="18"/>
    <n v="22601"/>
    <n v="5690"/>
    <s v="C"/>
    <n v="6.5"/>
    <n v="36985"/>
    <n v="0.06"/>
    <n v="0.15"/>
    <n v="29551.014999999999"/>
    <n v="0.09"/>
    <n v="57.705555555555556"/>
    <n v="65"/>
    <s v="N/A"/>
    <n v="61.352777777777774"/>
    <n v="0"/>
    <n v="349097.30555555556"/>
  </r>
  <r>
    <s v="06-25-203-007-0000"/>
    <s v="06-25-203-007-0000"/>
    <s v="5-93"/>
    <s v="1410  YORKSHIRE STREAMWOOD"/>
    <n v="28"/>
    <n v="18"/>
    <n v="20097"/>
    <n v="5690"/>
    <s v="C"/>
    <n v="6.5"/>
    <n v="36985"/>
    <n v="0.06"/>
    <n v="0.15"/>
    <n v="29551.014999999999"/>
    <n v="0.09"/>
    <n v="57.705555555555556"/>
    <n v="65"/>
    <s v="N/A"/>
    <n v="61.352777777777774"/>
    <n v="0"/>
    <n v="349097.30555555556"/>
  </r>
  <r>
    <s v="06-25-203-008-0000"/>
    <s v="06-25-203-008-0000"/>
    <s v="5-93"/>
    <s v="1436  YORKSHIRE STREAMWOOD"/>
    <n v="30"/>
    <n v="19"/>
    <n v="39000"/>
    <n v="6104"/>
    <s v="C"/>
    <n v="6.5"/>
    <n v="39676"/>
    <n v="0.06"/>
    <n v="0.15"/>
    <n v="31701.124000000003"/>
    <n v="0.09"/>
    <n v="57.705555555555563"/>
    <n v="65"/>
    <s v="N/A"/>
    <n v="61.352777777777781"/>
    <n v="72920"/>
    <n v="447417.35555555555"/>
  </r>
  <r>
    <s v="06-25-203-011-0000"/>
    <s v="06-25-203-011-0000"/>
    <s v="6-63B"/>
    <s v="1001 PHOENIX LAKE STREAMWOOD"/>
    <n v="23"/>
    <n v="20"/>
    <n v="136735"/>
    <n v="20520"/>
    <s v="C"/>
    <n v="5"/>
    <n v="102600"/>
    <n v="0.06"/>
    <n v="0.15"/>
    <n v="81977.399999999994"/>
    <n v="0.09"/>
    <n v="44.388888888888886"/>
    <n v="55"/>
    <s v="N/A"/>
    <n v="49.694444444444443"/>
    <n v="191292.5"/>
    <n v="1211022.5"/>
  </r>
  <r>
    <s v="06-25-204-003-0000"/>
    <s v="06-25-204-003-0000"/>
    <s v="5-93"/>
    <s v="1359  YORKSHIRE STREAMWOOD"/>
    <n v="30"/>
    <n v="20"/>
    <n v="32500"/>
    <n v="11352"/>
    <s v="C"/>
    <n v="5.5"/>
    <n v="62436"/>
    <n v="0.06"/>
    <n v="0.15"/>
    <n v="49886.364000000001"/>
    <n v="0.09"/>
    <n v="48.827777777777776"/>
    <n v="60"/>
    <s v="N/A"/>
    <n v="54.413888888888891"/>
    <n v="0"/>
    <n v="617706.46666666667"/>
  </r>
  <r>
    <s v="06-25-204-006-0000"/>
    <s v="06-25-204-006-0000 06-25-204-005-0000 06-25-204-004-0000 06-25-204-007-0000"/>
    <s v="5-93"/>
    <s v="1435  YORKSHIRE STREAMWOOD"/>
    <n v="30"/>
    <n v="16"/>
    <n v="130289"/>
    <n v="9920"/>
    <s v="C"/>
    <n v="6.5"/>
    <n v="64480"/>
    <n v="0.06"/>
    <n v="0.15"/>
    <n v="51519.519999999997"/>
    <n v="0.09"/>
    <n v="57.705555555555556"/>
    <n v="65"/>
    <s v="N/A"/>
    <n v="61.352777777777774"/>
    <n v="453045"/>
    <n v="1061664.5555555555"/>
  </r>
  <r>
    <s v="06-25-204-009-0000"/>
    <s v="06-25-204-009-0000 06-25-204-002-0000 "/>
    <s v="5-93"/>
    <s v="1339  YORKSHIRE STREAMWOOD"/>
    <n v="30"/>
    <n v="20"/>
    <n v="65000"/>
    <n v="10140"/>
    <s v="C"/>
    <n v="5.5"/>
    <n v="55770"/>
    <n v="0.06"/>
    <n v="0.15"/>
    <n v="44560.23"/>
    <n v="0.09"/>
    <n v="48.827777777777783"/>
    <n v="60"/>
    <s v="N/A"/>
    <n v="54.413888888888891"/>
    <n v="122200"/>
    <n v="673956.83333333337"/>
  </r>
  <r>
    <s v="06-25-204-012-0000"/>
    <s v="06-25-204-012-0000"/>
    <s v="5-93"/>
    <s v="1080  FRANCIS STREAMWOOD"/>
    <n v="25"/>
    <n v="18"/>
    <n v="44242"/>
    <n v="14668"/>
    <s v="C"/>
    <n v="5.5"/>
    <n v="80674"/>
    <n v="0.06"/>
    <n v="0.15"/>
    <n v="64458.525999999998"/>
    <n v="0.09"/>
    <n v="48.827777777777776"/>
    <n v="60"/>
    <s v="N/A"/>
    <n v="54.413888888888891"/>
    <n v="0"/>
    <n v="798142.9222222222"/>
  </r>
  <r>
    <s v="06-25-205-017-0000"/>
    <s v="06-25-205-017-0000"/>
    <s v="6-63"/>
    <s v="700  PHOENIX LAKE STREAMWOOD"/>
    <n v="13"/>
    <n v="20"/>
    <n v="129873"/>
    <n v="46384"/>
    <s v="C"/>
    <n v="6.8999999999999995"/>
    <n v="320049.59999999998"/>
    <n v="0.06"/>
    <n v="0.15"/>
    <n v="255719.63039999997"/>
    <n v="0.09"/>
    <n v="61.256666666666668"/>
    <n v="68.999999999999986"/>
    <n v="130"/>
    <n v="65.12833333333333"/>
    <n v="0"/>
    <n v="3020912.6133333333"/>
  </r>
  <r>
    <s v="06-25-205-019-0000"/>
    <s v="06-25-205-019-0000"/>
    <s v="5-93"/>
    <s v="800-900 PHOENIX LAKE STREAMWOOD"/>
    <n v="2"/>
    <n v="22"/>
    <n v="369334"/>
    <n v="152502"/>
    <s v="B"/>
    <n v="5"/>
    <n v="762510"/>
    <n v="0.06"/>
    <n v="0.15"/>
    <n v="609245.49"/>
    <n v="7.4999999999999997E-2"/>
    <n v="53.266666666666666"/>
    <n v="45"/>
    <n v="120"/>
    <n v="108"/>
    <n v="0"/>
    <n v="16470216"/>
  </r>
  <r>
    <s v="06-25-209-002-0000"/>
    <s v="06-25-209-002-0000"/>
    <s v="6-63"/>
    <s v="901  PHOENIX LAKE STREAMWOOD"/>
    <n v="16"/>
    <n v="29"/>
    <n v="134208"/>
    <n v="59500"/>
    <s v="C"/>
    <n v="5"/>
    <n v="297500"/>
    <n v="0.06"/>
    <n v="0.15"/>
    <n v="237702.5"/>
    <n v="0.09"/>
    <n v="44.388888888888893"/>
    <n v="50"/>
    <n v="130"/>
    <n v="47.194444444444443"/>
    <n v="0"/>
    <n v="2808069.4444444445"/>
  </r>
  <r>
    <s v="06-25-209-005-0000"/>
    <s v="06-25-209-005-0000"/>
    <s v="6-63"/>
    <s v="701  PHOENIX LAKE STREAMWOOD"/>
    <n v="13"/>
    <n v="22"/>
    <n v="153558"/>
    <n v="70022"/>
    <s v="C"/>
    <n v="5"/>
    <n v="350110"/>
    <n v="0.06"/>
    <n v="0.15"/>
    <n v="279737.89"/>
    <n v="0.09"/>
    <n v="44.388888888888893"/>
    <n v="50"/>
    <n v="130"/>
    <n v="47.194444444444443"/>
    <n v="0"/>
    <n v="3304649.388888889"/>
  </r>
  <r>
    <s v="06-25-209-006-0000"/>
    <s v="06-25-209-006-0000"/>
    <s v="6-63"/>
    <s v="801  PHOENIX LAKE STREAMWOOD"/>
    <n v="16"/>
    <n v="27"/>
    <n v="111683"/>
    <n v="30947"/>
    <s v="C"/>
    <n v="5"/>
    <n v="154735"/>
    <n v="0.06"/>
    <n v="0.15"/>
    <n v="123633.265"/>
    <n v="0.09"/>
    <n v="44.388888888888893"/>
    <n v="55"/>
    <n v="135"/>
    <n v="49.694444444444443"/>
    <n v="0"/>
    <n v="1537893.9722222222"/>
  </r>
  <r>
    <s v="06-26-101-006-0000"/>
    <s v="06-26-101-006-0000"/>
    <s v="5-87"/>
    <s v="500 W IRVING PARK STREAMWOOD"/>
    <n v="66"/>
    <n v="14"/>
    <n v="204296"/>
    <n v="2623"/>
    <s v="C"/>
    <n v="6.5"/>
    <n v="17049.5"/>
    <n v="0.06"/>
    <n v="0.15"/>
    <n v="13622.550500000001"/>
    <n v="0.09"/>
    <n v="57.705555555555556"/>
    <n v="65"/>
    <s v="N/A"/>
    <n v="61.352777777777774"/>
    <n v="969020"/>
    <n v="1129948.3361111111"/>
  </r>
  <r>
    <s v="06-26-303-003-0000"/>
    <s v="06-26-303-003-0000"/>
    <s v="5-93"/>
    <s v="1800 S PARK STREAMWOOD"/>
    <n v="52"/>
    <n v="16"/>
    <n v="79279"/>
    <n v="12000"/>
    <s v="C"/>
    <n v="5.5"/>
    <n v="66000"/>
    <n v="0.06"/>
    <n v="0.15"/>
    <n v="52734"/>
    <n v="0.09"/>
    <n v="48.827777777777783"/>
    <n v="60"/>
    <s v="N/A"/>
    <n v="54.413888888888891"/>
    <n v="156395"/>
    <n v="809361.66666666674"/>
  </r>
  <r>
    <s v="06-26-303-008-0000"/>
    <s v="06-26-303-008-0000"/>
    <s v="5-93"/>
    <s v="143  ROMAJEAN STREAMWOOD"/>
    <n v="32"/>
    <n v="16"/>
    <n v="46050"/>
    <n v="8420"/>
    <s v="C"/>
    <n v="6.5"/>
    <n v="54730"/>
    <n v="0.06"/>
    <n v="0.15"/>
    <n v="43729.27"/>
    <n v="0.09"/>
    <n v="57.705555555555556"/>
    <n v="65"/>
    <s v="N/A"/>
    <n v="61.352777777777774"/>
    <n v="61850"/>
    <n v="578440.38888888888"/>
  </r>
  <r>
    <s v="06-26-303-009-0000"/>
    <s v="06-26-303-009-0000"/>
    <s v="5-93"/>
    <s v="165  ROMAJEAN STREAMWOOD"/>
    <n v="35"/>
    <n v="19"/>
    <n v="46050"/>
    <n v="17920"/>
    <s v="C"/>
    <n v="5.5"/>
    <n v="98560"/>
    <n v="0.06"/>
    <n v="0.15"/>
    <n v="78749.440000000002"/>
    <n v="0.09"/>
    <n v="48.827777777777783"/>
    <n v="60"/>
    <s v="N/A"/>
    <n v="54.413888888888891"/>
    <n v="0"/>
    <n v="975096.88888888899"/>
  </r>
  <r>
    <s v="06-26-303-015-0000"/>
    <s v="06-26-303-015-0000"/>
    <s v="6-63"/>
    <s v="349  ROMAJEAN STREAMWOOD"/>
    <n v="34"/>
    <n v="18"/>
    <n v="42565"/>
    <n v="15954"/>
    <s v="C"/>
    <n v="5.5"/>
    <n v="87747"/>
    <n v="0.06"/>
    <n v="0.15"/>
    <n v="70109.852999999988"/>
    <n v="0.09"/>
    <n v="48.827777777777776"/>
    <n v="60"/>
    <s v="N/A"/>
    <n v="54.413888888888891"/>
    <n v="0"/>
    <n v="868119.18333333335"/>
  </r>
  <r>
    <s v="06-26-303-018-0000"/>
    <s v="06-26-303-018-0000"/>
    <s v="5-93"/>
    <s v="2300 S PARK STREAMWOOD"/>
    <n v="22"/>
    <n v="22"/>
    <n v="70512"/>
    <n v="16311"/>
    <s v="C"/>
    <n v="5.5"/>
    <n v="89710.5"/>
    <n v="0.06"/>
    <n v="0.15"/>
    <n v="71678.689499999993"/>
    <n v="0.09"/>
    <n v="48.827777777777776"/>
    <n v="60"/>
    <s v="N/A"/>
    <n v="54.413888888888891"/>
    <n v="26340"/>
    <n v="913884.94166666665"/>
  </r>
  <r>
    <s v="06-26-303-019-0000"/>
    <s v="06-26-303-019-0000"/>
    <s v="5-93"/>
    <s v="2200 S PARK STREAMWOOD"/>
    <n v="29"/>
    <n v="15"/>
    <n v="66458"/>
    <n v="28176"/>
    <s v="C"/>
    <n v="5"/>
    <n v="140880"/>
    <n v="0.06"/>
    <n v="0.15"/>
    <n v="112563.12000000001"/>
    <n v="0.09"/>
    <n v="44.388888888888893"/>
    <n v="55"/>
    <s v="N/A"/>
    <n v="49.694444444444443"/>
    <n v="0"/>
    <n v="1400190.6666666665"/>
  </r>
  <r>
    <s v="06-26-303-020-0000"/>
    <s v="06-26-303-020-0000"/>
    <s v="5-83"/>
    <s v="2000 S PARK STREAMWOOD"/>
    <n v="35"/>
    <n v="18"/>
    <n v="70828"/>
    <n v="20429"/>
    <s v="C"/>
    <n v="5"/>
    <n v="102145"/>
    <n v="0.06"/>
    <n v="0.15"/>
    <n v="81613.85500000001"/>
    <n v="0.09"/>
    <n v="44.388888888888893"/>
    <n v="55"/>
    <s v="N/A"/>
    <n v="49.694444444444443"/>
    <n v="0"/>
    <n v="1015207.8055555555"/>
  </r>
  <r>
    <s v="06-26-303-021-0000"/>
    <s v="06-26-303-021-0000"/>
    <s v="6-63"/>
    <s v="1900  PARK STREAMWOOD"/>
    <n v="22"/>
    <n v="28"/>
    <n v="78228"/>
    <n v="28640"/>
    <s v="C"/>
    <n v="5"/>
    <n v="143200"/>
    <n v="0.06"/>
    <n v="0.15"/>
    <n v="114416.8"/>
    <n v="0.09"/>
    <n v="44.388888888888886"/>
    <n v="55"/>
    <s v="N/A"/>
    <n v="49.694444444444443"/>
    <n v="0"/>
    <n v="1423248.8888888888"/>
  </r>
  <r>
    <s v="06-26-303-023-1001"/>
    <s v="06-26-303-023-1001"/>
    <s v="5-89"/>
    <s v="1700  PARK STREAMWOOD"/>
    <n v="29"/>
    <n v="14"/>
    <n v="59586"/>
    <n v="595"/>
    <s v="C"/>
    <n v="6.5"/>
    <n v="3867.5"/>
    <n v="0.06"/>
    <n v="0.15"/>
    <n v="3090.1324999999997"/>
    <n v="0.09"/>
    <n v="57.705555555555556"/>
    <n v="65"/>
    <s v="N/A"/>
    <n v="61.352777777777774"/>
    <n v="0"/>
    <n v="36504.902777777774"/>
  </r>
  <r>
    <s v="06-26-303-023-1002"/>
    <s v="06-26-303-023-1002"/>
    <s v="6-79"/>
    <s v="1700  PARK STREAMWOOD"/>
    <n v="29"/>
    <n v="14"/>
    <n v="59586"/>
    <n v="3371.27"/>
    <s v="C"/>
    <n v="6.5"/>
    <n v="21913.255000000001"/>
    <n v="0.06"/>
    <n v="0.15"/>
    <n v="17508.690745"/>
    <n v="0.09"/>
    <n v="57.705555555555556"/>
    <n v="65"/>
    <s v="N/A"/>
    <n v="61.352777777777774"/>
    <n v="230504.59999999998"/>
    <n v="437341.37913888885"/>
  </r>
  <r>
    <s v="06-26-303-023-1003"/>
    <s v="06-26-303-023-1003"/>
    <s v="5-89"/>
    <s v="1700  PARK STREAMWOOD"/>
    <n v="29"/>
    <n v="14"/>
    <n v="59586"/>
    <n v="3668.77"/>
    <s v="C"/>
    <n v="6.5"/>
    <n v="23847.005000000001"/>
    <n v="0.06"/>
    <n v="0.15"/>
    <n v="19053.756995000003"/>
    <n v="0.09"/>
    <n v="57.70555555555557"/>
    <n v="65"/>
    <s v="N/A"/>
    <n v="61.352777777777789"/>
    <n v="0"/>
    <n v="225089.23052777781"/>
  </r>
  <r>
    <s v="06-26-303-023-1004"/>
    <s v="06-26-303-023-1004"/>
    <s v="5-89"/>
    <s v="1700  PARK STREAMWOOD"/>
    <n v="29"/>
    <n v="14"/>
    <n v="59586"/>
    <n v="3668.77"/>
    <s v="C"/>
    <n v="6.5"/>
    <n v="23847.005000000001"/>
    <n v="0.06"/>
    <n v="0.15"/>
    <n v="19053.756995000003"/>
    <n v="0.09"/>
    <n v="57.70555555555557"/>
    <n v="65"/>
    <s v="N/A"/>
    <n v="61.352777777777789"/>
    <n v="0"/>
    <n v="225089.23052777781"/>
  </r>
  <r>
    <s v="06-26-303-023-1005"/>
    <s v="06-26-303-023-1005"/>
    <s v="5-89"/>
    <s v="1700  PARK STREAMWOOD"/>
    <n v="29"/>
    <n v="14"/>
    <n v="59586"/>
    <n v="595"/>
    <s v="C"/>
    <n v="6.5"/>
    <n v="3867.5"/>
    <n v="0.06"/>
    <n v="0.15"/>
    <n v="3090.1324999999997"/>
    <n v="0.09"/>
    <n v="57.705555555555556"/>
    <n v="65"/>
    <s v="N/A"/>
    <n v="61.352777777777774"/>
    <n v="0"/>
    <n v="36504.902777777774"/>
  </r>
  <r>
    <s v="06-26-303-024-0000"/>
    <s v="06-26-303-024-0000"/>
    <s v="6-63"/>
    <s v="275  ROMAJEAN STREAMWOOD"/>
    <n v="35"/>
    <n v="24"/>
    <n v="273504"/>
    <n v="98491"/>
    <s v="C"/>
    <n v="5"/>
    <n v="492455"/>
    <n v="0.06"/>
    <n v="0.15"/>
    <n v="393471.54500000004"/>
    <n v="0.09"/>
    <n v="44.388888888888893"/>
    <n v="50"/>
    <s v="N/A"/>
    <n v="47.194444444444443"/>
    <n v="0"/>
    <n v="4648228.027777778"/>
  </r>
  <r>
    <s v="06-26-303-025-0000"/>
    <s v="06-26-303-025-0000"/>
    <s v="5-93"/>
    <s v="375  ROMA JEAN STREAMWOOD"/>
    <n v="40"/>
    <n v="14"/>
    <n v="128096"/>
    <n v="52106"/>
    <s v="C"/>
    <n v="5"/>
    <n v="260530"/>
    <n v="0.06"/>
    <n v="0.15"/>
    <n v="208163.47"/>
    <n v="0.09"/>
    <n v="44.388888888888893"/>
    <n v="50"/>
    <s v="N/A"/>
    <n v="47.194444444444443"/>
    <n v="0"/>
    <n v="2459113.722222222"/>
  </r>
  <r>
    <s v="06-26-366-001-0000"/>
    <s v="06-26-366-001-0000 06-26-366-002-0000"/>
    <s v="6-63"/>
    <s v="380  ROMAJEAN STREAMWOOD"/>
    <n v="34"/>
    <n v="16"/>
    <n v="123908"/>
    <n v="40844"/>
    <s v="C"/>
    <n v="5"/>
    <n v="204220"/>
    <n v="0.06"/>
    <n v="0.15"/>
    <n v="163171.78"/>
    <n v="0.09"/>
    <n v="44.388888888888886"/>
    <n v="50"/>
    <s v="N/A"/>
    <n v="47.194444444444443"/>
    <n v="0"/>
    <n v="1927609.8888888888"/>
  </r>
  <r>
    <s v="06-26-366-003-0000"/>
    <s v="06-26-366-003-0000 06-26-366-004-0000"/>
    <s v="5-93"/>
    <s v="302  ROMAJEAN STREAMWOOD"/>
    <n v="40"/>
    <n v="19"/>
    <n v="150800"/>
    <n v="62509"/>
    <s v="C"/>
    <n v="5"/>
    <n v="312545"/>
    <n v="0.06"/>
    <n v="0.15"/>
    <n v="249723.45499999999"/>
    <n v="0.09"/>
    <n v="44.388888888888886"/>
    <n v="50"/>
    <s v="N/A"/>
    <n v="47.194444444444443"/>
    <n v="0"/>
    <n v="2950077.5277777775"/>
  </r>
  <r>
    <s v="06-26-366-006-0000"/>
    <s v="06-26-366-006-0000"/>
    <s v="6-63"/>
    <s v="250  ROMAJEAN STREAMWOOD"/>
    <n v="28"/>
    <n v="22"/>
    <n v="91107"/>
    <n v="31590"/>
    <s v="C"/>
    <n v="5"/>
    <n v="157950"/>
    <n v="0.06"/>
    <n v="0.15"/>
    <n v="126202.05"/>
    <n v="0.09"/>
    <n v="44.388888888888886"/>
    <n v="55"/>
    <s v="N/A"/>
    <n v="49.694444444444443"/>
    <n v="0"/>
    <n v="1569847.5"/>
  </r>
  <r>
    <s v="06-26-366-008-0000"/>
    <s v="06-26-366-008-0000  06-26-366-007-0000"/>
    <s v="6-63"/>
    <s v="200  ROMAJEAN STREAMWOOD"/>
    <n v="24"/>
    <n v="0"/>
    <n v="303698"/>
    <n v="8586"/>
    <s v="C"/>
    <n v="5.8500000000000005"/>
    <n v="50228.100000000006"/>
    <n v="0.06"/>
    <n v="0.15"/>
    <n v="40132.251900000003"/>
    <n v="0.09"/>
    <n v="51.935000000000002"/>
    <n v="58.5"/>
    <s v="N/A"/>
    <n v="55.217500000000001"/>
    <n v="1239028.3999999999"/>
    <n v="1713125.855"/>
  </r>
  <r>
    <s v="06-26-402-004-0000"/>
    <s v="06-26-402-004-0000 06-26-402-007-0000"/>
    <s v="5-83"/>
    <s v="2001 S PARK STREAMWOOD"/>
    <n v="53"/>
    <n v="12"/>
    <n v="187178"/>
    <n v="7360"/>
    <s v="C"/>
    <n v="6.5"/>
    <n v="47840"/>
    <n v="0.06"/>
    <n v="0.15"/>
    <n v="38224.159999999996"/>
    <n v="0.09"/>
    <n v="57.705555555555556"/>
    <n v="65"/>
    <s v="N/A"/>
    <n v="61.352777777777774"/>
    <n v="517380.63999999996"/>
    <n v="968937.08444444439"/>
  </r>
  <r>
    <s v="06-27-201-020-0000"/>
    <s v="06-27-201-020-0000"/>
    <s v="6-63"/>
    <s v="145 E IRVING PARK STREAMWOOD"/>
    <n v="9"/>
    <n v="18"/>
    <n v="182596"/>
    <n v="92515"/>
    <s v="C"/>
    <n v="6"/>
    <n v="555090"/>
    <n v="0.06"/>
    <n v="0.15"/>
    <n v="443516.91"/>
    <n v="0.09"/>
    <n v="53.266666666666673"/>
    <n v="60"/>
    <n v="130"/>
    <n v="56.63333333333334"/>
    <n v="0"/>
    <n v="5239432.833333334"/>
  </r>
  <r>
    <s v="06-29-100-016-0000"/>
    <s v="06-29-100-016-0000"/>
    <s v="5-93"/>
    <s v="1247  GIFFORD ELGIN"/>
    <n v="13"/>
    <n v="36"/>
    <n v="653398"/>
    <n v="50229"/>
    <s v="C"/>
    <n v="5"/>
    <n v="251145"/>
    <n v="0.06"/>
    <n v="0.15"/>
    <n v="200664.85499999998"/>
    <n v="0.09"/>
    <n v="44.388888888888886"/>
    <n v="50"/>
    <n v="130"/>
    <n v="47.194444444444443"/>
    <n v="226241"/>
    <n v="2596770.75"/>
  </r>
  <r>
    <s v="06-29-200-008-0000"/>
    <s v="06-29-200-008-0000 06-20-401-004-0000 "/>
    <s v="5-93"/>
    <s v="1601  VILLA ELGIN"/>
    <n v="56"/>
    <n v="18"/>
    <n v="509199"/>
    <n v="116956"/>
    <s v="C"/>
    <n v="5"/>
    <n v="584780"/>
    <n v="0.06"/>
    <n v="0.15"/>
    <n v="467239.22"/>
    <n v="0.09"/>
    <n v="44.388888888888893"/>
    <n v="45"/>
    <s v="N/A"/>
    <n v="44.694444444444443"/>
    <n v="144812.5"/>
    <n v="5372095.944444444"/>
  </r>
  <r>
    <s v="06-29-200-010-0000"/>
    <s v="06-29-200-010-0000"/>
    <s v="5-93"/>
    <s v="1611  VILLA ELGIN"/>
    <n v="56"/>
    <n v="26"/>
    <n v="278495"/>
    <n v="19660"/>
    <s v="C"/>
    <n v="5.5"/>
    <n v="108130"/>
    <n v="0.06"/>
    <n v="0.15"/>
    <n v="86395.87"/>
    <n v="0.09"/>
    <n v="48.827777777777776"/>
    <n v="60"/>
    <s v="N/A"/>
    <n v="54.413888888888891"/>
    <n v="699492.5"/>
    <n v="1769269.5555555555"/>
  </r>
  <r>
    <s v="06-29-200-013-0000"/>
    <s v="06-29-200-013-0000"/>
    <s v="6-63"/>
    <s v="980  LAMBERT ELGIN"/>
    <n v="6"/>
    <n v="24"/>
    <n v="372832"/>
    <n v="43400"/>
    <s v="C"/>
    <n v="6"/>
    <n v="260400"/>
    <n v="0.06"/>
    <n v="0.15"/>
    <n v="208059.6"/>
    <n v="0.09"/>
    <n v="53.266666666666673"/>
    <n v="60"/>
    <n v="130"/>
    <n v="56.63333333333334"/>
    <n v="448272"/>
    <n v="2906158.666666667"/>
  </r>
  <r>
    <s v="06-29-300-004-0000"/>
    <s v="06-29-300-004-0000"/>
    <s v="5-93"/>
    <s v="102  SPAULDING ELGIN"/>
    <n v="57"/>
    <n v="16"/>
    <n v="108900"/>
    <n v="17555"/>
    <s v="C"/>
    <n v="5.5"/>
    <n v="96552.5"/>
    <n v="0.06"/>
    <n v="0.15"/>
    <n v="77145.447500000009"/>
    <n v="0.09"/>
    <n v="48.827777777777783"/>
    <n v="60"/>
    <s v="N/A"/>
    <n v="54.413888888888891"/>
    <n v="135380"/>
    <n v="1090615.8194444445"/>
  </r>
  <r>
    <s v="06-29-300-011-0000"/>
    <s v="06-29-300-011-0000"/>
    <s v="5-87"/>
    <s v="1300  SPAULDING ELGIN"/>
    <n v="49"/>
    <n v="16"/>
    <n v="571942"/>
    <n v="1176"/>
    <s v="C"/>
    <n v="6.5"/>
    <n v="7644"/>
    <n v="0.06"/>
    <n v="0.15"/>
    <n v="6107.5559999999996"/>
    <n v="0.09"/>
    <n v="57.705555555555556"/>
    <n v="65"/>
    <s v="N/A"/>
    <n v="61.352777777777774"/>
    <n v="283619"/>
    <n v="355769.8666666667"/>
  </r>
  <r>
    <s v="06-29-300-020-0000"/>
    <s v="06-29-300-020-0000 06-29-300-024-0000"/>
    <s v="5-93"/>
    <s v="31  SPAULDING ELGIN"/>
    <n v="26"/>
    <n v="13"/>
    <n v="169579"/>
    <n v="9645"/>
    <s v="C"/>
    <n v="6.5"/>
    <n v="62692.5"/>
    <n v="0.06"/>
    <n v="0.15"/>
    <n v="50091.307499999995"/>
    <n v="0.09"/>
    <n v="57.705555555555549"/>
    <n v="65"/>
    <s v="N/A"/>
    <n v="61.352777777777774"/>
    <n v="458496.5"/>
    <n v="1050244.0416666665"/>
  </r>
  <r>
    <s v="06-29-300-030-0000"/>
    <s v="06-29-300-030-0000 06-32-100-020-0000"/>
    <s v="5-83"/>
    <s v="1375  SPAULDING ELGIN"/>
    <n v="38"/>
    <n v="14"/>
    <n v="451150"/>
    <n v="15255"/>
    <s v="C"/>
    <n v="5.5"/>
    <n v="83902.5"/>
    <n v="0.06"/>
    <n v="0.15"/>
    <n v="67038.097500000003"/>
    <n v="0.09"/>
    <n v="48.827777777777783"/>
    <n v="60"/>
    <s v="N/A"/>
    <n v="54.413888888888891"/>
    <n v="1365455"/>
    <n v="2195538.875"/>
  </r>
  <r>
    <s v="06-29-300-031-0000"/>
    <s v="06-29-300-031-0000 06-32-100-021-0000"/>
    <s v="5-93"/>
    <s v="1325  SPAULDING ELGIN"/>
    <n v="28"/>
    <n v="16"/>
    <n v="185370"/>
    <n v="14618"/>
    <s v="C"/>
    <n v="5.5"/>
    <n v="80399"/>
    <n v="0.06"/>
    <n v="0.15"/>
    <n v="64238.800999999999"/>
    <n v="0.09"/>
    <n v="48.827777777777776"/>
    <n v="60"/>
    <s v="N/A"/>
    <n v="54.413888888888891"/>
    <n v="444143"/>
    <n v="1239565.2277777777"/>
  </r>
  <r>
    <s v="06-29-300-034-0000"/>
    <s v="06-29-300-034-0000 06-32-100-023-0000"/>
    <s v="5-93"/>
    <s v="1275  SPAULDING ELGIN"/>
    <n v="19"/>
    <n v="24"/>
    <n v="207738"/>
    <n v="9750"/>
    <s v="C"/>
    <n v="6.5"/>
    <n v="63375"/>
    <n v="0.06"/>
    <n v="0.15"/>
    <n v="50636.625"/>
    <n v="0.09"/>
    <n v="57.705555555555563"/>
    <n v="65"/>
    <n v="145"/>
    <n v="61.352777777777781"/>
    <n v="590583"/>
    <n v="1188772.5833333335"/>
  </r>
  <r>
    <s v="06-29-300-035-0000"/>
    <s v="06-29-300-035-0000"/>
    <s v="5-93"/>
    <s v="1320  SPAULDING ELGIN"/>
    <n v="24"/>
    <n v="16"/>
    <n v="222852"/>
    <n v="2000"/>
    <s v="C"/>
    <n v="6.5"/>
    <n v="13000"/>
    <n v="0.06"/>
    <n v="0.15"/>
    <n v="10387"/>
    <n v="0.09"/>
    <n v="57.705555555555556"/>
    <n v="65"/>
    <s v="N/A"/>
    <n v="61.352777777777774"/>
    <n v="590843"/>
    <n v="713548.5555555555"/>
  </r>
  <r>
    <s v="06-29-300-036-0000"/>
    <s v="06-29-300-036-0000"/>
    <s v="5-93"/>
    <s v="1326  SPAULDING ELGIN"/>
    <n v="21"/>
    <n v="18"/>
    <n v="43560"/>
    <n v="6000"/>
    <s v="D"/>
    <n v="6.5"/>
    <n v="39000"/>
    <n v="0.06"/>
    <n v="0.15"/>
    <n v="31161"/>
    <n v="0.105"/>
    <n v="49.461904761904762"/>
    <n v="65"/>
    <s v="N/A"/>
    <n v="57.230952380952381"/>
    <n v="68460"/>
    <n v="411845.71428571426"/>
  </r>
  <r>
    <s v="06-29-400-010-0000"/>
    <s v="06-29-400-010-0000"/>
    <s v="5-93"/>
    <s v="31  SPAULDING BARTLETT"/>
    <n v="45"/>
    <n v="22"/>
    <n v="213008"/>
    <n v="35830"/>
    <s v="C"/>
    <n v="5"/>
    <n v="179150"/>
    <n v="0.06"/>
    <n v="0.15"/>
    <n v="143140.85"/>
    <n v="0.09"/>
    <n v="44.388888888888893"/>
    <n v="55"/>
    <s v="N/A"/>
    <n v="49.694444444444443"/>
    <n v="243908"/>
    <n v="2024459.9444444445"/>
  </r>
  <r>
    <s v="06-30-100-012-0000"/>
    <s v="06-30-100-012-0000 06-30-100-013-0000 06-30-407-001-0000"/>
    <s v="5-93"/>
    <s v="651  COMISKY ELGIN"/>
    <n v="16"/>
    <n v="25"/>
    <n v="1009047"/>
    <n v="5138"/>
    <s v="C"/>
    <n v="6.5"/>
    <n v="33397"/>
    <n v="0.06"/>
    <n v="0.15"/>
    <n v="26684.203000000001"/>
    <n v="0.09"/>
    <n v="57.705555555555556"/>
    <n v="65"/>
    <n v="145"/>
    <n v="1055.574834565979"/>
    <n v="2075839.5"/>
    <n v="7499383"/>
  </r>
  <r>
    <s v="06-30-101-002-0000"/>
    <s v="06-30-101-002-0000"/>
    <s v="5-93"/>
    <s v="2200  GRAHAM BARTLETT"/>
    <n v="11"/>
    <n v="12"/>
    <n v="763923"/>
    <n v="3072"/>
    <s v="C"/>
    <n v="6.5"/>
    <n v="19968"/>
    <n v="0.06"/>
    <n v="0.15"/>
    <n v="15954.431999999999"/>
    <n v="0.09"/>
    <n v="57.705555555555556"/>
    <n v="65"/>
    <n v="145"/>
    <n v="61.352777777777774"/>
    <n v="1352943"/>
    <n v="1541418.7333333334"/>
  </r>
  <r>
    <s v="06-30-201-010-0000"/>
    <s v="06-30-201-010-0000"/>
    <s v="5-83"/>
    <s v="1423  GIFFORD ELGIN"/>
    <n v="22"/>
    <n v="20"/>
    <n v="446710"/>
    <n v="6000"/>
    <s v="C"/>
    <n v="6.5"/>
    <n v="39000"/>
    <n v="0.06"/>
    <n v="0.15"/>
    <n v="31161"/>
    <n v="0.09"/>
    <n v="57.705555555555563"/>
    <n v="65"/>
    <s v="N/A"/>
    <n v="61.352777777777781"/>
    <n v="845420"/>
    <n v="1213536.6666666667"/>
  </r>
  <r>
    <s v="06-30-300-005-0000"/>
    <s v="06-30-300-005-0000 06-30-300-004-0000"/>
    <s v="5-93"/>
    <s v="1620  GIFFORD ELGIN"/>
    <n v="13"/>
    <n v="34"/>
    <n v="1211962"/>
    <n v="100000"/>
    <s v="C"/>
    <n v="5"/>
    <n v="500000"/>
    <n v="0.06"/>
    <n v="0.15"/>
    <n v="399500"/>
    <n v="0.09"/>
    <n v="44.388888888888893"/>
    <n v="50"/>
    <n v="130"/>
    <n v="47.194444444444443"/>
    <n v="2841867"/>
    <n v="7561311.444444444"/>
  </r>
  <r>
    <s v="06-30-302-001-0000"/>
    <s v="06-30-302-001-0000"/>
    <s v="5-93"/>
    <s v="2000  VULCAN BARTLETT"/>
    <n v="12"/>
    <n v="22"/>
    <n v="2883639"/>
    <n v="5910"/>
    <s v="C"/>
    <n v="6.5"/>
    <n v="38415"/>
    <n v="0.06"/>
    <n v="0.15"/>
    <n v="30693.584999999999"/>
    <n v="0.09"/>
    <n v="57.705555555555556"/>
    <n v="65"/>
    <n v="145"/>
    <n v="61.352777777777774"/>
    <n v="5719998"/>
    <n v="6082592.916666667"/>
  </r>
  <r>
    <s v="06-30-400-012-0000"/>
    <s v="06-30-400-012-0000"/>
    <s v="5-93"/>
    <s v="1375  GIFFORD ELGIN"/>
    <n v="23"/>
    <n v="34"/>
    <n v="522720"/>
    <n v="57510"/>
    <s v="C"/>
    <n v="5"/>
    <n v="287550"/>
    <n v="0.06"/>
    <n v="0.15"/>
    <n v="229752.45"/>
    <n v="0.09"/>
    <n v="44.388888888888886"/>
    <n v="50"/>
    <s v="N/A"/>
    <n v="47.194444444444443"/>
    <n v="585360"/>
    <n v="3299512.5"/>
  </r>
  <r>
    <s v="06-30-400-013-0000"/>
    <s v="06-30-400-013-0000 06-29-300-032-0000"/>
    <s v="5-83"/>
    <s v="1425  GIFFORD ELGIN"/>
    <n v="20"/>
    <n v="16"/>
    <n v="938325"/>
    <n v="28708"/>
    <s v="C"/>
    <n v="5"/>
    <n v="143540"/>
    <n v="0.06"/>
    <n v="0.15"/>
    <n v="114688.46"/>
    <n v="0.09"/>
    <n v="44.388888888888893"/>
    <n v="55"/>
    <s v="N/A"/>
    <n v="49.694444444444443"/>
    <n v="2470479"/>
    <n v="3897107.111111111"/>
  </r>
  <r>
    <s v="06-31-201-020-0000"/>
    <s v="06-31-201-020-0000"/>
    <s v="5-83"/>
    <s v="1550 N GIFFORD BARTLETT"/>
    <n v="22"/>
    <n v="14"/>
    <n v="1101063"/>
    <n v="10000"/>
    <s v="C"/>
    <n v="6.5"/>
    <n v="65000"/>
    <n v="0.06"/>
    <n v="0.15"/>
    <n v="51935"/>
    <n v="0.09"/>
    <n v="57.705555555555563"/>
    <n v="65"/>
    <s v="N/A"/>
    <n v="61.352777777777781"/>
    <n v="1326328.75"/>
    <n v="1939856.527777778"/>
  </r>
  <r>
    <s v="06-31-202-001-0000"/>
    <s v="06-31-202-001-0000 06-31-202-007-0000 06-31-202-001-0000"/>
    <s v="6-63"/>
    <s v="1717  GIFFORD ELGIN"/>
    <n v="30"/>
    <n v="30"/>
    <n v="854777"/>
    <n v="462984"/>
    <s v="C"/>
    <n v="5"/>
    <n v="2314920"/>
    <n v="0.06"/>
    <n v="0.15"/>
    <n v="1849621.0799999998"/>
    <n v="0.09"/>
    <n v="44.388888888888886"/>
    <n v="45"/>
    <s v="N/A"/>
    <n v="44.694444444444443"/>
    <n v="0"/>
    <n v="20692812.666666664"/>
  </r>
  <r>
    <s v="06-32-100-024-0000"/>
    <s v="06-32-100-024-0000 06-32-100-022-0000 06-32-100-026-0000"/>
    <s v="5-93"/>
    <s v="1330  GASKET BARTLETT"/>
    <n v="21"/>
    <n v="23"/>
    <n v="700357"/>
    <n v="36224"/>
    <s v="C"/>
    <n v="5"/>
    <n v="181120"/>
    <n v="0.06"/>
    <n v="0.15"/>
    <n v="144714.88"/>
    <n v="0.09"/>
    <n v="44.388888888888893"/>
    <n v="55"/>
    <s v="N/A"/>
    <n v="49.694444444444443"/>
    <n v="1944113.5"/>
    <n v="3744245.0555555555"/>
  </r>
  <r>
    <s v="06-32-100-025-0000"/>
    <s v="06-32-100-025-0000"/>
    <s v="5-93"/>
    <s v="1350  GASKET ELGIN"/>
    <n v="31"/>
    <n v="22"/>
    <n v="151066"/>
    <n v="14372"/>
    <s v="C"/>
    <n v="5.5"/>
    <n v="79046"/>
    <n v="0.06"/>
    <n v="0.15"/>
    <n v="63157.754000000001"/>
    <n v="0.09"/>
    <n v="48.827777777777776"/>
    <n v="60"/>
    <s v="N/A"/>
    <n v="54.413888888888891"/>
    <n v="327523"/>
    <n v="1109559.4111111113"/>
  </r>
  <r>
    <s v="06-32-101-004-0000"/>
    <s v="06-32-101-004-0000"/>
    <s v="5-93"/>
    <s v="1300  BARTLETT ELGIN"/>
    <n v="54"/>
    <n v="22"/>
    <n v="827640"/>
    <n v="214300"/>
    <s v="C"/>
    <n v="5"/>
    <n v="1071500"/>
    <n v="0.06"/>
    <n v="0.15"/>
    <n v="856128.5"/>
    <n v="0.09"/>
    <n v="44.388888888888893"/>
    <n v="45"/>
    <s v="N/A"/>
    <n v="44.694444444444443"/>
    <n v="0"/>
    <n v="9578019.444444444"/>
  </r>
  <r>
    <s v="06-32-101-008-0000"/>
    <s v="06-32-101-008-0000 06-32-101-012-0000"/>
    <s v="5-93"/>
    <s v="1345  GASKET ELGIN"/>
    <n v="29"/>
    <n v="16"/>
    <n v="518506"/>
    <n v="119642"/>
    <s v="C"/>
    <n v="5"/>
    <n v="598210"/>
    <n v="0.06"/>
    <n v="0.15"/>
    <n v="477969.79000000004"/>
    <n v="0.09"/>
    <n v="44.388888888888893"/>
    <n v="45"/>
    <s v="N/A"/>
    <n v="44.694444444444443"/>
    <n v="139783"/>
    <n v="5487115.722222222"/>
  </r>
  <r>
    <s v="06-32-201-006-0000"/>
    <s v="06-32-201-006-0000"/>
    <s v="5-93"/>
    <s v="1550 W BARTLETT ELGIN"/>
    <n v="17"/>
    <n v="26"/>
    <n v="286781"/>
    <n v="24558"/>
    <s v="C"/>
    <n v="5"/>
    <n v="122790"/>
    <n v="0.06"/>
    <n v="0.15"/>
    <n v="98109.21"/>
    <n v="0.09"/>
    <n v="44.388888888888893"/>
    <n v="55"/>
    <n v="135"/>
    <n v="49.694444444444443"/>
    <n v="942745"/>
    <n v="2163141.1666666665"/>
  </r>
  <r>
    <s v="06-32-201-008-0000"/>
    <s v="06-32-201-008-0000"/>
    <s v="5-93"/>
    <s v="300  BARTLETT ELGIN"/>
    <n v="46"/>
    <n v="16"/>
    <n v="58569"/>
    <n v="18000"/>
    <s v="C"/>
    <n v="5.5"/>
    <n v="99000"/>
    <n v="0.06"/>
    <n v="0.15"/>
    <n v="79101"/>
    <n v="0.09"/>
    <n v="48.827777777777776"/>
    <n v="60"/>
    <s v="N/A"/>
    <n v="54.413888888888891"/>
    <n v="0"/>
    <n v="979450"/>
  </r>
  <r>
    <s v="06-32-201-015-0000"/>
    <s v="06-32-201-015-0000 06-32-201-017-0000"/>
    <s v="5-93"/>
    <s v="222  BARTLETT ELGIN"/>
    <n v="49"/>
    <n v="17"/>
    <n v="211629"/>
    <n v="30225"/>
    <s v="C"/>
    <n v="5"/>
    <n v="151125"/>
    <n v="0.06"/>
    <n v="0.15"/>
    <n v="120748.875"/>
    <n v="0.09"/>
    <n v="44.388888888888893"/>
    <n v="55"/>
    <s v="N/A"/>
    <n v="49.694444444444443"/>
    <n v="317551.5"/>
    <n v="1819566.0833333333"/>
  </r>
  <r>
    <s v="06-32-201-018-0000"/>
    <s v="06-32-201-018-0000"/>
    <s v="5-93"/>
    <s v="750  TAMELING BARTLETT"/>
    <n v="50"/>
    <n v="17"/>
    <n v="75932"/>
    <n v="29426"/>
    <s v="C"/>
    <n v="5"/>
    <n v="147130"/>
    <n v="0.06"/>
    <n v="0.15"/>
    <n v="117556.87000000001"/>
    <n v="0.09"/>
    <n v="44.388888888888893"/>
    <n v="55"/>
    <s v="N/A"/>
    <n v="49.694444444444443"/>
    <n v="0"/>
    <n v="1462308.7222222222"/>
  </r>
  <r>
    <s v="06-32-201-019-0000"/>
    <s v="06-32-201-019-0000"/>
    <s v="5-93"/>
    <s v="470  TAMELING BARTLETT"/>
    <n v="46"/>
    <n v="24"/>
    <n v="65918"/>
    <n v="3200"/>
    <s v="C"/>
    <n v="6.5"/>
    <n v="20800"/>
    <n v="0.06"/>
    <n v="0.15"/>
    <n v="16619.2"/>
    <n v="0.09"/>
    <n v="57.705555555555556"/>
    <n v="65"/>
    <s v="N/A"/>
    <n v="61.352777777777774"/>
    <n v="185913"/>
    <n v="382241.88888888888"/>
  </r>
  <r>
    <s v="06-32-300-014-0000"/>
    <s v="06-32-300-014-0000 06-32-300-015-0000"/>
    <s v="5-83"/>
    <s v="1485 W BARTLETT ELGIN"/>
    <n v="23"/>
    <n v="20"/>
    <n v="553037"/>
    <n v="14040"/>
    <s v="C"/>
    <n v="5.5"/>
    <n v="77220"/>
    <n v="0.06"/>
    <n v="0.15"/>
    <n v="61698.78"/>
    <n v="0.09"/>
    <n v="48.827777777777776"/>
    <n v="60"/>
    <s v="N/A"/>
    <n v="54.413888888888891"/>
    <n v="1739069.5"/>
    <n v="2503040.5"/>
  </r>
  <r>
    <s v="06-32-401-004-0000"/>
    <s v="06-32-401-004-0000"/>
    <s v="6-63"/>
    <s v="375 SPITZER BARTLETT"/>
    <n v="1"/>
    <n v="32"/>
    <n v="1151753"/>
    <n v="401250"/>
    <s v="A"/>
    <n v="5"/>
    <n v="2006250"/>
    <n v="0.06"/>
    <n v="0.15"/>
    <n v="1602993.75"/>
    <n v="5.5E-2"/>
    <n v="72.63636363636364"/>
    <n v="45"/>
    <n v="120"/>
    <n v="108"/>
    <n v="0"/>
    <n v="43335000"/>
  </r>
  <r>
    <s v="06-32-401-005-0000"/>
    <s v="06-32-401-005-0000"/>
    <s v="5-93"/>
    <s v="235  SPITZER BARTLETT"/>
    <n v="1"/>
    <n v="36"/>
    <n v="1026015"/>
    <n v="436500"/>
    <s v="A"/>
    <n v="5"/>
    <n v="2182500"/>
    <n v="0.06"/>
    <n v="0.15"/>
    <n v="1743817.5"/>
    <n v="5.5E-2"/>
    <n v="72.63636363636364"/>
    <n v="45"/>
    <n v="120"/>
    <n v="108"/>
    <n v="0"/>
    <n v="62680489"/>
  </r>
  <r>
    <s v="06-35-200-022-1001"/>
    <s v="06-35-200-022-1001"/>
    <s v="5-89"/>
    <s v="61  SANGRA STREAMWOOD"/>
    <n v="16"/>
    <n v="14"/>
    <n v="52996"/>
    <n v="2727.55"/>
    <s v="C"/>
    <n v="6.5"/>
    <n v="17729.075000000001"/>
    <n v="0.06"/>
    <n v="0.15"/>
    <n v="14165.530924999999"/>
    <n v="0.09"/>
    <n v="57.705555555555549"/>
    <n v="65"/>
    <n v="145"/>
    <n v="61.352777777777774"/>
    <n v="0"/>
    <n v="167342.76902777777"/>
  </r>
  <r>
    <s v="06-35-200-022-1002"/>
    <s v="06-35-200-022-1002"/>
    <s v="5-89"/>
    <s v="61  SANGRA STREAMWOOD"/>
    <n v="16"/>
    <n v="14"/>
    <n v="52996"/>
    <n v="2887.21"/>
    <s v="C"/>
    <n v="6.5"/>
    <n v="18766.865000000002"/>
    <n v="0.06"/>
    <n v="0.15"/>
    <n v="14994.725135000001"/>
    <n v="0.09"/>
    <n v="57.705555555555563"/>
    <n v="65"/>
    <n v="145"/>
    <n v="61.352777777777781"/>
    <n v="0"/>
    <n v="177138.3535277778"/>
  </r>
  <r>
    <s v="06-35-200-022-1003"/>
    <s v="06-35-200-022-1003"/>
    <s v="5-89"/>
    <s v="61  SANGRA STREAMWOOD"/>
    <n v="16"/>
    <n v="14"/>
    <n v="52996"/>
    <n v="2287.4499999999998"/>
    <s v="C"/>
    <n v="6.5"/>
    <n v="14868.424999999999"/>
    <n v="0.06"/>
    <n v="0.15"/>
    <n v="11879.871574999999"/>
    <n v="0.09"/>
    <n v="57.705555555555556"/>
    <n v="65"/>
    <n v="145"/>
    <n v="61.352777777777774"/>
    <n v="0"/>
    <n v="140341.41152777776"/>
  </r>
  <r>
    <s v="06-35-200-022-1004"/>
    <s v="06-35-200-022-1004"/>
    <s v="5-89"/>
    <s v="61  SANGRA STREAMWOOD"/>
    <n v="16"/>
    <n v="14"/>
    <n v="52996"/>
    <n v="2330.17"/>
    <s v="C"/>
    <n v="6.5"/>
    <n v="15146.105"/>
    <n v="0.06"/>
    <n v="0.15"/>
    <n v="12101.737895"/>
    <n v="0.09"/>
    <n v="57.705555555555556"/>
    <n v="65"/>
    <n v="145"/>
    <n v="61.352777777777774"/>
    <n v="0"/>
    <n v="142962.40219444444"/>
  </r>
  <r>
    <s v="06-35-200-022-1005"/>
    <s v="06-35-200-022-1005"/>
    <s v="5-89"/>
    <s v="61  SANGRA STREAMWOOD"/>
    <n v="16"/>
    <n v="14"/>
    <n v="52996"/>
    <n v="2173.5300000000002"/>
    <s v="C"/>
    <n v="6.5"/>
    <n v="14127.945000000002"/>
    <n v="0.06"/>
    <n v="0.15"/>
    <n v="11288.228055000001"/>
    <n v="0.09"/>
    <n v="57.705555555555563"/>
    <n v="65"/>
    <n v="145"/>
    <n v="61.352777777777781"/>
    <n v="0"/>
    <n v="133352.10308333335"/>
  </r>
  <r>
    <s v="06-35-200-022-1006"/>
    <s v="06-35-200-022-1006"/>
    <s v="5-89"/>
    <s v="61  SANGRA STREAMWOOD"/>
    <n v="16"/>
    <n v="14"/>
    <n v="52996"/>
    <n v="2173.5300000000002"/>
    <s v="C"/>
    <n v="6.5"/>
    <n v="14127.945000000002"/>
    <n v="0.06"/>
    <n v="0.15"/>
    <n v="11288.228055000001"/>
    <n v="0.09"/>
    <n v="57.705555555555563"/>
    <n v="65"/>
    <n v="145"/>
    <n v="61.352777777777781"/>
    <n v="0"/>
    <n v="133352.10308333335"/>
  </r>
  <r>
    <s v="06-35-200-022-1007"/>
    <s v="06-35-200-022-1007"/>
    <s v="5-89"/>
    <s v="61  SANGRA STREAMWOOD"/>
    <n v="16"/>
    <n v="14"/>
    <n v="52996"/>
    <n v="2173.5300000000002"/>
    <s v="C"/>
    <n v="6.5"/>
    <n v="14127.945000000002"/>
    <n v="0.06"/>
    <n v="0.15"/>
    <n v="11288.228055000001"/>
    <n v="0.09"/>
    <n v="57.705555555555563"/>
    <n v="65"/>
    <n v="145"/>
    <n v="61.352777777777781"/>
    <n v="0"/>
    <n v="133352.10308333335"/>
  </r>
  <r>
    <s v="06-35-200-023-1001"/>
    <s v="06-35-200-023-1001"/>
    <s v="5-89"/>
    <s v="33  SANGRA STREAMWOOD"/>
    <n v="16"/>
    <n v="14"/>
    <n v="45776"/>
    <n v="1612.07"/>
    <s v="C"/>
    <n v="6.5"/>
    <n v="10478.455"/>
    <n v="0.06"/>
    <n v="0.15"/>
    <n v="8372.2855450000006"/>
    <n v="0.09"/>
    <n v="57.70555555555557"/>
    <n v="65"/>
    <n v="145"/>
    <n v="61.352777777777789"/>
    <n v="0"/>
    <n v="98904.972472222231"/>
  </r>
  <r>
    <s v="06-35-200-023-1002"/>
    <s v="06-35-200-023-1002"/>
    <s v="5-89"/>
    <s v="33  SANGRA STREAMWOOD"/>
    <n v="16"/>
    <n v="14"/>
    <n v="45776"/>
    <n v="1257.98"/>
    <s v="C"/>
    <n v="6.5"/>
    <n v="8176.87"/>
    <n v="0.06"/>
    <n v="0.15"/>
    <n v="6533.3191299999999"/>
    <n v="0.09"/>
    <n v="57.705555555555549"/>
    <n v="65"/>
    <n v="145"/>
    <n v="61.352777777777774"/>
    <n v="0"/>
    <n v="77180.567388888885"/>
  </r>
  <r>
    <s v="06-35-200-023-1003"/>
    <s v="06-35-200-023-1003"/>
    <s v="5-89"/>
    <s v="33  SANGRA STREAMWOOD"/>
    <n v="16"/>
    <n v="14"/>
    <n v="45776"/>
    <n v="1272.02"/>
    <s v="C"/>
    <n v="6.5"/>
    <n v="8268.1299999999992"/>
    <n v="0.06"/>
    <n v="0.15"/>
    <n v="6606.2358699999986"/>
    <n v="0.09"/>
    <n v="57.705555555555542"/>
    <n v="65"/>
    <n v="145"/>
    <n v="61.352777777777774"/>
    <n v="0"/>
    <n v="78041.960388888881"/>
  </r>
  <r>
    <s v="06-35-200-023-1004"/>
    <s v="06-35-200-023-1004"/>
    <s v="5-89"/>
    <s v="33  SANGRA STREAMWOOD"/>
    <n v="16"/>
    <n v="14"/>
    <n v="45776"/>
    <n v="1420.84"/>
    <s v="C"/>
    <n v="6.5"/>
    <n v="9235.4599999999991"/>
    <n v="0.06"/>
    <n v="0.15"/>
    <n v="7379.1325399999996"/>
    <n v="0.09"/>
    <n v="57.705555555555563"/>
    <n v="65"/>
    <n v="145"/>
    <n v="61.352777777777781"/>
    <n v="0"/>
    <n v="87172.480777777775"/>
  </r>
  <r>
    <s v="06-35-200-023-1005"/>
    <s v="06-35-200-023-1005"/>
    <s v="5-89"/>
    <s v="33  SANGRA STREAMWOOD"/>
    <n v="16"/>
    <n v="14"/>
    <n v="45776"/>
    <n v="1434.88"/>
    <s v="C"/>
    <n v="6.5"/>
    <n v="9326.7200000000012"/>
    <n v="0.06"/>
    <n v="0.15"/>
    <n v="7452.0492800000011"/>
    <n v="0.09"/>
    <n v="57.705555555555563"/>
    <n v="65"/>
    <n v="145"/>
    <n v="61.352777777777781"/>
    <n v="0"/>
    <n v="88033.873777777786"/>
  </r>
  <r>
    <s v="06-35-200-023-1006"/>
    <s v="06-35-200-023-1006"/>
    <s v="5-89"/>
    <s v="33  SANGRA STREAMWOOD"/>
    <n v="16"/>
    <n v="14"/>
    <n v="45776"/>
    <n v="1427.86"/>
    <s v="C"/>
    <n v="6.5"/>
    <n v="9281.09"/>
    <n v="0.06"/>
    <n v="0.15"/>
    <n v="7415.5909099999999"/>
    <n v="0.09"/>
    <n v="57.705555555555556"/>
    <n v="65"/>
    <n v="145"/>
    <n v="61.352777777777774"/>
    <n v="0"/>
    <n v="87603.177277777766"/>
  </r>
  <r>
    <s v="06-35-200-023-1007"/>
    <s v="06-35-200-023-1007"/>
    <s v="5-89"/>
    <s v="33  SANGRA STREAMWOOD"/>
    <n v="16"/>
    <n v="14"/>
    <n v="45776"/>
    <n v="1434.88"/>
    <s v="C"/>
    <n v="6.5"/>
    <n v="9326.7200000000012"/>
    <n v="0.06"/>
    <n v="0.15"/>
    <n v="7452.0492800000011"/>
    <n v="0.09"/>
    <n v="57.705555555555563"/>
    <n v="65"/>
    <n v="145"/>
    <n v="61.352777777777781"/>
    <n v="0"/>
    <n v="88033.873777777786"/>
  </r>
  <r>
    <s v="06-35-200-023-1008"/>
    <s v="06-35-200-023-1008"/>
    <s v="5-89"/>
    <s v="33  SANGRA STREAMWOOD"/>
    <n v="16"/>
    <n v="14"/>
    <n v="45776"/>
    <n v="1427.86"/>
    <s v="C"/>
    <n v="6.5"/>
    <n v="9281.09"/>
    <n v="0.06"/>
    <n v="0.15"/>
    <n v="7415.5909099999999"/>
    <n v="0.09"/>
    <n v="57.705555555555556"/>
    <n v="65"/>
    <n v="145"/>
    <n v="61.352777777777774"/>
    <n v="0"/>
    <n v="87603.177277777766"/>
  </r>
  <r>
    <s v="06-35-200-023-1009"/>
    <s v="06-35-200-023-1009"/>
    <s v="5-89"/>
    <s v="33  SANGRA STREAMWOOD"/>
    <n v="16"/>
    <n v="14"/>
    <n v="45776"/>
    <n v="1420.84"/>
    <s v="C"/>
    <n v="6.5"/>
    <n v="9235.4599999999991"/>
    <n v="0.06"/>
    <n v="0.15"/>
    <n v="7379.1325399999996"/>
    <n v="0.09"/>
    <n v="57.705555555555563"/>
    <n v="65"/>
    <n v="145"/>
    <n v="61.352777777777781"/>
    <n v="0"/>
    <n v="87172.480777777775"/>
  </r>
  <r>
    <s v="06-35-200-023-1010"/>
    <s v="06-35-200-023-1010"/>
    <s v="5-89"/>
    <s v="51  SANGRA STREAMWOOD"/>
    <n v="16"/>
    <n v="14"/>
    <n v="45776"/>
    <n v="1323.97"/>
    <s v="C"/>
    <n v="6.5"/>
    <n v="8605.8050000000003"/>
    <n v="0.06"/>
    <n v="0.15"/>
    <n v="6876.038195000001"/>
    <n v="0.09"/>
    <n v="57.705555555555563"/>
    <n v="65"/>
    <n v="145"/>
    <n v="61.352777777777781"/>
    <n v="0"/>
    <n v="81229.237194444446"/>
  </r>
  <r>
    <s v="06-35-200-024-1001"/>
    <s v="06-35-200-024-1001"/>
    <s v="5-89"/>
    <s v="141  SANGRA STREAMWOOD"/>
    <n v="16"/>
    <n v="14"/>
    <n v="102965"/>
    <n v="2278.7550000000001"/>
    <s v="C"/>
    <n v="6.5"/>
    <n v="14811.907500000001"/>
    <n v="0.06"/>
    <n v="0.15"/>
    <n v="11834.714092500002"/>
    <n v="0.09"/>
    <n v="57.705555555555563"/>
    <n v="65"/>
    <n v="145"/>
    <n v="61.352777777777781"/>
    <n v="0"/>
    <n v="139807.94912500001"/>
  </r>
  <r>
    <s v="06-35-200-024-1002"/>
    <s v="06-35-200-024-1002"/>
    <s v="5-89"/>
    <s v="141  SANGRA STREAMWOOD"/>
    <n v="16"/>
    <n v="14"/>
    <n v="102965"/>
    <n v="1311.79"/>
    <s v="C"/>
    <n v="6.5"/>
    <n v="8526.6350000000002"/>
    <n v="0.06"/>
    <n v="0.15"/>
    <n v="6812.7813649999998"/>
    <n v="0.09"/>
    <n v="57.705555555555563"/>
    <n v="65"/>
    <n v="145"/>
    <n v="61.352777777777781"/>
    <n v="0"/>
    <n v="80481.960361111109"/>
  </r>
  <r>
    <s v="06-35-200-024-1003"/>
    <s v="06-35-200-024-1003"/>
    <s v="5-89"/>
    <s v="141  SANGRA STREAMWOOD"/>
    <n v="16"/>
    <n v="14"/>
    <n v="102965"/>
    <n v="4920.12"/>
    <s v="C"/>
    <n v="6.5"/>
    <n v="31980.78"/>
    <n v="0.06"/>
    <n v="0.15"/>
    <n v="25552.643219999998"/>
    <n v="0.09"/>
    <n v="57.705555555555549"/>
    <n v="65"/>
    <n v="145"/>
    <n v="61.352777777777774"/>
    <n v="0"/>
    <n v="301863.02899999998"/>
  </r>
  <r>
    <s v="06-35-200-024-1004"/>
    <s v="06-35-200-024-1004"/>
    <s v="5-89"/>
    <s v="141  SANGRA STREAMWOOD"/>
    <n v="16"/>
    <n v="14"/>
    <n v="102965"/>
    <n v="5584.9"/>
    <s v="C"/>
    <n v="6.5"/>
    <n v="36301.85"/>
    <n v="0.06"/>
    <n v="0.15"/>
    <n v="29005.17815"/>
    <n v="0.09"/>
    <n v="57.705555555555563"/>
    <n v="65"/>
    <n v="145"/>
    <n v="61.352777777777781"/>
    <n v="0"/>
    <n v="342649.12861111108"/>
  </r>
  <r>
    <s v="06-35-200-024-1005"/>
    <s v="06-35-200-024-1005"/>
    <s v="5-89"/>
    <s v="141  SANGRA STREAMWOOD"/>
    <n v="16"/>
    <n v="14"/>
    <n v="102965"/>
    <n v="5577.79"/>
    <s v="C"/>
    <n v="6.5"/>
    <n v="36255.635000000002"/>
    <n v="0.06"/>
    <n v="0.15"/>
    <n v="28968.252365"/>
    <n v="0.09"/>
    <n v="57.705555555555556"/>
    <n v="65"/>
    <n v="145"/>
    <n v="61.352777777777774"/>
    <n v="0"/>
    <n v="342212.91036111111"/>
  </r>
  <r>
    <s v="06-35-200-024-1006"/>
    <s v="06-35-200-024-1006"/>
    <s v="5-89"/>
    <s v="141  SANGRA STREAMWOOD"/>
    <n v="16"/>
    <n v="14"/>
    <n v="102965"/>
    <n v="2620.0300000000002"/>
    <s v="C"/>
    <n v="6.5"/>
    <n v="17030.195"/>
    <n v="0.06"/>
    <n v="0.15"/>
    <n v="13607.125805"/>
    <n v="0.09"/>
    <n v="57.705555555555556"/>
    <n v="65"/>
    <n v="145"/>
    <n v="61.352777777777774"/>
    <n v="0"/>
    <n v="160746.11836111112"/>
  </r>
  <r>
    <s v="06-35-200-024-1007"/>
    <s v="06-35-200-024-1007"/>
    <s v="5-89"/>
    <s v="155  SANGRA STREAMWOOD"/>
    <n v="16"/>
    <n v="14"/>
    <n v="102965"/>
    <n v="1670.85"/>
    <s v="C"/>
    <n v="6.5"/>
    <n v="10860.525"/>
    <n v="0.06"/>
    <n v="0.15"/>
    <n v="8677.559475"/>
    <n v="0.09"/>
    <n v="57.705555555555556"/>
    <n v="65"/>
    <n v="145"/>
    <n v="61.352777777777774"/>
    <n v="0"/>
    <n v="102511.28874999999"/>
  </r>
  <r>
    <s v="06-35-200-024-1008"/>
    <s v="06-35-200-024-1008"/>
    <s v="5-89"/>
    <s v="141  SANGRA STREAMWOOD"/>
    <n v="16"/>
    <n v="14"/>
    <n v="102965"/>
    <n v="2047.68"/>
    <s v="C"/>
    <n v="6.5"/>
    <n v="13309.92"/>
    <n v="0.06"/>
    <n v="0.15"/>
    <n v="10634.62608"/>
    <n v="0.09"/>
    <n v="57.705555555555556"/>
    <n v="65"/>
    <n v="145"/>
    <n v="61.352777777777774"/>
    <n v="0"/>
    <n v="125630.856"/>
  </r>
  <r>
    <s v="06-35-200-024-1009"/>
    <s v="06-35-200-024-1009"/>
    <s v="5-89"/>
    <s v="141  SANGRA STREAMWOOD"/>
    <n v="16"/>
    <n v="14"/>
    <n v="102965"/>
    <n v="2086.7800000000002"/>
    <s v="C"/>
    <n v="6.5"/>
    <n v="13564.070000000002"/>
    <n v="0.06"/>
    <n v="0.15"/>
    <n v="10837.691930000001"/>
    <n v="0.09"/>
    <n v="57.705555555555556"/>
    <n v="65"/>
    <n v="145"/>
    <n v="61.352777777777774"/>
    <n v="0"/>
    <n v="128029.74961111111"/>
  </r>
  <r>
    <s v="06-35-200-024-1010"/>
    <s v="06-35-200-024-1010"/>
    <s v="5-89"/>
    <s v="141  SANGRA STREAMWOOD"/>
    <n v="16"/>
    <n v="14"/>
    <n v="102965"/>
    <n v="3722.08"/>
    <s v="C"/>
    <n v="6.5"/>
    <n v="24193.52"/>
    <n v="0.06"/>
    <n v="0.15"/>
    <n v="19330.622480000002"/>
    <n v="0.09"/>
    <n v="57.705555555555563"/>
    <n v="65"/>
    <n v="145"/>
    <n v="61.352777777777781"/>
    <n v="0"/>
    <n v="228359.94711111113"/>
  </r>
  <r>
    <s v="06-35-200-024-1011"/>
    <s v="06-35-200-024-1011"/>
    <s v="5-89"/>
    <s v="141  SANGRA STREAMWOOD"/>
    <n v="16"/>
    <n v="14"/>
    <n v="102965"/>
    <n v="3707.86"/>
    <s v="C"/>
    <n v="6.5"/>
    <n v="24101.09"/>
    <n v="0.06"/>
    <n v="0.15"/>
    <n v="19256.770909999999"/>
    <n v="0.09"/>
    <n v="57.705555555555556"/>
    <n v="65"/>
    <n v="145"/>
    <n v="61.352777777777774"/>
    <n v="0"/>
    <n v="227487.51061111109"/>
  </r>
  <r>
    <s v="06-35-200-025-0000"/>
    <s v="06-35-200-025-0000"/>
    <s v="6-63"/>
    <s v="100  SANGRA STREAMWOOD"/>
    <n v="2"/>
    <n v="40"/>
    <n v="125833"/>
    <n v="23592"/>
    <s v="C"/>
    <n v="5"/>
    <n v="117960"/>
    <n v="0.06"/>
    <n v="0.15"/>
    <n v="94250.04"/>
    <n v="0.09"/>
    <n v="44.388888888888886"/>
    <n v="55"/>
    <n v="135"/>
    <n v="121.5"/>
    <n v="157325"/>
    <n v="3023753"/>
  </r>
  <r>
    <s v="06-35-201-008-0000"/>
    <s v="06-35-201-008-0000"/>
    <s v="6-63"/>
    <s v="601 E LAKE STREAMWOOD"/>
    <n v="40"/>
    <n v="23"/>
    <n v="905612"/>
    <n v="343853"/>
    <s v="C"/>
    <n v="5"/>
    <n v="1719265"/>
    <n v="0.06"/>
    <n v="0.15"/>
    <n v="1373692.7350000001"/>
    <n v="0.09"/>
    <n v="44.388888888888893"/>
    <n v="45"/>
    <s v="N/A"/>
    <n v="44.694444444444443"/>
    <n v="0"/>
    <n v="15368318.805555554"/>
  </r>
  <r>
    <s v="06-35-201-014-0000"/>
    <s v="06-35-201-014-0000 06-35-100-044-0000"/>
    <s v="6-63"/>
    <s v="501 E LAKE STREAMWOOD"/>
    <n v="35"/>
    <n v="24"/>
    <n v="369492"/>
    <n v="74006"/>
    <s v="C"/>
    <n v="5"/>
    <n v="370030"/>
    <n v="0.06"/>
    <n v="0.15"/>
    <n v="295653.97000000003"/>
    <n v="0.09"/>
    <n v="44.388888888888893"/>
    <n v="50"/>
    <s v="N/A"/>
    <n v="47.194444444444443"/>
    <n v="257138"/>
    <n v="3749810.0555555555"/>
  </r>
  <r>
    <s v="06-35-201-022-0000"/>
    <s v="06-35-201-022-0000"/>
    <s v="5-93"/>
    <s v="412 E NORTH STREAMWOOD"/>
    <n v="44"/>
    <n v="16"/>
    <n v="99534"/>
    <n v="4800"/>
    <s v="C"/>
    <n v="6.5"/>
    <n v="31200"/>
    <n v="0.06"/>
    <n v="0.15"/>
    <n v="24928.799999999999"/>
    <n v="0.09"/>
    <n v="57.705555555555563"/>
    <n v="65"/>
    <s v="N/A"/>
    <n v="61.352777777777781"/>
    <n v="281169"/>
    <n v="575662.33333333337"/>
  </r>
  <r>
    <s v="06-35-201-027-0000"/>
    <s v="06-35-201-027-0000"/>
    <s v="5-93"/>
    <s v="400 E NORTH STREAMWOOD"/>
    <n v="10"/>
    <n v="21"/>
    <n v="110903"/>
    <n v="12000"/>
    <s v="C"/>
    <n v="6.6"/>
    <n v="79200"/>
    <n v="0.06"/>
    <n v="0.15"/>
    <n v="63280.800000000003"/>
    <n v="0.09"/>
    <n v="58.593333333333341"/>
    <n v="72"/>
    <n v="140"/>
    <n v="65.296666666666667"/>
    <n v="220160.5"/>
    <n v="1003720.5"/>
  </r>
  <r>
    <s v="06-35-201-028-0000"/>
    <s v="06-35-201-028-0000"/>
    <s v="5-83"/>
    <s v="410 E NORTH STREAMWOOD"/>
    <n v="23"/>
    <n v="14"/>
    <n v="67953"/>
    <n v="4920"/>
    <s v="C"/>
    <n v="6.5"/>
    <n v="31980"/>
    <n v="0.06"/>
    <n v="0.15"/>
    <n v="25552.02"/>
    <n v="0.09"/>
    <n v="57.705555555555563"/>
    <n v="65"/>
    <s v="N/A"/>
    <n v="61.352777777777781"/>
    <n v="168955.5"/>
    <n v="470811.16666666669"/>
  </r>
  <r>
    <s v="06-35-319-005-0000"/>
    <s v="06-35-319-005-0000"/>
    <s v="5-93"/>
    <s v="300 E DEVON BARTLETT"/>
    <n v="62"/>
    <n v="24"/>
    <n v="1026601"/>
    <n v="348500"/>
    <s v="C"/>
    <n v="5"/>
    <n v="1742500"/>
    <n v="0.06"/>
    <n v="0.15"/>
    <n v="1392257.5"/>
    <n v="0.09"/>
    <n v="44.388888888888893"/>
    <n v="45"/>
    <s v="N/A"/>
    <n v="44.694444444444443"/>
    <n v="0"/>
    <n v="15576013.888888888"/>
  </r>
  <r>
    <s v="06-35-400-009-0000"/>
    <s v="06-35-400-009-0000"/>
    <s v="5-93"/>
    <s v="802 E DEVON BARTLETT"/>
    <n v="39"/>
    <n v="27"/>
    <n v="283140"/>
    <n v="80393"/>
    <s v="C"/>
    <n v="5"/>
    <n v="401965"/>
    <n v="0.06"/>
    <n v="0.15"/>
    <n v="321170.03499999997"/>
    <n v="0.09"/>
    <n v="44.388888888888893"/>
    <n v="50"/>
    <s v="N/A"/>
    <n v="47.194444444444443"/>
    <n v="0"/>
    <n v="3794102.972222222"/>
  </r>
  <r>
    <s v="06-35-400-045-0000"/>
    <s v="06-35-400-045-0000"/>
    <s v="6-63"/>
    <s v="411 E NORTH STREAMWOOD"/>
    <n v="37"/>
    <n v="20"/>
    <n v="103237"/>
    <n v="23520"/>
    <s v="C"/>
    <n v="5"/>
    <n v="117600"/>
    <n v="0.06"/>
    <n v="0.15"/>
    <n v="93962.4"/>
    <n v="0.09"/>
    <n v="44.388888888888886"/>
    <n v="55"/>
    <s v="N/A"/>
    <n v="49.694444444444443"/>
    <n v="32049.5"/>
    <n v="1200862.8333333333"/>
  </r>
  <r>
    <s v="06-35-400-046-0000"/>
    <s v="06-35-400-046-0000"/>
    <s v="6-63"/>
    <s v="435 E NORTH STREAMWOOD"/>
    <n v="30"/>
    <n v="20"/>
    <n v="158079"/>
    <n v="9699"/>
    <s v="C"/>
    <n v="6.5"/>
    <n v="63043.5"/>
    <n v="0.06"/>
    <n v="0.15"/>
    <n v="50371.756500000003"/>
    <n v="0.09"/>
    <n v="57.705555555555556"/>
    <n v="65"/>
    <s v="N/A"/>
    <n v="61.352777777777774"/>
    <n v="417490.5"/>
    <n v="1012551.0916666667"/>
  </r>
  <r>
    <s v="06-35-402-001-0000"/>
    <s v="06-35-402-001-0000"/>
    <s v="6-63"/>
    <s v="10  FALCON STREAMWOOD"/>
    <n v="4"/>
    <n v="36"/>
    <n v="1566678"/>
    <n v="423726"/>
    <s v="A"/>
    <n v="6"/>
    <n v="2542356"/>
    <n v="0.06"/>
    <n v="0.15"/>
    <n v="2031342.4440000001"/>
    <n v="5.5E-2"/>
    <n v="87.163636363636371"/>
    <n v="54"/>
    <n v="120"/>
    <n v="96"/>
    <n v="0"/>
    <n v="40677696"/>
  </r>
  <r>
    <s v="06-36-310-037-0000"/>
    <s v="06-36-310-037-0000"/>
    <s v="6-63"/>
    <s v="1111 E LAKE STREAMWOOD"/>
    <n v="23"/>
    <n v="36"/>
    <n v="342915"/>
    <n v="106467"/>
    <s v="C"/>
    <n v="5"/>
    <n v="532335"/>
    <n v="0.06"/>
    <n v="0.15"/>
    <n v="425335.66500000004"/>
    <n v="0.09"/>
    <n v="44.388888888888893"/>
    <n v="45"/>
    <s v="N/A"/>
    <n v="44.694444444444443"/>
    <n v="0"/>
    <n v="4758483.416666666"/>
  </r>
  <r>
    <s v="06-36-310-039-0000"/>
    <s v="06-36-310-039-0000, 06-36-310-045-0000 06-35-400-012-0000"/>
    <s v="6-63"/>
    <s v="1109 E LAKE STREAMWOOD"/>
    <n v="30"/>
    <n v="38"/>
    <n v="1401395"/>
    <n v="525116"/>
    <s v="C"/>
    <n v="5"/>
    <n v="2625580"/>
    <n v="0.06"/>
    <n v="0.15"/>
    <n v="2097838.42"/>
    <n v="0.09"/>
    <n v="44.388888888888886"/>
    <n v="45"/>
    <s v="N/A"/>
    <n v="44.694444444444443"/>
    <n v="0"/>
    <n v="23469767.888888888"/>
  </r>
  <r>
    <s v="06-36-310-044-0000"/>
    <s v="06-36-310-044-0000"/>
    <s v="5-93"/>
    <s v="1022 E DEVON BARTLETT"/>
    <n v="53"/>
    <n v="16"/>
    <n v="129417"/>
    <n v="14716"/>
    <s v="C"/>
    <n v="5.5"/>
    <n v="80938"/>
    <n v="0.06"/>
    <n v="0.15"/>
    <n v="64669.462"/>
    <n v="0.09"/>
    <n v="48.827777777777776"/>
    <n v="60"/>
    <s v="N/A"/>
    <n v="54.413888888888891"/>
    <n v="246935.5"/>
    <n v="1047690.288888888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06-06-200-064-0000"/>
    <s v="06-06-200-064-0000  06-06-200-070-0000  06-06-200-077-0000  06-06-200-079-0000"/>
    <s v="3-96"/>
    <s v="1202  BRADLEY ELGIN"/>
    <n v="4"/>
    <n v="497283"/>
    <n v="247500"/>
    <n v="0"/>
    <n v="0"/>
    <n v="0"/>
    <n v="75"/>
    <n v="25"/>
    <n v="0"/>
    <s v="A"/>
    <n v="2730000"/>
    <n v="0.05"/>
    <n v="0.5"/>
    <n v="1228500"/>
    <n v="0.05"/>
    <n v="24570000"/>
    <n v="245700"/>
  </r>
  <r>
    <s v="06-07-107-003-0000"/>
    <s v="06-07-107-003-0000  06-07-107-004-0000  06-07-107-005-0000  06-07-107-021-0000  06-07-107-022-0000  06-07-107-024-0000  06-07-107-025-0000  06-07-107-026-0000  06-07-107-028-0000  06-07-107-029-0000  06-07-107-030-0000  06-07-109-001-0000  06-07-109-002-0000  06-07-109-003-0000  06-07-109-004-0000"/>
    <s v="3-14"/>
    <s v="865  SEMINOLE ELGIN"/>
    <n v="52"/>
    <n v="656262"/>
    <n v="260468"/>
    <n v="0"/>
    <n v="188"/>
    <n v="262"/>
    <n v="1"/>
    <n v="0"/>
    <n v="0"/>
    <s v="C"/>
    <n v="6080100"/>
    <n v="0.05"/>
    <n v="0.55000000000000004"/>
    <n v="2432039.9999999995"/>
    <n v="7.4999999999999997E-2"/>
    <n v="32427199.999999996"/>
    <n v="71900.665188470055"/>
  </r>
  <r>
    <s v="06-07-308-002-0000"/>
    <s v="06-07-308-002-0000  06-07-308-009-0000                    "/>
    <s v="3-15"/>
    <s v="723  JEFFERSON ELGIN"/>
    <n v="49"/>
    <n v="17978"/>
    <n v="9504"/>
    <n v="0"/>
    <n v="0"/>
    <n v="9"/>
    <n v="0"/>
    <n v="0"/>
    <n v="0"/>
    <s v="D"/>
    <n v="140400"/>
    <n v="0.05"/>
    <n v="0.55000000000000004"/>
    <n v="56160"/>
    <n v="0.09"/>
    <n v="624000"/>
    <n v="69333.333333333328"/>
  </r>
  <r>
    <s v="06-07-308-008-0000"/>
    <s v="06-07-308-008-0000  06-07-308-006-0000"/>
    <s v="3-14"/>
    <s v="755  JEFFERSON ELGIN"/>
    <n v="47"/>
    <n v="20230"/>
    <n v="5408"/>
    <n v="15"/>
    <n v="0"/>
    <n v="0"/>
    <n v="0"/>
    <n v="0"/>
    <n v="0"/>
    <s v="D"/>
    <n v="126000"/>
    <n v="0.05"/>
    <n v="0.55000000000000004"/>
    <n v="50400"/>
    <n v="0.09"/>
    <n v="560000"/>
    <n v="37333.333333333336"/>
  </r>
  <r>
    <s v="06-07-313-010-0000"/>
    <s v="06-07-313-010-0000                      "/>
    <s v="3-14"/>
    <s v="675  CHIPPEWA ELGIN"/>
    <n v="46"/>
    <n v="18908"/>
    <n v="8847"/>
    <n v="0"/>
    <n v="1"/>
    <n v="6"/>
    <n v="1"/>
    <n v="0"/>
    <n v="0"/>
    <s v="D"/>
    <n v="123000"/>
    <n v="0.05"/>
    <n v="0.55000000000000004"/>
    <n v="49200"/>
    <n v="0.09"/>
    <n v="546666.66666666674"/>
    <n v="68333.333333333343"/>
  </r>
  <r>
    <s v="06-15-403-021-0000"/>
    <s v="06-15-403-021-0000                      "/>
    <s v="3-97"/>
    <s v="110 W SCHAUMBURG STREAMWOOD"/>
    <n v="4"/>
    <n v="392764"/>
    <n v="121751"/>
    <n v="24"/>
    <n v="125"/>
    <n v="0"/>
    <n v="0"/>
    <n v="0"/>
    <n v="0"/>
    <s v="A"/>
    <n v="1909200"/>
    <n v="0.05"/>
    <n v="0.5"/>
    <n v="859140"/>
    <n v="0.05"/>
    <n v="17182800"/>
    <n v="115320.80536912751"/>
  </r>
  <r>
    <s v="06-18-300-029-0000"/>
    <s v="06-18-300-029-0000                      "/>
    <s v="3-14"/>
    <s v="861  BODE ELGIN"/>
    <n v="44"/>
    <n v="17816"/>
    <n v="4734"/>
    <n v="14"/>
    <n v="0"/>
    <n v="0"/>
    <n v="0"/>
    <n v="0"/>
    <n v="0"/>
    <s v="D"/>
    <n v="117600"/>
    <n v="0.05"/>
    <n v="0.55000000000000004"/>
    <n v="47039.999999999993"/>
    <n v="0.09"/>
    <n v="522666.66666666663"/>
    <n v="37333.333333333328"/>
  </r>
  <r>
    <s v="06-18-300-030-0000"/>
    <s v="06-18-300-030-0000                      "/>
    <s v="3-14"/>
    <s v="851  BODE ELGIN"/>
    <n v="47"/>
    <n v="15200"/>
    <n v="4056"/>
    <n v="12"/>
    <n v="0"/>
    <n v="0"/>
    <n v="0"/>
    <n v="0"/>
    <n v="0"/>
    <s v="D"/>
    <n v="100800"/>
    <n v="0.05"/>
    <n v="0.55000000000000004"/>
    <n v="40319.999999999993"/>
    <n v="0.09"/>
    <n v="447999.99999999994"/>
    <n v="37333.333333333328"/>
  </r>
  <r>
    <s v="06-18-300-031-0000"/>
    <s v="06-18-300-031-0000                      "/>
    <s v="3-14"/>
    <s v="841  BODE ELGIN"/>
    <n v="53"/>
    <n v="24000"/>
    <n v="11480"/>
    <n v="0"/>
    <n v="14"/>
    <n v="2"/>
    <n v="0"/>
    <n v="0"/>
    <n v="0"/>
    <s v="D"/>
    <n v="178200"/>
    <n v="0.05"/>
    <n v="0.55000000000000004"/>
    <n v="71279.999999999985"/>
    <n v="0.09"/>
    <n v="791999.99999999988"/>
    <n v="49499.999999999993"/>
  </r>
  <r>
    <s v="06-18-300-032-0000"/>
    <s v="06-18-300-032-0000                      "/>
    <s v="3-14"/>
    <s v="831  BODE ELGIN"/>
    <n v="51"/>
    <n v="24000"/>
    <n v="11480"/>
    <n v="0"/>
    <n v="16"/>
    <n v="0"/>
    <n v="0"/>
    <n v="0"/>
    <n v="0"/>
    <s v="D"/>
    <n v="168000"/>
    <n v="0.05"/>
    <n v="0.55000000000000004"/>
    <n v="67199.999999999985"/>
    <n v="0.09"/>
    <n v="746666.66666666651"/>
    <n v="46666.666666666657"/>
  </r>
  <r>
    <s v="06-18-302-007-0000"/>
    <s v="06-18-302-007-0000  06-18-302-008-0000  06-18-302-010-0000  06-18-302-059-0000    06-19-106-016-0000  06-19-104-010-0000  06-19-104-026-0000  06-19-104-016-0000  06-19-105-006-0000  06-19-105-007-0000  06-19-105-008-0000  06-19-105-009-0000  06-19-105-010-0000  06-19-105-011-0000  06-19-105-012-0000  06-19-105-013-0000  06-19-105-014-0000  06-19-105-015-0000"/>
    <s v="3-97"/>
    <s v="375  SADLER ELGIN"/>
    <n v="52"/>
    <n v="1134994"/>
    <n v="0"/>
    <n v="264"/>
    <n v="0"/>
    <n v="0"/>
    <n v="0"/>
    <n v="0"/>
    <n v="0"/>
    <s v="D"/>
    <n v="2138400"/>
    <n v="0.05"/>
    <n v="0.55000000000000004"/>
    <n v="855360"/>
    <n v="0.09"/>
    <n v="9504000"/>
    <n v="36000"/>
  </r>
  <r>
    <s v="06-18-405-015-0000"/>
    <s v="06-18-405-015-0000  06-18-405-016-0000  06-18-405-017-0000                  "/>
    <s v="3-14"/>
    <s v="1136  ASH ELGIN"/>
    <n v="45"/>
    <n v="18000"/>
    <n v="8060"/>
    <n v="0"/>
    <n v="14"/>
    <n v="0"/>
    <n v="0"/>
    <n v="0"/>
    <n v="0"/>
    <s v="D"/>
    <n v="147000"/>
    <n v="0.05"/>
    <n v="0.55000000000000004"/>
    <n v="58800"/>
    <n v="0.09"/>
    <n v="653333.33333333337"/>
    <n v="46666.666666666672"/>
  </r>
  <r>
    <s v="06-18-405-031-0000"/>
    <s v="06-18-405-031-0000                      "/>
    <s v="3-14"/>
    <s v="1121  BIRCH ELGIN"/>
    <n v="52"/>
    <n v="24627"/>
    <n v="12638"/>
    <n v="0"/>
    <n v="0"/>
    <n v="16"/>
    <n v="0"/>
    <n v="0"/>
    <n v="0"/>
    <s v="D"/>
    <n v="249600"/>
    <n v="0.05"/>
    <n v="0.55000000000000004"/>
    <n v="99840"/>
    <n v="0.09"/>
    <n v="1109333.3333333335"/>
    <n v="69333.333333333343"/>
  </r>
  <r>
    <s v="06-19-105-018-0000"/>
    <s v="06-19-105-018-0000 06-19-106-012-0000 06-19-106-013-0000"/>
    <s v="3-97"/>
    <s v="390  SADLER ELGIN"/>
    <n v="44"/>
    <n v="623207"/>
    <n v="0"/>
    <n v="141"/>
    <n v="0"/>
    <n v="0"/>
    <n v="0"/>
    <n v="0"/>
    <n v="0"/>
    <s v="D"/>
    <n v="1142100"/>
    <n v="0.05"/>
    <n v="0.55000000000000004"/>
    <n v="456840"/>
    <n v="0.09"/>
    <n v="5076000"/>
    <n v="36000"/>
  </r>
  <r>
    <s v="06-25-411-011-0000"/>
    <s v="06-25-411-011-0000  06-25-411-035-0000  06-25-411-034-0000"/>
    <s v="3-14"/>
    <s v="7472  JENSEN HANOVER PARK"/>
    <n v="51"/>
    <n v="37069"/>
    <n v="21112"/>
    <n v="0"/>
    <n v="18"/>
    <n v="18"/>
    <n v="0"/>
    <n v="0"/>
    <n v="0"/>
    <s v="D"/>
    <n v="442800"/>
    <n v="0.05"/>
    <n v="0.55000000000000004"/>
    <n v="177119.99999999997"/>
    <n v="0.09"/>
    <n v="1967999.9999999995"/>
    <n v="54666.666666666657"/>
  </r>
  <r>
    <s v="06-26-365-005-0000"/>
    <s v="06-26-365-005-0000                        06-26-365-006-0000"/>
    <s v="3-91"/>
    <s v="5021  VALLEY STREAMWOOD"/>
    <n v="49"/>
    <n v="70178"/>
    <n v="57905"/>
    <n v="1"/>
    <n v="5"/>
    <n v="43"/>
    <n v="0"/>
    <n v="0"/>
    <n v="0"/>
    <s v="C"/>
    <n v="678600"/>
    <n v="0.05"/>
    <n v="0.55000000000000004"/>
    <n v="271439.99999999994"/>
    <n v="7.4999999999999997E-2"/>
    <n v="3619199.9999999991"/>
    <n v="73861.224489795903"/>
  </r>
  <r>
    <s v="06-27-403-014-0000"/>
    <s v="06-27-403-014-0000                      "/>
    <s v="3-91"/>
    <s v="545 W LAKE BARTLETT"/>
    <n v="42"/>
    <n v="477180"/>
    <n v="187856"/>
    <n v="0"/>
    <n v="77"/>
    <n v="115"/>
    <n v="0"/>
    <n v="0"/>
    <n v="0"/>
    <s v="C"/>
    <n v="2796540"/>
    <n v="0.05"/>
    <n v="0.55000000000000004"/>
    <n v="1118615.9999999998"/>
    <n v="7.4999999999999997E-2"/>
    <n v="14914879.999999998"/>
    <n v="77681.666666666657"/>
  </r>
  <r>
    <s v="06-32-100-004-0000"/>
    <s v="06-32-100-004-0000   06-32-200-004-0000 06-32-102-005-0000 06-32-102-007-0000  06-32-102-003-0000"/>
    <s v="3-97"/>
    <s v="100  FIRST BARTLETT"/>
    <n v="50"/>
    <n v="4274339"/>
    <n v="0"/>
    <n v="492"/>
    <n v="0"/>
    <n v="0"/>
    <n v="0"/>
    <n v="0"/>
    <n v="0"/>
    <s v="D"/>
    <n v="3542400"/>
    <n v="0.05"/>
    <n v="0.55000000000000004"/>
    <n v="1416959.9999999998"/>
    <n v="0.09"/>
    <n v="15743999.999999998"/>
    <n v="31999.999999999996"/>
  </r>
  <r>
    <s v="06-35-202-001-0000"/>
    <s v="06-35-202-001-0000                      "/>
    <s v="3-14"/>
    <s v="2500  MARK THOMAS HANOVER PARK"/>
    <n v="49"/>
    <n v="33150"/>
    <n v="15360"/>
    <n v="0"/>
    <n v="15"/>
    <n v="9"/>
    <n v="0"/>
    <n v="0"/>
    <n v="0"/>
    <s v="D"/>
    <n v="282600"/>
    <n v="0.05"/>
    <n v="0.55000000000000004"/>
    <n v="113040"/>
    <n v="0.09"/>
    <n v="1256000"/>
    <n v="52333.333333333336"/>
  </r>
  <r>
    <s v="06-35-202-002-0000"/>
    <s v="06-35-202-002-0000                      "/>
    <s v="3-14"/>
    <s v="2490  LESLIE HANOVER PARK"/>
    <n v="49"/>
    <n v="33472"/>
    <n v="15360"/>
    <n v="0"/>
    <n v="15"/>
    <n v="9"/>
    <n v="0"/>
    <n v="0"/>
    <n v="0"/>
    <s v="D"/>
    <n v="282600"/>
    <n v="0.05"/>
    <n v="0.55000000000000004"/>
    <n v="113040"/>
    <n v="0.09"/>
    <n v="1256000"/>
    <n v="52333.333333333336"/>
  </r>
  <r>
    <s v="06-35-202-005-0000"/>
    <s v="06-35-202-005-0000                      "/>
    <s v="3-14"/>
    <s v="2460  LESLIE HANOVER PARK"/>
    <n v="46"/>
    <n v="36091"/>
    <n v="15360"/>
    <n v="0"/>
    <n v="15"/>
    <n v="9"/>
    <n v="0"/>
    <n v="0"/>
    <n v="0"/>
    <s v="D"/>
    <n v="282600"/>
    <n v="0.05"/>
    <n v="0.55000000000000004"/>
    <n v="113040"/>
    <n v="0.09"/>
    <n v="1256000"/>
    <n v="52333.333333333336"/>
  </r>
  <r>
    <s v="06-35-202-011-0000"/>
    <s v="06-35-202-011-0000                      "/>
    <s v="3-14"/>
    <s v="2480  LESLIE HANOVER PARK"/>
    <n v="45"/>
    <n v="34190"/>
    <n v="15360"/>
    <n v="0"/>
    <n v="15"/>
    <n v="9"/>
    <n v="0"/>
    <n v="0"/>
    <n v="0"/>
    <s v="D"/>
    <n v="282600"/>
    <n v="0.05"/>
    <n v="0.55000000000000004"/>
    <n v="113040"/>
    <n v="0.09"/>
    <n v="1256000"/>
    <n v="52333.333333333336"/>
  </r>
  <r>
    <s v="06-36-313-026-0000"/>
    <s v="06-36-313-026-0000  06-36-313-027-0000  06-36-313-028-0000  06-36-313-029-0000"/>
    <s v="3-14"/>
    <s v="2321  WALNUT HANOVER PARK"/>
    <n v="47"/>
    <n v="135886"/>
    <n v="87356"/>
    <n v="0"/>
    <n v="36"/>
    <n v="44"/>
    <n v="0"/>
    <n v="0"/>
    <n v="0"/>
    <s v="C"/>
    <n v="1000800"/>
    <n v="0.05"/>
    <n v="0.55000000000000004"/>
    <n v="400320"/>
    <n v="7.4999999999999997E-2"/>
    <n v="5337600"/>
    <n v="66720"/>
  </r>
  <r>
    <s v="06-36-313-044-0000"/>
    <s v="06-36-313-044-0000"/>
    <s v="3-14"/>
    <s v="2230  BREEZEWOOD HANOVER PARK"/>
    <n v="49"/>
    <n v="300319"/>
    <n v="151410"/>
    <n v="0"/>
    <n v="62"/>
    <n v="78"/>
    <n v="0"/>
    <n v="0"/>
    <n v="0"/>
    <s v="C"/>
    <n v="1755600"/>
    <n v="0.05"/>
    <n v="0.55000000000000004"/>
    <n v="702239.99999999988"/>
    <n v="7.4999999999999997E-2"/>
    <n v="9363199.9999999981"/>
    <n v="66879.999999999985"/>
  </r>
  <r>
    <s v="06-36-405-043-0000"/>
    <s v="06-36-405-043-0000  06-36-405-060-0000  06-36-405-061-0000  06-36-405-062-0000"/>
    <s v="3-14"/>
    <s v="6654  PINETREE HANOVER PARK"/>
    <n v="56"/>
    <n v="95327"/>
    <n v="41672"/>
    <n v="0"/>
    <n v="64"/>
    <n v="0"/>
    <n v="0"/>
    <n v="0"/>
    <n v="0"/>
    <s v="C"/>
    <n v="652800"/>
    <n v="0.05"/>
    <n v="0.55000000000000004"/>
    <n v="261120"/>
    <n v="7.4999999999999997E-2"/>
    <n v="3481600"/>
    <n v="54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0B14D-B854-4FCF-BEB1-3F6B3DFF5096}" name="PivotTable6"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74:N75" firstHeaderRow="0" firstDataRow="1" firstDataCol="0"/>
  <pivotFields count="21">
    <pivotField showAll="0"/>
    <pivotField showAll="0"/>
    <pivotField dataField="1" showAll="0"/>
    <pivotField showAll="0"/>
    <pivotField showAll="0"/>
    <pivotField showAll="0"/>
    <pivotField showAll="0"/>
    <pivotField showAll="0"/>
    <pivotField showAll="0"/>
    <pivotField dataField="1" showAll="0"/>
    <pivotField numFmtId="164" showAll="0"/>
    <pivotField dataField="1" showAll="0"/>
    <pivotField dataField="1" showAll="0"/>
    <pivotField numFmtId="164" showAll="0"/>
    <pivotField dataField="1" numFmtId="10" showAll="0"/>
    <pivotField numFmtId="44" showAll="0"/>
    <pivotField showAll="0"/>
    <pivotField showAll="0"/>
    <pivotField numFmtId="44" showAll="0"/>
    <pivotField numFmtId="164" showAll="0"/>
    <pivotField numFmtId="164"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Count of CLASS" fld="2" subtotal="count" baseField="0" baseItem="0"/>
    <dataField name="Min of Adj. Rent $/SF3" fld="9" subtotal="min" baseField="0" baseItem="1"/>
    <dataField name="Max of Adj. Rent $/SF2" fld="9" subtotal="max" baseField="0" baseItem="2"/>
    <dataField name="Average of Adj. Rent $/SF" fld="9" subtotal="average" baseField="0" baseItem="3"/>
    <dataField name="Min of % Vac.3" fld="11" subtotal="min" baseField="0" baseItem="4" numFmtId="10"/>
    <dataField name="Max of % Vac.2" fld="11" subtotal="max" baseField="0" baseItem="5" numFmtId="10"/>
    <dataField name="Average of % Vac." fld="11" subtotal="average" baseField="0" baseItem="6" numFmtId="10"/>
    <dataField name="Min of % Exp." fld="12" subtotal="min" baseField="0" baseItem="7" numFmtId="10"/>
    <dataField name="Max of % Exp.2" fld="12" subtotal="max" baseField="0" baseItem="8" numFmtId="10"/>
    <dataField name="Average of % Exp.3" fld="12" subtotal="average" baseField="0" baseItem="9" numFmtId="10"/>
    <dataField name="Min of Cap Rate" fld="14" subtotal="min" baseField="4" baseItem="0" numFmtId="10"/>
    <dataField name="Max of Cap Rate" fld="14" subtotal="max" baseField="4" baseItem="0" numFmtId="10"/>
    <dataField name="Average of Cap Rate" fld="14" subtotal="average" baseField="4" baseItem="0" numFmtId="10"/>
  </dataFields>
  <formats count="13">
    <format dxfId="174">
      <pivotArea dataOnly="0" labelOnly="1" outline="0" fieldPosition="0">
        <references count="1">
          <reference field="4294967294" count="3">
            <x v="10"/>
            <x v="11"/>
            <x v="12"/>
          </reference>
        </references>
      </pivotArea>
    </format>
    <format dxfId="173">
      <pivotArea outline="0" collapsedLevelsAreSubtotals="1" fieldPosition="0">
        <references count="1">
          <reference field="4294967294" count="9" selected="0">
            <x v="4"/>
            <x v="5"/>
            <x v="6"/>
            <x v="7"/>
            <x v="8"/>
            <x v="9"/>
            <x v="10"/>
            <x v="11"/>
            <x v="12"/>
          </reference>
        </references>
      </pivotArea>
    </format>
    <format dxfId="172">
      <pivotArea outline="0" collapsedLevelsAreSubtotals="1" fieldPosition="0">
        <references count="1">
          <reference field="4294967294" count="9" selected="0">
            <x v="4"/>
            <x v="5"/>
            <x v="6"/>
            <x v="7"/>
            <x v="8"/>
            <x v="9"/>
            <x v="10"/>
            <x v="11"/>
            <x v="12"/>
          </reference>
        </references>
      </pivotArea>
    </format>
    <format dxfId="171">
      <pivotArea outline="0" collapsedLevelsAreSubtotals="1" fieldPosition="0">
        <references count="1">
          <reference field="4294967294" count="9" selected="0">
            <x v="4"/>
            <x v="5"/>
            <x v="6"/>
            <x v="7"/>
            <x v="8"/>
            <x v="9"/>
            <x v="10"/>
            <x v="11"/>
            <x v="12"/>
          </reference>
        </references>
      </pivotArea>
    </format>
    <format dxfId="170">
      <pivotArea outline="0" collapsedLevelsAreSubtotals="1" fieldPosition="0">
        <references count="1">
          <reference field="4294967294" count="1" selected="0">
            <x v="0"/>
          </reference>
        </references>
      </pivotArea>
    </format>
    <format dxfId="169">
      <pivotArea outline="0" collapsedLevelsAreSubtotals="1" fieldPosition="0">
        <references count="1">
          <reference field="4294967294" count="3" selected="0">
            <x v="10"/>
            <x v="11"/>
            <x v="12"/>
          </reference>
        </references>
      </pivotArea>
    </format>
    <format dxfId="168">
      <pivotArea dataOnly="0" labelOnly="1" outline="0" fieldPosition="0">
        <references count="1">
          <reference field="4294967294" count="3">
            <x v="10"/>
            <x v="11"/>
            <x v="12"/>
          </reference>
        </references>
      </pivotArea>
    </format>
    <format dxfId="167">
      <pivotArea outline="0" collapsedLevelsAreSubtotals="1" fieldPosition="0">
        <references count="1">
          <reference field="4294967294" count="3" selected="0">
            <x v="7"/>
            <x v="8"/>
            <x v="9"/>
          </reference>
        </references>
      </pivotArea>
    </format>
    <format dxfId="166">
      <pivotArea dataOnly="0" labelOnly="1" outline="0" fieldPosition="0">
        <references count="1">
          <reference field="4294967294" count="3">
            <x v="7"/>
            <x v="8"/>
            <x v="9"/>
          </reference>
        </references>
      </pivotArea>
    </format>
    <format dxfId="165">
      <pivotArea outline="0" collapsedLevelsAreSubtotals="1" fieldPosition="0">
        <references count="1">
          <reference field="4294967294" count="3" selected="0">
            <x v="4"/>
            <x v="5"/>
            <x v="6"/>
          </reference>
        </references>
      </pivotArea>
    </format>
    <format dxfId="164">
      <pivotArea dataOnly="0" labelOnly="1" outline="0" fieldPosition="0">
        <references count="1">
          <reference field="4294967294" count="3">
            <x v="4"/>
            <x v="5"/>
            <x v="6"/>
          </reference>
        </references>
      </pivotArea>
    </format>
    <format dxfId="163">
      <pivotArea outline="0" collapsedLevelsAreSubtotals="1" fieldPosition="0">
        <references count="1">
          <reference field="4294967294" count="1" selected="0">
            <x v="0"/>
          </reference>
        </references>
      </pivotArea>
    </format>
    <format dxfId="16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FA7A86-2FC9-433F-9C13-469A4ED9DCF0}" name="PivotTable5"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64:N65" firstHeaderRow="0" firstDataRow="1" firstDataCol="0"/>
  <pivotFields count="17">
    <pivotField showAll="0"/>
    <pivotField dataField="1" showAll="0"/>
    <pivotField showAll="0"/>
    <pivotField showAll="0"/>
    <pivotField showAll="0"/>
    <pivotField showAll="0"/>
    <pivotField showAll="0"/>
    <pivotField showAll="0"/>
    <pivotField showAll="0"/>
    <pivotField dataField="1" showAll="0"/>
    <pivotField dataField="1" showAll="0"/>
    <pivotField showAll="0"/>
    <pivotField dataField="1" showAll="0"/>
    <pivotField showAll="0"/>
    <pivotField dataField="1" numFmtId="10" showAll="0"/>
    <pivotField numFmtId="164" showAll="0"/>
    <pivotField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Count of PINs" fld="1" subtotal="count" baseField="0" baseItem="0"/>
    <dataField name="Min of Avg Daily Rate" fld="9" subtotal="min" baseField="0" baseItem="1" numFmtId="165"/>
    <dataField name="Max of Avg Daily Rate3" fld="9" subtotal="max" baseField="0" baseItem="2" numFmtId="165"/>
    <dataField name="Average of Avg Daily Rate2" fld="9" subtotal="average" baseField="0" baseItem="3" numFmtId="165"/>
    <dataField name="Min of Occ. %2" fld="10" subtotal="min" baseField="0" baseItem="4" numFmtId="10"/>
    <dataField name="Max of Occ. %" fld="10" subtotal="max" baseField="0" baseItem="5" numFmtId="10"/>
    <dataField name="Average of Occ. %3" fld="10" subtotal="average" baseField="0" baseItem="6" numFmtId="10"/>
    <dataField name="Min of EBITDA %" fld="12" subtotal="min" baseField="0" baseItem="7" numFmtId="10"/>
    <dataField name="Max of EBITDA %3" fld="12" subtotal="max" baseField="0" baseItem="8"/>
    <dataField name="Average of EBITDA %2" fld="12" subtotal="average" baseField="0" baseItem="9"/>
    <dataField name="Min of Cap Rate2" fld="14" subtotal="min" baseField="0" baseItem="10" numFmtId="10"/>
    <dataField name="Max of Cap Rate2" fld="14" subtotal="max" baseField="0" baseItem="11" numFmtId="10"/>
    <dataField name="Average of Cap Rate" fld="14" subtotal="average" baseField="0" baseItem="12" numFmtId="10"/>
  </dataFields>
  <formats count="12">
    <format dxfId="186">
      <pivotArea outline="0" collapsedLevelsAreSubtotals="1" fieldPosition="0">
        <references count="1">
          <reference field="4294967294" count="2" selected="0">
            <x v="11"/>
            <x v="12"/>
          </reference>
        </references>
      </pivotArea>
    </format>
    <format dxfId="185">
      <pivotArea outline="0" collapsedLevelsAreSubtotals="1" fieldPosition="0">
        <references count="1">
          <reference field="4294967294" count="2" selected="0">
            <x v="11"/>
            <x v="12"/>
          </reference>
        </references>
      </pivotArea>
    </format>
    <format dxfId="184">
      <pivotArea outline="0" collapsedLevelsAreSubtotals="1" fieldPosition="0">
        <references count="1">
          <reference field="4294967294" count="2" selected="0">
            <x v="11"/>
            <x v="12"/>
          </reference>
        </references>
      </pivotArea>
    </format>
    <format dxfId="183">
      <pivotArea dataOnly="0" labelOnly="1" outline="0" fieldPosition="0">
        <references count="1">
          <reference field="4294967294" count="3">
            <x v="10"/>
            <x v="11"/>
            <x v="12"/>
          </reference>
        </references>
      </pivotArea>
    </format>
    <format dxfId="182">
      <pivotArea dataOnly="0" labelOnly="1" outline="0" fieldPosition="0">
        <references count="1">
          <reference field="4294967294" count="3">
            <x v="10"/>
            <x v="11"/>
            <x v="12"/>
          </reference>
        </references>
      </pivotArea>
    </format>
    <format dxfId="181">
      <pivotArea outline="0" collapsedLevelsAreSubtotals="1" fieldPosition="0">
        <references count="1">
          <reference field="4294967294" count="1" selected="0">
            <x v="10"/>
          </reference>
        </references>
      </pivotArea>
    </format>
    <format dxfId="180">
      <pivotArea outline="0" collapsedLevelsAreSubtotals="1" fieldPosition="0">
        <references count="1">
          <reference field="4294967294" count="3" selected="0">
            <x v="1"/>
            <x v="2"/>
            <x v="3"/>
          </reference>
        </references>
      </pivotArea>
    </format>
    <format dxfId="179">
      <pivotArea outline="0" collapsedLevelsAreSubtotals="1" fieldPosition="0">
        <references count="1">
          <reference field="4294967294" count="1" selected="0">
            <x v="0"/>
          </reference>
        </references>
      </pivotArea>
    </format>
    <format dxfId="178">
      <pivotArea outline="0" collapsedLevelsAreSubtotals="1" fieldPosition="0">
        <references count="1">
          <reference field="4294967294" count="12" selected="0">
            <x v="1"/>
            <x v="2"/>
            <x v="3"/>
            <x v="4"/>
            <x v="5"/>
            <x v="6"/>
            <x v="7"/>
            <x v="8"/>
            <x v="9"/>
            <x v="10"/>
            <x v="11"/>
            <x v="12"/>
          </reference>
        </references>
      </pivotArea>
    </format>
    <format dxfId="177">
      <pivotArea outline="0" collapsedLevelsAreSubtotals="1" fieldPosition="0">
        <references count="1">
          <reference field="4294967294" count="3" selected="0">
            <x v="4"/>
            <x v="5"/>
            <x v="6"/>
          </reference>
        </references>
      </pivotArea>
    </format>
    <format dxfId="176">
      <pivotArea outline="0" collapsedLevelsAreSubtotals="1" fieldPosition="0">
        <references count="1">
          <reference field="4294967294" count="1" selected="0">
            <x v="7"/>
          </reference>
        </references>
      </pivotArea>
    </format>
    <format dxfId="17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78018B-DC33-47DB-8D48-99C0DBBF21BA}" name="PivotTable2"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3:N42" firstHeaderRow="0" firstDataRow="1" firstDataCol="1"/>
  <pivotFields count="20">
    <pivotField showAll="0"/>
    <pivotField showAll="0"/>
    <pivotField showAll="0"/>
    <pivotField showAll="0"/>
    <pivotField axis="axisRow" dataField="1" showAll="0">
      <items count="9">
        <item x="5"/>
        <item x="1"/>
        <item x="0"/>
        <item x="6"/>
        <item x="4"/>
        <item x="2"/>
        <item x="3"/>
        <item x="7"/>
        <item t="default"/>
      </items>
    </pivotField>
    <pivotField showAll="0"/>
    <pivotField showAll="0"/>
    <pivotField showAll="0"/>
    <pivotField showAll="0"/>
    <pivotField dataField="1" numFmtId="44" showAll="0"/>
    <pivotField numFmtId="164" showAll="0"/>
    <pivotField dataField="1" numFmtId="9" showAll="0"/>
    <pivotField dataField="1" numFmtId="9" showAll="0"/>
    <pivotField numFmtId="164" showAll="0"/>
    <pivotField dataField="1" numFmtId="10" showAll="0"/>
    <pivotField numFmtId="44" showAll="0"/>
    <pivotField numFmtId="44" showAll="0"/>
    <pivotField numFmtId="44" showAll="0"/>
    <pivotField numFmtId="164" showAll="0"/>
    <pivotField numFmtId="164" showAll="0"/>
  </pivotFields>
  <rowFields count="1">
    <field x="4"/>
  </rowFields>
  <rowItems count="9">
    <i>
      <x/>
    </i>
    <i>
      <x v="1"/>
    </i>
    <i>
      <x v="2"/>
    </i>
    <i>
      <x v="3"/>
    </i>
    <i>
      <x v="4"/>
    </i>
    <i>
      <x v="5"/>
    </i>
    <i>
      <x v="6"/>
    </i>
    <i>
      <x v="7"/>
    </i>
    <i t="grand">
      <x/>
    </i>
  </rowItems>
  <colFields count="1">
    <field x="-2"/>
  </colFields>
  <colItems count="13">
    <i>
      <x/>
    </i>
    <i i="1">
      <x v="1"/>
    </i>
    <i i="2">
      <x v="2"/>
    </i>
    <i i="3">
      <x v="3"/>
    </i>
    <i i="4">
      <x v="4"/>
    </i>
    <i i="5">
      <x v="5"/>
    </i>
    <i i="6">
      <x v="6"/>
    </i>
    <i i="7">
      <x v="7"/>
    </i>
    <i i="8">
      <x v="8"/>
    </i>
    <i i="9">
      <x v="9"/>
    </i>
    <i i="10">
      <x v="10"/>
    </i>
    <i i="11">
      <x v="11"/>
    </i>
    <i i="12">
      <x v="12"/>
    </i>
  </colItems>
  <dataFields count="13">
    <dataField name="COUNT" fld="4" subtotal="count" baseField="0" baseItem="0"/>
    <dataField name="Min of Adj Rent $/SF" fld="9" subtotal="min" baseField="4" baseItem="0" numFmtId="44"/>
    <dataField name="Max of Adj Rent $/SF" fld="9" subtotal="max" baseField="4" baseItem="0" numFmtId="44"/>
    <dataField name="Average of Adj Rent $/SF" fld="9" subtotal="average" baseField="4" baseItem="0"/>
    <dataField name="Min of V/C" fld="11" subtotal="min" baseField="4" baseItem="0" numFmtId="9"/>
    <dataField name="Max of V/C" fld="11" subtotal="max" baseField="4" baseItem="0" numFmtId="9"/>
    <dataField name="Average of V/C" fld="11" subtotal="average" baseField="4" baseItem="0"/>
    <dataField name="Min of Exp" fld="12" subtotal="min" baseField="4" baseItem="0" numFmtId="9"/>
    <dataField name="Max of Exp" fld="12" subtotal="max" baseField="4" baseItem="0" numFmtId="9"/>
    <dataField name="Average of Exp" fld="12" subtotal="average" baseField="4" baseItem="0"/>
    <dataField name="Min of Cap Rate" fld="14" subtotal="min" baseField="4" baseItem="0" numFmtId="10"/>
    <dataField name="Max of Cap Rate" fld="14" subtotal="max" baseField="4" baseItem="0" numFmtId="10"/>
    <dataField name="Average of Cap Rate" fld="14" subtotal="average" baseField="4" baseItem="0"/>
  </dataFields>
  <formats count="26">
    <format dxfId="212">
      <pivotArea outline="0" collapsedLevelsAreSubtotals="1" fieldPosition="0">
        <references count="1">
          <reference field="4294967294" count="2" selected="0">
            <x v="1"/>
            <x v="2"/>
          </reference>
        </references>
      </pivotArea>
    </format>
    <format dxfId="211">
      <pivotArea outline="0" collapsedLevelsAreSubtotals="1" fieldPosition="0">
        <references count="1">
          <reference field="4294967294" count="6" selected="0">
            <x v="4"/>
            <x v="5"/>
            <x v="7"/>
            <x v="8"/>
            <x v="10"/>
            <x v="11"/>
          </reference>
        </references>
      </pivotArea>
    </format>
    <format dxfId="210">
      <pivotArea outline="0" collapsedLevelsAreSubtotals="1" fieldPosition="0">
        <references count="1">
          <reference field="4294967294" count="2" selected="0">
            <x v="10"/>
            <x v="11"/>
          </reference>
        </references>
      </pivotArea>
    </format>
    <format dxfId="209">
      <pivotArea outline="0" collapsedLevelsAreSubtotals="1" fieldPosition="0">
        <references count="1">
          <reference field="4294967294" count="2" selected="0">
            <x v="10"/>
            <x v="11"/>
          </reference>
        </references>
      </pivotArea>
    </format>
    <format dxfId="208">
      <pivotArea collapsedLevelsAreSubtotals="1" fieldPosition="0">
        <references count="2">
          <reference field="4294967294" count="1" selected="0">
            <x v="0"/>
          </reference>
          <reference field="4" count="1">
            <x v="0"/>
          </reference>
        </references>
      </pivotArea>
    </format>
    <format dxfId="207">
      <pivotArea dataOnly="0" labelOnly="1" fieldPosition="0">
        <references count="1">
          <reference field="4" count="0"/>
        </references>
      </pivotArea>
    </format>
    <format dxfId="206">
      <pivotArea dataOnly="0" labelOnly="1" fieldPosition="0">
        <references count="1">
          <reference field="4" count="1">
            <x v="0"/>
          </reference>
        </references>
      </pivotArea>
    </format>
    <format dxfId="205">
      <pivotArea collapsedLevelsAreSubtotals="1" fieldPosition="0">
        <references count="1">
          <reference field="4" count="0"/>
        </references>
      </pivotArea>
    </format>
    <format dxfId="204">
      <pivotArea field="4" type="button" dataOnly="0" labelOnly="1" outline="0" axis="axisRow" fieldPosition="0"/>
    </format>
    <format dxfId="203">
      <pivotArea dataOnly="0" labelOnly="1" fieldPosition="0">
        <references count="1">
          <reference field="4" count="0"/>
        </references>
      </pivotArea>
    </format>
    <format dxfId="202">
      <pivotArea dataOnly="0" labelOnly="1" outline="0" fieldPosition="0">
        <references count="1">
          <reference field="4294967294" count="13">
            <x v="0"/>
            <x v="1"/>
            <x v="2"/>
            <x v="3"/>
            <x v="4"/>
            <x v="5"/>
            <x v="6"/>
            <x v="7"/>
            <x v="8"/>
            <x v="9"/>
            <x v="10"/>
            <x v="11"/>
            <x v="12"/>
          </reference>
        </references>
      </pivotArea>
    </format>
    <format dxfId="201">
      <pivotArea collapsedLevelsAreSubtotals="1" fieldPosition="0">
        <references count="1">
          <reference field="4" count="0"/>
        </references>
      </pivotArea>
    </format>
    <format dxfId="200">
      <pivotArea dataOnly="0" labelOnly="1" outline="0" fieldPosition="0">
        <references count="1">
          <reference field="4294967294" count="13">
            <x v="0"/>
            <x v="1"/>
            <x v="2"/>
            <x v="3"/>
            <x v="4"/>
            <x v="5"/>
            <x v="6"/>
            <x v="7"/>
            <x v="8"/>
            <x v="9"/>
            <x v="10"/>
            <x v="11"/>
            <x v="12"/>
          </reference>
        </references>
      </pivotArea>
    </format>
    <format dxfId="199">
      <pivotArea collapsedLevelsAreSubtotals="1" fieldPosition="0">
        <references count="2">
          <reference field="4294967294" count="1" selected="0">
            <x v="0"/>
          </reference>
          <reference field="4" count="1">
            <x v="5"/>
          </reference>
        </references>
      </pivotArea>
    </format>
    <format dxfId="198">
      <pivotArea dataOnly="0" labelOnly="1" grandRow="1" outline="0" fieldPosition="0"/>
    </format>
    <format dxfId="197">
      <pivotArea field="4" type="button" dataOnly="0" labelOnly="1" outline="0" axis="axisRow" fieldPosition="0"/>
    </format>
    <format dxfId="196">
      <pivotArea dataOnly="0" labelOnly="1" fieldPosition="0">
        <references count="1">
          <reference field="4" count="0"/>
        </references>
      </pivotArea>
    </format>
    <format dxfId="195">
      <pivotArea dataOnly="0" labelOnly="1" grandRow="1" outline="0" fieldPosition="0"/>
    </format>
    <format dxfId="194">
      <pivotArea dataOnly="0" labelOnly="1" fieldPosition="0">
        <references count="1">
          <reference field="4" count="1">
            <x v="0"/>
          </reference>
        </references>
      </pivotArea>
    </format>
    <format dxfId="193">
      <pivotArea dataOnly="0" labelOnly="1" fieldPosition="0">
        <references count="1">
          <reference field="4" count="0"/>
        </references>
      </pivotArea>
    </format>
    <format dxfId="192">
      <pivotArea dataOnly="0" labelOnly="1" grandRow="1" outline="0" fieldPosition="0"/>
    </format>
    <format dxfId="191">
      <pivotArea dataOnly="0" labelOnly="1" fieldPosition="0">
        <references count="1">
          <reference field="4" count="0"/>
        </references>
      </pivotArea>
    </format>
    <format dxfId="190">
      <pivotArea dataOnly="0" labelOnly="1" grandRow="1" outline="0" fieldPosition="0"/>
    </format>
    <format dxfId="189">
      <pivotArea outline="0" collapsedLevelsAreSubtotals="1" fieldPosition="0">
        <references count="1">
          <reference field="4294967294" count="1" selected="0">
            <x v="0"/>
          </reference>
        </references>
      </pivotArea>
    </format>
    <format dxfId="188">
      <pivotArea dataOnly="0" labelOnly="1" fieldPosition="0">
        <references count="1">
          <reference field="4" count="1">
            <x v="0"/>
          </reference>
        </references>
      </pivotArea>
    </format>
    <format dxfId="187">
      <pivotArea dataOnly="0" labelOnly="1" fieldPosition="0">
        <references count="1">
          <reference field="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F93945-E9B8-4134-A1B2-541E226193A2}" name="PivotTable3"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59:K60" firstHeaderRow="0" firstDataRow="1" firstDataCol="0"/>
  <pivotFields count="25">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numFmtId="164" showAll="0"/>
    <pivotField dataField="1" numFmtId="10" showAll="0"/>
    <pivotField numFmtId="164" showAll="0"/>
    <pivotField numFmtId="164" showAll="0"/>
    <pivotField numFmtId="164" showAll="0"/>
    <pivotField numFmtId="44" showAll="0"/>
  </pivotFields>
  <rowItems count="1">
    <i/>
  </rowItems>
  <colFields count="1">
    <field x="-2"/>
  </colFields>
  <colItems count="10">
    <i>
      <x/>
    </i>
    <i i="1">
      <x v="1"/>
    </i>
    <i i="2">
      <x v="2"/>
    </i>
    <i i="3">
      <x v="3"/>
    </i>
    <i i="4">
      <x v="4"/>
    </i>
    <i i="5">
      <x v="5"/>
    </i>
    <i i="6">
      <x v="6"/>
    </i>
    <i i="7">
      <x v="7"/>
    </i>
    <i i="8">
      <x v="8"/>
    </i>
    <i i="9">
      <x v="9"/>
    </i>
  </colItems>
  <dataFields count="10">
    <dataField name="Count of CLASS" fld="3" subtotal="count" baseField="0" baseItem="0"/>
    <dataField name="Min of % Vac.3" fld="17" subtotal="min" baseField="0" baseItem="1" numFmtId="10"/>
    <dataField name="Max of % Vac.2" fld="17" subtotal="max" baseField="0" baseItem="1" numFmtId="10"/>
    <dataField name="Average of % Vac." fld="17" subtotal="average" baseField="0" baseItem="2" numFmtId="10"/>
    <dataField name="Min of % Exp.3" fld="18" subtotal="min" baseField="0" baseItem="3" numFmtId="10"/>
    <dataField name="Max of % Exp.2" fld="18" subtotal="max" baseField="0" baseItem="4" numFmtId="10"/>
    <dataField name="Average of % Exp." fld="18" subtotal="average" baseField="0" baseItem="5" numFmtId="10"/>
    <dataField name="Min of Cap Rate" fld="20" subtotal="min" baseField="0" baseItem="6" numFmtId="10"/>
    <dataField name="Max of Cap Rate" fld="20" subtotal="max" baseField="4" baseItem="0" numFmtId="10"/>
    <dataField name="Average of Cap Rate" fld="20" subtotal="average" baseField="4" baseItem="0" numFmtId="10"/>
  </dataFields>
  <formats count="9">
    <format dxfId="221">
      <pivotArea dataOnly="0" labelOnly="1" outline="0" fieldPosition="0">
        <references count="1">
          <reference field="4294967294" count="3">
            <x v="7"/>
            <x v="8"/>
            <x v="9"/>
          </reference>
        </references>
      </pivotArea>
    </format>
    <format dxfId="220">
      <pivotArea dataOnly="0" labelOnly="1" outline="0" fieldPosition="0">
        <references count="1">
          <reference field="4294967294" count="3">
            <x v="7"/>
            <x v="8"/>
            <x v="9"/>
          </reference>
        </references>
      </pivotArea>
    </format>
    <format dxfId="219">
      <pivotArea outline="0" collapsedLevelsAreSubtotals="1" fieldPosition="0"/>
    </format>
    <format dxfId="218">
      <pivotArea outline="0" collapsedLevelsAreSubtotals="1" fieldPosition="0">
        <references count="1">
          <reference field="4294967294" count="9" selected="0">
            <x v="1"/>
            <x v="2"/>
            <x v="3"/>
            <x v="4"/>
            <x v="5"/>
            <x v="6"/>
            <x v="7"/>
            <x v="8"/>
            <x v="9"/>
          </reference>
        </references>
      </pivotArea>
    </format>
    <format dxfId="217">
      <pivotArea outline="0" collapsedLevelsAreSubtotals="1" fieldPosition="0"/>
    </format>
    <format dxfId="216">
      <pivotArea outline="0" collapsedLevelsAreSubtotals="1" fieldPosition="0">
        <references count="1">
          <reference field="4294967294" count="3" selected="0">
            <x v="1"/>
            <x v="2"/>
            <x v="3"/>
          </reference>
        </references>
      </pivotArea>
    </format>
    <format dxfId="215">
      <pivotArea outline="0" collapsedLevelsAreSubtotals="1" fieldPosition="0">
        <references count="1">
          <reference field="4294967294" count="3" selected="0">
            <x v="4"/>
            <x v="5"/>
            <x v="6"/>
          </reference>
        </references>
      </pivotArea>
    </format>
    <format dxfId="214">
      <pivotArea outline="0" collapsedLevelsAreSubtotals="1" fieldPosition="0"/>
    </format>
    <format dxfId="2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5529AD-CA95-4185-9059-8CB743461EF2}" name="PivotTable7" cacheId="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69:N70" firstHeaderRow="0" firstDataRow="1" firstDataCol="0"/>
  <pivotFields count="20">
    <pivotField showAll="0"/>
    <pivotField dataField="1" showAll="0"/>
    <pivotField showAll="0"/>
    <pivotField showAll="0"/>
    <pivotField showAll="0"/>
    <pivotField showAll="0"/>
    <pivotField showAll="0"/>
    <pivotField showAll="0"/>
    <pivotField showAll="0"/>
    <pivotField showAll="0"/>
    <pivotField dataField="1" showAll="0"/>
    <pivotField dataField="1" numFmtId="9" showAll="0"/>
    <pivotField showAll="0"/>
    <pivotField showAll="0"/>
    <pivotField showAll="0"/>
    <pivotField dataField="1" showAll="0"/>
    <pivotField showAll="0"/>
    <pivotField dataField="1" numFmtId="10" showAll="0"/>
    <pivotField numFmtId="164" showAll="0"/>
    <pivotField numFmtId="164"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Count of PINs" fld="1" subtotal="count" baseField="0" baseItem="0"/>
    <dataField name="Min of Revenue Bed/Day3" fld="10" subtotal="min" baseField="0" baseItem="1" numFmtId="165"/>
    <dataField name="Max of Revenue Bed/Day2" fld="10" subtotal="max" baseField="0" baseItem="2"/>
    <dataField name="Average of Revenue Bed/Day" fld="10" subtotal="average" baseField="0" baseItem="3"/>
    <dataField name="Min of Reported Occupancy3" fld="11" subtotal="min" baseField="0" baseItem="4" numFmtId="10"/>
    <dataField name="Max of Reported Occupancy2" fld="11" subtotal="max" baseField="0" baseItem="5"/>
    <dataField name="Average of Reported Occupancy" fld="11" subtotal="average" baseField="0" baseItem="6"/>
    <dataField name="Min of Exp %" fld="15" subtotal="min" baseField="0" baseItem="7" numFmtId="10"/>
    <dataField name="Max of Exp %2" fld="15" subtotal="max" baseField="0" baseItem="8"/>
    <dataField name="Average of Exp %3" fld="15" subtotal="average" baseField="0" baseItem="9"/>
    <dataField name="Min of Cap Rate2" fld="17" subtotal="min" baseField="0" baseItem="10" numFmtId="10"/>
    <dataField name="Max of Cap Rate2" fld="17" subtotal="max" baseField="0" baseItem="11" numFmtId="10"/>
    <dataField name="Average of Cap Rate" fld="17" subtotal="average" baseField="0" baseItem="12" numFmtId="10"/>
  </dataFields>
  <formats count="11">
    <format dxfId="232">
      <pivotArea outline="0" collapsedLevelsAreSubtotals="1" fieldPosition="0">
        <references count="1">
          <reference field="4294967294" count="2" selected="0">
            <x v="11"/>
            <x v="12"/>
          </reference>
        </references>
      </pivotArea>
    </format>
    <format dxfId="231">
      <pivotArea outline="0" collapsedLevelsAreSubtotals="1" fieldPosition="0">
        <references count="1">
          <reference field="4294967294" count="2" selected="0">
            <x v="11"/>
            <x v="12"/>
          </reference>
        </references>
      </pivotArea>
    </format>
    <format dxfId="230">
      <pivotArea outline="0" collapsedLevelsAreSubtotals="1" fieldPosition="0">
        <references count="1">
          <reference field="4294967294" count="2" selected="0">
            <x v="11"/>
            <x v="12"/>
          </reference>
        </references>
      </pivotArea>
    </format>
    <format dxfId="229">
      <pivotArea dataOnly="0" labelOnly="1" outline="0" fieldPosition="0">
        <references count="1">
          <reference field="4294967294" count="3">
            <x v="10"/>
            <x v="11"/>
            <x v="12"/>
          </reference>
        </references>
      </pivotArea>
    </format>
    <format dxfId="228">
      <pivotArea dataOnly="0" labelOnly="1" outline="0" fieldPosition="0">
        <references count="1">
          <reference field="4294967294" count="3">
            <x v="10"/>
            <x v="11"/>
            <x v="12"/>
          </reference>
        </references>
      </pivotArea>
    </format>
    <format dxfId="227">
      <pivotArea outline="0" collapsedLevelsAreSubtotals="1" fieldPosition="0">
        <references count="1">
          <reference field="4294967294" count="1" selected="0">
            <x v="10"/>
          </reference>
        </references>
      </pivotArea>
    </format>
    <format dxfId="226">
      <pivotArea outline="0" collapsedLevelsAreSubtotals="1" fieldPosition="0">
        <references count="1">
          <reference field="4294967294" count="1" selected="0">
            <x v="1"/>
          </reference>
        </references>
      </pivotArea>
    </format>
    <format dxfId="225">
      <pivotArea outline="0" collapsedLevelsAreSubtotals="1" fieldPosition="0">
        <references count="1">
          <reference field="4294967294" count="1" selected="0">
            <x v="0"/>
          </reference>
        </references>
      </pivotArea>
    </format>
    <format dxfId="224">
      <pivotArea outline="0" collapsedLevelsAreSubtotals="1" fieldPosition="0">
        <references count="1">
          <reference field="4294967294" count="1" selected="0">
            <x v="4"/>
          </reference>
        </references>
      </pivotArea>
    </format>
    <format dxfId="223">
      <pivotArea outline="0" collapsedLevelsAreSubtotals="1" fieldPosition="0">
        <references count="1">
          <reference field="4294967294" count="1" selected="0">
            <x v="7"/>
          </reference>
        </references>
      </pivotArea>
    </format>
    <format dxfId="22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6F215F-BD17-4852-A956-25E14C410707}" name="PivotTable4"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57:K58" firstHeaderRow="0" firstDataRow="1" firstDataCol="0"/>
  <pivotFields count="21">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numFmtId="164" showAll="0"/>
    <pivotField dataField="1" numFmtId="10" showAll="0"/>
    <pivotField numFmtId="164" showAll="0"/>
    <pivotField numFmtId="164" showAll="0"/>
  </pivotFields>
  <rowItems count="1">
    <i/>
  </rowItems>
  <colFields count="1">
    <field x="-2"/>
  </colFields>
  <colItems count="10">
    <i>
      <x/>
    </i>
    <i i="1">
      <x v="1"/>
    </i>
    <i i="2">
      <x v="2"/>
    </i>
    <i i="3">
      <x v="3"/>
    </i>
    <i i="4">
      <x v="4"/>
    </i>
    <i i="5">
      <x v="5"/>
    </i>
    <i i="6">
      <x v="6"/>
    </i>
    <i i="7">
      <x v="7"/>
    </i>
    <i i="8">
      <x v="8"/>
    </i>
    <i i="9">
      <x v="9"/>
    </i>
  </colItems>
  <dataFields count="10">
    <dataField name="Count of CLASS" fld="2" subtotal="count" baseField="0" baseItem="0"/>
    <dataField name="Min of % Vac.3" fld="15" subtotal="min" baseField="0" baseItem="1" numFmtId="10"/>
    <dataField name="Max of % Vac.2" fld="15" subtotal="max" baseField="0" baseItem="1" numFmtId="10"/>
    <dataField name="Average of % Vac." fld="15" subtotal="average" baseField="0" baseItem="2" numFmtId="10"/>
    <dataField name="Min of % Exp.3" fld="16" subtotal="min" baseField="0" baseItem="3" numFmtId="10"/>
    <dataField name="Max of % Exp.2" fld="16" subtotal="max" baseField="0" baseItem="4" numFmtId="10"/>
    <dataField name="Average of % Exp." fld="16" subtotal="average" baseField="0" baseItem="5" numFmtId="10"/>
    <dataField name="Min of Cap Rate" fld="18" subtotal="min" baseField="0" baseItem="6" numFmtId="10"/>
    <dataField name="Max of Cap Rate" fld="18" subtotal="max" baseField="4" baseItem="0" numFmtId="10"/>
    <dataField name="Average of Cap Rate" fld="18" subtotal="average" baseField="4" baseItem="0" numFmtId="10"/>
  </dataFields>
  <formats count="8">
    <format dxfId="240">
      <pivotArea dataOnly="0" labelOnly="1" outline="0" fieldPosition="0">
        <references count="1">
          <reference field="4294967294" count="3">
            <x v="7"/>
            <x v="8"/>
            <x v="9"/>
          </reference>
        </references>
      </pivotArea>
    </format>
    <format dxfId="239">
      <pivotArea dataOnly="0" labelOnly="1" outline="0" fieldPosition="0">
        <references count="1">
          <reference field="4294967294" count="3">
            <x v="7"/>
            <x v="8"/>
            <x v="9"/>
          </reference>
        </references>
      </pivotArea>
    </format>
    <format dxfId="238">
      <pivotArea outline="0" collapsedLevelsAreSubtotals="1" fieldPosition="0"/>
    </format>
    <format dxfId="237">
      <pivotArea outline="0" collapsedLevelsAreSubtotals="1" fieldPosition="0">
        <references count="1">
          <reference field="4294967294" count="9" selected="0">
            <x v="1"/>
            <x v="2"/>
            <x v="3"/>
            <x v="4"/>
            <x v="5"/>
            <x v="6"/>
            <x v="7"/>
            <x v="8"/>
            <x v="9"/>
          </reference>
        </references>
      </pivotArea>
    </format>
    <format dxfId="236">
      <pivotArea outline="0" collapsedLevelsAreSubtotals="1" fieldPosition="0"/>
    </format>
    <format dxfId="235">
      <pivotArea outline="0" collapsedLevelsAreSubtotals="1" fieldPosition="0">
        <references count="1">
          <reference field="4294967294" count="3" selected="0">
            <x v="1"/>
            <x v="2"/>
            <x v="3"/>
          </reference>
        </references>
      </pivotArea>
    </format>
    <format dxfId="234">
      <pivotArea outline="0" collapsedLevelsAreSubtotals="1" fieldPosition="0">
        <references count="1">
          <reference field="4294967294" count="3" selected="0">
            <x v="4"/>
            <x v="5"/>
            <x v="6"/>
          </reference>
        </references>
      </pivotArea>
    </format>
    <format dxfId="2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1A6F12-48AC-4BBA-8BD1-56485FB93E8B}"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5:N26" firstHeaderRow="0" firstDataRow="1" firstDataCol="1"/>
  <pivotFields count="21">
    <pivotField showAll="0"/>
    <pivotField showAll="0"/>
    <pivotField axis="axisRow" dataField="1" showAll="0">
      <items count="27">
        <item sd="0" x="1"/>
        <item sd="0" x="3"/>
        <item sd="0" x="7"/>
        <item sd="0" m="1" x="23"/>
        <item sd="0" x="8"/>
        <item sd="0" x="9"/>
        <item sd="0" x="10"/>
        <item sd="0" x="13"/>
        <item sd="0" x="14"/>
        <item sd="0" x="15"/>
        <item sd="0" m="1" x="20"/>
        <item sd="0" x="19"/>
        <item sd="0" x="0"/>
        <item m="1" x="21"/>
        <item sd="0" m="1" x="25"/>
        <item sd="0" x="11"/>
        <item sd="0" m="1" x="24"/>
        <item sd="0" x="2"/>
        <item sd="0" x="4"/>
        <item sd="0" x="5"/>
        <item sd="0" x="6"/>
        <item sd="0" x="12"/>
        <item sd="0" x="16"/>
        <item sd="0" x="17"/>
        <item sd="0" x="18"/>
        <item m="1" x="22"/>
        <item t="default"/>
      </items>
    </pivotField>
    <pivotField showAll="0"/>
    <pivotField axis="axisRow" showAll="0">
      <items count="14">
        <item x="1"/>
        <item m="1" x="12"/>
        <item x="4"/>
        <item x="7"/>
        <item x="5"/>
        <item x="0"/>
        <item x="3"/>
        <item m="1" x="11"/>
        <item x="8"/>
        <item x="2"/>
        <item x="6"/>
        <item x="9"/>
        <item m="1" x="10"/>
        <item t="default"/>
      </items>
    </pivotField>
    <pivotField showAll="0"/>
    <pivotField showAll="0"/>
    <pivotField showAll="0"/>
    <pivotField showAll="0"/>
    <pivotField showAll="0"/>
    <pivotField dataField="1" numFmtId="164" showAll="0"/>
    <pivotField numFmtId="164" showAll="0"/>
    <pivotField dataField="1" numFmtId="9" showAll="0"/>
    <pivotField dataField="1" numFmtId="9" showAll="0"/>
    <pivotField numFmtId="164" showAll="0"/>
    <pivotField dataField="1" numFmtId="10" showAll="0"/>
    <pivotField numFmtId="164" showAll="0"/>
    <pivotField numFmtId="164" showAll="0"/>
    <pivotField showAll="0"/>
    <pivotField numFmtId="164" showAll="0"/>
    <pivotField numFmtId="164" showAll="0"/>
  </pivotFields>
  <rowFields count="2">
    <field x="2"/>
    <field x="4"/>
  </rowFields>
  <rowItems count="21">
    <i>
      <x/>
    </i>
    <i>
      <x v="1"/>
    </i>
    <i>
      <x v="2"/>
    </i>
    <i>
      <x v="4"/>
    </i>
    <i>
      <x v="5"/>
    </i>
    <i>
      <x v="6"/>
    </i>
    <i>
      <x v="7"/>
    </i>
    <i>
      <x v="8"/>
    </i>
    <i>
      <x v="9"/>
    </i>
    <i>
      <x v="11"/>
    </i>
    <i>
      <x v="12"/>
    </i>
    <i>
      <x v="15"/>
    </i>
    <i>
      <x v="17"/>
    </i>
    <i>
      <x v="18"/>
    </i>
    <i>
      <x v="19"/>
    </i>
    <i>
      <x v="20"/>
    </i>
    <i>
      <x v="21"/>
    </i>
    <i>
      <x v="22"/>
    </i>
    <i>
      <x v="23"/>
    </i>
    <i>
      <x v="24"/>
    </i>
    <i t="grand">
      <x/>
    </i>
  </rowItems>
  <colFields count="1">
    <field x="-2"/>
  </colFields>
  <colItems count="13">
    <i>
      <x/>
    </i>
    <i i="1">
      <x v="1"/>
    </i>
    <i i="2">
      <x v="2"/>
    </i>
    <i i="3">
      <x v="3"/>
    </i>
    <i i="4">
      <x v="4"/>
    </i>
    <i i="5">
      <x v="5"/>
    </i>
    <i i="6">
      <x v="6"/>
    </i>
    <i i="7">
      <x v="7"/>
    </i>
    <i i="8">
      <x v="8"/>
    </i>
    <i i="9">
      <x v="9"/>
    </i>
    <i i="10">
      <x v="10"/>
    </i>
    <i i="11">
      <x v="11"/>
    </i>
    <i i="12">
      <x v="12"/>
    </i>
  </colItems>
  <dataFields count="13">
    <dataField name="Count of Property Use" fld="2" subtotal="count" baseField="0" baseItem="0"/>
    <dataField name="Min of Adj Rent $/SF" fld="10" subtotal="min" baseField="2" baseItem="0" numFmtId="44"/>
    <dataField name="Max of Adj Rent $/SF" fld="10" subtotal="max" baseField="2" baseItem="0" numFmtId="44"/>
    <dataField name="Average of Adj Rent $/SF" fld="10" subtotal="average" baseField="2" baseItem="0"/>
    <dataField name="Min of V/C" fld="12" subtotal="min" baseField="2" baseItem="0" numFmtId="9"/>
    <dataField name="Max of V/C" fld="12" subtotal="max" baseField="2" baseItem="0" numFmtId="9"/>
    <dataField name="Average of V/C" fld="12" subtotal="average" baseField="2" baseItem="0"/>
    <dataField name="Min of Exp" fld="13" subtotal="min" baseField="2" baseItem="0" numFmtId="9"/>
    <dataField name="Max of Exp" fld="13" subtotal="max" baseField="2" baseItem="0" numFmtId="9"/>
    <dataField name="Average of Exp" fld="13" subtotal="average" baseField="2" baseItem="0"/>
    <dataField name="Min of Cap Rate" fld="15" subtotal="min" baseField="2" baseItem="0" numFmtId="10"/>
    <dataField name="Max of Cap Rate" fld="15" subtotal="max" baseField="2" baseItem="0" numFmtId="10"/>
    <dataField name="Average of Cap Rate" fld="15" subtotal="average" baseField="2" baseItem="0"/>
  </dataFields>
  <formats count="274">
    <format dxfId="514">
      <pivotArea outline="0" collapsedLevelsAreSubtotals="1" fieldPosition="0">
        <references count="1">
          <reference field="4294967294" count="2" selected="0">
            <x v="1"/>
            <x v="2"/>
          </reference>
        </references>
      </pivotArea>
    </format>
    <format dxfId="513">
      <pivotArea outline="0" collapsedLevelsAreSubtotals="1" fieldPosition="0">
        <references count="1">
          <reference field="4294967294" count="6" selected="0">
            <x v="4"/>
            <x v="5"/>
            <x v="7"/>
            <x v="8"/>
            <x v="10"/>
            <x v="11"/>
          </reference>
        </references>
      </pivotArea>
    </format>
    <format dxfId="512">
      <pivotArea outline="0" collapsedLevelsAreSubtotals="1" fieldPosition="0">
        <references count="1">
          <reference field="4294967294" count="2" selected="0">
            <x v="10"/>
            <x v="11"/>
          </reference>
        </references>
      </pivotArea>
    </format>
    <format dxfId="511">
      <pivotArea outline="0" collapsedLevelsAreSubtotals="1" fieldPosition="0">
        <references count="1">
          <reference field="4294967294" count="2" selected="0">
            <x v="10"/>
            <x v="11"/>
          </reference>
        </references>
      </pivotArea>
    </format>
    <format dxfId="510">
      <pivotArea collapsedLevelsAreSubtotals="1" fieldPosition="0">
        <references count="2">
          <reference field="4294967294" count="3" selected="0">
            <x v="1"/>
            <x v="2"/>
            <x v="3"/>
          </reference>
          <reference field="2" count="1">
            <x v="0"/>
          </reference>
        </references>
      </pivotArea>
    </format>
    <format dxfId="509">
      <pivotArea collapsedLevelsAreSubtotals="1" fieldPosition="0">
        <references count="2">
          <reference field="4294967294" count="3" selected="0">
            <x v="1"/>
            <x v="2"/>
            <x v="3"/>
          </reference>
          <reference field="2" count="1">
            <x v="1"/>
          </reference>
        </references>
      </pivotArea>
    </format>
    <format dxfId="508">
      <pivotArea collapsedLevelsAreSubtotals="1" fieldPosition="0">
        <references count="2">
          <reference field="4294967294" count="3" selected="0">
            <x v="1"/>
            <x v="2"/>
            <x v="3"/>
          </reference>
          <reference field="2" count="1">
            <x v="2"/>
          </reference>
        </references>
      </pivotArea>
    </format>
    <format dxfId="507">
      <pivotArea collapsedLevelsAreSubtotals="1" fieldPosition="0">
        <references count="2">
          <reference field="4294967294" count="3" selected="0">
            <x v="1"/>
            <x v="2"/>
            <x v="3"/>
          </reference>
          <reference field="2" count="1">
            <x v="3"/>
          </reference>
        </references>
      </pivotArea>
    </format>
    <format dxfId="506">
      <pivotArea collapsedLevelsAreSubtotals="1" fieldPosition="0">
        <references count="2">
          <reference field="4294967294" count="3" selected="0">
            <x v="1"/>
            <x v="2"/>
            <x v="3"/>
          </reference>
          <reference field="2" count="1">
            <x v="4"/>
          </reference>
        </references>
      </pivotArea>
    </format>
    <format dxfId="505">
      <pivotArea collapsedLevelsAreSubtotals="1" fieldPosition="0">
        <references count="2">
          <reference field="4294967294" count="3" selected="0">
            <x v="1"/>
            <x v="2"/>
            <x v="3"/>
          </reference>
          <reference field="2" count="1">
            <x v="5"/>
          </reference>
        </references>
      </pivotArea>
    </format>
    <format dxfId="504">
      <pivotArea collapsedLevelsAreSubtotals="1" fieldPosition="0">
        <references count="2">
          <reference field="4294967294" count="3" selected="0">
            <x v="1"/>
            <x v="2"/>
            <x v="3"/>
          </reference>
          <reference field="2" count="1">
            <x v="6"/>
          </reference>
        </references>
      </pivotArea>
    </format>
    <format dxfId="503">
      <pivotArea collapsedLevelsAreSubtotals="1" fieldPosition="0">
        <references count="2">
          <reference field="4294967294" count="3" selected="0">
            <x v="1"/>
            <x v="2"/>
            <x v="3"/>
          </reference>
          <reference field="2" count="1">
            <x v="7"/>
          </reference>
        </references>
      </pivotArea>
    </format>
    <format dxfId="502">
      <pivotArea collapsedLevelsAreSubtotals="1" fieldPosition="0">
        <references count="2">
          <reference field="4294967294" count="3" selected="0">
            <x v="1"/>
            <x v="2"/>
            <x v="3"/>
          </reference>
          <reference field="2" count="1">
            <x v="8"/>
          </reference>
        </references>
      </pivotArea>
    </format>
    <format dxfId="501">
      <pivotArea collapsedLevelsAreSubtotals="1" fieldPosition="0">
        <references count="2">
          <reference field="4294967294" count="3" selected="0">
            <x v="1"/>
            <x v="2"/>
            <x v="3"/>
          </reference>
          <reference field="2" count="1">
            <x v="9"/>
          </reference>
        </references>
      </pivotArea>
    </format>
    <format dxfId="500">
      <pivotArea dataOnly="0" labelOnly="1" outline="0" fieldPosition="0">
        <references count="1">
          <reference field="4294967294" count="3">
            <x v="1"/>
            <x v="2"/>
            <x v="3"/>
          </reference>
        </references>
      </pivotArea>
    </format>
    <format dxfId="499">
      <pivotArea collapsedLevelsAreSubtotals="1" fieldPosition="0">
        <references count="1">
          <reference field="2" count="1">
            <x v="0"/>
          </reference>
        </references>
      </pivotArea>
    </format>
    <format dxfId="498">
      <pivotArea collapsedLevelsAreSubtotals="1" fieldPosition="0">
        <references count="1">
          <reference field="2" count="1">
            <x v="1"/>
          </reference>
        </references>
      </pivotArea>
    </format>
    <format dxfId="497">
      <pivotArea collapsedLevelsAreSubtotals="1" fieldPosition="0">
        <references count="1">
          <reference field="2" count="1">
            <x v="2"/>
          </reference>
        </references>
      </pivotArea>
    </format>
    <format dxfId="496">
      <pivotArea collapsedLevelsAreSubtotals="1" fieldPosition="0">
        <references count="1">
          <reference field="2" count="1">
            <x v="3"/>
          </reference>
        </references>
      </pivotArea>
    </format>
    <format dxfId="495">
      <pivotArea collapsedLevelsAreSubtotals="1" fieldPosition="0">
        <references count="1">
          <reference field="2" count="1">
            <x v="4"/>
          </reference>
        </references>
      </pivotArea>
    </format>
    <format dxfId="494">
      <pivotArea collapsedLevelsAreSubtotals="1" fieldPosition="0">
        <references count="1">
          <reference field="2" count="1">
            <x v="5"/>
          </reference>
        </references>
      </pivotArea>
    </format>
    <format dxfId="493">
      <pivotArea collapsedLevelsAreSubtotals="1" fieldPosition="0">
        <references count="1">
          <reference field="2" count="1">
            <x v="6"/>
          </reference>
        </references>
      </pivotArea>
    </format>
    <format dxfId="492">
      <pivotArea collapsedLevelsAreSubtotals="1" fieldPosition="0">
        <references count="1">
          <reference field="2" count="1">
            <x v="7"/>
          </reference>
        </references>
      </pivotArea>
    </format>
    <format dxfId="491">
      <pivotArea collapsedLevelsAreSubtotals="1" fieldPosition="0">
        <references count="1">
          <reference field="2" count="1">
            <x v="8"/>
          </reference>
        </references>
      </pivotArea>
    </format>
    <format dxfId="490">
      <pivotArea collapsedLevelsAreSubtotals="1" fieldPosition="0">
        <references count="1">
          <reference field="2" count="1">
            <x v="9"/>
          </reference>
        </references>
      </pivotArea>
    </format>
    <format dxfId="489">
      <pivotArea field="2" type="button" dataOnly="0" labelOnly="1" outline="0" axis="axisRow" fieldPosition="0"/>
    </format>
    <format dxfId="488">
      <pivotArea dataOnly="0" labelOnly="1" fieldPosition="0">
        <references count="1">
          <reference field="2" count="0"/>
        </references>
      </pivotArea>
    </format>
    <format dxfId="487">
      <pivotArea dataOnly="0" labelOnly="1" outline="0" fieldPosition="0">
        <references count="1">
          <reference field="4294967294" count="12">
            <x v="1"/>
            <x v="2"/>
            <x v="3"/>
            <x v="4"/>
            <x v="5"/>
            <x v="6"/>
            <x v="7"/>
            <x v="8"/>
            <x v="9"/>
            <x v="10"/>
            <x v="11"/>
            <x v="12"/>
          </reference>
        </references>
      </pivotArea>
    </format>
    <format dxfId="486">
      <pivotArea collapsedLevelsAreSubtotals="1" fieldPosition="0">
        <references count="2">
          <reference field="4294967294" count="3" selected="0">
            <x v="1"/>
            <x v="2"/>
            <x v="3"/>
          </reference>
          <reference field="2" count="1">
            <x v="0"/>
          </reference>
        </references>
      </pivotArea>
    </format>
    <format dxfId="485">
      <pivotArea collapsedLevelsAreSubtotals="1" fieldPosition="0">
        <references count="2">
          <reference field="4294967294" count="3" selected="0">
            <x v="1"/>
            <x v="2"/>
            <x v="3"/>
          </reference>
          <reference field="2" count="1">
            <x v="1"/>
          </reference>
        </references>
      </pivotArea>
    </format>
    <format dxfId="484">
      <pivotArea collapsedLevelsAreSubtotals="1" fieldPosition="0">
        <references count="2">
          <reference field="4294967294" count="3" selected="0">
            <x v="1"/>
            <x v="2"/>
            <x v="3"/>
          </reference>
          <reference field="2" count="1">
            <x v="2"/>
          </reference>
        </references>
      </pivotArea>
    </format>
    <format dxfId="483">
      <pivotArea collapsedLevelsAreSubtotals="1" fieldPosition="0">
        <references count="2">
          <reference field="4294967294" count="3" selected="0">
            <x v="1"/>
            <x v="2"/>
            <x v="3"/>
          </reference>
          <reference field="2" count="1">
            <x v="3"/>
          </reference>
        </references>
      </pivotArea>
    </format>
    <format dxfId="482">
      <pivotArea collapsedLevelsAreSubtotals="1" fieldPosition="0">
        <references count="2">
          <reference field="4294967294" count="3" selected="0">
            <x v="1"/>
            <x v="2"/>
            <x v="3"/>
          </reference>
          <reference field="2" count="1">
            <x v="4"/>
          </reference>
        </references>
      </pivotArea>
    </format>
    <format dxfId="481">
      <pivotArea collapsedLevelsAreSubtotals="1" fieldPosition="0">
        <references count="2">
          <reference field="4294967294" count="3" selected="0">
            <x v="1"/>
            <x v="2"/>
            <x v="3"/>
          </reference>
          <reference field="2" count="1">
            <x v="5"/>
          </reference>
        </references>
      </pivotArea>
    </format>
    <format dxfId="480">
      <pivotArea collapsedLevelsAreSubtotals="1" fieldPosition="0">
        <references count="2">
          <reference field="4294967294" count="3" selected="0">
            <x v="1"/>
            <x v="2"/>
            <x v="3"/>
          </reference>
          <reference field="2" count="1">
            <x v="6"/>
          </reference>
        </references>
      </pivotArea>
    </format>
    <format dxfId="479">
      <pivotArea collapsedLevelsAreSubtotals="1" fieldPosition="0">
        <references count="2">
          <reference field="4294967294" count="3" selected="0">
            <x v="1"/>
            <x v="2"/>
            <x v="3"/>
          </reference>
          <reference field="2" count="1">
            <x v="7"/>
          </reference>
        </references>
      </pivotArea>
    </format>
    <format dxfId="478">
      <pivotArea collapsedLevelsAreSubtotals="1" fieldPosition="0">
        <references count="2">
          <reference field="4294967294" count="3" selected="0">
            <x v="1"/>
            <x v="2"/>
            <x v="3"/>
          </reference>
          <reference field="2" count="1">
            <x v="8"/>
          </reference>
        </references>
      </pivotArea>
    </format>
    <format dxfId="477">
      <pivotArea collapsedLevelsAreSubtotals="1" fieldPosition="0">
        <references count="2">
          <reference field="4294967294" count="3" selected="0">
            <x v="1"/>
            <x v="2"/>
            <x v="3"/>
          </reference>
          <reference field="2" count="1">
            <x v="9"/>
          </reference>
        </references>
      </pivotArea>
    </format>
    <format dxfId="476">
      <pivotArea collapsedLevelsAreSubtotals="1" fieldPosition="0">
        <references count="2">
          <reference field="4294967294" count="3" selected="0">
            <x v="1"/>
            <x v="2"/>
            <x v="3"/>
          </reference>
          <reference field="2" count="1">
            <x v="0"/>
          </reference>
        </references>
      </pivotArea>
    </format>
    <format dxfId="475">
      <pivotArea collapsedLevelsAreSubtotals="1" fieldPosition="0">
        <references count="2">
          <reference field="4294967294" count="3" selected="0">
            <x v="1"/>
            <x v="2"/>
            <x v="3"/>
          </reference>
          <reference field="2" count="1">
            <x v="1"/>
          </reference>
        </references>
      </pivotArea>
    </format>
    <format dxfId="474">
      <pivotArea collapsedLevelsAreSubtotals="1" fieldPosition="0">
        <references count="2">
          <reference field="4294967294" count="3" selected="0">
            <x v="1"/>
            <x v="2"/>
            <x v="3"/>
          </reference>
          <reference field="2" count="1">
            <x v="2"/>
          </reference>
        </references>
      </pivotArea>
    </format>
    <format dxfId="473">
      <pivotArea collapsedLevelsAreSubtotals="1" fieldPosition="0">
        <references count="2">
          <reference field="4294967294" count="3" selected="0">
            <x v="1"/>
            <x v="2"/>
            <x v="3"/>
          </reference>
          <reference field="2" count="1">
            <x v="3"/>
          </reference>
        </references>
      </pivotArea>
    </format>
    <format dxfId="472">
      <pivotArea collapsedLevelsAreSubtotals="1" fieldPosition="0">
        <references count="2">
          <reference field="4294967294" count="3" selected="0">
            <x v="1"/>
            <x v="2"/>
            <x v="3"/>
          </reference>
          <reference field="2" count="1">
            <x v="4"/>
          </reference>
        </references>
      </pivotArea>
    </format>
    <format dxfId="471">
      <pivotArea collapsedLevelsAreSubtotals="1" fieldPosition="0">
        <references count="2">
          <reference field="4294967294" count="3" selected="0">
            <x v="1"/>
            <x v="2"/>
            <x v="3"/>
          </reference>
          <reference field="2" count="1">
            <x v="5"/>
          </reference>
        </references>
      </pivotArea>
    </format>
    <format dxfId="470">
      <pivotArea collapsedLevelsAreSubtotals="1" fieldPosition="0">
        <references count="2">
          <reference field="4294967294" count="3" selected="0">
            <x v="1"/>
            <x v="2"/>
            <x v="3"/>
          </reference>
          <reference field="2" count="1">
            <x v="6"/>
          </reference>
        </references>
      </pivotArea>
    </format>
    <format dxfId="469">
      <pivotArea collapsedLevelsAreSubtotals="1" fieldPosition="0">
        <references count="2">
          <reference field="4294967294" count="3" selected="0">
            <x v="1"/>
            <x v="2"/>
            <x v="3"/>
          </reference>
          <reference field="2" count="1">
            <x v="7"/>
          </reference>
        </references>
      </pivotArea>
    </format>
    <format dxfId="468">
      <pivotArea collapsedLevelsAreSubtotals="1" fieldPosition="0">
        <references count="2">
          <reference field="4294967294" count="3" selected="0">
            <x v="1"/>
            <x v="2"/>
            <x v="3"/>
          </reference>
          <reference field="2" count="1">
            <x v="8"/>
          </reference>
        </references>
      </pivotArea>
    </format>
    <format dxfId="467">
      <pivotArea collapsedLevelsAreSubtotals="1" fieldPosition="0">
        <references count="2">
          <reference field="4294967294" count="3" selected="0">
            <x v="1"/>
            <x v="2"/>
            <x v="3"/>
          </reference>
          <reference field="2" count="1">
            <x v="9"/>
          </reference>
        </references>
      </pivotArea>
    </format>
    <format dxfId="466">
      <pivotArea collapsedLevelsAreSubtotals="1" fieldPosition="0">
        <references count="1">
          <reference field="2" count="1">
            <x v="0"/>
          </reference>
        </references>
      </pivotArea>
    </format>
    <format dxfId="465">
      <pivotArea collapsedLevelsAreSubtotals="1" fieldPosition="0">
        <references count="1">
          <reference field="2" count="1">
            <x v="1"/>
          </reference>
        </references>
      </pivotArea>
    </format>
    <format dxfId="464">
      <pivotArea collapsedLevelsAreSubtotals="1" fieldPosition="0">
        <references count="1">
          <reference field="2" count="1">
            <x v="2"/>
          </reference>
        </references>
      </pivotArea>
    </format>
    <format dxfId="463">
      <pivotArea collapsedLevelsAreSubtotals="1" fieldPosition="0">
        <references count="1">
          <reference field="2" count="1">
            <x v="3"/>
          </reference>
        </references>
      </pivotArea>
    </format>
    <format dxfId="462">
      <pivotArea collapsedLevelsAreSubtotals="1" fieldPosition="0">
        <references count="1">
          <reference field="2" count="1">
            <x v="4"/>
          </reference>
        </references>
      </pivotArea>
    </format>
    <format dxfId="461">
      <pivotArea collapsedLevelsAreSubtotals="1" fieldPosition="0">
        <references count="1">
          <reference field="2" count="1">
            <x v="5"/>
          </reference>
        </references>
      </pivotArea>
    </format>
    <format dxfId="460">
      <pivotArea collapsedLevelsAreSubtotals="1" fieldPosition="0">
        <references count="1">
          <reference field="2" count="1">
            <x v="6"/>
          </reference>
        </references>
      </pivotArea>
    </format>
    <format dxfId="459">
      <pivotArea collapsedLevelsAreSubtotals="1" fieldPosition="0">
        <references count="1">
          <reference field="2" count="1">
            <x v="7"/>
          </reference>
        </references>
      </pivotArea>
    </format>
    <format dxfId="458">
      <pivotArea collapsedLevelsAreSubtotals="1" fieldPosition="0">
        <references count="1">
          <reference field="2" count="1">
            <x v="8"/>
          </reference>
        </references>
      </pivotArea>
    </format>
    <format dxfId="457">
      <pivotArea collapsedLevelsAreSubtotals="1" fieldPosition="0">
        <references count="1">
          <reference field="2" count="1">
            <x v="9"/>
          </reference>
        </references>
      </pivotArea>
    </format>
    <format dxfId="456">
      <pivotArea collapsedLevelsAreSubtotals="1" fieldPosition="0">
        <references count="2">
          <reference field="4294967294" count="3" selected="0">
            <x v="1"/>
            <x v="2"/>
            <x v="3"/>
          </reference>
          <reference field="2" count="1">
            <x v="0"/>
          </reference>
        </references>
      </pivotArea>
    </format>
    <format dxfId="455">
      <pivotArea collapsedLevelsAreSubtotals="1" fieldPosition="0">
        <references count="2">
          <reference field="4294967294" count="3" selected="0">
            <x v="1"/>
            <x v="2"/>
            <x v="3"/>
          </reference>
          <reference field="2" count="1">
            <x v="1"/>
          </reference>
        </references>
      </pivotArea>
    </format>
    <format dxfId="454">
      <pivotArea collapsedLevelsAreSubtotals="1" fieldPosition="0">
        <references count="2">
          <reference field="4294967294" count="3" selected="0">
            <x v="1"/>
            <x v="2"/>
            <x v="3"/>
          </reference>
          <reference field="2" count="1">
            <x v="2"/>
          </reference>
        </references>
      </pivotArea>
    </format>
    <format dxfId="453">
      <pivotArea collapsedLevelsAreSubtotals="1" fieldPosition="0">
        <references count="2">
          <reference field="4294967294" count="3" selected="0">
            <x v="1"/>
            <x v="2"/>
            <x v="3"/>
          </reference>
          <reference field="2" count="1">
            <x v="3"/>
          </reference>
        </references>
      </pivotArea>
    </format>
    <format dxfId="452">
      <pivotArea collapsedLevelsAreSubtotals="1" fieldPosition="0">
        <references count="2">
          <reference field="4294967294" count="3" selected="0">
            <x v="1"/>
            <x v="2"/>
            <x v="3"/>
          </reference>
          <reference field="2" count="1">
            <x v="4"/>
          </reference>
        </references>
      </pivotArea>
    </format>
    <format dxfId="451">
      <pivotArea collapsedLevelsAreSubtotals="1" fieldPosition="0">
        <references count="2">
          <reference field="4294967294" count="3" selected="0">
            <x v="1"/>
            <x v="2"/>
            <x v="3"/>
          </reference>
          <reference field="2" count="1">
            <x v="5"/>
          </reference>
        </references>
      </pivotArea>
    </format>
    <format dxfId="450">
      <pivotArea collapsedLevelsAreSubtotals="1" fieldPosition="0">
        <references count="2">
          <reference field="4294967294" count="3" selected="0">
            <x v="1"/>
            <x v="2"/>
            <x v="3"/>
          </reference>
          <reference field="2" count="1">
            <x v="6"/>
          </reference>
        </references>
      </pivotArea>
    </format>
    <format dxfId="449">
      <pivotArea collapsedLevelsAreSubtotals="1" fieldPosition="0">
        <references count="2">
          <reference field="4294967294" count="3" selected="0">
            <x v="1"/>
            <x v="2"/>
            <x v="3"/>
          </reference>
          <reference field="2" count="1">
            <x v="7"/>
          </reference>
        </references>
      </pivotArea>
    </format>
    <format dxfId="448">
      <pivotArea collapsedLevelsAreSubtotals="1" fieldPosition="0">
        <references count="2">
          <reference field="4294967294" count="3" selected="0">
            <x v="1"/>
            <x v="2"/>
            <x v="3"/>
          </reference>
          <reference field="2" count="1">
            <x v="8"/>
          </reference>
        </references>
      </pivotArea>
    </format>
    <format dxfId="447">
      <pivotArea collapsedLevelsAreSubtotals="1" fieldPosition="0">
        <references count="2">
          <reference field="4294967294" count="3" selected="0">
            <x v="1"/>
            <x v="2"/>
            <x v="3"/>
          </reference>
          <reference field="2" count="1">
            <x v="9"/>
          </reference>
        </references>
      </pivotArea>
    </format>
    <format dxfId="446">
      <pivotArea dataOnly="0" labelOnly="1" outline="0" fieldPosition="0">
        <references count="1">
          <reference field="4294967294" count="3">
            <x v="1"/>
            <x v="2"/>
            <x v="3"/>
          </reference>
        </references>
      </pivotArea>
    </format>
    <format dxfId="445">
      <pivotArea dataOnly="0" labelOnly="1" fieldPosition="0">
        <references count="1">
          <reference field="2" count="0"/>
        </references>
      </pivotArea>
    </format>
    <format dxfId="444">
      <pivotArea collapsedLevelsAreSubtotals="1" fieldPosition="0">
        <references count="2">
          <reference field="4294967294" count="1" selected="0">
            <x v="4"/>
          </reference>
          <reference field="2" count="1">
            <x v="8"/>
          </reference>
        </references>
      </pivotArea>
    </format>
    <format dxfId="443">
      <pivotArea collapsedLevelsAreSubtotals="1" fieldPosition="0">
        <references count="2">
          <reference field="4294967294" count="3" selected="0">
            <x v="4"/>
            <x v="5"/>
            <x v="6"/>
          </reference>
          <reference field="2" count="1">
            <x v="0"/>
          </reference>
        </references>
      </pivotArea>
    </format>
    <format dxfId="442">
      <pivotArea collapsedLevelsAreSubtotals="1" fieldPosition="0">
        <references count="2">
          <reference field="4294967294" count="3" selected="0">
            <x v="4"/>
            <x v="5"/>
            <x v="6"/>
          </reference>
          <reference field="2" count="1">
            <x v="1"/>
          </reference>
        </references>
      </pivotArea>
    </format>
    <format dxfId="441">
      <pivotArea collapsedLevelsAreSubtotals="1" fieldPosition="0">
        <references count="2">
          <reference field="4294967294" count="3" selected="0">
            <x v="4"/>
            <x v="5"/>
            <x v="6"/>
          </reference>
          <reference field="2" count="1">
            <x v="2"/>
          </reference>
        </references>
      </pivotArea>
    </format>
    <format dxfId="440">
      <pivotArea collapsedLevelsAreSubtotals="1" fieldPosition="0">
        <references count="2">
          <reference field="4294967294" count="3" selected="0">
            <x v="4"/>
            <x v="5"/>
            <x v="6"/>
          </reference>
          <reference field="2" count="1">
            <x v="3"/>
          </reference>
        </references>
      </pivotArea>
    </format>
    <format dxfId="439">
      <pivotArea collapsedLevelsAreSubtotals="1" fieldPosition="0">
        <references count="2">
          <reference field="4294967294" count="3" selected="0">
            <x v="4"/>
            <x v="5"/>
            <x v="6"/>
          </reference>
          <reference field="2" count="1">
            <x v="4"/>
          </reference>
        </references>
      </pivotArea>
    </format>
    <format dxfId="438">
      <pivotArea collapsedLevelsAreSubtotals="1" fieldPosition="0">
        <references count="2">
          <reference field="4294967294" count="3" selected="0">
            <x v="4"/>
            <x v="5"/>
            <x v="6"/>
          </reference>
          <reference field="2" count="1">
            <x v="5"/>
          </reference>
        </references>
      </pivotArea>
    </format>
    <format dxfId="437">
      <pivotArea collapsedLevelsAreSubtotals="1" fieldPosition="0">
        <references count="2">
          <reference field="4294967294" count="3" selected="0">
            <x v="4"/>
            <x v="5"/>
            <x v="6"/>
          </reference>
          <reference field="2" count="1">
            <x v="6"/>
          </reference>
        </references>
      </pivotArea>
    </format>
    <format dxfId="436">
      <pivotArea collapsedLevelsAreSubtotals="1" fieldPosition="0">
        <references count="2">
          <reference field="4294967294" count="3" selected="0">
            <x v="4"/>
            <x v="5"/>
            <x v="6"/>
          </reference>
          <reference field="2" count="1">
            <x v="7"/>
          </reference>
        </references>
      </pivotArea>
    </format>
    <format dxfId="435">
      <pivotArea collapsedLevelsAreSubtotals="1" fieldPosition="0">
        <references count="2">
          <reference field="4294967294" count="3" selected="0">
            <x v="4"/>
            <x v="5"/>
            <x v="6"/>
          </reference>
          <reference field="2" count="1">
            <x v="8"/>
          </reference>
        </references>
      </pivotArea>
    </format>
    <format dxfId="434">
      <pivotArea collapsedLevelsAreSubtotals="1" fieldPosition="0">
        <references count="2">
          <reference field="4294967294" count="3" selected="0">
            <x v="4"/>
            <x v="5"/>
            <x v="6"/>
          </reference>
          <reference field="2" count="1">
            <x v="9"/>
          </reference>
        </references>
      </pivotArea>
    </format>
    <format dxfId="433">
      <pivotArea collapsedLevelsAreSubtotals="1" fieldPosition="0">
        <references count="2">
          <reference field="4294967294" count="3" selected="0">
            <x v="4"/>
            <x v="5"/>
            <x v="6"/>
          </reference>
          <reference field="2" count="1">
            <x v="0"/>
          </reference>
        </references>
      </pivotArea>
    </format>
    <format dxfId="432">
      <pivotArea collapsedLevelsAreSubtotals="1" fieldPosition="0">
        <references count="2">
          <reference field="4294967294" count="3" selected="0">
            <x v="4"/>
            <x v="5"/>
            <x v="6"/>
          </reference>
          <reference field="2" count="1">
            <x v="1"/>
          </reference>
        </references>
      </pivotArea>
    </format>
    <format dxfId="431">
      <pivotArea collapsedLevelsAreSubtotals="1" fieldPosition="0">
        <references count="2">
          <reference field="4294967294" count="3" selected="0">
            <x v="4"/>
            <x v="5"/>
            <x v="6"/>
          </reference>
          <reference field="2" count="1">
            <x v="2"/>
          </reference>
        </references>
      </pivotArea>
    </format>
    <format dxfId="430">
      <pivotArea collapsedLevelsAreSubtotals="1" fieldPosition="0">
        <references count="2">
          <reference field="4294967294" count="3" selected="0">
            <x v="4"/>
            <x v="5"/>
            <x v="6"/>
          </reference>
          <reference field="2" count="1">
            <x v="3"/>
          </reference>
        </references>
      </pivotArea>
    </format>
    <format dxfId="429">
      <pivotArea collapsedLevelsAreSubtotals="1" fieldPosition="0">
        <references count="2">
          <reference field="4294967294" count="3" selected="0">
            <x v="4"/>
            <x v="5"/>
            <x v="6"/>
          </reference>
          <reference field="2" count="1">
            <x v="4"/>
          </reference>
        </references>
      </pivotArea>
    </format>
    <format dxfId="428">
      <pivotArea collapsedLevelsAreSubtotals="1" fieldPosition="0">
        <references count="2">
          <reference field="4294967294" count="3" selected="0">
            <x v="4"/>
            <x v="5"/>
            <x v="6"/>
          </reference>
          <reference field="2" count="1">
            <x v="5"/>
          </reference>
        </references>
      </pivotArea>
    </format>
    <format dxfId="427">
      <pivotArea collapsedLevelsAreSubtotals="1" fieldPosition="0">
        <references count="2">
          <reference field="4294967294" count="3" selected="0">
            <x v="4"/>
            <x v="5"/>
            <x v="6"/>
          </reference>
          <reference field="2" count="1">
            <x v="6"/>
          </reference>
        </references>
      </pivotArea>
    </format>
    <format dxfId="426">
      <pivotArea collapsedLevelsAreSubtotals="1" fieldPosition="0">
        <references count="2">
          <reference field="4294967294" count="3" selected="0">
            <x v="4"/>
            <x v="5"/>
            <x v="6"/>
          </reference>
          <reference field="2" count="1">
            <x v="7"/>
          </reference>
        </references>
      </pivotArea>
    </format>
    <format dxfId="425">
      <pivotArea collapsedLevelsAreSubtotals="1" fieldPosition="0">
        <references count="2">
          <reference field="4294967294" count="3" selected="0">
            <x v="4"/>
            <x v="5"/>
            <x v="6"/>
          </reference>
          <reference field="2" count="1">
            <x v="8"/>
          </reference>
        </references>
      </pivotArea>
    </format>
    <format dxfId="424">
      <pivotArea collapsedLevelsAreSubtotals="1" fieldPosition="0">
        <references count="2">
          <reference field="4294967294" count="3" selected="0">
            <x v="4"/>
            <x v="5"/>
            <x v="6"/>
          </reference>
          <reference field="2" count="1">
            <x v="9"/>
          </reference>
        </references>
      </pivotArea>
    </format>
    <format dxfId="423">
      <pivotArea collapsedLevelsAreSubtotals="1" fieldPosition="0">
        <references count="2">
          <reference field="4294967294" count="3" selected="0">
            <x v="4"/>
            <x v="5"/>
            <x v="6"/>
          </reference>
          <reference field="2" count="1">
            <x v="0"/>
          </reference>
        </references>
      </pivotArea>
    </format>
    <format dxfId="422">
      <pivotArea collapsedLevelsAreSubtotals="1" fieldPosition="0">
        <references count="2">
          <reference field="4294967294" count="3" selected="0">
            <x v="4"/>
            <x v="5"/>
            <x v="6"/>
          </reference>
          <reference field="2" count="1">
            <x v="1"/>
          </reference>
        </references>
      </pivotArea>
    </format>
    <format dxfId="421">
      <pivotArea collapsedLevelsAreSubtotals="1" fieldPosition="0">
        <references count="2">
          <reference field="4294967294" count="3" selected="0">
            <x v="4"/>
            <x v="5"/>
            <x v="6"/>
          </reference>
          <reference field="2" count="1">
            <x v="2"/>
          </reference>
        </references>
      </pivotArea>
    </format>
    <format dxfId="420">
      <pivotArea collapsedLevelsAreSubtotals="1" fieldPosition="0">
        <references count="2">
          <reference field="4294967294" count="3" selected="0">
            <x v="4"/>
            <x v="5"/>
            <x v="6"/>
          </reference>
          <reference field="2" count="1">
            <x v="3"/>
          </reference>
        </references>
      </pivotArea>
    </format>
    <format dxfId="419">
      <pivotArea collapsedLevelsAreSubtotals="1" fieldPosition="0">
        <references count="2">
          <reference field="4294967294" count="3" selected="0">
            <x v="4"/>
            <x v="5"/>
            <x v="6"/>
          </reference>
          <reference field="2" count="1">
            <x v="4"/>
          </reference>
        </references>
      </pivotArea>
    </format>
    <format dxfId="418">
      <pivotArea collapsedLevelsAreSubtotals="1" fieldPosition="0">
        <references count="2">
          <reference field="4294967294" count="3" selected="0">
            <x v="4"/>
            <x v="5"/>
            <x v="6"/>
          </reference>
          <reference field="2" count="1">
            <x v="5"/>
          </reference>
        </references>
      </pivotArea>
    </format>
    <format dxfId="417">
      <pivotArea collapsedLevelsAreSubtotals="1" fieldPosition="0">
        <references count="2">
          <reference field="4294967294" count="3" selected="0">
            <x v="4"/>
            <x v="5"/>
            <x v="6"/>
          </reference>
          <reference field="2" count="1">
            <x v="6"/>
          </reference>
        </references>
      </pivotArea>
    </format>
    <format dxfId="416">
      <pivotArea collapsedLevelsAreSubtotals="1" fieldPosition="0">
        <references count="2">
          <reference field="4294967294" count="3" selected="0">
            <x v="4"/>
            <x v="5"/>
            <x v="6"/>
          </reference>
          <reference field="2" count="1">
            <x v="7"/>
          </reference>
        </references>
      </pivotArea>
    </format>
    <format dxfId="415">
      <pivotArea collapsedLevelsAreSubtotals="1" fieldPosition="0">
        <references count="2">
          <reference field="4294967294" count="3" selected="0">
            <x v="4"/>
            <x v="5"/>
            <x v="6"/>
          </reference>
          <reference field="2" count="1">
            <x v="8"/>
          </reference>
        </references>
      </pivotArea>
    </format>
    <format dxfId="414">
      <pivotArea collapsedLevelsAreSubtotals="1" fieldPosition="0">
        <references count="2">
          <reference field="4294967294" count="3" selected="0">
            <x v="4"/>
            <x v="5"/>
            <x v="6"/>
          </reference>
          <reference field="2" count="1">
            <x v="9"/>
          </reference>
        </references>
      </pivotArea>
    </format>
    <format dxfId="413">
      <pivotArea dataOnly="0" labelOnly="1" outline="0" fieldPosition="0">
        <references count="1">
          <reference field="4294967294" count="3">
            <x v="4"/>
            <x v="5"/>
            <x v="6"/>
          </reference>
        </references>
      </pivotArea>
    </format>
    <format dxfId="412">
      <pivotArea collapsedLevelsAreSubtotals="1" fieldPosition="0">
        <references count="2">
          <reference field="4294967294" count="3" selected="0">
            <x v="4"/>
            <x v="5"/>
            <x v="6"/>
          </reference>
          <reference field="2" count="1">
            <x v="0"/>
          </reference>
        </references>
      </pivotArea>
    </format>
    <format dxfId="411">
      <pivotArea collapsedLevelsAreSubtotals="1" fieldPosition="0">
        <references count="2">
          <reference field="4294967294" count="3" selected="0">
            <x v="4"/>
            <x v="5"/>
            <x v="6"/>
          </reference>
          <reference field="2" count="1">
            <x v="1"/>
          </reference>
        </references>
      </pivotArea>
    </format>
    <format dxfId="410">
      <pivotArea collapsedLevelsAreSubtotals="1" fieldPosition="0">
        <references count="2">
          <reference field="4294967294" count="3" selected="0">
            <x v="4"/>
            <x v="5"/>
            <x v="6"/>
          </reference>
          <reference field="2" count="1">
            <x v="2"/>
          </reference>
        </references>
      </pivotArea>
    </format>
    <format dxfId="409">
      <pivotArea collapsedLevelsAreSubtotals="1" fieldPosition="0">
        <references count="2">
          <reference field="4294967294" count="3" selected="0">
            <x v="4"/>
            <x v="5"/>
            <x v="6"/>
          </reference>
          <reference field="2" count="1">
            <x v="3"/>
          </reference>
        </references>
      </pivotArea>
    </format>
    <format dxfId="408">
      <pivotArea collapsedLevelsAreSubtotals="1" fieldPosition="0">
        <references count="2">
          <reference field="4294967294" count="3" selected="0">
            <x v="4"/>
            <x v="5"/>
            <x v="6"/>
          </reference>
          <reference field="2" count="1">
            <x v="4"/>
          </reference>
        </references>
      </pivotArea>
    </format>
    <format dxfId="407">
      <pivotArea collapsedLevelsAreSubtotals="1" fieldPosition="0">
        <references count="2">
          <reference field="4294967294" count="3" selected="0">
            <x v="4"/>
            <x v="5"/>
            <x v="6"/>
          </reference>
          <reference field="2" count="1">
            <x v="5"/>
          </reference>
        </references>
      </pivotArea>
    </format>
    <format dxfId="406">
      <pivotArea collapsedLevelsAreSubtotals="1" fieldPosition="0">
        <references count="2">
          <reference field="4294967294" count="3" selected="0">
            <x v="4"/>
            <x v="5"/>
            <x v="6"/>
          </reference>
          <reference field="2" count="1">
            <x v="6"/>
          </reference>
        </references>
      </pivotArea>
    </format>
    <format dxfId="405">
      <pivotArea collapsedLevelsAreSubtotals="1" fieldPosition="0">
        <references count="2">
          <reference field="4294967294" count="3" selected="0">
            <x v="4"/>
            <x v="5"/>
            <x v="6"/>
          </reference>
          <reference field="2" count="1">
            <x v="7"/>
          </reference>
        </references>
      </pivotArea>
    </format>
    <format dxfId="404">
      <pivotArea collapsedLevelsAreSubtotals="1" fieldPosition="0">
        <references count="2">
          <reference field="4294967294" count="3" selected="0">
            <x v="4"/>
            <x v="5"/>
            <x v="6"/>
          </reference>
          <reference field="2" count="1">
            <x v="8"/>
          </reference>
        </references>
      </pivotArea>
    </format>
    <format dxfId="403">
      <pivotArea collapsedLevelsAreSubtotals="1" fieldPosition="0">
        <references count="2">
          <reference field="4294967294" count="3" selected="0">
            <x v="4"/>
            <x v="5"/>
            <x v="6"/>
          </reference>
          <reference field="2" count="1">
            <x v="9"/>
          </reference>
        </references>
      </pivotArea>
    </format>
    <format dxfId="402">
      <pivotArea dataOnly="0" labelOnly="1" outline="0" fieldPosition="0">
        <references count="1">
          <reference field="4294967294" count="3">
            <x v="4"/>
            <x v="5"/>
            <x v="6"/>
          </reference>
        </references>
      </pivotArea>
    </format>
    <format dxfId="401">
      <pivotArea collapsedLevelsAreSubtotals="1" fieldPosition="0">
        <references count="2">
          <reference field="4294967294" count="3" selected="0">
            <x v="7"/>
            <x v="8"/>
            <x v="9"/>
          </reference>
          <reference field="2" count="1">
            <x v="0"/>
          </reference>
        </references>
      </pivotArea>
    </format>
    <format dxfId="400">
      <pivotArea collapsedLevelsAreSubtotals="1" fieldPosition="0">
        <references count="2">
          <reference field="4294967294" count="3" selected="0">
            <x v="7"/>
            <x v="8"/>
            <x v="9"/>
          </reference>
          <reference field="2" count="1">
            <x v="1"/>
          </reference>
        </references>
      </pivotArea>
    </format>
    <format dxfId="399">
      <pivotArea collapsedLevelsAreSubtotals="1" fieldPosition="0">
        <references count="2">
          <reference field="4294967294" count="3" selected="0">
            <x v="7"/>
            <x v="8"/>
            <x v="9"/>
          </reference>
          <reference field="2" count="1">
            <x v="2"/>
          </reference>
        </references>
      </pivotArea>
    </format>
    <format dxfId="398">
      <pivotArea collapsedLevelsAreSubtotals="1" fieldPosition="0">
        <references count="2">
          <reference field="4294967294" count="3" selected="0">
            <x v="7"/>
            <x v="8"/>
            <x v="9"/>
          </reference>
          <reference field="2" count="1">
            <x v="3"/>
          </reference>
        </references>
      </pivotArea>
    </format>
    <format dxfId="397">
      <pivotArea collapsedLevelsAreSubtotals="1" fieldPosition="0">
        <references count="2">
          <reference field="4294967294" count="3" selected="0">
            <x v="7"/>
            <x v="8"/>
            <x v="9"/>
          </reference>
          <reference field="2" count="1">
            <x v="4"/>
          </reference>
        </references>
      </pivotArea>
    </format>
    <format dxfId="396">
      <pivotArea collapsedLevelsAreSubtotals="1" fieldPosition="0">
        <references count="2">
          <reference field="4294967294" count="3" selected="0">
            <x v="7"/>
            <x v="8"/>
            <x v="9"/>
          </reference>
          <reference field="2" count="1">
            <x v="5"/>
          </reference>
        </references>
      </pivotArea>
    </format>
    <format dxfId="395">
      <pivotArea collapsedLevelsAreSubtotals="1" fieldPosition="0">
        <references count="2">
          <reference field="4294967294" count="3" selected="0">
            <x v="7"/>
            <x v="8"/>
            <x v="9"/>
          </reference>
          <reference field="2" count="1">
            <x v="6"/>
          </reference>
        </references>
      </pivotArea>
    </format>
    <format dxfId="394">
      <pivotArea collapsedLevelsAreSubtotals="1" fieldPosition="0">
        <references count="2">
          <reference field="4294967294" count="3" selected="0">
            <x v="7"/>
            <x v="8"/>
            <x v="9"/>
          </reference>
          <reference field="2" count="1">
            <x v="7"/>
          </reference>
        </references>
      </pivotArea>
    </format>
    <format dxfId="393">
      <pivotArea collapsedLevelsAreSubtotals="1" fieldPosition="0">
        <references count="2">
          <reference field="4294967294" count="3" selected="0">
            <x v="7"/>
            <x v="8"/>
            <x v="9"/>
          </reference>
          <reference field="2" count="1">
            <x v="8"/>
          </reference>
        </references>
      </pivotArea>
    </format>
    <format dxfId="392">
      <pivotArea collapsedLevelsAreSubtotals="1" fieldPosition="0">
        <references count="2">
          <reference field="4294967294" count="3" selected="0">
            <x v="7"/>
            <x v="8"/>
            <x v="9"/>
          </reference>
          <reference field="2" count="1">
            <x v="9"/>
          </reference>
        </references>
      </pivotArea>
    </format>
    <format dxfId="391">
      <pivotArea dataOnly="0" labelOnly="1" outline="0" fieldPosition="0">
        <references count="1">
          <reference field="4294967294" count="3">
            <x v="7"/>
            <x v="8"/>
            <x v="9"/>
          </reference>
        </references>
      </pivotArea>
    </format>
    <format dxfId="390">
      <pivotArea collapsedLevelsAreSubtotals="1" fieldPosition="0">
        <references count="2">
          <reference field="4294967294" count="3" selected="0">
            <x v="7"/>
            <x v="8"/>
            <x v="9"/>
          </reference>
          <reference field="2" count="1">
            <x v="0"/>
          </reference>
        </references>
      </pivotArea>
    </format>
    <format dxfId="389">
      <pivotArea collapsedLevelsAreSubtotals="1" fieldPosition="0">
        <references count="2">
          <reference field="4294967294" count="3" selected="0">
            <x v="7"/>
            <x v="8"/>
            <x v="9"/>
          </reference>
          <reference field="2" count="1">
            <x v="1"/>
          </reference>
        </references>
      </pivotArea>
    </format>
    <format dxfId="388">
      <pivotArea collapsedLevelsAreSubtotals="1" fieldPosition="0">
        <references count="2">
          <reference field="4294967294" count="3" selected="0">
            <x v="7"/>
            <x v="8"/>
            <x v="9"/>
          </reference>
          <reference field="2" count="1">
            <x v="2"/>
          </reference>
        </references>
      </pivotArea>
    </format>
    <format dxfId="387">
      <pivotArea collapsedLevelsAreSubtotals="1" fieldPosition="0">
        <references count="2">
          <reference field="4294967294" count="3" selected="0">
            <x v="7"/>
            <x v="8"/>
            <x v="9"/>
          </reference>
          <reference field="2" count="1">
            <x v="3"/>
          </reference>
        </references>
      </pivotArea>
    </format>
    <format dxfId="386">
      <pivotArea collapsedLevelsAreSubtotals="1" fieldPosition="0">
        <references count="2">
          <reference field="4294967294" count="3" selected="0">
            <x v="7"/>
            <x v="8"/>
            <x v="9"/>
          </reference>
          <reference field="2" count="1">
            <x v="4"/>
          </reference>
        </references>
      </pivotArea>
    </format>
    <format dxfId="385">
      <pivotArea collapsedLevelsAreSubtotals="1" fieldPosition="0">
        <references count="2">
          <reference field="4294967294" count="3" selected="0">
            <x v="7"/>
            <x v="8"/>
            <x v="9"/>
          </reference>
          <reference field="2" count="1">
            <x v="5"/>
          </reference>
        </references>
      </pivotArea>
    </format>
    <format dxfId="384">
      <pivotArea collapsedLevelsAreSubtotals="1" fieldPosition="0">
        <references count="2">
          <reference field="4294967294" count="3" selected="0">
            <x v="7"/>
            <x v="8"/>
            <x v="9"/>
          </reference>
          <reference field="2" count="1">
            <x v="6"/>
          </reference>
        </references>
      </pivotArea>
    </format>
    <format dxfId="383">
      <pivotArea collapsedLevelsAreSubtotals="1" fieldPosition="0">
        <references count="2">
          <reference field="4294967294" count="3" selected="0">
            <x v="7"/>
            <x v="8"/>
            <x v="9"/>
          </reference>
          <reference field="2" count="1">
            <x v="7"/>
          </reference>
        </references>
      </pivotArea>
    </format>
    <format dxfId="382">
      <pivotArea collapsedLevelsAreSubtotals="1" fieldPosition="0">
        <references count="2">
          <reference field="4294967294" count="3" selected="0">
            <x v="7"/>
            <x v="8"/>
            <x v="9"/>
          </reference>
          <reference field="2" count="1">
            <x v="8"/>
          </reference>
        </references>
      </pivotArea>
    </format>
    <format dxfId="381">
      <pivotArea collapsedLevelsAreSubtotals="1" fieldPosition="0">
        <references count="2">
          <reference field="4294967294" count="3" selected="0">
            <x v="7"/>
            <x v="8"/>
            <x v="9"/>
          </reference>
          <reference field="2" count="1">
            <x v="9"/>
          </reference>
        </references>
      </pivotArea>
    </format>
    <format dxfId="380">
      <pivotArea dataOnly="0" labelOnly="1" outline="0" fieldPosition="0">
        <references count="1">
          <reference field="4294967294" count="3">
            <x v="7"/>
            <x v="8"/>
            <x v="9"/>
          </reference>
        </references>
      </pivotArea>
    </format>
    <format dxfId="379">
      <pivotArea collapsedLevelsAreSubtotals="1" fieldPosition="0">
        <references count="2">
          <reference field="4294967294" count="3" selected="0">
            <x v="7"/>
            <x v="8"/>
            <x v="9"/>
          </reference>
          <reference field="2" count="1">
            <x v="0"/>
          </reference>
        </references>
      </pivotArea>
    </format>
    <format dxfId="378">
      <pivotArea collapsedLevelsAreSubtotals="1" fieldPosition="0">
        <references count="2">
          <reference field="4294967294" count="3" selected="0">
            <x v="7"/>
            <x v="8"/>
            <x v="9"/>
          </reference>
          <reference field="2" count="1">
            <x v="1"/>
          </reference>
        </references>
      </pivotArea>
    </format>
    <format dxfId="377">
      <pivotArea collapsedLevelsAreSubtotals="1" fieldPosition="0">
        <references count="2">
          <reference field="4294967294" count="3" selected="0">
            <x v="7"/>
            <x v="8"/>
            <x v="9"/>
          </reference>
          <reference field="2" count="1">
            <x v="2"/>
          </reference>
        </references>
      </pivotArea>
    </format>
    <format dxfId="376">
      <pivotArea collapsedLevelsAreSubtotals="1" fieldPosition="0">
        <references count="2">
          <reference field="4294967294" count="3" selected="0">
            <x v="7"/>
            <x v="8"/>
            <x v="9"/>
          </reference>
          <reference field="2" count="1">
            <x v="3"/>
          </reference>
        </references>
      </pivotArea>
    </format>
    <format dxfId="375">
      <pivotArea collapsedLevelsAreSubtotals="1" fieldPosition="0">
        <references count="2">
          <reference field="4294967294" count="3" selected="0">
            <x v="7"/>
            <x v="8"/>
            <x v="9"/>
          </reference>
          <reference field="2" count="1">
            <x v="4"/>
          </reference>
        </references>
      </pivotArea>
    </format>
    <format dxfId="374">
      <pivotArea collapsedLevelsAreSubtotals="1" fieldPosition="0">
        <references count="2">
          <reference field="4294967294" count="3" selected="0">
            <x v="7"/>
            <x v="8"/>
            <x v="9"/>
          </reference>
          <reference field="2" count="1">
            <x v="5"/>
          </reference>
        </references>
      </pivotArea>
    </format>
    <format dxfId="373">
      <pivotArea collapsedLevelsAreSubtotals="1" fieldPosition="0">
        <references count="2">
          <reference field="4294967294" count="3" selected="0">
            <x v="7"/>
            <x v="8"/>
            <x v="9"/>
          </reference>
          <reference field="2" count="1">
            <x v="6"/>
          </reference>
        </references>
      </pivotArea>
    </format>
    <format dxfId="372">
      <pivotArea collapsedLevelsAreSubtotals="1" fieldPosition="0">
        <references count="2">
          <reference field="4294967294" count="3" selected="0">
            <x v="7"/>
            <x v="8"/>
            <x v="9"/>
          </reference>
          <reference field="2" count="1">
            <x v="7"/>
          </reference>
        </references>
      </pivotArea>
    </format>
    <format dxfId="371">
      <pivotArea collapsedLevelsAreSubtotals="1" fieldPosition="0">
        <references count="2">
          <reference field="4294967294" count="3" selected="0">
            <x v="7"/>
            <x v="8"/>
            <x v="9"/>
          </reference>
          <reference field="2" count="1">
            <x v="8"/>
          </reference>
        </references>
      </pivotArea>
    </format>
    <format dxfId="370">
      <pivotArea collapsedLevelsAreSubtotals="1" fieldPosition="0">
        <references count="2">
          <reference field="4294967294" count="3" selected="0">
            <x v="7"/>
            <x v="8"/>
            <x v="9"/>
          </reference>
          <reference field="2" count="1">
            <x v="9"/>
          </reference>
        </references>
      </pivotArea>
    </format>
    <format dxfId="369">
      <pivotArea dataOnly="0" labelOnly="1" outline="0" fieldPosition="0">
        <references count="1">
          <reference field="4294967294" count="3">
            <x v="7"/>
            <x v="8"/>
            <x v="9"/>
          </reference>
        </references>
      </pivotArea>
    </format>
    <format dxfId="368">
      <pivotArea collapsedLevelsAreSubtotals="1" fieldPosition="0">
        <references count="2">
          <reference field="4294967294" count="3" selected="0">
            <x v="7"/>
            <x v="8"/>
            <x v="9"/>
          </reference>
          <reference field="2" count="1">
            <x v="0"/>
          </reference>
        </references>
      </pivotArea>
    </format>
    <format dxfId="367">
      <pivotArea collapsedLevelsAreSubtotals="1" fieldPosition="0">
        <references count="2">
          <reference field="4294967294" count="3" selected="0">
            <x v="7"/>
            <x v="8"/>
            <x v="9"/>
          </reference>
          <reference field="2" count="1">
            <x v="1"/>
          </reference>
        </references>
      </pivotArea>
    </format>
    <format dxfId="366">
      <pivotArea collapsedLevelsAreSubtotals="1" fieldPosition="0">
        <references count="2">
          <reference field="4294967294" count="3" selected="0">
            <x v="7"/>
            <x v="8"/>
            <x v="9"/>
          </reference>
          <reference field="2" count="1">
            <x v="2"/>
          </reference>
        </references>
      </pivotArea>
    </format>
    <format dxfId="365">
      <pivotArea collapsedLevelsAreSubtotals="1" fieldPosition="0">
        <references count="2">
          <reference field="4294967294" count="3" selected="0">
            <x v="7"/>
            <x v="8"/>
            <x v="9"/>
          </reference>
          <reference field="2" count="1">
            <x v="3"/>
          </reference>
        </references>
      </pivotArea>
    </format>
    <format dxfId="364">
      <pivotArea collapsedLevelsAreSubtotals="1" fieldPosition="0">
        <references count="2">
          <reference field="4294967294" count="3" selected="0">
            <x v="7"/>
            <x v="8"/>
            <x v="9"/>
          </reference>
          <reference field="2" count="1">
            <x v="4"/>
          </reference>
        </references>
      </pivotArea>
    </format>
    <format dxfId="363">
      <pivotArea collapsedLevelsAreSubtotals="1" fieldPosition="0">
        <references count="2">
          <reference field="4294967294" count="3" selected="0">
            <x v="7"/>
            <x v="8"/>
            <x v="9"/>
          </reference>
          <reference field="2" count="1">
            <x v="5"/>
          </reference>
        </references>
      </pivotArea>
    </format>
    <format dxfId="362">
      <pivotArea collapsedLevelsAreSubtotals="1" fieldPosition="0">
        <references count="2">
          <reference field="4294967294" count="3" selected="0">
            <x v="7"/>
            <x v="8"/>
            <x v="9"/>
          </reference>
          <reference field="2" count="1">
            <x v="6"/>
          </reference>
        </references>
      </pivotArea>
    </format>
    <format dxfId="361">
      <pivotArea collapsedLevelsAreSubtotals="1" fieldPosition="0">
        <references count="2">
          <reference field="4294967294" count="3" selected="0">
            <x v="7"/>
            <x v="8"/>
            <x v="9"/>
          </reference>
          <reference field="2" count="1">
            <x v="7"/>
          </reference>
        </references>
      </pivotArea>
    </format>
    <format dxfId="360">
      <pivotArea collapsedLevelsAreSubtotals="1" fieldPosition="0">
        <references count="2">
          <reference field="4294967294" count="3" selected="0">
            <x v="7"/>
            <x v="8"/>
            <x v="9"/>
          </reference>
          <reference field="2" count="1">
            <x v="8"/>
          </reference>
        </references>
      </pivotArea>
    </format>
    <format dxfId="359">
      <pivotArea collapsedLevelsAreSubtotals="1" fieldPosition="0">
        <references count="2">
          <reference field="4294967294" count="3" selected="0">
            <x v="7"/>
            <x v="8"/>
            <x v="9"/>
          </reference>
          <reference field="2" count="1">
            <x v="9"/>
          </reference>
        </references>
      </pivotArea>
    </format>
    <format dxfId="358">
      <pivotArea dataOnly="0" labelOnly="1" outline="0" fieldPosition="0">
        <references count="1">
          <reference field="4294967294" count="3">
            <x v="7"/>
            <x v="8"/>
            <x v="9"/>
          </reference>
        </references>
      </pivotArea>
    </format>
    <format dxfId="357">
      <pivotArea collapsedLevelsAreSubtotals="1" fieldPosition="0">
        <references count="2">
          <reference field="4294967294" count="3" selected="0">
            <x v="10"/>
            <x v="11"/>
            <x v="12"/>
          </reference>
          <reference field="2" count="1">
            <x v="0"/>
          </reference>
        </references>
      </pivotArea>
    </format>
    <format dxfId="356">
      <pivotArea collapsedLevelsAreSubtotals="1" fieldPosition="0">
        <references count="2">
          <reference field="4294967294" count="3" selected="0">
            <x v="10"/>
            <x v="11"/>
            <x v="12"/>
          </reference>
          <reference field="2" count="1">
            <x v="1"/>
          </reference>
        </references>
      </pivotArea>
    </format>
    <format dxfId="355">
      <pivotArea collapsedLevelsAreSubtotals="1" fieldPosition="0">
        <references count="2">
          <reference field="4294967294" count="3" selected="0">
            <x v="10"/>
            <x v="11"/>
            <x v="12"/>
          </reference>
          <reference field="2" count="1">
            <x v="2"/>
          </reference>
        </references>
      </pivotArea>
    </format>
    <format dxfId="354">
      <pivotArea collapsedLevelsAreSubtotals="1" fieldPosition="0">
        <references count="2">
          <reference field="4294967294" count="3" selected="0">
            <x v="10"/>
            <x v="11"/>
            <x v="12"/>
          </reference>
          <reference field="2" count="1">
            <x v="3"/>
          </reference>
        </references>
      </pivotArea>
    </format>
    <format dxfId="353">
      <pivotArea collapsedLevelsAreSubtotals="1" fieldPosition="0">
        <references count="2">
          <reference field="4294967294" count="3" selected="0">
            <x v="10"/>
            <x v="11"/>
            <x v="12"/>
          </reference>
          <reference field="2" count="1">
            <x v="4"/>
          </reference>
        </references>
      </pivotArea>
    </format>
    <format dxfId="352">
      <pivotArea collapsedLevelsAreSubtotals="1" fieldPosition="0">
        <references count="2">
          <reference field="4294967294" count="3" selected="0">
            <x v="10"/>
            <x v="11"/>
            <x v="12"/>
          </reference>
          <reference field="2" count="1">
            <x v="5"/>
          </reference>
        </references>
      </pivotArea>
    </format>
    <format dxfId="351">
      <pivotArea collapsedLevelsAreSubtotals="1" fieldPosition="0">
        <references count="2">
          <reference field="4294967294" count="3" selected="0">
            <x v="10"/>
            <x v="11"/>
            <x v="12"/>
          </reference>
          <reference field="2" count="1">
            <x v="6"/>
          </reference>
        </references>
      </pivotArea>
    </format>
    <format dxfId="350">
      <pivotArea collapsedLevelsAreSubtotals="1" fieldPosition="0">
        <references count="2">
          <reference field="4294967294" count="3" selected="0">
            <x v="10"/>
            <x v="11"/>
            <x v="12"/>
          </reference>
          <reference field="2" count="1">
            <x v="7"/>
          </reference>
        </references>
      </pivotArea>
    </format>
    <format dxfId="349">
      <pivotArea collapsedLevelsAreSubtotals="1" fieldPosition="0">
        <references count="2">
          <reference field="4294967294" count="3" selected="0">
            <x v="10"/>
            <x v="11"/>
            <x v="12"/>
          </reference>
          <reference field="2" count="1">
            <x v="8"/>
          </reference>
        </references>
      </pivotArea>
    </format>
    <format dxfId="348">
      <pivotArea collapsedLevelsAreSubtotals="1" fieldPosition="0">
        <references count="2">
          <reference field="4294967294" count="3" selected="0">
            <x v="10"/>
            <x v="11"/>
            <x v="12"/>
          </reference>
          <reference field="2" count="1">
            <x v="9"/>
          </reference>
        </references>
      </pivotArea>
    </format>
    <format dxfId="347">
      <pivotArea dataOnly="0" labelOnly="1" outline="0" fieldPosition="0">
        <references count="1">
          <reference field="4294967294" count="3">
            <x v="10"/>
            <x v="11"/>
            <x v="12"/>
          </reference>
        </references>
      </pivotArea>
    </format>
    <format dxfId="346">
      <pivotArea collapsedLevelsAreSubtotals="1" fieldPosition="0">
        <references count="2">
          <reference field="4294967294" count="3" selected="0">
            <x v="10"/>
            <x v="11"/>
            <x v="12"/>
          </reference>
          <reference field="2" count="1">
            <x v="0"/>
          </reference>
        </references>
      </pivotArea>
    </format>
    <format dxfId="345">
      <pivotArea collapsedLevelsAreSubtotals="1" fieldPosition="0">
        <references count="2">
          <reference field="4294967294" count="3" selected="0">
            <x v="10"/>
            <x v="11"/>
            <x v="12"/>
          </reference>
          <reference field="2" count="1">
            <x v="1"/>
          </reference>
        </references>
      </pivotArea>
    </format>
    <format dxfId="344">
      <pivotArea collapsedLevelsAreSubtotals="1" fieldPosition="0">
        <references count="2">
          <reference field="4294967294" count="3" selected="0">
            <x v="10"/>
            <x v="11"/>
            <x v="12"/>
          </reference>
          <reference field="2" count="1">
            <x v="2"/>
          </reference>
        </references>
      </pivotArea>
    </format>
    <format dxfId="343">
      <pivotArea collapsedLevelsAreSubtotals="1" fieldPosition="0">
        <references count="2">
          <reference field="4294967294" count="3" selected="0">
            <x v="10"/>
            <x v="11"/>
            <x v="12"/>
          </reference>
          <reference field="2" count="1">
            <x v="3"/>
          </reference>
        </references>
      </pivotArea>
    </format>
    <format dxfId="342">
      <pivotArea collapsedLevelsAreSubtotals="1" fieldPosition="0">
        <references count="2">
          <reference field="4294967294" count="3" selected="0">
            <x v="10"/>
            <x v="11"/>
            <x v="12"/>
          </reference>
          <reference field="2" count="1">
            <x v="4"/>
          </reference>
        </references>
      </pivotArea>
    </format>
    <format dxfId="341">
      <pivotArea collapsedLevelsAreSubtotals="1" fieldPosition="0">
        <references count="2">
          <reference field="4294967294" count="3" selected="0">
            <x v="10"/>
            <x v="11"/>
            <x v="12"/>
          </reference>
          <reference field="2" count="1">
            <x v="5"/>
          </reference>
        </references>
      </pivotArea>
    </format>
    <format dxfId="340">
      <pivotArea collapsedLevelsAreSubtotals="1" fieldPosition="0">
        <references count="2">
          <reference field="4294967294" count="3" selected="0">
            <x v="10"/>
            <x v="11"/>
            <x v="12"/>
          </reference>
          <reference field="2" count="1">
            <x v="6"/>
          </reference>
        </references>
      </pivotArea>
    </format>
    <format dxfId="339">
      <pivotArea collapsedLevelsAreSubtotals="1" fieldPosition="0">
        <references count="2">
          <reference field="4294967294" count="3" selected="0">
            <x v="10"/>
            <x v="11"/>
            <x v="12"/>
          </reference>
          <reference field="2" count="1">
            <x v="7"/>
          </reference>
        </references>
      </pivotArea>
    </format>
    <format dxfId="338">
      <pivotArea collapsedLevelsAreSubtotals="1" fieldPosition="0">
        <references count="2">
          <reference field="4294967294" count="3" selected="0">
            <x v="10"/>
            <x v="11"/>
            <x v="12"/>
          </reference>
          <reference field="2" count="1">
            <x v="8"/>
          </reference>
        </references>
      </pivotArea>
    </format>
    <format dxfId="337">
      <pivotArea collapsedLevelsAreSubtotals="1" fieldPosition="0">
        <references count="2">
          <reference field="4294967294" count="3" selected="0">
            <x v="10"/>
            <x v="11"/>
            <x v="12"/>
          </reference>
          <reference field="2" count="1">
            <x v="9"/>
          </reference>
        </references>
      </pivotArea>
    </format>
    <format dxfId="336">
      <pivotArea dataOnly="0" labelOnly="1" outline="0" fieldPosition="0">
        <references count="1">
          <reference field="4294967294" count="3">
            <x v="10"/>
            <x v="11"/>
            <x v="12"/>
          </reference>
        </references>
      </pivotArea>
    </format>
    <format dxfId="335">
      <pivotArea collapsedLevelsAreSubtotals="1" fieldPosition="0">
        <references count="2">
          <reference field="4294967294" count="3" selected="0">
            <x v="10"/>
            <x v="11"/>
            <x v="12"/>
          </reference>
          <reference field="2" count="1">
            <x v="0"/>
          </reference>
        </references>
      </pivotArea>
    </format>
    <format dxfId="334">
      <pivotArea collapsedLevelsAreSubtotals="1" fieldPosition="0">
        <references count="2">
          <reference field="4294967294" count="3" selected="0">
            <x v="10"/>
            <x v="11"/>
            <x v="12"/>
          </reference>
          <reference field="2" count="1">
            <x v="1"/>
          </reference>
        </references>
      </pivotArea>
    </format>
    <format dxfId="333">
      <pivotArea collapsedLevelsAreSubtotals="1" fieldPosition="0">
        <references count="2">
          <reference field="4294967294" count="3" selected="0">
            <x v="10"/>
            <x v="11"/>
            <x v="12"/>
          </reference>
          <reference field="2" count="1">
            <x v="2"/>
          </reference>
        </references>
      </pivotArea>
    </format>
    <format dxfId="332">
      <pivotArea collapsedLevelsAreSubtotals="1" fieldPosition="0">
        <references count="2">
          <reference field="4294967294" count="3" selected="0">
            <x v="10"/>
            <x v="11"/>
            <x v="12"/>
          </reference>
          <reference field="2" count="1">
            <x v="3"/>
          </reference>
        </references>
      </pivotArea>
    </format>
    <format dxfId="331">
      <pivotArea collapsedLevelsAreSubtotals="1" fieldPosition="0">
        <references count="2">
          <reference field="4294967294" count="3" selected="0">
            <x v="10"/>
            <x v="11"/>
            <x v="12"/>
          </reference>
          <reference field="2" count="1">
            <x v="4"/>
          </reference>
        </references>
      </pivotArea>
    </format>
    <format dxfId="330">
      <pivotArea collapsedLevelsAreSubtotals="1" fieldPosition="0">
        <references count="2">
          <reference field="4294967294" count="3" selected="0">
            <x v="10"/>
            <x v="11"/>
            <x v="12"/>
          </reference>
          <reference field="2" count="1">
            <x v="5"/>
          </reference>
        </references>
      </pivotArea>
    </format>
    <format dxfId="329">
      <pivotArea collapsedLevelsAreSubtotals="1" fieldPosition="0">
        <references count="2">
          <reference field="4294967294" count="3" selected="0">
            <x v="10"/>
            <x v="11"/>
            <x v="12"/>
          </reference>
          <reference field="2" count="1">
            <x v="6"/>
          </reference>
        </references>
      </pivotArea>
    </format>
    <format dxfId="328">
      <pivotArea collapsedLevelsAreSubtotals="1" fieldPosition="0">
        <references count="2">
          <reference field="4294967294" count="3" selected="0">
            <x v="10"/>
            <x v="11"/>
            <x v="12"/>
          </reference>
          <reference field="2" count="1">
            <x v="7"/>
          </reference>
        </references>
      </pivotArea>
    </format>
    <format dxfId="327">
      <pivotArea collapsedLevelsAreSubtotals="1" fieldPosition="0">
        <references count="2">
          <reference field="4294967294" count="3" selected="0">
            <x v="10"/>
            <x v="11"/>
            <x v="12"/>
          </reference>
          <reference field="2" count="1">
            <x v="8"/>
          </reference>
        </references>
      </pivotArea>
    </format>
    <format dxfId="326">
      <pivotArea collapsedLevelsAreSubtotals="1" fieldPosition="0">
        <references count="2">
          <reference field="4294967294" count="3" selected="0">
            <x v="10"/>
            <x v="11"/>
            <x v="12"/>
          </reference>
          <reference field="2" count="1">
            <x v="9"/>
          </reference>
        </references>
      </pivotArea>
    </format>
    <format dxfId="325">
      <pivotArea dataOnly="0" labelOnly="1" outline="0" fieldPosition="0">
        <references count="1">
          <reference field="4294967294" count="3">
            <x v="10"/>
            <x v="11"/>
            <x v="12"/>
          </reference>
        </references>
      </pivotArea>
    </format>
    <format dxfId="324">
      <pivotArea collapsedLevelsAreSubtotals="1" fieldPosition="0">
        <references count="1">
          <reference field="2" count="1">
            <x v="1"/>
          </reference>
        </references>
      </pivotArea>
    </format>
    <format dxfId="323">
      <pivotArea collapsedLevelsAreSubtotals="1" fieldPosition="0">
        <references count="1">
          <reference field="2" count="1">
            <x v="3"/>
          </reference>
        </references>
      </pivotArea>
    </format>
    <format dxfId="322">
      <pivotArea dataOnly="0" labelOnly="1" fieldPosition="0">
        <references count="1">
          <reference field="2" count="1">
            <x v="3"/>
          </reference>
        </references>
      </pivotArea>
    </format>
    <format dxfId="321">
      <pivotArea collapsedLevelsAreSubtotals="1" fieldPosition="0">
        <references count="1">
          <reference field="2" count="1">
            <x v="5"/>
          </reference>
        </references>
      </pivotArea>
    </format>
    <format dxfId="320">
      <pivotArea dataOnly="0" labelOnly="1" fieldPosition="0">
        <references count="1">
          <reference field="2" count="1">
            <x v="5"/>
          </reference>
        </references>
      </pivotArea>
    </format>
    <format dxfId="319">
      <pivotArea collapsedLevelsAreSubtotals="1" fieldPosition="0">
        <references count="1">
          <reference field="2" count="1">
            <x v="8"/>
          </reference>
        </references>
      </pivotArea>
    </format>
    <format dxfId="318">
      <pivotArea collapsedLevelsAreSubtotals="1" fieldPosition="0">
        <references count="2">
          <reference field="4294967294" count="1" selected="0">
            <x v="0"/>
          </reference>
          <reference field="2" count="1">
            <x v="0"/>
          </reference>
        </references>
      </pivotArea>
    </format>
    <format dxfId="317">
      <pivotArea collapsedLevelsAreSubtotals="1" fieldPosition="0">
        <references count="2">
          <reference field="4294967294" count="1" selected="0">
            <x v="0"/>
          </reference>
          <reference field="2" count="1">
            <x v="1"/>
          </reference>
        </references>
      </pivotArea>
    </format>
    <format dxfId="316">
      <pivotArea collapsedLevelsAreSubtotals="1" fieldPosition="0">
        <references count="2">
          <reference field="4294967294" count="1" selected="0">
            <x v="0"/>
          </reference>
          <reference field="2" count="1">
            <x v="2"/>
          </reference>
        </references>
      </pivotArea>
    </format>
    <format dxfId="315">
      <pivotArea collapsedLevelsAreSubtotals="1" fieldPosition="0">
        <references count="2">
          <reference field="4294967294" count="1" selected="0">
            <x v="0"/>
          </reference>
          <reference field="2" count="1">
            <x v="3"/>
          </reference>
        </references>
      </pivotArea>
    </format>
    <format dxfId="314">
      <pivotArea collapsedLevelsAreSubtotals="1" fieldPosition="0">
        <references count="2">
          <reference field="4294967294" count="1" selected="0">
            <x v="0"/>
          </reference>
          <reference field="2" count="1">
            <x v="4"/>
          </reference>
        </references>
      </pivotArea>
    </format>
    <format dxfId="313">
      <pivotArea collapsedLevelsAreSubtotals="1" fieldPosition="0">
        <references count="2">
          <reference field="4294967294" count="1" selected="0">
            <x v="0"/>
          </reference>
          <reference field="2" count="1">
            <x v="5"/>
          </reference>
        </references>
      </pivotArea>
    </format>
    <format dxfId="312">
      <pivotArea collapsedLevelsAreSubtotals="1" fieldPosition="0">
        <references count="2">
          <reference field="4294967294" count="1" selected="0">
            <x v="0"/>
          </reference>
          <reference field="2" count="1">
            <x v="6"/>
          </reference>
        </references>
      </pivotArea>
    </format>
    <format dxfId="311">
      <pivotArea collapsedLevelsAreSubtotals="1" fieldPosition="0">
        <references count="2">
          <reference field="4294967294" count="1" selected="0">
            <x v="0"/>
          </reference>
          <reference field="2" count="1">
            <x v="7"/>
          </reference>
        </references>
      </pivotArea>
    </format>
    <format dxfId="310">
      <pivotArea collapsedLevelsAreSubtotals="1" fieldPosition="0">
        <references count="2">
          <reference field="4294967294" count="1" selected="0">
            <x v="0"/>
          </reference>
          <reference field="2" count="1">
            <x v="8"/>
          </reference>
        </references>
      </pivotArea>
    </format>
    <format dxfId="309">
      <pivotArea collapsedLevelsAreSubtotals="1" fieldPosition="0">
        <references count="2">
          <reference field="4294967294" count="1" selected="0">
            <x v="0"/>
          </reference>
          <reference field="2" count="1">
            <x v="9"/>
          </reference>
        </references>
      </pivotArea>
    </format>
    <format dxfId="308">
      <pivotArea dataOnly="0" labelOnly="1" outline="0" fieldPosition="0">
        <references count="1">
          <reference field="4294967294" count="1">
            <x v="0"/>
          </reference>
        </references>
      </pivotArea>
    </format>
    <format dxfId="307">
      <pivotArea collapsedLevelsAreSubtotals="1" fieldPosition="0">
        <references count="2">
          <reference field="4294967294" count="1" selected="0">
            <x v="0"/>
          </reference>
          <reference field="2" count="1">
            <x v="0"/>
          </reference>
        </references>
      </pivotArea>
    </format>
    <format dxfId="306">
      <pivotArea collapsedLevelsAreSubtotals="1" fieldPosition="0">
        <references count="2">
          <reference field="4294967294" count="1" selected="0">
            <x v="0"/>
          </reference>
          <reference field="2" count="1">
            <x v="1"/>
          </reference>
        </references>
      </pivotArea>
    </format>
    <format dxfId="305">
      <pivotArea collapsedLevelsAreSubtotals="1" fieldPosition="0">
        <references count="2">
          <reference field="4294967294" count="1" selected="0">
            <x v="0"/>
          </reference>
          <reference field="2" count="1">
            <x v="2"/>
          </reference>
        </references>
      </pivotArea>
    </format>
    <format dxfId="304">
      <pivotArea collapsedLevelsAreSubtotals="1" fieldPosition="0">
        <references count="2">
          <reference field="4294967294" count="1" selected="0">
            <x v="0"/>
          </reference>
          <reference field="2" count="1">
            <x v="3"/>
          </reference>
        </references>
      </pivotArea>
    </format>
    <format dxfId="303">
      <pivotArea collapsedLevelsAreSubtotals="1" fieldPosition="0">
        <references count="2">
          <reference field="4294967294" count="1" selected="0">
            <x v="0"/>
          </reference>
          <reference field="2" count="1">
            <x v="4"/>
          </reference>
        </references>
      </pivotArea>
    </format>
    <format dxfId="302">
      <pivotArea collapsedLevelsAreSubtotals="1" fieldPosition="0">
        <references count="2">
          <reference field="4294967294" count="1" selected="0">
            <x v="0"/>
          </reference>
          <reference field="2" count="1">
            <x v="5"/>
          </reference>
        </references>
      </pivotArea>
    </format>
    <format dxfId="301">
      <pivotArea collapsedLevelsAreSubtotals="1" fieldPosition="0">
        <references count="2">
          <reference field="4294967294" count="1" selected="0">
            <x v="0"/>
          </reference>
          <reference field="2" count="1">
            <x v="6"/>
          </reference>
        </references>
      </pivotArea>
    </format>
    <format dxfId="300">
      <pivotArea collapsedLevelsAreSubtotals="1" fieldPosition="0">
        <references count="2">
          <reference field="4294967294" count="1" selected="0">
            <x v="0"/>
          </reference>
          <reference field="2" count="1">
            <x v="7"/>
          </reference>
        </references>
      </pivotArea>
    </format>
    <format dxfId="299">
      <pivotArea collapsedLevelsAreSubtotals="1" fieldPosition="0">
        <references count="2">
          <reference field="4294967294" count="1" selected="0">
            <x v="0"/>
          </reference>
          <reference field="2" count="1">
            <x v="8"/>
          </reference>
        </references>
      </pivotArea>
    </format>
    <format dxfId="298">
      <pivotArea collapsedLevelsAreSubtotals="1" fieldPosition="0">
        <references count="2">
          <reference field="4294967294" count="1" selected="0">
            <x v="0"/>
          </reference>
          <reference field="2" count="1">
            <x v="9"/>
          </reference>
        </references>
      </pivotArea>
    </format>
    <format dxfId="297">
      <pivotArea collapsedLevelsAreSubtotals="1" fieldPosition="0">
        <references count="2">
          <reference field="4294967294" count="12" selected="0">
            <x v="1"/>
            <x v="2"/>
            <x v="3"/>
            <x v="4"/>
            <x v="5"/>
            <x v="6"/>
            <x v="7"/>
            <x v="8"/>
            <x v="9"/>
            <x v="10"/>
            <x v="11"/>
            <x v="12"/>
          </reference>
          <reference field="2" count="1">
            <x v="0"/>
          </reference>
        </references>
      </pivotArea>
    </format>
    <format dxfId="296">
      <pivotArea collapsedLevelsAreSubtotals="1" fieldPosition="0">
        <references count="2">
          <reference field="4294967294" count="12" selected="0">
            <x v="1"/>
            <x v="2"/>
            <x v="3"/>
            <x v="4"/>
            <x v="5"/>
            <x v="6"/>
            <x v="7"/>
            <x v="8"/>
            <x v="9"/>
            <x v="10"/>
            <x v="11"/>
            <x v="12"/>
          </reference>
          <reference field="2" count="1">
            <x v="1"/>
          </reference>
        </references>
      </pivotArea>
    </format>
    <format dxfId="295">
      <pivotArea collapsedLevelsAreSubtotals="1" fieldPosition="0">
        <references count="2">
          <reference field="4294967294" count="12" selected="0">
            <x v="1"/>
            <x v="2"/>
            <x v="3"/>
            <x v="4"/>
            <x v="5"/>
            <x v="6"/>
            <x v="7"/>
            <x v="8"/>
            <x v="9"/>
            <x v="10"/>
            <x v="11"/>
            <x v="12"/>
          </reference>
          <reference field="2" count="1">
            <x v="2"/>
          </reference>
        </references>
      </pivotArea>
    </format>
    <format dxfId="294">
      <pivotArea collapsedLevelsAreSubtotals="1" fieldPosition="0">
        <references count="2">
          <reference field="4294967294" count="12" selected="0">
            <x v="1"/>
            <x v="2"/>
            <x v="3"/>
            <x v="4"/>
            <x v="5"/>
            <x v="6"/>
            <x v="7"/>
            <x v="8"/>
            <x v="9"/>
            <x v="10"/>
            <x v="11"/>
            <x v="12"/>
          </reference>
          <reference field="2" count="1">
            <x v="3"/>
          </reference>
        </references>
      </pivotArea>
    </format>
    <format dxfId="293">
      <pivotArea collapsedLevelsAreSubtotals="1" fieldPosition="0">
        <references count="2">
          <reference field="4294967294" count="12" selected="0">
            <x v="1"/>
            <x v="2"/>
            <x v="3"/>
            <x v="4"/>
            <x v="5"/>
            <x v="6"/>
            <x v="7"/>
            <x v="8"/>
            <x v="9"/>
            <x v="10"/>
            <x v="11"/>
            <x v="12"/>
          </reference>
          <reference field="2" count="1">
            <x v="4"/>
          </reference>
        </references>
      </pivotArea>
    </format>
    <format dxfId="292">
      <pivotArea collapsedLevelsAreSubtotals="1" fieldPosition="0">
        <references count="2">
          <reference field="4294967294" count="12" selected="0">
            <x v="1"/>
            <x v="2"/>
            <x v="3"/>
            <x v="4"/>
            <x v="5"/>
            <x v="6"/>
            <x v="7"/>
            <x v="8"/>
            <x v="9"/>
            <x v="10"/>
            <x v="11"/>
            <x v="12"/>
          </reference>
          <reference field="2" count="1">
            <x v="5"/>
          </reference>
        </references>
      </pivotArea>
    </format>
    <format dxfId="291">
      <pivotArea collapsedLevelsAreSubtotals="1" fieldPosition="0">
        <references count="2">
          <reference field="4294967294" count="12" selected="0">
            <x v="1"/>
            <x v="2"/>
            <x v="3"/>
            <x v="4"/>
            <x v="5"/>
            <x v="6"/>
            <x v="7"/>
            <x v="8"/>
            <x v="9"/>
            <x v="10"/>
            <x v="11"/>
            <x v="12"/>
          </reference>
          <reference field="2" count="1">
            <x v="6"/>
          </reference>
        </references>
      </pivotArea>
    </format>
    <format dxfId="290">
      <pivotArea collapsedLevelsAreSubtotals="1" fieldPosition="0">
        <references count="2">
          <reference field="4294967294" count="12" selected="0">
            <x v="1"/>
            <x v="2"/>
            <x v="3"/>
            <x v="4"/>
            <x v="5"/>
            <x v="6"/>
            <x v="7"/>
            <x v="8"/>
            <x v="9"/>
            <x v="10"/>
            <x v="11"/>
            <x v="12"/>
          </reference>
          <reference field="2" count="1">
            <x v="7"/>
          </reference>
        </references>
      </pivotArea>
    </format>
    <format dxfId="289">
      <pivotArea collapsedLevelsAreSubtotals="1" fieldPosition="0">
        <references count="2">
          <reference field="4294967294" count="12" selected="0">
            <x v="1"/>
            <x v="2"/>
            <x v="3"/>
            <x v="4"/>
            <x v="5"/>
            <x v="6"/>
            <x v="7"/>
            <x v="8"/>
            <x v="9"/>
            <x v="10"/>
            <x v="11"/>
            <x v="12"/>
          </reference>
          <reference field="2" count="1">
            <x v="8"/>
          </reference>
        </references>
      </pivotArea>
    </format>
    <format dxfId="288">
      <pivotArea collapsedLevelsAreSubtotals="1" fieldPosition="0">
        <references count="2">
          <reference field="4294967294" count="12" selected="0">
            <x v="1"/>
            <x v="2"/>
            <x v="3"/>
            <x v="4"/>
            <x v="5"/>
            <x v="6"/>
            <x v="7"/>
            <x v="8"/>
            <x v="9"/>
            <x v="10"/>
            <x v="11"/>
            <x v="12"/>
          </reference>
          <reference field="2" count="1">
            <x v="9"/>
          </reference>
        </references>
      </pivotArea>
    </format>
    <format dxfId="287">
      <pivotArea dataOnly="0" labelOnly="1" fieldPosition="0">
        <references count="1">
          <reference field="2" count="10">
            <x v="0"/>
            <x v="1"/>
            <x v="2"/>
            <x v="3"/>
            <x v="4"/>
            <x v="5"/>
            <x v="6"/>
            <x v="7"/>
            <x v="8"/>
            <x v="9"/>
          </reference>
        </references>
      </pivotArea>
    </format>
    <format dxfId="286">
      <pivotArea dataOnly="0" labelOnly="1" fieldPosition="0">
        <references count="1">
          <reference field="2" count="10">
            <x v="0"/>
            <x v="1"/>
            <x v="2"/>
            <x v="3"/>
            <x v="4"/>
            <x v="5"/>
            <x v="6"/>
            <x v="7"/>
            <x v="8"/>
            <x v="9"/>
          </reference>
        </references>
      </pivotArea>
    </format>
    <format dxfId="285">
      <pivotArea dataOnly="0" labelOnly="1" fieldPosition="0">
        <references count="1">
          <reference field="2" count="3">
            <x v="7"/>
            <x v="8"/>
            <x v="9"/>
          </reference>
        </references>
      </pivotArea>
    </format>
    <format dxfId="284">
      <pivotArea collapsedLevelsAreSubtotals="1" fieldPosition="0">
        <references count="1">
          <reference field="2" count="1">
            <x v="7"/>
          </reference>
        </references>
      </pivotArea>
    </format>
    <format dxfId="283">
      <pivotArea dataOnly="0" labelOnly="1" fieldPosition="0">
        <references count="1">
          <reference field="2" count="1">
            <x v="7"/>
          </reference>
        </references>
      </pivotArea>
    </format>
    <format dxfId="282">
      <pivotArea collapsedLevelsAreSubtotals="1" fieldPosition="0">
        <references count="1">
          <reference field="2" count="1">
            <x v="9"/>
          </reference>
        </references>
      </pivotArea>
    </format>
    <format dxfId="281">
      <pivotArea dataOnly="0" labelOnly="1" fieldPosition="0">
        <references count="1">
          <reference field="2" count="1">
            <x v="9"/>
          </reference>
        </references>
      </pivotArea>
    </format>
    <format dxfId="280">
      <pivotArea collapsedLevelsAreSubtotals="1" fieldPosition="0">
        <references count="1">
          <reference field="2" count="1">
            <x v="1"/>
          </reference>
        </references>
      </pivotArea>
    </format>
    <format dxfId="279">
      <pivotArea collapsedLevelsAreSubtotals="1" fieldPosition="0">
        <references count="1">
          <reference field="2" count="1">
            <x v="2"/>
          </reference>
        </references>
      </pivotArea>
    </format>
    <format dxfId="278">
      <pivotArea collapsedLevelsAreSubtotals="1" fieldPosition="0">
        <references count="1">
          <reference field="2" count="1">
            <x v="4"/>
          </reference>
        </references>
      </pivotArea>
    </format>
    <format dxfId="277">
      <pivotArea collapsedLevelsAreSubtotals="1" fieldPosition="0">
        <references count="1">
          <reference field="2" count="1">
            <x v="5"/>
          </reference>
        </references>
      </pivotArea>
    </format>
    <format dxfId="276">
      <pivotArea collapsedLevelsAreSubtotals="1" fieldPosition="0">
        <references count="1">
          <reference field="2" count="1">
            <x v="6"/>
          </reference>
        </references>
      </pivotArea>
    </format>
    <format dxfId="275">
      <pivotArea collapsedLevelsAreSubtotals="1" fieldPosition="0">
        <references count="1">
          <reference field="2" count="1">
            <x v="7"/>
          </reference>
        </references>
      </pivotArea>
    </format>
    <format dxfId="274">
      <pivotArea collapsedLevelsAreSubtotals="1" fieldPosition="0">
        <references count="1">
          <reference field="2" count="1">
            <x v="8"/>
          </reference>
        </references>
      </pivotArea>
    </format>
    <format dxfId="273">
      <pivotArea collapsedLevelsAreSubtotals="1" fieldPosition="0">
        <references count="1">
          <reference field="2" count="1">
            <x v="9"/>
          </reference>
        </references>
      </pivotArea>
    </format>
    <format dxfId="272">
      <pivotArea collapsedLevelsAreSubtotals="1" fieldPosition="0">
        <references count="1">
          <reference field="2" count="1">
            <x v="11"/>
          </reference>
        </references>
      </pivotArea>
    </format>
    <format dxfId="271">
      <pivotArea collapsedLevelsAreSubtotals="1" fieldPosition="0">
        <references count="1">
          <reference field="2" count="1">
            <x v="12"/>
          </reference>
        </references>
      </pivotArea>
    </format>
    <format dxfId="270">
      <pivotArea collapsedLevelsAreSubtotals="1" fieldPosition="0">
        <references count="1">
          <reference field="2" count="1">
            <x v="15"/>
          </reference>
        </references>
      </pivotArea>
    </format>
    <format dxfId="269">
      <pivotArea collapsedLevelsAreSubtotals="1" fieldPosition="0">
        <references count="1">
          <reference field="2" count="1">
            <x v="17"/>
          </reference>
        </references>
      </pivotArea>
    </format>
    <format dxfId="268">
      <pivotArea collapsedLevelsAreSubtotals="1" fieldPosition="0">
        <references count="1">
          <reference field="2" count="1">
            <x v="18"/>
          </reference>
        </references>
      </pivotArea>
    </format>
    <format dxfId="267">
      <pivotArea collapsedLevelsAreSubtotals="1" fieldPosition="0">
        <references count="1">
          <reference field="2" count="1">
            <x v="19"/>
          </reference>
        </references>
      </pivotArea>
    </format>
    <format dxfId="266">
      <pivotArea collapsedLevelsAreSubtotals="1" fieldPosition="0">
        <references count="1">
          <reference field="2" count="1">
            <x v="20"/>
          </reference>
        </references>
      </pivotArea>
    </format>
    <format dxfId="265">
      <pivotArea collapsedLevelsAreSubtotals="1" fieldPosition="0">
        <references count="1">
          <reference field="2" count="1">
            <x v="21"/>
          </reference>
        </references>
      </pivotArea>
    </format>
    <format dxfId="264">
      <pivotArea collapsedLevelsAreSubtotals="1" fieldPosition="0">
        <references count="1">
          <reference field="2" count="1">
            <x v="22"/>
          </reference>
        </references>
      </pivotArea>
    </format>
    <format dxfId="263">
      <pivotArea collapsedLevelsAreSubtotals="1" fieldPosition="0">
        <references count="1">
          <reference field="2" count="1">
            <x v="23"/>
          </reference>
        </references>
      </pivotArea>
    </format>
    <format dxfId="262">
      <pivotArea collapsedLevelsAreSubtotals="1" fieldPosition="0">
        <references count="1">
          <reference field="2" count="1">
            <x v="24"/>
          </reference>
        </references>
      </pivotArea>
    </format>
    <format dxfId="261">
      <pivotArea dataOnly="0" labelOnly="1" fieldPosition="0">
        <references count="1">
          <reference field="2" count="19">
            <x v="1"/>
            <x v="2"/>
            <x v="4"/>
            <x v="5"/>
            <x v="6"/>
            <x v="7"/>
            <x v="8"/>
            <x v="9"/>
            <x v="11"/>
            <x v="12"/>
            <x v="15"/>
            <x v="17"/>
            <x v="18"/>
            <x v="19"/>
            <x v="20"/>
            <x v="21"/>
            <x v="22"/>
            <x v="23"/>
            <x v="24"/>
          </reference>
        </references>
      </pivotArea>
    </format>
    <format dxfId="260">
      <pivotArea collapsedLevelsAreSubtotals="1" fieldPosition="0">
        <references count="1">
          <reference field="2" count="1">
            <x v="1"/>
          </reference>
        </references>
      </pivotArea>
    </format>
    <format dxfId="259">
      <pivotArea dataOnly="0" labelOnly="1" fieldPosition="0">
        <references count="1">
          <reference field="2" count="1">
            <x v="1"/>
          </reference>
        </references>
      </pivotArea>
    </format>
    <format dxfId="258">
      <pivotArea collapsedLevelsAreSubtotals="1" fieldPosition="0">
        <references count="1">
          <reference field="2" count="1">
            <x v="4"/>
          </reference>
        </references>
      </pivotArea>
    </format>
    <format dxfId="257">
      <pivotArea dataOnly="0" labelOnly="1" fieldPosition="0">
        <references count="1">
          <reference field="2" count="1">
            <x v="4"/>
          </reference>
        </references>
      </pivotArea>
    </format>
    <format dxfId="256">
      <pivotArea collapsedLevelsAreSubtotals="1" fieldPosition="0">
        <references count="1">
          <reference field="2" count="1">
            <x v="6"/>
          </reference>
        </references>
      </pivotArea>
    </format>
    <format dxfId="255">
      <pivotArea dataOnly="0" labelOnly="1" fieldPosition="0">
        <references count="1">
          <reference field="2" count="1">
            <x v="6"/>
          </reference>
        </references>
      </pivotArea>
    </format>
    <format dxfId="254">
      <pivotArea collapsedLevelsAreSubtotals="1" fieldPosition="0">
        <references count="1">
          <reference field="2" count="1">
            <x v="8"/>
          </reference>
        </references>
      </pivotArea>
    </format>
    <format dxfId="253">
      <pivotArea dataOnly="0" labelOnly="1" fieldPosition="0">
        <references count="1">
          <reference field="2" count="1">
            <x v="8"/>
          </reference>
        </references>
      </pivotArea>
    </format>
    <format dxfId="252">
      <pivotArea collapsedLevelsAreSubtotals="1" fieldPosition="0">
        <references count="1">
          <reference field="2" count="1">
            <x v="11"/>
          </reference>
        </references>
      </pivotArea>
    </format>
    <format dxfId="251">
      <pivotArea dataOnly="0" labelOnly="1" fieldPosition="0">
        <references count="1">
          <reference field="2" count="1">
            <x v="11"/>
          </reference>
        </references>
      </pivotArea>
    </format>
    <format dxfId="250">
      <pivotArea collapsedLevelsAreSubtotals="1" fieldPosition="0">
        <references count="1">
          <reference field="2" count="1">
            <x v="15"/>
          </reference>
        </references>
      </pivotArea>
    </format>
    <format dxfId="249">
      <pivotArea dataOnly="0" labelOnly="1" fieldPosition="0">
        <references count="1">
          <reference field="2" count="1">
            <x v="15"/>
          </reference>
        </references>
      </pivotArea>
    </format>
    <format dxfId="248">
      <pivotArea collapsedLevelsAreSubtotals="1" fieldPosition="0">
        <references count="1">
          <reference field="2" count="1">
            <x v="18"/>
          </reference>
        </references>
      </pivotArea>
    </format>
    <format dxfId="247">
      <pivotArea dataOnly="0" labelOnly="1" fieldPosition="0">
        <references count="1">
          <reference field="2" count="1">
            <x v="18"/>
          </reference>
        </references>
      </pivotArea>
    </format>
    <format dxfId="246">
      <pivotArea collapsedLevelsAreSubtotals="1" fieldPosition="0">
        <references count="1">
          <reference field="2" count="1">
            <x v="20"/>
          </reference>
        </references>
      </pivotArea>
    </format>
    <format dxfId="245">
      <pivotArea dataOnly="0" labelOnly="1" fieldPosition="0">
        <references count="1">
          <reference field="2" count="1">
            <x v="20"/>
          </reference>
        </references>
      </pivotArea>
    </format>
    <format dxfId="244">
      <pivotArea collapsedLevelsAreSubtotals="1" fieldPosition="0">
        <references count="1">
          <reference field="2" count="1">
            <x v="22"/>
          </reference>
        </references>
      </pivotArea>
    </format>
    <format dxfId="243">
      <pivotArea dataOnly="0" labelOnly="1" fieldPosition="0">
        <references count="1">
          <reference field="2" count="1">
            <x v="22"/>
          </reference>
        </references>
      </pivotArea>
    </format>
    <format dxfId="242">
      <pivotArea collapsedLevelsAreSubtotals="1" fieldPosition="0">
        <references count="1">
          <reference field="2" count="1">
            <x v="24"/>
          </reference>
        </references>
      </pivotArea>
    </format>
    <format dxfId="241">
      <pivotArea dataOnly="0" labelOnly="1" fieldPosition="0">
        <references count="1">
          <reference field="2" count="1">
            <x v="2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8" xr16:uid="{866A332E-02C0-42F9-AEB7-8BB70ECA6DD0}" autoFormatId="0" applyNumberFormats="0" applyBorderFormats="0" applyFontFormats="1" applyPatternFormats="1" applyAlignmentFormats="0" applyWidthHeightFormats="0">
  <queryTableRefresh preserveSortFilterLayout="0" nextId="22">
    <queryTableFields count="21">
      <queryTableField id="1" name="KeyPIN" tableColumnId="2"/>
      <queryTableField id="2" name="PINs" tableColumnId="3"/>
      <queryTableField id="3" name="Property Use" tableColumnId="4"/>
      <queryTableField id="4" name="Address" tableColumnId="5"/>
      <queryTableField id="5" name="CLASS" tableColumnId="6"/>
      <queryTableField id="6" name="Age" tableColumnId="7"/>
      <queryTableField id="7" name="LandSqft" tableColumnId="8"/>
      <queryTableField id="8" name="BldgSqft" tableColumnId="9"/>
      <queryTableField id="9" name="Net Rentable SF" tableColumnId="10"/>
      <queryTableField id="10" name="Investment Rating" tableColumnId="11"/>
      <queryTableField id="11" name="Adj Rent $/SF" tableColumnId="12"/>
      <queryTableField id="12" name="PGI" tableColumnId="13"/>
      <queryTableField id="13" name="V/C" tableColumnId="14"/>
      <queryTableField id="14" name="Exp" tableColumnId="15"/>
      <queryTableField id="15" name="NOI" tableColumnId="16"/>
      <queryTableField id="16" name="Cap Rate" tableColumnId="17"/>
      <queryTableField id="17" name="Inc MV $/SF" tableColumnId="18"/>
      <queryTableField id="18" name="Adj Sale Comp $/sf" tableColumnId="19"/>
      <queryTableField id="19" name="Median Inc/Sales Comp $/SF" tableColumnId="20"/>
      <queryTableField id="20" name="Excess Land Value" tableColumnId="21"/>
      <queryTableField id="21" name="Market Value"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0000000}" autoFormatId="0" applyNumberFormats="0" applyBorderFormats="0" applyFontFormats="1" applyPatternFormats="1" applyAlignmentFormats="0" applyWidthHeightFormats="0">
  <queryTableRefresh preserveSortFilterLayout="0" nextId="21">
    <queryTableFields count="20">
      <queryTableField id="1" name="KeyPIN" tableColumnId="76"/>
      <queryTableField id="2" name="PINs" tableColumnId="77"/>
      <queryTableField id="3" name="CLASS" tableColumnId="78"/>
      <queryTableField id="4" name="Address" tableColumnId="79"/>
      <queryTableField id="5" name="Property Use" tableColumnId="80"/>
      <queryTableField id="6" name="Age" tableColumnId="81"/>
      <queryTableField id="7" name="LandSqft" tableColumnId="82"/>
      <queryTableField id="8" name="BldgSqft" tableColumnId="83"/>
      <queryTableField id="9" name="Investment Rating" tableColumnId="84"/>
      <queryTableField id="10" name="Adj Rent $/SF" tableColumnId="85"/>
      <queryTableField id="11" name="PGI" tableColumnId="86"/>
      <queryTableField id="12" name="V/C" tableColumnId="87"/>
      <queryTableField id="13" name="Exp" tableColumnId="88"/>
      <queryTableField id="14" name="NOI" tableColumnId="89"/>
      <queryTableField id="15" name="Cap Rate" tableColumnId="90"/>
      <queryTableField id="16" name="Inc MV $/SF" tableColumnId="91"/>
      <queryTableField id="17" name="Adj Sale Comp $/sf" tableColumnId="92"/>
      <queryTableField id="18" name="Median Inc/Sales Comp $/SF" tableColumnId="93"/>
      <queryTableField id="19" name="Excess Land Value" tableColumnId="94"/>
      <queryTableField id="20" name="Market Value" tableColumnId="9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removeDataOnSave="1" connectionId="1" xr16:uid="{00000000-0016-0000-0200-000001000000}" autoFormatId="0" applyNumberFormats="0" applyBorderFormats="0" applyFontFormats="1" applyPatternFormats="1" applyAlignmentFormats="0" applyWidthHeightFormats="0">
  <queryTableRefresh preserveSortFilterLayout="0" nextId="19">
    <queryTableFields count="18">
      <queryTableField id="1" name="KeyPIN" tableColumnId="37"/>
      <queryTableField id="2" name="CLASS" tableColumnId="38"/>
      <queryTableField id="3" name="Address" tableColumnId="39"/>
      <queryTableField id="4" name="Property Use" tableColumnId="40"/>
      <queryTableField id="5" name="Age" tableColumnId="41"/>
      <queryTableField id="6" name="LandSqft" tableColumnId="42"/>
      <queryTableField id="7" name="BldgSqft" tableColumnId="43"/>
      <queryTableField id="8" name="Investment Rating" tableColumnId="44"/>
      <queryTableField id="9" name="Adj Rent $/SF" tableColumnId="45"/>
      <queryTableField id="10" name="PGI" tableColumnId="46"/>
      <queryTableField id="11" name="V/C" tableColumnId="47"/>
      <queryTableField id="12" name="Exp" tableColumnId="48"/>
      <queryTableField id="13" name="NOI" tableColumnId="49"/>
      <queryTableField id="14" name="Cap Rate" tableColumnId="50"/>
      <queryTableField id="15" name="Inc MV $/SF" tableColumnId="51"/>
      <queryTableField id="16" name="Adj Sale Comp $/sf" tableColumnId="52"/>
      <queryTableField id="17" name="Median Inc/Sales Comp $/SF" tableColumnId="53"/>
      <queryTableField id="18" name="Market Value" tableColumnId="5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4" xr16:uid="{00000000-0016-0000-0400-000003000000}" autoFormatId="0" applyNumberFormats="0" applyBorderFormats="0" applyFontFormats="1" applyPatternFormats="1" applyAlignmentFormats="0" applyWidthHeightFormats="0">
  <queryTableRefresh preserveSortFilterLayout="0" nextId="22">
    <queryTableFields count="21">
      <queryTableField id="1" name="KeyPIN" tableColumnId="82"/>
      <queryTableField id="2" name="PINs" tableColumnId="83"/>
      <queryTableField id="3" name="CLASS" tableColumnId="84"/>
      <queryTableField id="4" name="Address" tableColumnId="85"/>
      <queryTableField id="5" name="Age" tableColumnId="86"/>
      <queryTableField id="6" name="LandSqft" tableColumnId="87"/>
      <queryTableField id="7" name="BldgSqft" tableColumnId="88"/>
      <queryTableField id="8" name="Studio Units" tableColumnId="89"/>
      <queryTableField id="9" name="1BR Units" tableColumnId="90"/>
      <queryTableField id="10" name="2BR Units" tableColumnId="91"/>
      <queryTableField id="11" name="3BR Units" tableColumnId="92"/>
      <queryTableField id="12" name="4BR Units" tableColumnId="93"/>
      <queryTableField id="13" name="Comm SF" tableColumnId="94"/>
      <queryTableField id="14" name="Investment Rating" tableColumnId="95"/>
      <queryTableField id="15" name="PGI" tableColumnId="96"/>
      <queryTableField id="16" name="% Vac." tableColumnId="97"/>
      <queryTableField id="17" name="% Exp." tableColumnId="98"/>
      <queryTableField id="18" name="NOI" tableColumnId="99"/>
      <queryTableField id="19" name="Cap Rate" tableColumnId="100"/>
      <queryTableField id="20" name="Market Value" tableColumnId="101"/>
      <queryTableField id="21" name="MV $/Unit2" tableColumnId="10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3" xr16:uid="{00000000-0016-0000-0500-000004000000}" autoFormatId="0" applyNumberFormats="0" applyBorderFormats="0" applyFontFormats="1" applyPatternFormats="1" applyAlignmentFormats="0" applyWidthHeightFormats="0">
  <queryTableRefresh preserveSortFilterLayout="0" nextId="26" unboundColumnsRight="1">
    <queryTableFields count="25">
      <queryTableField id="1" name="KeyPIN" tableColumnId="49"/>
      <queryTableField id="2" name="iasWorld PIN Grouping" tableColumnId="50"/>
      <queryTableField id="3" name="Address" tableColumnId="51"/>
      <queryTableField id="4" name="CLASS" tableColumnId="52"/>
      <queryTableField id="5" name="Age" tableColumnId="53"/>
      <queryTableField id="6" name="LandSqft" tableColumnId="54"/>
      <queryTableField id="7" name="BldgSqft" tableColumnId="55"/>
      <queryTableField id="8" name="Studio Units" tableColumnId="56"/>
      <queryTableField id="9" name="1BR Units" tableColumnId="57"/>
      <queryTableField id="10" name="2BR Units" tableColumnId="58"/>
      <queryTableField id="11" name="3BR Units" tableColumnId="59"/>
      <queryTableField id="12" name="4BR Units" tableColumnId="60"/>
      <queryTableField id="13" name="Comm SF" tableColumnId="61"/>
      <queryTableField id="14" name="Investment Rating" tableColumnId="62"/>
      <queryTableField id="15" name="SAP?" tableColumnId="63"/>
      <queryTableField id="16" name="SAP Tier" tableColumnId="64"/>
      <queryTableField id="17" name="PGI" tableColumnId="65"/>
      <queryTableField id="18" name="% Vac." tableColumnId="66"/>
      <queryTableField id="19" name="% Exp." tableColumnId="67"/>
      <queryTableField id="20" name="NOI" tableColumnId="68"/>
      <queryTableField id="21" name="Cap Rate" tableColumnId="69"/>
      <queryTableField id="22" name="MV" tableColumnId="70"/>
      <queryTableField id="23" name="SAP Deduction" tableColumnId="71"/>
      <queryTableField id="24" name="Market Value" tableColumnId="72"/>
      <queryTableField id="25" dataBound="0" tableColumnId="7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1" xr16:uid="{00000000-0016-0000-0800-000007000000}" autoFormatId="0" applyNumberFormats="0" applyBorderFormats="0" applyFontFormats="1" applyPatternFormats="1" applyAlignmentFormats="0" applyWidthHeightFormats="0">
  <queryTableRefresh preserveSortFilterLayout="0" nextId="18">
    <queryTableFields count="17">
      <queryTableField id="1" name="KeyPIN" tableColumnId="52"/>
      <queryTableField id="2" name="PINs" tableColumnId="53"/>
      <queryTableField id="3" name="Address" tableColumnId="54"/>
      <queryTableField id="4" name="CLASS" tableColumnId="55"/>
      <queryTableField id="5" name="Age" tableColumnId="56"/>
      <queryTableField id="6" name="LandSqft" tableColumnId="57"/>
      <queryTableField id="7" name="BldgSqft" tableColumnId="58"/>
      <queryTableField id="8" name="# of Rooms" tableColumnId="59"/>
      <queryTableField id="9" name="Category" tableColumnId="60"/>
      <queryTableField id="10" name="Avg Daily Rate" tableColumnId="61"/>
      <queryTableField id="11" name="Occ. %" tableColumnId="62"/>
      <queryTableField id="12" name="Rev Par" tableColumnId="63"/>
      <queryTableField id="13" name="EBITDA %" tableColumnId="64"/>
      <queryTableField id="14" name="EBITDA / NOI" tableColumnId="65"/>
      <queryTableField id="15" name="Cap Rate" tableColumnId="66"/>
      <queryTableField id="16" name="Market Value" tableColumnId="67"/>
      <queryTableField id="17" name="MV $ / Key" tableColumnId="6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5" xr16:uid="{00000000-0016-0000-0900-000008000000}" autoFormatId="0" applyNumberFormats="0" applyBorderFormats="0" applyFontFormats="1" applyPatternFormats="1" applyAlignmentFormats="0" applyWidthHeightFormats="0">
  <queryTableRefresh preserveSortFilterLayout="0" nextId="21">
    <queryTableFields count="20">
      <queryTableField id="1" name="KeyPIN" tableColumnId="2"/>
      <queryTableField id="2" name="PINs" tableColumnId="3"/>
      <queryTableField id="3" name="Address" tableColumnId="4"/>
      <queryTableField id="4" name="Property Use" tableColumnId="5"/>
      <queryTableField id="5" name="CLASS" tableColumnId="6"/>
      <queryTableField id="6" name="IDPH License #" tableColumnId="7"/>
      <queryTableField id="7" name="Age" tableColumnId="8"/>
      <queryTableField id="8" name="LandSqft" tableColumnId="9"/>
      <queryTableField id="9" name="BldgSqft" tableColumnId="10"/>
      <queryTableField id="10" name="# of beds" tableColumnId="11"/>
      <queryTableField id="11" name="Revenue Bed/Day" tableColumnId="12"/>
      <queryTableField id="12" name="Occupancy" tableColumnId="13"/>
      <queryTableField id="13" name="Total 2020 Rev Reported" tableColumnId="14"/>
      <queryTableField id="14" name="Est. PGI" tableColumnId="15"/>
      <queryTableField id="15" name="Vacancy %" tableColumnId="16"/>
      <queryTableField id="16" name="Exp %" tableColumnId="17"/>
      <queryTableField id="17" name="NOI" tableColumnId="18"/>
      <queryTableField id="18" name="Cap Rate" tableColumnId="19"/>
      <queryTableField id="19" name="Market Value" tableColumnId="20"/>
      <queryTableField id="20" name="MV $ / Bed" tableColumnId="2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2" xr16:uid="{00000000-0016-0000-0300-000002000000}" autoFormatId="0" applyNumberFormats="0" applyBorderFormats="0" applyFontFormats="1" applyPatternFormats="1" applyAlignmentFormats="0" applyWidthHeightFormats="0">
  <queryTableRefresh preserveSortFilterLayout="0" nextId="22">
    <queryTableFields count="21">
      <queryTableField id="1" name="KeyPIN" tableColumnId="43"/>
      <queryTableField id="2" name="iasWorld PIN Grouping" tableColumnId="44"/>
      <queryTableField id="3" name="CLASS" tableColumnId="45"/>
      <queryTableField id="4" name="Address" tableColumnId="46"/>
      <queryTableField id="5" name="Age" tableColumnId="47"/>
      <queryTableField id="6" name="CEILING HEIGHT" tableColumnId="48"/>
      <queryTableField id="7" name="LandSqft" tableColumnId="49"/>
      <queryTableField id="8" name="BldgSqft" tableColumnId="50"/>
      <queryTableField id="9" name="Investment Rating" tableColumnId="51"/>
      <queryTableField id="10" name="Adj. Rent $/SF" tableColumnId="52"/>
      <queryTableField id="11" name="PGI" tableColumnId="53"/>
      <queryTableField id="12" name="% Vac." tableColumnId="54"/>
      <queryTableField id="13" name="% Exp." tableColumnId="55"/>
      <queryTableField id="14" name="NOI" tableColumnId="56"/>
      <queryTableField id="15" name="Cap Rate" tableColumnId="57"/>
      <queryTableField id="16" name="MV $/SF" tableColumnId="58"/>
      <queryTableField id="17" name="Adj. Sale $/SF" tableColumnId="59"/>
      <queryTableField id="18" name="Cost Approach" tableColumnId="60"/>
      <queryTableField id="19" name="Med. Inc./Sales" tableColumnId="61"/>
      <queryTableField id="20" name="Excess Land Value" tableColumnId="62"/>
      <queryTableField id="21" name="Market Value" tableColumnId="63"/>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979CBE-FE90-410E-BF57-060DC308984B}" name="Table6" displayName="Table6" ref="A1:U3" totalsRowShown="0">
  <autoFilter ref="A1:U3" xr:uid="{A6979CBE-FE90-410E-BF57-060DC308984B}"/>
  <tableColumns count="21">
    <tableColumn id="1" xr3:uid="{28675C2E-0E44-4469-90D8-5E815ECC1113}" name="KeyPIN"/>
    <tableColumn id="2" xr3:uid="{C2424E19-B42E-4339-9743-F9ECDCF931ED}" name="PINs"/>
    <tableColumn id="3" xr3:uid="{2C6BC8CD-3AB4-4E4A-A8CA-9C7A471A5340}" name="Property Use"/>
    <tableColumn id="4" xr3:uid="{698752A9-323C-4712-B9D2-09B8793901FF}" name="Address"/>
    <tableColumn id="5" xr3:uid="{AD3448C2-7451-4C56-9183-EF647100E608}" name="CLASS"/>
    <tableColumn id="6" xr3:uid="{5F901DC6-24ED-4D91-8AE7-74B697ECFF3A}" name="Age"/>
    <tableColumn id="7" xr3:uid="{E23019E5-645E-4EFB-B33E-281A150744F4}" name="LandSqft"/>
    <tableColumn id="8" xr3:uid="{07F5C2BB-2DCB-4AFF-AFF3-B5AFAF122166}" name="BldgSqft"/>
    <tableColumn id="9" xr3:uid="{2B2F3777-C88C-4A0D-B7E1-C3124FE6F313}" name="Net Rentable SF"/>
    <tableColumn id="10" xr3:uid="{04AEEB44-572F-446F-9E8C-9A1E15A0649E}" name="Investment Rating"/>
    <tableColumn id="11" xr3:uid="{7E743BFA-D089-435B-A26F-7EA728C95ECE}" name="Adj Rent $/SF"/>
    <tableColumn id="12" xr3:uid="{BFAD3B2A-98B0-4FA9-A27F-1C3E2DC2066B}" name="PGI"/>
    <tableColumn id="13" xr3:uid="{F2DE8AAD-22E8-4561-A7FD-4754FEE2570D}" name="V/C"/>
    <tableColumn id="14" xr3:uid="{E0801B76-5F17-4374-9B29-2E2C686C966E}" name="Exp"/>
    <tableColumn id="15" xr3:uid="{AEB1902D-6856-46A0-AF51-C23B4E0B8B46}" name="NOI"/>
    <tableColumn id="16" xr3:uid="{87A1FB33-5E38-4D19-A5D5-A75040AB4085}" name="Cap Rate"/>
    <tableColumn id="17" xr3:uid="{245BA004-16DE-4F04-98E9-899000D6BCC6}" name="Inc MV $/SF"/>
    <tableColumn id="18" xr3:uid="{C7817D91-E3D1-470E-B480-3186F144870F}" name="Adj Sale Comp $/sf"/>
    <tableColumn id="19" xr3:uid="{0FA6CD3F-D63B-4F5E-A427-7F6A5A0165A9}" name="Market Value $/SF"/>
    <tableColumn id="20" xr3:uid="{F1918562-C12D-4218-A711-318B92364F5E}" name="Excess Land Value"/>
    <tableColumn id="21" xr3:uid="{56237419-B9A9-456A-ADFC-47869C7DEEF7}" name="Market Value with Excess Lan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10_Barrington_AH" displayName="T10_Barrington_AH" ref="A1:Y7" tableType="queryTable" totalsRowShown="0" headerRowDxfId="84">
  <autoFilter ref="A1:Y7" xr:uid="{00000000-0009-0000-0100-000005000000}"/>
  <tableColumns count="25">
    <tableColumn id="49" xr3:uid="{00000000-0010-0000-0500-000031000000}" uniqueName="49" name="KeyPIN" queryTableFieldId="1" dataDxfId="83"/>
    <tableColumn id="50" xr3:uid="{00000000-0010-0000-0500-000032000000}" uniqueName="50" name="PINs" queryTableFieldId="2" dataDxfId="82"/>
    <tableColumn id="51" xr3:uid="{00000000-0010-0000-0500-000033000000}" uniqueName="51" name="Address" queryTableFieldId="3" dataDxfId="81"/>
    <tableColumn id="52" xr3:uid="{00000000-0010-0000-0500-000034000000}" uniqueName="52" name="CLASS" queryTableFieldId="4" dataDxfId="80"/>
    <tableColumn id="53" xr3:uid="{00000000-0010-0000-0500-000035000000}" uniqueName="53" name="Age" queryTableFieldId="5" dataDxfId="79"/>
    <tableColumn id="54" xr3:uid="{00000000-0010-0000-0500-000036000000}" uniqueName="54" name="LandSqft" queryTableFieldId="6" dataDxfId="78"/>
    <tableColumn id="55" xr3:uid="{00000000-0010-0000-0500-000037000000}" uniqueName="55" name="BldgSqft" queryTableFieldId="7" dataDxfId="77"/>
    <tableColumn id="56" xr3:uid="{00000000-0010-0000-0500-000038000000}" uniqueName="56" name="Studio Units" queryTableFieldId="8" dataDxfId="76"/>
    <tableColumn id="57" xr3:uid="{00000000-0010-0000-0500-000039000000}" uniqueName="57" name="1BR Units" queryTableFieldId="9" dataDxfId="75"/>
    <tableColumn id="58" xr3:uid="{00000000-0010-0000-0500-00003A000000}" uniqueName="58" name="2BR Units" queryTableFieldId="10" dataDxfId="74"/>
    <tableColumn id="59" xr3:uid="{00000000-0010-0000-0500-00003B000000}" uniqueName="59" name="3BR Units" queryTableFieldId="11" dataDxfId="73"/>
    <tableColumn id="60" xr3:uid="{00000000-0010-0000-0500-00003C000000}" uniqueName="60" name="4BR Units" queryTableFieldId="12" dataDxfId="72"/>
    <tableColumn id="61" xr3:uid="{00000000-0010-0000-0500-00003D000000}" uniqueName="61" name="Comm SF" queryTableFieldId="13" dataDxfId="71"/>
    <tableColumn id="62" xr3:uid="{00000000-0010-0000-0500-00003E000000}" uniqueName="62" name="Investment Rating" queryTableFieldId="14" dataDxfId="70"/>
    <tableColumn id="63" xr3:uid="{00000000-0010-0000-0500-00003F000000}" uniqueName="63" name="SAP?" queryTableFieldId="15" dataDxfId="69"/>
    <tableColumn id="64" xr3:uid="{00000000-0010-0000-0500-000040000000}" uniqueName="64" name="SAP Tier" queryTableFieldId="16" dataDxfId="68"/>
    <tableColumn id="65" xr3:uid="{00000000-0010-0000-0500-000041000000}" uniqueName="65" name="PGI" queryTableFieldId="17" dataDxfId="67" dataCellStyle="Currency"/>
    <tableColumn id="66" xr3:uid="{00000000-0010-0000-0500-000042000000}" uniqueName="66" name="% Vac." queryTableFieldId="18" dataDxfId="66" dataCellStyle="Percent"/>
    <tableColumn id="67" xr3:uid="{00000000-0010-0000-0500-000043000000}" uniqueName="67" name="% Exp." queryTableFieldId="19" dataDxfId="65" dataCellStyle="Percent"/>
    <tableColumn id="68" xr3:uid="{00000000-0010-0000-0500-000044000000}" uniqueName="68" name="NOI" queryTableFieldId="20" dataDxfId="64" dataCellStyle="Currency"/>
    <tableColumn id="69" xr3:uid="{00000000-0010-0000-0500-000045000000}" uniqueName="69" name="Cap Rate" queryTableFieldId="21" dataDxfId="63" dataCellStyle="Percent"/>
    <tableColumn id="70" xr3:uid="{00000000-0010-0000-0500-000046000000}" uniqueName="70" name="Market Value" queryTableFieldId="22" dataDxfId="62" dataCellStyle="Currency"/>
    <tableColumn id="71" xr3:uid="{00000000-0010-0000-0500-000047000000}" uniqueName="71" name="SAP Deduction" queryTableFieldId="23" dataDxfId="61" dataCellStyle="Currency"/>
    <tableColumn id="72" xr3:uid="{00000000-0010-0000-0500-000048000000}" uniqueName="72" name="Final Market Value" queryTableFieldId="24" dataDxfId="60" dataCellStyle="Currency"/>
    <tableColumn id="73" xr3:uid="{00000000-0010-0000-0500-000049000000}" uniqueName="73" name="Final Market Value $/Unit" queryTableFieldId="25" dataDxfId="59" dataCellStyle="Currency">
      <calculatedColumnFormula>INDEX([5]NorthTri_AH.ValuationModel!$A$1:$ZZ$1000,MATCH(A2,[5]NorthTri_AH.ValuationModel!$A$1:$A$1000,0),MATCH($Y$1,[5]NorthTri_AH.ValuationModel!$A$1:$ZZ$1,0))</calculatedColumnFormula>
    </tableColumn>
  </tableColumns>
  <tableStyleInfo name="TableStyleLight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10_Barrington_529" displayName="T10_Barrington_529" ref="A1:Q57" tableType="queryTable" totalsRowShown="0" headerRowDxfId="58">
  <autoFilter ref="A1:Q57" xr:uid="{00000000-0009-0000-0100-000007000000}"/>
  <tableColumns count="17">
    <tableColumn id="52" xr3:uid="{00000000-0010-0000-0800-000034000000}" uniqueName="52" name="KeyPIN" queryTableFieldId="1" dataDxfId="57"/>
    <tableColumn id="53" xr3:uid="{00000000-0010-0000-0800-000035000000}" uniqueName="53" name="PINs" queryTableFieldId="2" dataDxfId="56"/>
    <tableColumn id="54" xr3:uid="{00000000-0010-0000-0800-000036000000}" uniqueName="54" name="Address" queryTableFieldId="3" dataDxfId="55"/>
    <tableColumn id="55" xr3:uid="{00000000-0010-0000-0800-000037000000}" uniqueName="55" name="CLASS" queryTableFieldId="4" dataDxfId="54"/>
    <tableColumn id="56" xr3:uid="{00000000-0010-0000-0800-000038000000}" uniqueName="56" name="Age" queryTableFieldId="5" dataDxfId="53"/>
    <tableColumn id="57" xr3:uid="{00000000-0010-0000-0800-000039000000}" uniqueName="57" name="LandSqft" queryTableFieldId="6" dataDxfId="52"/>
    <tableColumn id="58" xr3:uid="{00000000-0010-0000-0800-00003A000000}" uniqueName="58" name="BldgSqft" queryTableFieldId="7" dataDxfId="51"/>
    <tableColumn id="59" xr3:uid="{00000000-0010-0000-0800-00003B000000}" uniqueName="59" name="# of Rooms" queryTableFieldId="8" dataDxfId="50"/>
    <tableColumn id="60" xr3:uid="{00000000-0010-0000-0800-00003C000000}" uniqueName="60" name="Category" queryTableFieldId="9" dataDxfId="49"/>
    <tableColumn id="61" xr3:uid="{00000000-0010-0000-0800-00003D000000}" uniqueName="61" name="Avg Daily Rate" queryTableFieldId="10" dataDxfId="48" dataCellStyle="Currency"/>
    <tableColumn id="62" xr3:uid="{00000000-0010-0000-0800-00003E000000}" uniqueName="62" name="Occ. %" queryTableFieldId="11" dataDxfId="47" dataCellStyle="Percent"/>
    <tableColumn id="63" xr3:uid="{00000000-0010-0000-0800-00003F000000}" uniqueName="63" name="Rev Par" queryTableFieldId="12" dataDxfId="46" dataCellStyle="Currency"/>
    <tableColumn id="64" xr3:uid="{00000000-0010-0000-0800-000040000000}" uniqueName="64" name="EBITDA %" queryTableFieldId="13" dataDxfId="45" dataCellStyle="Percent"/>
    <tableColumn id="65" xr3:uid="{00000000-0010-0000-0800-000041000000}" uniqueName="65" name="EBITDA / NOI" queryTableFieldId="14" dataDxfId="44" dataCellStyle="Currency"/>
    <tableColumn id="66" xr3:uid="{00000000-0010-0000-0800-000042000000}" uniqueName="66" name="Cap Rate" queryTableFieldId="15" dataDxfId="43" dataCellStyle="Percent"/>
    <tableColumn id="67" xr3:uid="{00000000-0010-0000-0800-000043000000}" uniqueName="67" name="Market Value" queryTableFieldId="16" dataDxfId="42" dataCellStyle="Currency"/>
    <tableColumn id="68" xr3:uid="{00000000-0010-0000-0800-000044000000}" uniqueName="68" name="MV $ / Key" queryTableFieldId="17" dataDxfId="41" dataCellStyle="Currency"/>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T10_Barrington_Nursing" displayName="T10_Barrington_Nursing" ref="A1:T7" tableType="queryTable" totalsRowShown="0" headerRowDxfId="40">
  <autoFilter ref="A1:T7" xr:uid="{00000000-0009-0000-0100-000009000000}"/>
  <tableColumns count="20">
    <tableColumn id="2" xr3:uid="{00000000-0010-0000-0900-000002000000}" uniqueName="2" name="KeyPIN" queryTableFieldId="1" dataDxfId="39"/>
    <tableColumn id="3" xr3:uid="{00000000-0010-0000-0900-000003000000}" uniqueName="3" name="PINs" queryTableFieldId="2" dataDxfId="38"/>
    <tableColumn id="4" xr3:uid="{00000000-0010-0000-0900-000004000000}" uniqueName="4" name="Address" queryTableFieldId="3" dataDxfId="37"/>
    <tableColumn id="5" xr3:uid="{00000000-0010-0000-0900-000005000000}" uniqueName="5" name="Property Use" queryTableFieldId="4" dataDxfId="36"/>
    <tableColumn id="6" xr3:uid="{00000000-0010-0000-0900-000006000000}" uniqueName="6" name="CLASS" queryTableFieldId="5" dataDxfId="35"/>
    <tableColumn id="7" xr3:uid="{00000000-0010-0000-0900-000007000000}" uniqueName="7" name="IDPH License #" queryTableFieldId="6" dataDxfId="34"/>
    <tableColumn id="8" xr3:uid="{00000000-0010-0000-0900-000008000000}" uniqueName="8" name="Age" queryTableFieldId="7" dataDxfId="33"/>
    <tableColumn id="9" xr3:uid="{00000000-0010-0000-0900-000009000000}" uniqueName="9" name="LandSqft" queryTableFieldId="8" dataDxfId="32"/>
    <tableColumn id="10" xr3:uid="{00000000-0010-0000-0900-00000A000000}" uniqueName="10" name="BldgSqft" queryTableFieldId="9" dataDxfId="31"/>
    <tableColumn id="11" xr3:uid="{00000000-0010-0000-0900-00000B000000}" uniqueName="11" name="# of beds" queryTableFieldId="10" dataDxfId="30"/>
    <tableColumn id="12" xr3:uid="{00000000-0010-0000-0900-00000C000000}" uniqueName="12" name="Revenue Bed/Day" queryTableFieldId="11" dataDxfId="29" dataCellStyle="Currency"/>
    <tableColumn id="13" xr3:uid="{00000000-0010-0000-0900-00000D000000}" uniqueName="13" name="Reported Occupancy" queryTableFieldId="12" dataDxfId="28" dataCellStyle="Percent"/>
    <tableColumn id="14" xr3:uid="{00000000-0010-0000-0900-00000E000000}" uniqueName="14" name="Total 2020 Rev Reported" queryTableFieldId="13" dataDxfId="27" dataCellStyle="Currency"/>
    <tableColumn id="15" xr3:uid="{00000000-0010-0000-0900-00000F000000}" uniqueName="15" name="Est. PGI" queryTableFieldId="14" dataDxfId="26" dataCellStyle="Currency"/>
    <tableColumn id="16" xr3:uid="{00000000-0010-0000-0900-000010000000}" uniqueName="16" name="Vacancy %" queryTableFieldId="15" dataDxfId="25" dataCellStyle="Percent"/>
    <tableColumn id="17" xr3:uid="{00000000-0010-0000-0900-000011000000}" uniqueName="17" name="Exp %" queryTableFieldId="16" dataDxfId="24" dataCellStyle="Percent"/>
    <tableColumn id="18" xr3:uid="{00000000-0010-0000-0900-000012000000}" uniqueName="18" name="NOI" queryTableFieldId="17" dataDxfId="23" dataCellStyle="Currency"/>
    <tableColumn id="19" xr3:uid="{00000000-0010-0000-0900-000013000000}" uniqueName="19" name="Cap Rate" queryTableFieldId="18" dataDxfId="22" dataCellStyle="Percent"/>
    <tableColumn id="20" xr3:uid="{00000000-0010-0000-0900-000014000000}" uniqueName="20" name="Market Value" queryTableFieldId="19" dataDxfId="21" dataCellStyle="Currency"/>
    <tableColumn id="21" xr3:uid="{00000000-0010-0000-0900-000015000000}" uniqueName="21" name="Market Value $ / Bed" queryTableFieldId="20" dataDxfId="20" dataCellStyle="Currency"/>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10_Barrington_593" displayName="T10_Barrington_593" ref="A1:U194" tableType="queryTable" totalsRowShown="0" headerRowDxfId="19">
  <autoFilter ref="A1:U194" xr:uid="{00000000-0009-0000-0100-000003000000}"/>
  <tableColumns count="21">
    <tableColumn id="43" xr3:uid="{00000000-0010-0000-0300-00002B000000}" uniqueName="43" name="KeyPIN" queryTableFieldId="1" dataDxfId="18"/>
    <tableColumn id="44" xr3:uid="{00000000-0010-0000-0300-00002C000000}" uniqueName="44" name="PINs" queryTableFieldId="2" dataDxfId="17"/>
    <tableColumn id="45" xr3:uid="{00000000-0010-0000-0300-00002D000000}" uniqueName="45" name="CLASS" queryTableFieldId="3" dataDxfId="16"/>
    <tableColumn id="46" xr3:uid="{00000000-0010-0000-0300-00002E000000}" uniqueName="46" name="Address" queryTableFieldId="4" dataDxfId="15"/>
    <tableColumn id="47" xr3:uid="{00000000-0010-0000-0300-00002F000000}" uniqueName="47" name="Age" queryTableFieldId="5" dataDxfId="14"/>
    <tableColumn id="48" xr3:uid="{00000000-0010-0000-0300-000030000000}" uniqueName="48" name="CEILING HEIGHT" queryTableFieldId="6" dataDxfId="13"/>
    <tableColumn id="49" xr3:uid="{00000000-0010-0000-0300-000031000000}" uniqueName="49" name="LandSqft" queryTableFieldId="7" dataDxfId="12"/>
    <tableColumn id="50" xr3:uid="{00000000-0010-0000-0300-000032000000}" uniqueName="50" name="BldgSqft" queryTableFieldId="8" dataDxfId="11"/>
    <tableColumn id="51" xr3:uid="{00000000-0010-0000-0300-000033000000}" uniqueName="51" name="Investment Rating" queryTableFieldId="9" dataDxfId="10"/>
    <tableColumn id="52" xr3:uid="{00000000-0010-0000-0300-000034000000}" uniqueName="52" name="Adj. Rent $/SF" queryTableFieldId="10" dataDxfId="9" dataCellStyle="Currency"/>
    <tableColumn id="53" xr3:uid="{00000000-0010-0000-0300-000035000000}" uniqueName="53" name="PGI" queryTableFieldId="11" dataDxfId="8" dataCellStyle="Currency"/>
    <tableColumn id="54" xr3:uid="{00000000-0010-0000-0300-000036000000}" uniqueName="54" name="% Vac." queryTableFieldId="12" dataCellStyle="Percent"/>
    <tableColumn id="55" xr3:uid="{00000000-0010-0000-0300-000037000000}" uniqueName="55" name="% Exp." queryTableFieldId="13" dataCellStyle="Percent"/>
    <tableColumn id="56" xr3:uid="{00000000-0010-0000-0300-000038000000}" uniqueName="56" name="NOI" queryTableFieldId="14" dataDxfId="7" dataCellStyle="Currency"/>
    <tableColumn id="57" xr3:uid="{00000000-0010-0000-0300-000039000000}" uniqueName="57" name="Cap Rate" queryTableFieldId="15" dataDxfId="6" dataCellStyle="Percent"/>
    <tableColumn id="58" xr3:uid="{00000000-0010-0000-0300-00003A000000}" uniqueName="58" name="Income MV $/SF" queryTableFieldId="16" dataDxfId="5" dataCellStyle="Currency"/>
    <tableColumn id="59" xr3:uid="{00000000-0010-0000-0300-00003B000000}" uniqueName="59" name="Sales Comparison MV $/SF" queryTableFieldId="17" dataDxfId="4" dataCellStyle="Currency"/>
    <tableColumn id="60" xr3:uid="{00000000-0010-0000-0300-00003C000000}" uniqueName="60" name="Cost Approach MV / SF" queryTableFieldId="18" dataDxfId="3" dataCellStyle="Currency"/>
    <tableColumn id="61" xr3:uid="{00000000-0010-0000-0300-00003D000000}" uniqueName="61" name="Final MV / SF" queryTableFieldId="19" dataDxfId="2" dataCellStyle="Currency"/>
    <tableColumn id="62" xr3:uid="{00000000-0010-0000-0300-00003E000000}" uniqueName="62" name="Excess Land Value" queryTableFieldId="20" dataDxfId="1" dataCellStyle="Currency"/>
    <tableColumn id="63" xr3:uid="{00000000-0010-0000-0300-00003F000000}" uniqueName="63" name="Market Value with Excess Land" queryTableFieldId="21" dataDxfId="0" dataCellStyle="Currency"/>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BA51AC-6DCF-4EAD-8A6D-EB1CECE12B50}" name="Table8" displayName="Table8" ref="A1:U13" totalsRowShown="0">
  <autoFilter ref="A1:U13" xr:uid="{27BA51AC-6DCF-4EAD-8A6D-EB1CECE12B50}"/>
  <tableColumns count="21">
    <tableColumn id="1" xr3:uid="{40475DD5-89B5-4BC7-9C49-E3C6EC4352D3}" name="KeyPIN"/>
    <tableColumn id="2" xr3:uid="{3A35ECB6-05FA-482E-A83D-178D1188E2CE}" name="PINs"/>
    <tableColumn id="3" xr3:uid="{CAA59982-7F49-4993-AED8-C2D7C60B0F4F}" name="Property Use"/>
    <tableColumn id="4" xr3:uid="{7CA6AEED-AEF2-4F3B-8F6D-3E88B466056E}" name="Address"/>
    <tableColumn id="5" xr3:uid="{11AE4FE6-9673-4C75-80C6-E09A7AB49656}" name="CLASS"/>
    <tableColumn id="6" xr3:uid="{59ECB3A8-FE1A-4EF4-960D-B24A84E4C109}" name="Age"/>
    <tableColumn id="7" xr3:uid="{1BA9554D-CB90-4F38-AE0C-66EFFE63CC9E}" name="LandSqft"/>
    <tableColumn id="8" xr3:uid="{AB7D3BA2-7F56-474B-9E3D-387DADD98386}" name="BldgSqft"/>
    <tableColumn id="9" xr3:uid="{D1A370B3-5C45-4973-852F-41ECFC6429F5}" name="Net Rentable SF"/>
    <tableColumn id="10" xr3:uid="{031CCEF8-AAA2-42D8-8D51-549FDD9909EF}" name="Investment Rating"/>
    <tableColumn id="11" xr3:uid="{310BBB9B-1A99-4A1D-8B23-CABB1F82541C}" name="Adj Rent $/SF"/>
    <tableColumn id="12" xr3:uid="{994BE379-A637-4DE0-A43E-0FE1ED688144}" name="PGI"/>
    <tableColumn id="13" xr3:uid="{1588F18C-78B0-47DC-B19A-81ECF213D9AB}" name="V/C"/>
    <tableColumn id="14" xr3:uid="{38425D65-6C77-4F1A-B569-CC4B979FEB84}" name="Exp"/>
    <tableColumn id="15" xr3:uid="{91F77EF0-991F-48B1-8490-7F089778AEC4}" name="NOI"/>
    <tableColumn id="16" xr3:uid="{8D430139-CFC3-4B75-9D9C-F325D47504B7}" name="Cap Rate"/>
    <tableColumn id="17" xr3:uid="{67166ECE-96BF-49C1-8F58-A00DE875E8D3}" name="Inc MV $/SF"/>
    <tableColumn id="18" xr3:uid="{88EFAB26-4BFF-454B-A1EA-60DF33AA8B08}" name="Adj Sale Comp $/sf"/>
    <tableColumn id="19" xr3:uid="{D6376532-C5A8-420F-B4C9-CA1B0C548474}" name="Market Value $/SF"/>
    <tableColumn id="20" xr3:uid="{3006B2D8-97E1-4539-971F-84082978C6DE}" name="Excess Land Value"/>
    <tableColumn id="21" xr3:uid="{85EA59B6-6E12-4F81-9870-4F9CB81A3852}" name="Market Value with Excess Lan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2D95B-A358-49C3-B824-490989C7A940}" name="Table10" displayName="Table10" ref="A1:Y7" totalsRowShown="0">
  <autoFilter ref="A1:Y7" xr:uid="{2A32D95B-A358-49C3-B824-490989C7A940}"/>
  <tableColumns count="25">
    <tableColumn id="1" xr3:uid="{013093DE-E343-4F6C-BB3A-6DCE36B1CDFD}" name="KeyPIN"/>
    <tableColumn id="2" xr3:uid="{5C4EA084-B57D-4CED-B9BC-78B18FE12D7D}" name="PINs"/>
    <tableColumn id="3" xr3:uid="{231C8C42-51D8-4319-8F7D-88709B41DE97}" name="Address"/>
    <tableColumn id="4" xr3:uid="{28011823-90CD-4FB7-A001-6964B2958946}" name="CLASS"/>
    <tableColumn id="5" xr3:uid="{0F3166AA-9BAE-4EC4-A264-D60D83FD9163}" name="Age"/>
    <tableColumn id="6" xr3:uid="{A76490BC-C598-4E9D-AFC5-1DBA03C96557}" name="LandSqft"/>
    <tableColumn id="7" xr3:uid="{7DD26920-EC65-46E3-9568-9AF2433D6962}" name="BldgSqft"/>
    <tableColumn id="8" xr3:uid="{57402A2D-D2E0-4F3F-82EC-254433E837BF}" name="Studio Units"/>
    <tableColumn id="9" xr3:uid="{4BF8A235-D148-4D10-86FE-4C2A557CF2AA}" name="1BR Units"/>
    <tableColumn id="10" xr3:uid="{5A5A76AB-1FEB-4D7A-B594-C3DF65FBE561}" name="2BR Units"/>
    <tableColumn id="11" xr3:uid="{0D6DAAA0-ACC1-4000-80FF-E44F1748FF4C}" name="3BR Units"/>
    <tableColumn id="12" xr3:uid="{EBC33066-6BEC-42FC-8B15-9CEED71C3CF9}" name="4BR Units"/>
    <tableColumn id="13" xr3:uid="{B6E73D43-D2F3-4BE1-AED7-701775FEBAEE}" name="Comm SF"/>
    <tableColumn id="14" xr3:uid="{D6305F9F-2681-4760-BBE9-3465827E9075}" name="Investment Rating"/>
    <tableColumn id="15" xr3:uid="{C60CDBB7-095F-4353-8CE4-7A5A0EED5B21}" name="SAP?"/>
    <tableColumn id="16" xr3:uid="{DEDDE20F-8ED0-4618-B543-1DDC1BFFCCC3}" name="SAP Tier"/>
    <tableColumn id="17" xr3:uid="{0A4863D9-6189-4027-9D9A-C71F7E31B2D4}" name="PGI"/>
    <tableColumn id="18" xr3:uid="{D01FC298-BC0E-4ADB-81C7-5D7995C367CA}" name="% Vac."/>
    <tableColumn id="19" xr3:uid="{1BBE9626-359E-4D75-AD68-0386152D53E0}" name="% Exp."/>
    <tableColumn id="20" xr3:uid="{711F5D21-20CE-4DB9-97A9-2D28103635EC}" name="NOI"/>
    <tableColumn id="21" xr3:uid="{32739456-AF3C-4EB8-A05F-44654AB77345}" name="Cap Rate"/>
    <tableColumn id="22" xr3:uid="{F506CB7B-DAC4-4FB3-AA2D-65AE29B7FB9D}" name="Market Value"/>
    <tableColumn id="23" xr3:uid="{EFEDAAE8-4447-445E-B0E7-31ABFA68974B}" name="SAP Deduction"/>
    <tableColumn id="24" xr3:uid="{F5597F17-B3E9-4E55-9AC6-F678D3A7CAAC}" name="Final Market Value"/>
    <tableColumn id="25" xr3:uid="{BE3EEA85-D274-4125-AF32-2FA26D433360}" name="Final Market Value $/Un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D6B6903-5717-4DF1-AE37-2D3016879A74}" name="Table13" displayName="Table13" ref="A1:U261" totalsRowShown="0">
  <autoFilter ref="A1:U261" xr:uid="{8D6B6903-5717-4DF1-AE37-2D3016879A74}"/>
  <tableColumns count="21">
    <tableColumn id="1" xr3:uid="{D9D930DB-D577-4063-8BFC-9F836016CA73}" name="KeyPIN"/>
    <tableColumn id="2" xr3:uid="{BB1057D3-B7E1-44B7-B9D3-EC9518E5D01B}" name="PINs"/>
    <tableColumn id="3" xr3:uid="{C3BB4588-8F09-4F09-A710-E6CA613EB996}" name="CLASS"/>
    <tableColumn id="4" xr3:uid="{20EE628B-FE0E-49C9-8431-9DFA3144A228}" name="Address"/>
    <tableColumn id="5" xr3:uid="{E3A200C9-79CC-4573-BA10-B6ECB1AF56F2}" name="Age"/>
    <tableColumn id="6" xr3:uid="{2B1821D1-4475-4DBC-8442-3F6612CB5033}" name="CEILING HEIGHT"/>
    <tableColumn id="7" xr3:uid="{4CBDBD7C-B129-4FB1-92D4-D7914747DB30}" name="LandSqft"/>
    <tableColumn id="8" xr3:uid="{47136D5E-551F-421F-A3DD-E871F49593CA}" name="BldgSqft"/>
    <tableColumn id="9" xr3:uid="{DB2F909B-E6D7-41E5-9057-2965BB1AF724}" name="Investment Rating"/>
    <tableColumn id="10" xr3:uid="{CB6872B5-A8BC-4A29-B972-65731F437B7D}" name="Adj. Rent $/SF"/>
    <tableColumn id="11" xr3:uid="{4CDC7EE3-74AB-44CF-B130-B378F09827CF}" name="PGI"/>
    <tableColumn id="12" xr3:uid="{072869EB-0960-499A-8015-4BBEF2C01E9D}" name="% Vac."/>
    <tableColumn id="13" xr3:uid="{612725E2-35FA-4ABE-941E-C151642428E8}" name="% Exp."/>
    <tableColumn id="14" xr3:uid="{92145604-82E7-42B6-873E-E7344F2A94B6}" name="NOI"/>
    <tableColumn id="15" xr3:uid="{77424F10-2442-43E1-BA18-AB3E528B5CC8}" name="Cap Rate"/>
    <tableColumn id="16" xr3:uid="{9051B20D-54D2-47AB-B489-939B7C7402A2}" name="Income MV $/SF"/>
    <tableColumn id="17" xr3:uid="{C9BEF0B9-7D6C-408F-91DE-CA4AF67828A4}" name="Sales Comparison MV $/SF"/>
    <tableColumn id="18" xr3:uid="{A3C922DF-3B26-4E75-B076-150F012C93F6}" name="Cost Approach MV / SF"/>
    <tableColumn id="19" xr3:uid="{DE737C85-A732-4C05-AB2B-C30BA4595E9E}" name="Final MV / SF"/>
    <tableColumn id="20" xr3:uid="{DD9F609A-78FE-4779-B4C6-829CE5572D10}" name="Excess Land Value"/>
    <tableColumn id="21" xr3:uid="{FD012E08-9152-43F3-A978-1C1D3920480A}" name="Market Value with Excess Lan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2DAEA15-B84A-4B5A-8C03-DC1AF34E4262}" name="Table14" displayName="Table14" ref="A1:T7" totalsRowShown="0">
  <autoFilter ref="A1:T7" xr:uid="{E2DAEA15-B84A-4B5A-8C03-DC1AF34E4262}"/>
  <tableColumns count="20">
    <tableColumn id="1" xr3:uid="{2239E248-1B4E-46B9-9AD7-35D93B9A4B55}" name="KeyPIN"/>
    <tableColumn id="2" xr3:uid="{D610CACC-5772-420F-B3F3-5EE75B886A5A}" name="PINs"/>
    <tableColumn id="3" xr3:uid="{D1794103-6D1D-4254-BC30-6A0C74BE5CD3}" name="Address"/>
    <tableColumn id="4" xr3:uid="{DB62B0C9-83A8-4C97-8D8E-9E6CD7C15CDC}" name="Property Use"/>
    <tableColumn id="5" xr3:uid="{74931367-1444-41B2-BAAB-E0BECA076A0D}" name="CLASS"/>
    <tableColumn id="6" xr3:uid="{F8B37C44-9780-4C48-9148-FF68EF68B0F2}" name="IDPH License #"/>
    <tableColumn id="7" xr3:uid="{D0D1FE15-6CA5-49E4-AFBE-ACF6F109B55B}" name="Age"/>
    <tableColumn id="8" xr3:uid="{8CA9C029-BE7F-4E60-9C67-E50300F1A532}" name="LandSqft"/>
    <tableColumn id="9" xr3:uid="{870F5E48-9798-4FF6-8530-70D9CF689BFB}" name="BldgSqft"/>
    <tableColumn id="10" xr3:uid="{4E5CFA19-6D1E-4B10-9A16-93D867FD4C57}" name="# of beds"/>
    <tableColumn id="11" xr3:uid="{1D7D097F-3A96-48EB-ABF4-F01E7B165D91}" name="Revenue Bed/Day"/>
    <tableColumn id="12" xr3:uid="{1B2A38D1-3D2B-40C3-953B-659885AB9A73}" name="Reported Occupancy"/>
    <tableColumn id="13" xr3:uid="{5350132C-25A9-4F03-A8C4-8942B4B4E9A5}" name="Total 2020 Rev Reported"/>
    <tableColumn id="14" xr3:uid="{58FDBAD5-F328-442D-9BA3-1F4FD954B2E4}" name="Est. PGI"/>
    <tableColumn id="15" xr3:uid="{463C76C2-E103-4E70-97FB-BB275504E376}" name="Vacancy %"/>
    <tableColumn id="16" xr3:uid="{C11B3D04-CAF2-4534-A1AA-7EC06C1BB524}" name="Exp %"/>
    <tableColumn id="17" xr3:uid="{0230290B-E5B8-40EA-B767-E76AB1253484}" name="NOI"/>
    <tableColumn id="18" xr3:uid="{ED8FFDF1-C00F-487A-B518-0F510918A3F5}" name="Cap Rate"/>
    <tableColumn id="19" xr3:uid="{B0B52DC9-0C8C-4192-A5F9-CC18227327B7}" name="Market Value"/>
    <tableColumn id="20" xr3:uid="{940F57F9-E5F3-443E-91FD-AC3AAABCC794}" name="Market Value $ / Be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6B2DE1B-D03D-4670-AE2D-B1C6D129B1CF}" name="T10_Barrington_Specials13" displayName="T10_Barrington_Specials13" ref="A1:U163" tableType="queryTable" totalsRowShown="0" headerRowDxfId="161">
  <autoFilter ref="A1:U163" xr:uid="{00000000-0009-0000-0100-000008000000}"/>
  <tableColumns count="21">
    <tableColumn id="2" xr3:uid="{25972773-BDCA-45FC-84B7-AC220AFC3DC7}" uniqueName="2" name="KeyPIN" queryTableFieldId="1" dataDxfId="160"/>
    <tableColumn id="3" xr3:uid="{9B0E7031-9A6A-4782-B27C-97ACBCEE11C4}" uniqueName="3" name="PINs" queryTableFieldId="2" dataDxfId="159"/>
    <tableColumn id="4" xr3:uid="{FAA4BDC3-8A43-4C1B-954F-41B439F6E500}" uniqueName="4" name="Property Use" queryTableFieldId="3" dataDxfId="158"/>
    <tableColumn id="5" xr3:uid="{055C8413-26A1-4B04-A91F-8D1C856630EA}" uniqueName="5" name="Address" queryTableFieldId="4" dataDxfId="157"/>
    <tableColumn id="6" xr3:uid="{6571A16F-FA9E-4FC3-9C8F-E5DE191C9D40}" uniqueName="6" name="CLASS" queryTableFieldId="5" dataDxfId="156"/>
    <tableColumn id="7" xr3:uid="{F0368A0C-B331-4AB3-996F-9B2AEA94F7C1}" uniqueName="7" name="Age" queryTableFieldId="6" dataDxfId="155"/>
    <tableColumn id="8" xr3:uid="{676762C8-065E-4CD2-83AB-DE93F485A815}" uniqueName="8" name="LandSqft" queryTableFieldId="7" dataDxfId="154"/>
    <tableColumn id="9" xr3:uid="{66725E7E-23A5-41F4-A423-6E8B5C66D7A2}" uniqueName="9" name="BldgSqft" queryTableFieldId="8" dataDxfId="153"/>
    <tableColumn id="10" xr3:uid="{CF83DCDE-5496-4CE9-ADED-45E1EA05DCB2}" uniqueName="10" name="Net Rentable SF" queryTableFieldId="9" dataDxfId="152"/>
    <tableColumn id="11" xr3:uid="{5B7411AB-95F0-41E0-8A07-95021E2C15B1}" uniqueName="11" name="Investment Rating" queryTableFieldId="10" dataDxfId="151" dataCellStyle="Currency"/>
    <tableColumn id="12" xr3:uid="{EDC6B710-B925-4409-96DE-37C2A2121820}" uniqueName="12" name="Adj Rent $/SF" queryTableFieldId="11" dataDxfId="150" dataCellStyle="Currency"/>
    <tableColumn id="13" xr3:uid="{302E9AC7-E930-4B5E-B93B-C696E165475E}" uniqueName="13" name="PGI" queryTableFieldId="12" dataDxfId="149" dataCellStyle="Currency"/>
    <tableColumn id="14" xr3:uid="{4537F4DE-A700-48C3-8EF5-A0C5D0AA2871}" uniqueName="14" name="V/C" queryTableFieldId="13" dataDxfId="148" dataCellStyle="Percent"/>
    <tableColumn id="15" xr3:uid="{97DA0AC7-EEBD-42AF-A07D-05A58530E264}" uniqueName="15" name="Exp" queryTableFieldId="14" dataDxfId="147" dataCellStyle="Percent"/>
    <tableColumn id="16" xr3:uid="{DC0D252D-048E-4A02-A525-DA340D76F37D}" uniqueName="16" name="NOI" queryTableFieldId="15" dataDxfId="146" dataCellStyle="Currency"/>
    <tableColumn id="17" xr3:uid="{5E1A701D-930B-4179-9AC5-10254C9225A5}" uniqueName="17" name="Cap Rate" queryTableFieldId="16" dataDxfId="145" dataCellStyle="Percent"/>
    <tableColumn id="18" xr3:uid="{4B8C3389-88BC-43B5-B113-B7E06BDA9099}" uniqueName="18" name="Inc MV $/SF" queryTableFieldId="17" dataDxfId="144" dataCellStyle="Currency"/>
    <tableColumn id="19" xr3:uid="{679FA42A-4CEB-4BDC-BDE6-CCA524BFB072}" uniqueName="19" name="Adj Sale Comp $/sf" queryTableFieldId="18" dataDxfId="143" dataCellStyle="Currency"/>
    <tableColumn id="20" xr3:uid="{CD99C34D-E76A-4ED7-A968-58EB5F2DBCAD}" uniqueName="20" name="Market Value $/SF" queryTableFieldId="19" dataDxfId="142" dataCellStyle="Currency"/>
    <tableColumn id="21" xr3:uid="{1EAC118E-8028-4629-837E-F13BA1532FA1}" uniqueName="21" name="Excess Land Value" queryTableFieldId="20" dataDxfId="141" dataCellStyle="Currency"/>
    <tableColumn id="22" xr3:uid="{85620DFB-D6F2-46F3-AF9F-0ABA456CE4EF}" uniqueName="22" name="Market Value with Excess Land" queryTableFieldId="21" dataDxfId="140" dataCellStyle="Currency"/>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10_Barrington_517" displayName="T10_Barrington_517" ref="A1:T420" tableType="queryTable" totalsRowShown="0" headerRowDxfId="139">
  <autoFilter ref="A1:T420" xr:uid="{00000000-0009-0000-0100-000001000000}">
    <filterColumn colId="0">
      <filters>
        <filter val="06-01-200-018-0000"/>
        <filter val="06-01-200-019-0000"/>
        <filter val="06-01-200-026-0000"/>
        <filter val="06-01-200-028-0000"/>
        <filter val="06-01-200-032-0000"/>
        <filter val="06-07-302-031-0000"/>
        <filter val="06-07-302-036-0000"/>
        <filter val="06-07-302-049-0000"/>
        <filter val="06-07-302-054-0000"/>
        <filter val="06-07-302-057-0000"/>
        <filter val="06-07-302-065-0000"/>
        <filter val="06-07-302-075-0000"/>
        <filter val="06-07-302-076-0000"/>
        <filter val="06-07-302-078-0000"/>
        <filter val="06-07-302-079-0000"/>
        <filter val="06-07-314-024-0000"/>
        <filter val="06-07-402-070-0000"/>
        <filter val="06-09-200-029-8002"/>
        <filter val="06-13-401-038-0000"/>
        <filter val="06-13-401-048-0000"/>
        <filter val="06-13-414-024-0000"/>
        <filter val="06-13-414-026-0000"/>
        <filter val="06-14-302-007-0000"/>
        <filter val="06-14-302-008-0000"/>
        <filter val="06-15-402-008-0000"/>
        <filter val="06-17-312-001-0000"/>
        <filter val="06-17-312-002-0000"/>
        <filter val="06-18-300-057-0000"/>
        <filter val="06-18-300-061-0000"/>
        <filter val="06-18-300-091-0000"/>
        <filter val="06-18-300-093-0000"/>
        <filter val="06-18-301-012-0000"/>
        <filter val="06-18-302-011-0000"/>
        <filter val="06-19-105-005-0000"/>
        <filter val="06-19-106-019-0000"/>
        <filter val="06-19-107-001-0000"/>
        <filter val="06-19-108-001-0000"/>
        <filter val="06-19-115-024-0000"/>
        <filter val="06-19-116-004-0000"/>
        <filter val="06-19-119-018-0000"/>
        <filter val="06-19-401-002-0000"/>
        <filter val="06-19-404-011-0000"/>
        <filter val="06-21-409-006-0000"/>
        <filter val="06-21-409-008-0000"/>
        <filter val="06-21-409-013-0000"/>
        <filter val="06-21-409-014-0000"/>
        <filter val="06-22-107-042-0000"/>
        <filter val="06-22-107-043-0000"/>
        <filter val="06-22-302-013-0000"/>
        <filter val="06-22-302-015-0000"/>
        <filter val="06-22-302-016-0000"/>
        <filter val="06-22-302-018-0000"/>
        <filter val="06-22-302-020-0000"/>
        <filter val="06-22-302-021-0000"/>
        <filter val="06-22-411-026-0000"/>
        <filter val="06-23-106-137-0000"/>
        <filter val="06-23-106-139-0000"/>
        <filter val="06-23-106-140-0000"/>
        <filter val="06-23-300-037-0000"/>
        <filter val="06-23-309-001-0000"/>
        <filter val="06-23-309-007-0000"/>
        <filter val="06-23-310-005-0000"/>
        <filter val="06-23-310-008-0000"/>
        <filter val="06-24-201-003-0000"/>
        <filter val="06-24-205-001-0000"/>
        <filter val="06-24-205-003-0000"/>
        <filter val="06-24-401-005-0000"/>
        <filter val="06-24-404-001-0000"/>
        <filter val="06-24-406-003-0000"/>
        <filter val="06-24-408-003-0000"/>
        <filter val="06-25-202-005-0000"/>
        <filter val="06-25-202-009-0000"/>
        <filter val="06-25-207-002-0000"/>
        <filter val="06-25-207-003-0000"/>
        <filter val="06-25-207-005-0000"/>
        <filter val="06-25-300-009-0000"/>
        <filter val="06-25-300-012-0000"/>
        <filter val="06-25-300-015-0000"/>
        <filter val="06-25-301-015-0000"/>
        <filter val="06-25-301-029-0000"/>
        <filter val="06-25-301-031-0000"/>
        <filter val="06-25-301-033-0000"/>
        <filter val="06-25-301-034-0000"/>
        <filter val="06-25-301-036-0000"/>
        <filter val="06-25-301-038-0000"/>
        <filter val="06-25-301-039-0000"/>
        <filter val="06-25-301-041-0000"/>
        <filter val="06-25-302-057-0000"/>
        <filter val="06-25-302-059-0000"/>
        <filter val="06-25-309-006-0000"/>
        <filter val="06-25-400-013-0000"/>
        <filter val="06-25-401-011-0000"/>
        <filter val="06-25-401-031-0000"/>
        <filter val="06-25-403-017-0000"/>
        <filter val="06-25-403-018-0000"/>
        <filter val="06-25-403-021-0000"/>
        <filter val="06-25-403-022-0000"/>
        <filter val="06-25-408-001-0000"/>
        <filter val="06-25-411-017-0000"/>
        <filter val="06-25-411-018-0000"/>
        <filter val="06-25-420-001-0000"/>
        <filter val="06-25-420-002-0000"/>
        <filter val="06-25-420-006-0000"/>
        <filter val="06-25-420-009-0000"/>
        <filter val="06-26-111-013-0000"/>
        <filter val="06-26-117-011-0000"/>
        <filter val="06-26-117-012-0000"/>
        <filter val="06-26-203-020-8002"/>
        <filter val="06-26-302-014-0000"/>
        <filter val="06-26-302-015-0000"/>
        <filter val="06-26-304-002-0000"/>
        <filter val="06-26-404-013-0000"/>
        <filter val="06-27-100-026-0000"/>
        <filter val="06-27-200-015-0000"/>
        <filter val="06-27-201-014-0000"/>
        <filter val="06-27-201-021-0000"/>
        <filter val="06-27-301-042-0000"/>
        <filter val="06-28-201-182-0000"/>
        <filter val="06-28-202-006-0000"/>
        <filter val="06-28-203-059-0000"/>
        <filter val="06-28-203-060-0000"/>
        <filter val="06-34-207-019-0000"/>
        <filter val="06-34-403-015-0000"/>
        <filter val="06-34-405-018-0000"/>
        <filter val="06-34-405-019-0000"/>
        <filter val="06-34-405-033-0000"/>
        <filter val="06-34-407-021-0000"/>
        <filter val="06-34-407-023-0000"/>
        <filter val="06-34-410-011-0000"/>
        <filter val="06-34-410-014-0000"/>
        <filter val="06-34-414-066-0000"/>
        <filter val="06-34-414-068-0000"/>
        <filter val="06-34-414-072-0000"/>
        <filter val="06-35-316-044-0000"/>
        <filter val="06-36-222-012-0000"/>
        <filter val="06-36-308-011-0000"/>
        <filter val="06-36-310-027-0000"/>
        <filter val="06-36-311-035-0000"/>
        <filter val="06-36-411-007-0000"/>
        <filter val="06-36-411-008-0000"/>
      </filters>
    </filterColumn>
  </autoFilter>
  <tableColumns count="20">
    <tableColumn id="76" xr3:uid="{00000000-0010-0000-0100-00004C000000}" uniqueName="76" name="KeyPIN" queryTableFieldId="1" dataDxfId="138"/>
    <tableColumn id="77" xr3:uid="{00000000-0010-0000-0100-00004D000000}" uniqueName="77" name="PINs" queryTableFieldId="2" dataDxfId="137"/>
    <tableColumn id="78" xr3:uid="{00000000-0010-0000-0100-00004E000000}" uniqueName="78" name="CLASS" queryTableFieldId="3" dataDxfId="136"/>
    <tableColumn id="79" xr3:uid="{00000000-0010-0000-0100-00004F000000}" uniqueName="79" name="Address" queryTableFieldId="4" dataDxfId="135"/>
    <tableColumn id="80" xr3:uid="{00000000-0010-0000-0100-000050000000}" uniqueName="80" name="Property Use" queryTableFieldId="5" dataDxfId="134"/>
    <tableColumn id="81" xr3:uid="{00000000-0010-0000-0100-000051000000}" uniqueName="81" name="Age" queryTableFieldId="6" dataDxfId="133"/>
    <tableColumn id="82" xr3:uid="{00000000-0010-0000-0100-000052000000}" uniqueName="82" name="LandSqft" queryTableFieldId="7" dataDxfId="132"/>
    <tableColumn id="83" xr3:uid="{00000000-0010-0000-0100-000053000000}" uniqueName="83" name="BldgSqft" queryTableFieldId="8" dataDxfId="131"/>
    <tableColumn id="84" xr3:uid="{00000000-0010-0000-0100-000054000000}" uniqueName="84" name="Investment Rating" queryTableFieldId="9" dataDxfId="130"/>
    <tableColumn id="85" xr3:uid="{00000000-0010-0000-0100-000055000000}" uniqueName="85" name="Adj Rent $/SF" queryTableFieldId="10" dataDxfId="129" dataCellStyle="Currency"/>
    <tableColumn id="86" xr3:uid="{00000000-0010-0000-0100-000056000000}" uniqueName="86" name="PGI" queryTableFieldId="11" dataDxfId="128" dataCellStyle="Currency"/>
    <tableColumn id="87" xr3:uid="{00000000-0010-0000-0100-000057000000}" uniqueName="87" name="V/C" queryTableFieldId="12" dataDxfId="127" dataCellStyle="Percent"/>
    <tableColumn id="88" xr3:uid="{00000000-0010-0000-0100-000058000000}" uniqueName="88" name="Exp" queryTableFieldId="13" dataDxfId="126" dataCellStyle="Percent"/>
    <tableColumn id="89" xr3:uid="{00000000-0010-0000-0100-000059000000}" uniqueName="89" name="NOI" queryTableFieldId="14" dataDxfId="125" dataCellStyle="Currency"/>
    <tableColumn id="90" xr3:uid="{00000000-0010-0000-0100-00005A000000}" uniqueName="90" name="Cap Rate" queryTableFieldId="15" dataDxfId="124" dataCellStyle="Percent"/>
    <tableColumn id="91" xr3:uid="{00000000-0010-0000-0100-00005B000000}" uniqueName="91" name="Inc MV $/SF" queryTableFieldId="16" dataDxfId="123" dataCellStyle="Currency"/>
    <tableColumn id="92" xr3:uid="{00000000-0010-0000-0100-00005C000000}" uniqueName="92" name="Adj Sale Comp $/sf" queryTableFieldId="17" dataDxfId="122" dataCellStyle="Currency"/>
    <tableColumn id="93" xr3:uid="{00000000-0010-0000-0100-00005D000000}" uniqueName="93" name="Final Market Value $/SF" queryTableFieldId="18" dataDxfId="121" dataCellStyle="Currency"/>
    <tableColumn id="94" xr3:uid="{00000000-0010-0000-0100-00005E000000}" uniqueName="94" name="Excess Land Value" queryTableFieldId="19" dataDxfId="120" dataCellStyle="Currency"/>
    <tableColumn id="95" xr3:uid="{00000000-0010-0000-0100-00005F000000}" uniqueName="95" name="Market Value w/ Excess Land" queryTableFieldId="20" dataDxfId="119" dataCellStyle="Currency"/>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10_Barrington_599" displayName="T10_Barrington_599" ref="A1:R95" tableType="queryTable" totalsRowShown="0" headerRowDxfId="118">
  <autoFilter ref="A1:R95" xr:uid="{00000000-0009-0000-0100-000002000000}">
    <filterColumn colId="0">
      <filters>
        <filter val="06-13-401-051-1001"/>
        <filter val="06-13-401-051-1002"/>
        <filter val="06-13-401-051-1003"/>
        <filter val="06-13-401-051-1004"/>
        <filter val="06-13-401-051-1005"/>
        <filter val="06-13-401-051-1006"/>
        <filter val="06-13-401-051-1007"/>
        <filter val="06-13-401-051-1008"/>
        <filter val="06-23-106-136-1001"/>
        <filter val="06-23-106-136-1002"/>
        <filter val="06-23-106-136-1003"/>
        <filter val="06-23-106-136-1004"/>
        <filter val="06-24-404-013-1001"/>
        <filter val="06-24-404-013-1002"/>
        <filter val="06-24-404-013-1003"/>
        <filter val="06-26-102-081-1001"/>
        <filter val="06-26-102-081-1002"/>
        <filter val="06-26-102-081-1003"/>
        <filter val="06-34-100-029-1001"/>
        <filter val="06-34-100-029-1002"/>
        <filter val="06-34-100-029-1003"/>
        <filter val="06-34-100-029-1004"/>
        <filter val="06-34-100-029-1005"/>
        <filter val="06-34-109-006-1001"/>
        <filter val="06-34-109-006-1002"/>
        <filter val="06-34-109-006-1003"/>
        <filter val="06-34-109-006-1004"/>
        <filter val="06-34-109-006-1005"/>
        <filter val="06-34-109-006-1006"/>
        <filter val="06-34-109-006-1007"/>
        <filter val="06-34-109-006-1008"/>
        <filter val="06-34-109-006-1009"/>
        <filter val="06-34-109-006-1010"/>
        <filter val="06-34-109-006-1011"/>
        <filter val="06-34-109-006-1012"/>
        <filter val="06-34-109-006-1013"/>
        <filter val="06-34-109-007-1001"/>
        <filter val="06-34-109-007-1002"/>
        <filter val="06-34-109-007-1003"/>
        <filter val="06-34-109-007-1004"/>
        <filter val="06-34-109-007-1005"/>
        <filter val="06-34-109-007-1006"/>
        <filter val="06-34-109-007-1007"/>
        <filter val="06-34-109-007-1008"/>
        <filter val="06-35-316-048-1001"/>
        <filter val="06-35-316-048-1002"/>
      </filters>
    </filterColumn>
  </autoFilter>
  <tableColumns count="18">
    <tableColumn id="37" xr3:uid="{00000000-0010-0000-0200-000025000000}" uniqueName="37" name="KeyPIN" queryTableFieldId="1" dataDxfId="117"/>
    <tableColumn id="38" xr3:uid="{00000000-0010-0000-0200-000026000000}" uniqueName="38" name="CLASS" queryTableFieldId="2" dataDxfId="116"/>
    <tableColumn id="39" xr3:uid="{00000000-0010-0000-0200-000027000000}" uniqueName="39" name="Address" queryTableFieldId="3" dataDxfId="115"/>
    <tableColumn id="40" xr3:uid="{00000000-0010-0000-0200-000028000000}" uniqueName="40" name="Property Use" queryTableFieldId="4" dataDxfId="114"/>
    <tableColumn id="41" xr3:uid="{00000000-0010-0000-0200-000029000000}" uniqueName="41" name="Age" queryTableFieldId="5" dataDxfId="113"/>
    <tableColumn id="42" xr3:uid="{00000000-0010-0000-0200-00002A000000}" uniqueName="42" name="LandSqft" queryTableFieldId="6" dataDxfId="112"/>
    <tableColumn id="43" xr3:uid="{00000000-0010-0000-0200-00002B000000}" uniqueName="43" name="BldgSqft" queryTableFieldId="7" dataDxfId="111"/>
    <tableColumn id="44" xr3:uid="{00000000-0010-0000-0200-00002C000000}" uniqueName="44" name="Investment Rating" queryTableFieldId="8" dataDxfId="110"/>
    <tableColumn id="45" xr3:uid="{00000000-0010-0000-0200-00002D000000}" uniqueName="45" name="Adj Rent $/SF" queryTableFieldId="9" dataCellStyle="Currency"/>
    <tableColumn id="46" xr3:uid="{00000000-0010-0000-0200-00002E000000}" uniqueName="46" name="PGI" queryTableFieldId="10" dataDxfId="109" dataCellStyle="Currency"/>
    <tableColumn id="47" xr3:uid="{00000000-0010-0000-0200-00002F000000}" uniqueName="47" name="V/C" queryTableFieldId="11" dataCellStyle="Percent"/>
    <tableColumn id="48" xr3:uid="{00000000-0010-0000-0200-000030000000}" uniqueName="48" name="Exp" queryTableFieldId="12" dataCellStyle="Percent"/>
    <tableColumn id="49" xr3:uid="{00000000-0010-0000-0200-000031000000}" uniqueName="49" name="NOI" queryTableFieldId="13" dataDxfId="108" dataCellStyle="Currency"/>
    <tableColumn id="50" xr3:uid="{00000000-0010-0000-0200-000032000000}" uniqueName="50" name="Cap Rate" queryTableFieldId="14" dataDxfId="107" dataCellStyle="Percent"/>
    <tableColumn id="51" xr3:uid="{00000000-0010-0000-0200-000033000000}" uniqueName="51" name="Inc MV $/SF" queryTableFieldId="15" dataCellStyle="Currency"/>
    <tableColumn id="52" xr3:uid="{00000000-0010-0000-0200-000034000000}" uniqueName="52" name="Adj Sale Comp $/sf" queryTableFieldId="16" dataCellStyle="Currency"/>
    <tableColumn id="53" xr3:uid="{00000000-0010-0000-0200-000035000000}" uniqueName="53" name="Final Market Value $/SF" queryTableFieldId="17" dataCellStyle="Currency"/>
    <tableColumn id="54" xr3:uid="{00000000-0010-0000-0200-000036000000}" uniqueName="54" name="Market Value" queryTableFieldId="18" dataDxfId="106" dataCellStyle="Currency"/>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10_Barrington_Class3" displayName="T10_Barrington_Class3" ref="A1:U377" tableType="queryTable" totalsRowShown="0" headerRowDxfId="105">
  <autoFilter ref="A1:U377" xr:uid="{00000000-0009-0000-0100-000004000000}">
    <filterColumn colId="0">
      <filters>
        <filter val="06-06-200-064-0000"/>
        <filter val="06-07-107-003-0000"/>
        <filter val="06-07-308-002-0000"/>
        <filter val="06-07-308-008-0000"/>
        <filter val="06-07-313-010-0000"/>
        <filter val="06-15-403-021-0000"/>
        <filter val="06-18-300-029-0000"/>
        <filter val="06-18-300-030-0000"/>
        <filter val="06-18-300-031-0000"/>
        <filter val="06-18-300-032-0000"/>
        <filter val="06-18-302-007-0000"/>
        <filter val="06-18-405-015-0000"/>
        <filter val="06-18-405-031-0000"/>
        <filter val="06-19-105-018-0000"/>
        <filter val="06-25-411-011-0000"/>
        <filter val="06-26-365-005-0000"/>
        <filter val="06-27-403-014-0000"/>
        <filter val="06-32-100-004-0000"/>
        <filter val="06-35-202-001-0000"/>
        <filter val="06-35-202-002-0000"/>
        <filter val="06-35-202-005-0000"/>
        <filter val="06-35-202-011-0000"/>
        <filter val="06-36-313-026-0000"/>
        <filter val="06-36-313-044-0000"/>
        <filter val="06-36-405-043-0000"/>
      </filters>
    </filterColumn>
  </autoFilter>
  <tableColumns count="21">
    <tableColumn id="82" xr3:uid="{00000000-0010-0000-0400-000052000000}" uniqueName="82" name="KeyPIN" queryTableFieldId="1" dataDxfId="104"/>
    <tableColumn id="83" xr3:uid="{00000000-0010-0000-0400-000053000000}" uniqueName="83" name="PINs" queryTableFieldId="2" dataDxfId="103"/>
    <tableColumn id="84" xr3:uid="{00000000-0010-0000-0400-000054000000}" uniqueName="84" name="CLASS" queryTableFieldId="3" dataDxfId="102"/>
    <tableColumn id="85" xr3:uid="{00000000-0010-0000-0400-000055000000}" uniqueName="85" name="Address" queryTableFieldId="4" dataDxfId="101"/>
    <tableColumn id="86" xr3:uid="{00000000-0010-0000-0400-000056000000}" uniqueName="86" name="Age" queryTableFieldId="5" dataDxfId="100"/>
    <tableColumn id="87" xr3:uid="{00000000-0010-0000-0400-000057000000}" uniqueName="87" name="LandSqft" queryTableFieldId="6" dataDxfId="99"/>
    <tableColumn id="88" xr3:uid="{00000000-0010-0000-0400-000058000000}" uniqueName="88" name="BldgSqft" queryTableFieldId="7" dataDxfId="98"/>
    <tableColumn id="89" xr3:uid="{00000000-0010-0000-0400-000059000000}" uniqueName="89" name="Studio Units" queryTableFieldId="8" dataDxfId="97"/>
    <tableColumn id="90" xr3:uid="{00000000-0010-0000-0400-00005A000000}" uniqueName="90" name="1BR Units" queryTableFieldId="9" dataDxfId="96"/>
    <tableColumn id="91" xr3:uid="{00000000-0010-0000-0400-00005B000000}" uniqueName="91" name="2BR Units" queryTableFieldId="10" dataDxfId="95"/>
    <tableColumn id="92" xr3:uid="{00000000-0010-0000-0400-00005C000000}" uniqueName="92" name="3BR Units" queryTableFieldId="11" dataDxfId="94"/>
    <tableColumn id="93" xr3:uid="{00000000-0010-0000-0400-00005D000000}" uniqueName="93" name="4BR Units" queryTableFieldId="12" dataDxfId="93"/>
    <tableColumn id="94" xr3:uid="{00000000-0010-0000-0400-00005E000000}" uniqueName="94" name="Comm SF" queryTableFieldId="13" dataDxfId="92"/>
    <tableColumn id="95" xr3:uid="{00000000-0010-0000-0400-00005F000000}" uniqueName="95" name="Investment Rating" queryTableFieldId="14" dataDxfId="91" dataCellStyle="Currency"/>
    <tableColumn id="96" xr3:uid="{00000000-0010-0000-0400-000060000000}" uniqueName="96" name="PGI" queryTableFieldId="15" dataDxfId="90" dataCellStyle="Currency"/>
    <tableColumn id="97" xr3:uid="{00000000-0010-0000-0400-000061000000}" uniqueName="97" name="% Vac." queryTableFieldId="16" dataCellStyle="Percent"/>
    <tableColumn id="98" xr3:uid="{00000000-0010-0000-0400-000062000000}" uniqueName="98" name="% Exp." queryTableFieldId="17" dataDxfId="89" dataCellStyle="Percent"/>
    <tableColumn id="99" xr3:uid="{00000000-0010-0000-0400-000063000000}" uniqueName="99" name="NOI" queryTableFieldId="18" dataDxfId="88" dataCellStyle="Currency"/>
    <tableColumn id="100" xr3:uid="{00000000-0010-0000-0400-000064000000}" uniqueName="100" name="Cap Rate" queryTableFieldId="19" dataDxfId="87" dataCellStyle="Percent"/>
    <tableColumn id="101" xr3:uid="{00000000-0010-0000-0400-000065000000}" uniqueName="101" name="Market Value" queryTableFieldId="20" dataDxfId="86" dataCellStyle="Currency"/>
    <tableColumn id="102" xr3:uid="{00000000-0010-0000-0400-000066000000}" uniqueName="102" name="Market Value $/Unit" queryTableFieldId="21" dataDxfId="85" dataCellStyle="Currency"/>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4F870-A670-4BD7-A819-D34309E84BDD}">
  <dimension ref="A1:U3"/>
  <sheetViews>
    <sheetView workbookViewId="0">
      <selection activeCell="D26" sqref="D26"/>
    </sheetView>
  </sheetViews>
  <sheetFormatPr defaultRowHeight="14.4" x14ac:dyDescent="0.55000000000000004"/>
  <cols>
    <col min="1" max="1" width="9.5234375" customWidth="1"/>
    <col min="3" max="3" width="14.68359375" customWidth="1"/>
    <col min="4" max="4" width="10.3125" customWidth="1"/>
    <col min="7" max="7" width="10.89453125" customWidth="1"/>
    <col min="8" max="8" width="10.5234375" customWidth="1"/>
    <col min="9" max="9" width="17.3125" customWidth="1"/>
    <col min="10" max="10" width="19.3125" customWidth="1"/>
    <col min="11" max="11" width="15" customWidth="1"/>
    <col min="16" max="16" width="10.89453125" customWidth="1"/>
    <col min="17" max="17" width="13.5234375" customWidth="1"/>
    <col min="18" max="18" width="19.68359375" customWidth="1"/>
    <col min="19" max="19" width="19.41796875" customWidth="1"/>
    <col min="20" max="20" width="19" customWidth="1"/>
    <col min="21" max="21" width="30.3125" customWidth="1"/>
  </cols>
  <sheetData>
    <row r="1" spans="1:21" x14ac:dyDescent="0.55000000000000004">
      <c r="A1" t="s">
        <v>0</v>
      </c>
      <c r="B1" t="s">
        <v>66</v>
      </c>
      <c r="C1" t="s">
        <v>3</v>
      </c>
      <c r="D1" t="s">
        <v>2</v>
      </c>
      <c r="E1" t="s">
        <v>1</v>
      </c>
      <c r="F1" t="s">
        <v>4</v>
      </c>
      <c r="G1" t="s">
        <v>5</v>
      </c>
      <c r="H1" t="s">
        <v>6</v>
      </c>
      <c r="I1" t="s">
        <v>73</v>
      </c>
      <c r="J1" t="s">
        <v>23</v>
      </c>
      <c r="K1" t="s">
        <v>7</v>
      </c>
      <c r="L1" t="s">
        <v>8</v>
      </c>
      <c r="M1" t="s">
        <v>9</v>
      </c>
      <c r="N1" t="s">
        <v>25</v>
      </c>
      <c r="O1" t="s">
        <v>10</v>
      </c>
      <c r="P1" t="s">
        <v>11</v>
      </c>
      <c r="Q1" t="s">
        <v>12</v>
      </c>
      <c r="R1" t="s">
        <v>13</v>
      </c>
      <c r="S1" t="s">
        <v>69</v>
      </c>
      <c r="T1" t="s">
        <v>14</v>
      </c>
      <c r="U1" t="s">
        <v>74</v>
      </c>
    </row>
    <row r="2" spans="1:21" x14ac:dyDescent="0.55000000000000004">
      <c r="A2" t="s">
        <v>247</v>
      </c>
      <c r="B2" t="s">
        <v>248</v>
      </c>
      <c r="C2" t="s">
        <v>241</v>
      </c>
      <c r="D2" t="s">
        <v>249</v>
      </c>
      <c r="E2" t="s">
        <v>48</v>
      </c>
      <c r="F2">
        <v>42</v>
      </c>
      <c r="G2">
        <v>20992</v>
      </c>
      <c r="H2">
        <v>6148</v>
      </c>
      <c r="I2">
        <v>6148</v>
      </c>
      <c r="J2" t="s">
        <v>24</v>
      </c>
      <c r="K2">
        <v>17.099999999999998</v>
      </c>
      <c r="L2">
        <v>105130.79999999999</v>
      </c>
      <c r="M2">
        <v>0.1</v>
      </c>
      <c r="N2">
        <v>0.55000000000000004</v>
      </c>
      <c r="O2">
        <v>42577.973999999987</v>
      </c>
      <c r="P2">
        <v>0.08</v>
      </c>
      <c r="Q2">
        <v>86.568749999999966</v>
      </c>
      <c r="R2">
        <v>90.25</v>
      </c>
      <c r="S2">
        <v>88.409374999999983</v>
      </c>
      <c r="T2">
        <v>0</v>
      </c>
      <c r="U2">
        <v>543540.83749999991</v>
      </c>
    </row>
    <row r="3" spans="1:21" x14ac:dyDescent="0.55000000000000004">
      <c r="A3" t="s">
        <v>250</v>
      </c>
      <c r="B3" t="s">
        <v>250</v>
      </c>
      <c r="C3" t="s">
        <v>241</v>
      </c>
      <c r="D3" t="s">
        <v>251</v>
      </c>
      <c r="E3" t="s">
        <v>54</v>
      </c>
      <c r="F3">
        <v>51</v>
      </c>
      <c r="G3">
        <v>32562</v>
      </c>
      <c r="H3">
        <v>19889</v>
      </c>
      <c r="I3">
        <v>19889</v>
      </c>
      <c r="J3" t="s">
        <v>24</v>
      </c>
      <c r="K3">
        <v>18</v>
      </c>
      <c r="L3">
        <v>358002</v>
      </c>
      <c r="M3">
        <v>0.1</v>
      </c>
      <c r="N3">
        <v>0.55000000000000004</v>
      </c>
      <c r="O3">
        <v>144990.80999999997</v>
      </c>
      <c r="P3">
        <v>0.08</v>
      </c>
      <c r="Q3">
        <v>91.124999999999972</v>
      </c>
      <c r="R3">
        <v>95</v>
      </c>
      <c r="S3">
        <v>93.062499999999986</v>
      </c>
      <c r="T3">
        <v>0</v>
      </c>
      <c r="U3">
        <v>1850920.0624999998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372"/>
  <sheetViews>
    <sheetView topLeftCell="A3" workbookViewId="0">
      <selection activeCell="D3" sqref="D3"/>
    </sheetView>
  </sheetViews>
  <sheetFormatPr defaultRowHeight="14.4" x14ac:dyDescent="0.55000000000000004"/>
  <cols>
    <col min="1" max="1" width="17.5234375" bestFit="1" customWidth="1"/>
    <col min="2" max="2" width="17.89453125" customWidth="1"/>
    <col min="3" max="3" width="8" bestFit="1" customWidth="1"/>
    <col min="4" max="4" width="25.3125" bestFit="1" customWidth="1"/>
    <col min="5" max="5" width="6.1015625" bestFit="1" customWidth="1"/>
    <col min="6" max="6" width="10.41796875" bestFit="1" customWidth="1"/>
    <col min="7" max="7" width="10" bestFit="1" customWidth="1"/>
    <col min="8" max="13" width="8.1015625" customWidth="1"/>
    <col min="14" max="14" width="13" customWidth="1"/>
    <col min="15" max="15" width="13.5234375" bestFit="1" customWidth="1"/>
    <col min="16" max="17" width="8.5234375" bestFit="1" customWidth="1"/>
    <col min="18" max="18" width="13.68359375" bestFit="1" customWidth="1"/>
    <col min="19" max="19" width="10.5234375" bestFit="1" customWidth="1"/>
    <col min="20" max="20" width="13.3125" customWidth="1"/>
    <col min="21" max="21" width="12.89453125" customWidth="1"/>
  </cols>
  <sheetData>
    <row r="1" spans="1:21" ht="28.8" x14ac:dyDescent="0.55000000000000004">
      <c r="A1" s="6" t="s">
        <v>0</v>
      </c>
      <c r="B1" s="6" t="s">
        <v>66</v>
      </c>
      <c r="C1" s="6" t="s">
        <v>1</v>
      </c>
      <c r="D1" s="6" t="s">
        <v>2</v>
      </c>
      <c r="E1" s="6" t="s">
        <v>4</v>
      </c>
      <c r="F1" s="6" t="s">
        <v>5</v>
      </c>
      <c r="G1" s="6" t="s">
        <v>6</v>
      </c>
      <c r="H1" s="6" t="s">
        <v>30</v>
      </c>
      <c r="I1" s="6" t="s">
        <v>31</v>
      </c>
      <c r="J1" s="6" t="s">
        <v>32</v>
      </c>
      <c r="K1" s="6" t="s">
        <v>33</v>
      </c>
      <c r="L1" s="6" t="s">
        <v>34</v>
      </c>
      <c r="M1" s="6" t="s">
        <v>35</v>
      </c>
      <c r="N1" s="6" t="s">
        <v>23</v>
      </c>
      <c r="O1" s="6" t="s">
        <v>8</v>
      </c>
      <c r="P1" s="6" t="s">
        <v>28</v>
      </c>
      <c r="Q1" s="6" t="s">
        <v>29</v>
      </c>
      <c r="R1" s="6" t="s">
        <v>10</v>
      </c>
      <c r="S1" s="6" t="s">
        <v>11</v>
      </c>
      <c r="T1" s="6" t="s">
        <v>15</v>
      </c>
      <c r="U1" s="6" t="s">
        <v>78</v>
      </c>
    </row>
    <row r="2" spans="1:21" ht="66.75" customHeight="1" x14ac:dyDescent="0.55000000000000004">
      <c r="A2" s="114" t="str">
        <f>'[4]T18-Hanover'!$A2</f>
        <v>06-06-200-064-0000</v>
      </c>
      <c r="B2" s="115" t="str">
        <f>INDEX('[4]T18-Hanover'!$A$1:$ZZ$1000,MATCH(A2,'[4]T18-Hanover'!$A$1:$A$1000,0),MATCH($B$1,'[4]T18-Hanover'!$A$1:$ZZ$1,0))</f>
        <v>06-06-200-064-0000  06-06-200-070-0000  06-06-200-077-0000  06-06-200-079-0000</v>
      </c>
      <c r="C2" s="115" t="str">
        <f>INDEX('[4]T18-Hanover'!$A$1:$ZZ$1000,MATCH(A2,'[4]T18-Hanover'!$A$1:$A$1000,0),MATCH($C$1,'[4]T18-Hanover'!$A$1:$ZZ$1,0))</f>
        <v>3-96</v>
      </c>
      <c r="D2" s="115" t="str">
        <f>INDEX('[4]T18-Hanover'!$A$1:$ZZ$1000,MATCH(A2,'[4]T18-Hanover'!$A$1:$A$1000,0),MATCH($D$1,'[4]T18-Hanover'!$A$1:$ZZ$1,0))</f>
        <v>1202  BRADLEY ELGIN</v>
      </c>
      <c r="E2" s="116">
        <f>INDEX('[4]T18-Hanover'!$A$1:$ZZ$1000,MATCH(A2,'[4]T18-Hanover'!$A$1:$A$1000,0),MATCH($E$1,'[4]T18-Hanover'!$A$1:$ZZ$1,0))</f>
        <v>4</v>
      </c>
      <c r="F2" s="117">
        <f>INDEX('[4]T18-Hanover'!$A$1:$ZZ$1000,MATCH(A2,'[4]T18-Hanover'!$A$1:$A$1000,0),MATCH($F$1,'[4]T18-Hanover'!$A$1:$ZZ$1,0))</f>
        <v>497283</v>
      </c>
      <c r="G2" s="117">
        <f>INDEX('[4]T18-Hanover'!$A$1:$ZZ$1000,MATCH(A2,'[4]T18-Hanover'!$A$1:$A$1000,0),MATCH($G$1,'[4]T18-Hanover'!$A$1:$ZZ$1,0))</f>
        <v>247500</v>
      </c>
      <c r="H2" s="116">
        <f>INDEX('[4]T18-Hanover'!$A$1:$ZZ$1000,MATCH(A2,'[4]T18-Hanover'!$A$1:$A$1000,0),MATCH($H$1,'[4]T18-Hanover'!$A$1:$ZZ$1,0))</f>
        <v>0</v>
      </c>
      <c r="I2" s="116">
        <f>INDEX('[4]T18-Hanover'!$A$1:$ZZ$1000,MATCH(A2,'[4]T18-Hanover'!$A$1:$A$1000,0),MATCH($I$1,'[4]T18-Hanover'!$A$1:$ZZ$1,0))</f>
        <v>0</v>
      </c>
      <c r="J2" s="116">
        <f>INDEX('[4]T18-Hanover'!$A$1:$ZZ$1000,MATCH(A2,'[4]T18-Hanover'!$A$1:$A$1000,0),MATCH($J$1,'[4]T18-Hanover'!$A$1:$ZZ$1,0))</f>
        <v>0</v>
      </c>
      <c r="K2" s="116">
        <f>INDEX('[4]T18-Hanover'!$A$1:$ZZ$1000,MATCH(A2,'[4]T18-Hanover'!$A$1:$A$1000,0),MATCH($K$1,'[4]T18-Hanover'!$A$1:$ZZ$1,0))</f>
        <v>75</v>
      </c>
      <c r="L2" s="116">
        <f>INDEX('[4]T18-Hanover'!$A$1:$ZZ$1000,MATCH(A2,'[4]T18-Hanover'!$A$1:$A$1000,0),MATCH($L$1,'[4]T18-Hanover'!$A$1:$ZZ$1,0))</f>
        <v>25</v>
      </c>
      <c r="M2" s="116">
        <f>INDEX('[4]T18-Hanover'!$A$1:$ZZ$1000,MATCH(A2,'[4]T18-Hanover'!$A$1:$A$1000,0),MATCH($M$1,'[4]T18-Hanover'!$A$1:$ZZ$1,0))</f>
        <v>0</v>
      </c>
      <c r="N2" s="116" t="str">
        <f>INDEX('[4]T18-Hanover'!$A$1:$ZZ$1000,MATCH(A2,'[4]T18-Hanover'!$A$1:$A$1000,0),MATCH($N$1,'[4]T18-Hanover'!$A$1:$ZZ$1,0))</f>
        <v>A</v>
      </c>
      <c r="O2" s="119">
        <f>INDEX('[4]T18-Hanover'!$A$1:$ZZ$1000,MATCH(A2,'[4]T18-Hanover'!$A$1:$A$1000,0),MATCH($O$1,'[4]T18-Hanover'!$A$1:$ZZ$1,0))</f>
        <v>2730000</v>
      </c>
      <c r="P2" s="120">
        <f>INDEX('[4]T18-Hanover'!$A$1:$ZZ$1000,MATCH(A2,'[4]T18-Hanover'!$A$1:$A$1000,0),MATCH($P$1,'[4]T18-Hanover'!$A$1:$ZZ$1,0))</f>
        <v>0.05</v>
      </c>
      <c r="Q2" s="120">
        <f>INDEX('[4]T18-Hanover'!$A$1:$ZZ$1000,MATCH(A2,'[4]T18-Hanover'!$A$1:$A$1000,0),MATCH($Q$1,'[4]T18-Hanover'!$A$1:$ZZ$1,0))</f>
        <v>0.5</v>
      </c>
      <c r="R2" s="119">
        <f>INDEX('[4]T18-Hanover'!$A$1:$ZZ$1000,MATCH(A2,'[4]T18-Hanover'!$A$1:$A$1000,0),MATCH($R$1,'[4]T18-Hanover'!$A$1:$ZZ$1,0))</f>
        <v>1228500</v>
      </c>
      <c r="S2" s="120">
        <f>INDEX('[4]T18-Hanover'!$A$1:$ZZ$1000,MATCH(A2,'[4]T18-Hanover'!$A$1:$A$1000,0),MATCH($S$1,'[4]T18-Hanover'!$A$1:$ZZ$1,0))</f>
        <v>0.05</v>
      </c>
      <c r="T2" s="119">
        <f>INDEX('[4]T18-Hanover'!$A$1:$ZZ$1000,MATCH(A2,'[4]T18-Hanover'!$A$1:$A$1000,0),MATCH($T$1,'[4]T18-Hanover'!$A$1:$ZZ$1,0))</f>
        <v>24570000</v>
      </c>
      <c r="U2" s="119">
        <f>INDEX('[4]T18-Hanover'!$A$1:$ZZ$1000,MATCH(A2,'[4]T18-Hanover'!$A$1:$A$1000,0),MATCH($U$1,'[4]T18-Hanover'!$A$1:$ZZ$1,0))</f>
        <v>245700</v>
      </c>
    </row>
    <row r="3" spans="1:21" ht="235.5" customHeight="1" x14ac:dyDescent="0.55000000000000004">
      <c r="A3" s="114" t="str">
        <f>'[4]T18-Hanover'!$A3</f>
        <v>06-07-107-003-0000</v>
      </c>
      <c r="B3" s="115" t="str">
        <f>INDEX('[4]T18-Hanover'!$A$1:$ZZ$1000,MATCH(A3,'[4]T18-Hanover'!$A$1:$A$1000,0),MATCH($B$1,'[4]T18-Hanover'!$A$1:$ZZ$1,0))</f>
        <v>06-07-107-003-0000  06-07-107-004-0000  06-07-107-005-0000  06-07-107-021-0000  06-07-107-022-0000  06-07-107-024-0000  06-07-107-025-0000  06-07-107-026-0000  06-07-107-028-0000  06-07-107-029-0000  06-07-107-030-0000  06-07-109-001-0000  06-07-109-002-0000  06-07-109-003-0000  06-07-109-004-0000</v>
      </c>
      <c r="C3" s="115" t="str">
        <f>INDEX('[4]T18-Hanover'!$A$1:$ZZ$1000,MATCH(A3,'[4]T18-Hanover'!$A$1:$A$1000,0),MATCH($C$1,'[4]T18-Hanover'!$A$1:$ZZ$1,0))</f>
        <v>3-14</v>
      </c>
      <c r="D3" s="115" t="str">
        <f>INDEX('[4]T18-Hanover'!$A$1:$ZZ$1000,MATCH(A3,'[4]T18-Hanover'!$A$1:$A$1000,0),MATCH($D$1,'[4]T18-Hanover'!$A$1:$ZZ$1,0))</f>
        <v>865  SEMINOLE ELGIN</v>
      </c>
      <c r="E3" s="116">
        <f>INDEX('[4]T18-Hanover'!$A$1:$ZZ$1000,MATCH(A3,'[4]T18-Hanover'!$A$1:$A$1000,0),MATCH($E$1,'[4]T18-Hanover'!$A$1:$ZZ$1,0))</f>
        <v>52</v>
      </c>
      <c r="F3" s="117">
        <f>INDEX('[4]T18-Hanover'!$A$1:$ZZ$1000,MATCH(A3,'[4]T18-Hanover'!$A$1:$A$1000,0),MATCH($F$1,'[4]T18-Hanover'!$A$1:$ZZ$1,0))</f>
        <v>656262</v>
      </c>
      <c r="G3" s="117">
        <f>INDEX('[4]T18-Hanover'!$A$1:$ZZ$1000,MATCH(A3,'[4]T18-Hanover'!$A$1:$A$1000,0),MATCH($G$1,'[4]T18-Hanover'!$A$1:$ZZ$1,0))</f>
        <v>260468</v>
      </c>
      <c r="H3" s="116">
        <f>INDEX('[4]T18-Hanover'!$A$1:$ZZ$1000,MATCH(A3,'[4]T18-Hanover'!$A$1:$A$1000,0),MATCH($H$1,'[4]T18-Hanover'!$A$1:$ZZ$1,0))</f>
        <v>0</v>
      </c>
      <c r="I3" s="116">
        <f>INDEX('[4]T18-Hanover'!$A$1:$ZZ$1000,MATCH(A3,'[4]T18-Hanover'!$A$1:$A$1000,0),MATCH($I$1,'[4]T18-Hanover'!$A$1:$ZZ$1,0))</f>
        <v>188</v>
      </c>
      <c r="J3" s="116">
        <f>INDEX('[4]T18-Hanover'!$A$1:$ZZ$1000,MATCH(A3,'[4]T18-Hanover'!$A$1:$A$1000,0),MATCH($J$1,'[4]T18-Hanover'!$A$1:$ZZ$1,0))</f>
        <v>262</v>
      </c>
      <c r="K3" s="116">
        <f>INDEX('[4]T18-Hanover'!$A$1:$ZZ$1000,MATCH(A3,'[4]T18-Hanover'!$A$1:$A$1000,0),MATCH($K$1,'[4]T18-Hanover'!$A$1:$ZZ$1,0))</f>
        <v>1</v>
      </c>
      <c r="L3" s="116">
        <f>INDEX('[4]T18-Hanover'!$A$1:$ZZ$1000,MATCH(A3,'[4]T18-Hanover'!$A$1:$A$1000,0),MATCH($L$1,'[4]T18-Hanover'!$A$1:$ZZ$1,0))</f>
        <v>0</v>
      </c>
      <c r="M3" s="116">
        <f>INDEX('[4]T18-Hanover'!$A$1:$ZZ$1000,MATCH(A3,'[4]T18-Hanover'!$A$1:$A$1000,0),MATCH($M$1,'[4]T18-Hanover'!$A$1:$ZZ$1,0))</f>
        <v>0</v>
      </c>
      <c r="N3" s="116" t="str">
        <f>INDEX('[4]T18-Hanover'!$A$1:$ZZ$1000,MATCH(A3,'[4]T18-Hanover'!$A$1:$A$1000,0),MATCH($N$1,'[4]T18-Hanover'!$A$1:$ZZ$1,0))</f>
        <v>C</v>
      </c>
      <c r="O3" s="119">
        <f>INDEX('[4]T18-Hanover'!$A$1:$ZZ$1000,MATCH(A3,'[4]T18-Hanover'!$A$1:$A$1000,0),MATCH($O$1,'[4]T18-Hanover'!$A$1:$ZZ$1,0))</f>
        <v>6080100</v>
      </c>
      <c r="P3" s="120">
        <f>INDEX('[4]T18-Hanover'!$A$1:$ZZ$1000,MATCH(A3,'[4]T18-Hanover'!$A$1:$A$1000,0),MATCH($P$1,'[4]T18-Hanover'!$A$1:$ZZ$1,0))</f>
        <v>0.05</v>
      </c>
      <c r="Q3" s="120">
        <f>INDEX('[4]T18-Hanover'!$A$1:$ZZ$1000,MATCH(A3,'[4]T18-Hanover'!$A$1:$A$1000,0),MATCH($Q$1,'[4]T18-Hanover'!$A$1:$ZZ$1,0))</f>
        <v>0.55000000000000004</v>
      </c>
      <c r="R3" s="119">
        <f>INDEX('[4]T18-Hanover'!$A$1:$ZZ$1000,MATCH(A3,'[4]T18-Hanover'!$A$1:$A$1000,0),MATCH($R$1,'[4]T18-Hanover'!$A$1:$ZZ$1,0))</f>
        <v>2432039.9999999995</v>
      </c>
      <c r="S3" s="120">
        <f>INDEX('[4]T18-Hanover'!$A$1:$ZZ$1000,MATCH(A3,'[4]T18-Hanover'!$A$1:$A$1000,0),MATCH($S$1,'[4]T18-Hanover'!$A$1:$ZZ$1,0))</f>
        <v>7.4999999999999997E-2</v>
      </c>
      <c r="T3" s="119">
        <f>INDEX('[4]T18-Hanover'!$A$1:$ZZ$1000,MATCH(A3,'[4]T18-Hanover'!$A$1:$A$1000,0),MATCH($T$1,'[4]T18-Hanover'!$A$1:$ZZ$1,0))</f>
        <v>32427199.999999996</v>
      </c>
      <c r="U3" s="119">
        <f>INDEX('[4]T18-Hanover'!$A$1:$ZZ$1000,MATCH(A3,'[4]T18-Hanover'!$A$1:$A$1000,0),MATCH($U$1,'[4]T18-Hanover'!$A$1:$ZZ$1,0))</f>
        <v>71900.665188470055</v>
      </c>
    </row>
    <row r="4" spans="1:21" ht="28.8" x14ac:dyDescent="0.55000000000000004">
      <c r="A4" s="114" t="str">
        <f>'[4]T18-Hanover'!$A4</f>
        <v>06-07-308-002-0000</v>
      </c>
      <c r="B4" s="115" t="str">
        <f>INDEX('[4]T18-Hanover'!$A$1:$ZZ$1000,MATCH(A4,'[4]T18-Hanover'!$A$1:$A$1000,0),MATCH($B$1,'[4]T18-Hanover'!$A$1:$ZZ$1,0))</f>
        <v xml:space="preserve">06-07-308-002-0000  06-07-308-009-0000                    </v>
      </c>
      <c r="C4" s="115" t="str">
        <f>INDEX('[4]T18-Hanover'!$A$1:$ZZ$1000,MATCH(A4,'[4]T18-Hanover'!$A$1:$A$1000,0),MATCH($C$1,'[4]T18-Hanover'!$A$1:$ZZ$1,0))</f>
        <v>3-15</v>
      </c>
      <c r="D4" s="115" t="str">
        <f>INDEX('[4]T18-Hanover'!$A$1:$ZZ$1000,MATCH(A4,'[4]T18-Hanover'!$A$1:$A$1000,0),MATCH($D$1,'[4]T18-Hanover'!$A$1:$ZZ$1,0))</f>
        <v>723  JEFFERSON ELGIN</v>
      </c>
      <c r="E4" s="116">
        <f>INDEX('[4]T18-Hanover'!$A$1:$ZZ$1000,MATCH(A4,'[4]T18-Hanover'!$A$1:$A$1000,0),MATCH($E$1,'[4]T18-Hanover'!$A$1:$ZZ$1,0))</f>
        <v>49</v>
      </c>
      <c r="F4" s="117">
        <f>INDEX('[4]T18-Hanover'!$A$1:$ZZ$1000,MATCH(A4,'[4]T18-Hanover'!$A$1:$A$1000,0),MATCH($F$1,'[4]T18-Hanover'!$A$1:$ZZ$1,0))</f>
        <v>17978</v>
      </c>
      <c r="G4" s="117">
        <f>INDEX('[4]T18-Hanover'!$A$1:$ZZ$1000,MATCH(A4,'[4]T18-Hanover'!$A$1:$A$1000,0),MATCH($G$1,'[4]T18-Hanover'!$A$1:$ZZ$1,0))</f>
        <v>9504</v>
      </c>
      <c r="H4" s="116">
        <f>INDEX('[4]T18-Hanover'!$A$1:$ZZ$1000,MATCH(A4,'[4]T18-Hanover'!$A$1:$A$1000,0),MATCH($H$1,'[4]T18-Hanover'!$A$1:$ZZ$1,0))</f>
        <v>0</v>
      </c>
      <c r="I4" s="116">
        <f>INDEX('[4]T18-Hanover'!$A$1:$ZZ$1000,MATCH(A4,'[4]T18-Hanover'!$A$1:$A$1000,0),MATCH($I$1,'[4]T18-Hanover'!$A$1:$ZZ$1,0))</f>
        <v>0</v>
      </c>
      <c r="J4" s="116">
        <f>INDEX('[4]T18-Hanover'!$A$1:$ZZ$1000,MATCH(A4,'[4]T18-Hanover'!$A$1:$A$1000,0),MATCH($J$1,'[4]T18-Hanover'!$A$1:$ZZ$1,0))</f>
        <v>9</v>
      </c>
      <c r="K4" s="116">
        <f>INDEX('[4]T18-Hanover'!$A$1:$ZZ$1000,MATCH(A4,'[4]T18-Hanover'!$A$1:$A$1000,0),MATCH($K$1,'[4]T18-Hanover'!$A$1:$ZZ$1,0))</f>
        <v>0</v>
      </c>
      <c r="L4" s="116">
        <f>INDEX('[4]T18-Hanover'!$A$1:$ZZ$1000,MATCH(A4,'[4]T18-Hanover'!$A$1:$A$1000,0),MATCH($L$1,'[4]T18-Hanover'!$A$1:$ZZ$1,0))</f>
        <v>0</v>
      </c>
      <c r="M4" s="116">
        <f>INDEX('[4]T18-Hanover'!$A$1:$ZZ$1000,MATCH(A4,'[4]T18-Hanover'!$A$1:$A$1000,0),MATCH($M$1,'[4]T18-Hanover'!$A$1:$ZZ$1,0))</f>
        <v>0</v>
      </c>
      <c r="N4" s="116" t="str">
        <f>INDEX('[4]T18-Hanover'!$A$1:$ZZ$1000,MATCH(A4,'[4]T18-Hanover'!$A$1:$A$1000,0),MATCH($N$1,'[4]T18-Hanover'!$A$1:$ZZ$1,0))</f>
        <v>D</v>
      </c>
      <c r="O4" s="119">
        <f>INDEX('[4]T18-Hanover'!$A$1:$ZZ$1000,MATCH(A4,'[4]T18-Hanover'!$A$1:$A$1000,0),MATCH($O$1,'[4]T18-Hanover'!$A$1:$ZZ$1,0))</f>
        <v>140400</v>
      </c>
      <c r="P4" s="120">
        <f>INDEX('[4]T18-Hanover'!$A$1:$ZZ$1000,MATCH(A4,'[4]T18-Hanover'!$A$1:$A$1000,0),MATCH($P$1,'[4]T18-Hanover'!$A$1:$ZZ$1,0))</f>
        <v>0.05</v>
      </c>
      <c r="Q4" s="120">
        <f>INDEX('[4]T18-Hanover'!$A$1:$ZZ$1000,MATCH(A4,'[4]T18-Hanover'!$A$1:$A$1000,0),MATCH($Q$1,'[4]T18-Hanover'!$A$1:$ZZ$1,0))</f>
        <v>0.55000000000000004</v>
      </c>
      <c r="R4" s="119">
        <f>INDEX('[4]T18-Hanover'!$A$1:$ZZ$1000,MATCH(A4,'[4]T18-Hanover'!$A$1:$A$1000,0),MATCH($R$1,'[4]T18-Hanover'!$A$1:$ZZ$1,0))</f>
        <v>56160</v>
      </c>
      <c r="S4" s="120">
        <f>INDEX('[4]T18-Hanover'!$A$1:$ZZ$1000,MATCH(A4,'[4]T18-Hanover'!$A$1:$A$1000,0),MATCH($S$1,'[4]T18-Hanover'!$A$1:$ZZ$1,0))</f>
        <v>0.09</v>
      </c>
      <c r="T4" s="119">
        <f>INDEX('[4]T18-Hanover'!$A$1:$ZZ$1000,MATCH(A4,'[4]T18-Hanover'!$A$1:$A$1000,0),MATCH($T$1,'[4]T18-Hanover'!$A$1:$ZZ$1,0))</f>
        <v>624000</v>
      </c>
      <c r="U4" s="119">
        <f>INDEX('[4]T18-Hanover'!$A$1:$ZZ$1000,MATCH(A4,'[4]T18-Hanover'!$A$1:$A$1000,0),MATCH($U$1,'[4]T18-Hanover'!$A$1:$ZZ$1,0))</f>
        <v>69333.333333333328</v>
      </c>
    </row>
    <row r="5" spans="1:21" ht="28.8" x14ac:dyDescent="0.55000000000000004">
      <c r="A5" s="114" t="str">
        <f>'[4]T18-Hanover'!$A5</f>
        <v>06-07-308-008-0000</v>
      </c>
      <c r="B5" s="115" t="str">
        <f>INDEX('[4]T18-Hanover'!$A$1:$ZZ$1000,MATCH(A5,'[4]T18-Hanover'!$A$1:$A$1000,0),MATCH($B$1,'[4]T18-Hanover'!$A$1:$ZZ$1,0))</f>
        <v>06-07-308-008-0000  06-07-308-006-0000</v>
      </c>
      <c r="C5" s="115" t="str">
        <f>INDEX('[4]T18-Hanover'!$A$1:$ZZ$1000,MATCH(A5,'[4]T18-Hanover'!$A$1:$A$1000,0),MATCH($C$1,'[4]T18-Hanover'!$A$1:$ZZ$1,0))</f>
        <v>3-14</v>
      </c>
      <c r="D5" s="115" t="str">
        <f>INDEX('[4]T18-Hanover'!$A$1:$ZZ$1000,MATCH(A5,'[4]T18-Hanover'!$A$1:$A$1000,0),MATCH($D$1,'[4]T18-Hanover'!$A$1:$ZZ$1,0))</f>
        <v>755  JEFFERSON ELGIN</v>
      </c>
      <c r="E5" s="116">
        <f>INDEX('[4]T18-Hanover'!$A$1:$ZZ$1000,MATCH(A5,'[4]T18-Hanover'!$A$1:$A$1000,0),MATCH($E$1,'[4]T18-Hanover'!$A$1:$ZZ$1,0))</f>
        <v>47</v>
      </c>
      <c r="F5" s="117">
        <f>INDEX('[4]T18-Hanover'!$A$1:$ZZ$1000,MATCH(A5,'[4]T18-Hanover'!$A$1:$A$1000,0),MATCH($F$1,'[4]T18-Hanover'!$A$1:$ZZ$1,0))</f>
        <v>20230</v>
      </c>
      <c r="G5" s="117">
        <f>INDEX('[4]T18-Hanover'!$A$1:$ZZ$1000,MATCH(A5,'[4]T18-Hanover'!$A$1:$A$1000,0),MATCH($G$1,'[4]T18-Hanover'!$A$1:$ZZ$1,0))</f>
        <v>5408</v>
      </c>
      <c r="H5" s="116">
        <f>INDEX('[4]T18-Hanover'!$A$1:$ZZ$1000,MATCH(A5,'[4]T18-Hanover'!$A$1:$A$1000,0),MATCH($H$1,'[4]T18-Hanover'!$A$1:$ZZ$1,0))</f>
        <v>15</v>
      </c>
      <c r="I5" s="116">
        <f>INDEX('[4]T18-Hanover'!$A$1:$ZZ$1000,MATCH(A5,'[4]T18-Hanover'!$A$1:$A$1000,0),MATCH($I$1,'[4]T18-Hanover'!$A$1:$ZZ$1,0))</f>
        <v>0</v>
      </c>
      <c r="J5" s="116">
        <f>INDEX('[4]T18-Hanover'!$A$1:$ZZ$1000,MATCH(A5,'[4]T18-Hanover'!$A$1:$A$1000,0),MATCH($J$1,'[4]T18-Hanover'!$A$1:$ZZ$1,0))</f>
        <v>0</v>
      </c>
      <c r="K5" s="116">
        <f>INDEX('[4]T18-Hanover'!$A$1:$ZZ$1000,MATCH(A5,'[4]T18-Hanover'!$A$1:$A$1000,0),MATCH($K$1,'[4]T18-Hanover'!$A$1:$ZZ$1,0))</f>
        <v>0</v>
      </c>
      <c r="L5" s="116">
        <f>INDEX('[4]T18-Hanover'!$A$1:$ZZ$1000,MATCH(A5,'[4]T18-Hanover'!$A$1:$A$1000,0),MATCH($L$1,'[4]T18-Hanover'!$A$1:$ZZ$1,0))</f>
        <v>0</v>
      </c>
      <c r="M5" s="116">
        <f>INDEX('[4]T18-Hanover'!$A$1:$ZZ$1000,MATCH(A5,'[4]T18-Hanover'!$A$1:$A$1000,0),MATCH($M$1,'[4]T18-Hanover'!$A$1:$ZZ$1,0))</f>
        <v>0</v>
      </c>
      <c r="N5" s="116" t="str">
        <f>INDEX('[4]T18-Hanover'!$A$1:$ZZ$1000,MATCH(A5,'[4]T18-Hanover'!$A$1:$A$1000,0),MATCH($N$1,'[4]T18-Hanover'!$A$1:$ZZ$1,0))</f>
        <v>D</v>
      </c>
      <c r="O5" s="119">
        <f>INDEX('[4]T18-Hanover'!$A$1:$ZZ$1000,MATCH(A5,'[4]T18-Hanover'!$A$1:$A$1000,0),MATCH($O$1,'[4]T18-Hanover'!$A$1:$ZZ$1,0))</f>
        <v>126000</v>
      </c>
      <c r="P5" s="120">
        <f>INDEX('[4]T18-Hanover'!$A$1:$ZZ$1000,MATCH(A5,'[4]T18-Hanover'!$A$1:$A$1000,0),MATCH($P$1,'[4]T18-Hanover'!$A$1:$ZZ$1,0))</f>
        <v>0.05</v>
      </c>
      <c r="Q5" s="120">
        <f>INDEX('[4]T18-Hanover'!$A$1:$ZZ$1000,MATCH(A5,'[4]T18-Hanover'!$A$1:$A$1000,0),MATCH($Q$1,'[4]T18-Hanover'!$A$1:$ZZ$1,0))</f>
        <v>0.55000000000000004</v>
      </c>
      <c r="R5" s="119">
        <f>INDEX('[4]T18-Hanover'!$A$1:$ZZ$1000,MATCH(A5,'[4]T18-Hanover'!$A$1:$A$1000,0),MATCH($R$1,'[4]T18-Hanover'!$A$1:$ZZ$1,0))</f>
        <v>50400</v>
      </c>
      <c r="S5" s="120">
        <f>INDEX('[4]T18-Hanover'!$A$1:$ZZ$1000,MATCH(A5,'[4]T18-Hanover'!$A$1:$A$1000,0),MATCH($S$1,'[4]T18-Hanover'!$A$1:$ZZ$1,0))</f>
        <v>0.09</v>
      </c>
      <c r="T5" s="119">
        <f>INDEX('[4]T18-Hanover'!$A$1:$ZZ$1000,MATCH(A5,'[4]T18-Hanover'!$A$1:$A$1000,0),MATCH($T$1,'[4]T18-Hanover'!$A$1:$ZZ$1,0))</f>
        <v>560000</v>
      </c>
      <c r="U5" s="119">
        <f>INDEX('[4]T18-Hanover'!$A$1:$ZZ$1000,MATCH(A5,'[4]T18-Hanover'!$A$1:$A$1000,0),MATCH($U$1,'[4]T18-Hanover'!$A$1:$ZZ$1,0))</f>
        <v>37333.333333333336</v>
      </c>
    </row>
    <row r="6" spans="1:21" x14ac:dyDescent="0.55000000000000004">
      <c r="A6" s="114" t="str">
        <f>'[4]T18-Hanover'!$A6</f>
        <v>06-07-313-010-0000</v>
      </c>
      <c r="B6" s="115" t="str">
        <f>INDEX('[4]T18-Hanover'!$A$1:$ZZ$1000,MATCH(A6,'[4]T18-Hanover'!$A$1:$A$1000,0),MATCH($B$1,'[4]T18-Hanover'!$A$1:$ZZ$1,0))</f>
        <v xml:space="preserve">06-07-313-010-0000                      </v>
      </c>
      <c r="C6" s="115" t="str">
        <f>INDEX('[4]T18-Hanover'!$A$1:$ZZ$1000,MATCH(A6,'[4]T18-Hanover'!$A$1:$A$1000,0),MATCH($C$1,'[4]T18-Hanover'!$A$1:$ZZ$1,0))</f>
        <v>3-14</v>
      </c>
      <c r="D6" s="115" t="str">
        <f>INDEX('[4]T18-Hanover'!$A$1:$ZZ$1000,MATCH(A6,'[4]T18-Hanover'!$A$1:$A$1000,0),MATCH($D$1,'[4]T18-Hanover'!$A$1:$ZZ$1,0))</f>
        <v>675  CHIPPEWA ELGIN</v>
      </c>
      <c r="E6" s="116">
        <f>INDEX('[4]T18-Hanover'!$A$1:$ZZ$1000,MATCH(A6,'[4]T18-Hanover'!$A$1:$A$1000,0),MATCH($E$1,'[4]T18-Hanover'!$A$1:$ZZ$1,0))</f>
        <v>46</v>
      </c>
      <c r="F6" s="117">
        <f>INDEX('[4]T18-Hanover'!$A$1:$ZZ$1000,MATCH(A6,'[4]T18-Hanover'!$A$1:$A$1000,0),MATCH($F$1,'[4]T18-Hanover'!$A$1:$ZZ$1,0))</f>
        <v>18908</v>
      </c>
      <c r="G6" s="117">
        <f>INDEX('[4]T18-Hanover'!$A$1:$ZZ$1000,MATCH(A6,'[4]T18-Hanover'!$A$1:$A$1000,0),MATCH($G$1,'[4]T18-Hanover'!$A$1:$ZZ$1,0))</f>
        <v>8847</v>
      </c>
      <c r="H6" s="116">
        <f>INDEX('[4]T18-Hanover'!$A$1:$ZZ$1000,MATCH(A6,'[4]T18-Hanover'!$A$1:$A$1000,0),MATCH($H$1,'[4]T18-Hanover'!$A$1:$ZZ$1,0))</f>
        <v>0</v>
      </c>
      <c r="I6" s="116">
        <f>INDEX('[4]T18-Hanover'!$A$1:$ZZ$1000,MATCH(A6,'[4]T18-Hanover'!$A$1:$A$1000,0),MATCH($I$1,'[4]T18-Hanover'!$A$1:$ZZ$1,0))</f>
        <v>1</v>
      </c>
      <c r="J6" s="116">
        <f>INDEX('[4]T18-Hanover'!$A$1:$ZZ$1000,MATCH(A6,'[4]T18-Hanover'!$A$1:$A$1000,0),MATCH($J$1,'[4]T18-Hanover'!$A$1:$ZZ$1,0))</f>
        <v>6</v>
      </c>
      <c r="K6" s="116">
        <f>INDEX('[4]T18-Hanover'!$A$1:$ZZ$1000,MATCH(A6,'[4]T18-Hanover'!$A$1:$A$1000,0),MATCH($K$1,'[4]T18-Hanover'!$A$1:$ZZ$1,0))</f>
        <v>1</v>
      </c>
      <c r="L6" s="116">
        <f>INDEX('[4]T18-Hanover'!$A$1:$ZZ$1000,MATCH(A6,'[4]T18-Hanover'!$A$1:$A$1000,0),MATCH($L$1,'[4]T18-Hanover'!$A$1:$ZZ$1,0))</f>
        <v>0</v>
      </c>
      <c r="M6" s="116">
        <f>INDEX('[4]T18-Hanover'!$A$1:$ZZ$1000,MATCH(A6,'[4]T18-Hanover'!$A$1:$A$1000,0),MATCH($M$1,'[4]T18-Hanover'!$A$1:$ZZ$1,0))</f>
        <v>0</v>
      </c>
      <c r="N6" s="116" t="str">
        <f>INDEX('[4]T18-Hanover'!$A$1:$ZZ$1000,MATCH(A6,'[4]T18-Hanover'!$A$1:$A$1000,0),MATCH($N$1,'[4]T18-Hanover'!$A$1:$ZZ$1,0))</f>
        <v>D</v>
      </c>
      <c r="O6" s="119">
        <f>INDEX('[4]T18-Hanover'!$A$1:$ZZ$1000,MATCH(A6,'[4]T18-Hanover'!$A$1:$A$1000,0),MATCH($O$1,'[4]T18-Hanover'!$A$1:$ZZ$1,0))</f>
        <v>123000</v>
      </c>
      <c r="P6" s="120">
        <f>INDEX('[4]T18-Hanover'!$A$1:$ZZ$1000,MATCH(A6,'[4]T18-Hanover'!$A$1:$A$1000,0),MATCH($P$1,'[4]T18-Hanover'!$A$1:$ZZ$1,0))</f>
        <v>0.05</v>
      </c>
      <c r="Q6" s="120">
        <f>INDEX('[4]T18-Hanover'!$A$1:$ZZ$1000,MATCH(A6,'[4]T18-Hanover'!$A$1:$A$1000,0),MATCH($Q$1,'[4]T18-Hanover'!$A$1:$ZZ$1,0))</f>
        <v>0.55000000000000004</v>
      </c>
      <c r="R6" s="119">
        <f>INDEX('[4]T18-Hanover'!$A$1:$ZZ$1000,MATCH(A6,'[4]T18-Hanover'!$A$1:$A$1000,0),MATCH($R$1,'[4]T18-Hanover'!$A$1:$ZZ$1,0))</f>
        <v>49200</v>
      </c>
      <c r="S6" s="120">
        <f>INDEX('[4]T18-Hanover'!$A$1:$ZZ$1000,MATCH(A6,'[4]T18-Hanover'!$A$1:$A$1000,0),MATCH($S$1,'[4]T18-Hanover'!$A$1:$ZZ$1,0))</f>
        <v>0.09</v>
      </c>
      <c r="T6" s="119">
        <f>INDEX('[4]T18-Hanover'!$A$1:$ZZ$1000,MATCH(A6,'[4]T18-Hanover'!$A$1:$A$1000,0),MATCH($T$1,'[4]T18-Hanover'!$A$1:$ZZ$1,0))</f>
        <v>546666.66666666674</v>
      </c>
      <c r="U6" s="119">
        <f>INDEX('[4]T18-Hanover'!$A$1:$ZZ$1000,MATCH(A6,'[4]T18-Hanover'!$A$1:$A$1000,0),MATCH($U$1,'[4]T18-Hanover'!$A$1:$ZZ$1,0))</f>
        <v>68333.333333333343</v>
      </c>
    </row>
    <row r="7" spans="1:21" ht="28.8" x14ac:dyDescent="0.55000000000000004">
      <c r="A7" s="114" t="str">
        <f>'[4]T18-Hanover'!$A7</f>
        <v>06-15-403-021-0000</v>
      </c>
      <c r="B7" s="115" t="str">
        <f>INDEX('[4]T18-Hanover'!$A$1:$ZZ$1000,MATCH(A7,'[4]T18-Hanover'!$A$1:$A$1000,0),MATCH($B$1,'[4]T18-Hanover'!$A$1:$ZZ$1,0))</f>
        <v xml:space="preserve">06-15-403-021-0000                      </v>
      </c>
      <c r="C7" s="115" t="str">
        <f>INDEX('[4]T18-Hanover'!$A$1:$ZZ$1000,MATCH(A7,'[4]T18-Hanover'!$A$1:$A$1000,0),MATCH($C$1,'[4]T18-Hanover'!$A$1:$ZZ$1,0))</f>
        <v>3-97</v>
      </c>
      <c r="D7" s="115" t="str">
        <f>INDEX('[4]T18-Hanover'!$A$1:$ZZ$1000,MATCH(A7,'[4]T18-Hanover'!$A$1:$A$1000,0),MATCH($D$1,'[4]T18-Hanover'!$A$1:$ZZ$1,0))</f>
        <v>110 W SCHAUMBURG STREAMWOOD</v>
      </c>
      <c r="E7" s="116">
        <f>INDEX('[4]T18-Hanover'!$A$1:$ZZ$1000,MATCH(A7,'[4]T18-Hanover'!$A$1:$A$1000,0),MATCH($E$1,'[4]T18-Hanover'!$A$1:$ZZ$1,0))</f>
        <v>4</v>
      </c>
      <c r="F7" s="117">
        <f>INDEX('[4]T18-Hanover'!$A$1:$ZZ$1000,MATCH(A7,'[4]T18-Hanover'!$A$1:$A$1000,0),MATCH($F$1,'[4]T18-Hanover'!$A$1:$ZZ$1,0))</f>
        <v>392764</v>
      </c>
      <c r="G7" s="117">
        <f>INDEX('[4]T18-Hanover'!$A$1:$ZZ$1000,MATCH(A7,'[4]T18-Hanover'!$A$1:$A$1000,0),MATCH($G$1,'[4]T18-Hanover'!$A$1:$ZZ$1,0))</f>
        <v>121751</v>
      </c>
      <c r="H7" s="116">
        <f>INDEX('[4]T18-Hanover'!$A$1:$ZZ$1000,MATCH(A7,'[4]T18-Hanover'!$A$1:$A$1000,0),MATCH($H$1,'[4]T18-Hanover'!$A$1:$ZZ$1,0))</f>
        <v>24</v>
      </c>
      <c r="I7" s="116">
        <f>INDEX('[4]T18-Hanover'!$A$1:$ZZ$1000,MATCH(A7,'[4]T18-Hanover'!$A$1:$A$1000,0),MATCH($I$1,'[4]T18-Hanover'!$A$1:$ZZ$1,0))</f>
        <v>125</v>
      </c>
      <c r="J7" s="116">
        <f>INDEX('[4]T18-Hanover'!$A$1:$ZZ$1000,MATCH(A7,'[4]T18-Hanover'!$A$1:$A$1000,0),MATCH($J$1,'[4]T18-Hanover'!$A$1:$ZZ$1,0))</f>
        <v>0</v>
      </c>
      <c r="K7" s="116">
        <f>INDEX('[4]T18-Hanover'!$A$1:$ZZ$1000,MATCH(A7,'[4]T18-Hanover'!$A$1:$A$1000,0),MATCH($K$1,'[4]T18-Hanover'!$A$1:$ZZ$1,0))</f>
        <v>0</v>
      </c>
      <c r="L7" s="116">
        <f>INDEX('[4]T18-Hanover'!$A$1:$ZZ$1000,MATCH(A7,'[4]T18-Hanover'!$A$1:$A$1000,0),MATCH($L$1,'[4]T18-Hanover'!$A$1:$ZZ$1,0))</f>
        <v>0</v>
      </c>
      <c r="M7" s="116">
        <f>INDEX('[4]T18-Hanover'!$A$1:$ZZ$1000,MATCH(A7,'[4]T18-Hanover'!$A$1:$A$1000,0),MATCH($M$1,'[4]T18-Hanover'!$A$1:$ZZ$1,0))</f>
        <v>0</v>
      </c>
      <c r="N7" s="116" t="str">
        <f>INDEX('[4]T18-Hanover'!$A$1:$ZZ$1000,MATCH(A7,'[4]T18-Hanover'!$A$1:$A$1000,0),MATCH($N$1,'[4]T18-Hanover'!$A$1:$ZZ$1,0))</f>
        <v>A</v>
      </c>
      <c r="O7" s="119">
        <f>INDEX('[4]T18-Hanover'!$A$1:$ZZ$1000,MATCH(A7,'[4]T18-Hanover'!$A$1:$A$1000,0),MATCH($O$1,'[4]T18-Hanover'!$A$1:$ZZ$1,0))</f>
        <v>1909200</v>
      </c>
      <c r="P7" s="120">
        <f>INDEX('[4]T18-Hanover'!$A$1:$ZZ$1000,MATCH(A7,'[4]T18-Hanover'!$A$1:$A$1000,0),MATCH($P$1,'[4]T18-Hanover'!$A$1:$ZZ$1,0))</f>
        <v>0.05</v>
      </c>
      <c r="Q7" s="120">
        <f>INDEX('[4]T18-Hanover'!$A$1:$ZZ$1000,MATCH(A7,'[4]T18-Hanover'!$A$1:$A$1000,0),MATCH($Q$1,'[4]T18-Hanover'!$A$1:$ZZ$1,0))</f>
        <v>0.5</v>
      </c>
      <c r="R7" s="119">
        <f>INDEX('[4]T18-Hanover'!$A$1:$ZZ$1000,MATCH(A7,'[4]T18-Hanover'!$A$1:$A$1000,0),MATCH($R$1,'[4]T18-Hanover'!$A$1:$ZZ$1,0))</f>
        <v>859140</v>
      </c>
      <c r="S7" s="120">
        <f>INDEX('[4]T18-Hanover'!$A$1:$ZZ$1000,MATCH(A7,'[4]T18-Hanover'!$A$1:$A$1000,0),MATCH($S$1,'[4]T18-Hanover'!$A$1:$ZZ$1,0))</f>
        <v>0.05</v>
      </c>
      <c r="T7" s="119">
        <f>INDEX('[4]T18-Hanover'!$A$1:$ZZ$1000,MATCH(A7,'[4]T18-Hanover'!$A$1:$A$1000,0),MATCH($T$1,'[4]T18-Hanover'!$A$1:$ZZ$1,0))</f>
        <v>17182800</v>
      </c>
      <c r="U7" s="119">
        <f>INDEX('[4]T18-Hanover'!$A$1:$ZZ$1000,MATCH(A7,'[4]T18-Hanover'!$A$1:$A$1000,0),MATCH($U$1,'[4]T18-Hanover'!$A$1:$ZZ$1,0))</f>
        <v>115320.80536912751</v>
      </c>
    </row>
    <row r="8" spans="1:21" x14ac:dyDescent="0.55000000000000004">
      <c r="A8" s="114" t="str">
        <f>'[4]T18-Hanover'!$A8</f>
        <v>06-18-300-029-0000</v>
      </c>
      <c r="B8" s="115" t="str">
        <f>INDEX('[4]T18-Hanover'!$A$1:$ZZ$1000,MATCH(A8,'[4]T18-Hanover'!$A$1:$A$1000,0),MATCH($B$1,'[4]T18-Hanover'!$A$1:$ZZ$1,0))</f>
        <v xml:space="preserve">06-18-300-029-0000                      </v>
      </c>
      <c r="C8" s="115" t="str">
        <f>INDEX('[4]T18-Hanover'!$A$1:$ZZ$1000,MATCH(A8,'[4]T18-Hanover'!$A$1:$A$1000,0),MATCH($C$1,'[4]T18-Hanover'!$A$1:$ZZ$1,0))</f>
        <v>3-14</v>
      </c>
      <c r="D8" s="115" t="str">
        <f>INDEX('[4]T18-Hanover'!$A$1:$ZZ$1000,MATCH(A8,'[4]T18-Hanover'!$A$1:$A$1000,0),MATCH($D$1,'[4]T18-Hanover'!$A$1:$ZZ$1,0))</f>
        <v>861  BODE ELGIN</v>
      </c>
      <c r="E8" s="116">
        <f>INDEX('[4]T18-Hanover'!$A$1:$ZZ$1000,MATCH(A8,'[4]T18-Hanover'!$A$1:$A$1000,0),MATCH($E$1,'[4]T18-Hanover'!$A$1:$ZZ$1,0))</f>
        <v>44</v>
      </c>
      <c r="F8" s="117">
        <f>INDEX('[4]T18-Hanover'!$A$1:$ZZ$1000,MATCH(A8,'[4]T18-Hanover'!$A$1:$A$1000,0),MATCH($F$1,'[4]T18-Hanover'!$A$1:$ZZ$1,0))</f>
        <v>17816</v>
      </c>
      <c r="G8" s="117">
        <f>INDEX('[4]T18-Hanover'!$A$1:$ZZ$1000,MATCH(A8,'[4]T18-Hanover'!$A$1:$A$1000,0),MATCH($G$1,'[4]T18-Hanover'!$A$1:$ZZ$1,0))</f>
        <v>4734</v>
      </c>
      <c r="H8" s="116">
        <f>INDEX('[4]T18-Hanover'!$A$1:$ZZ$1000,MATCH(A8,'[4]T18-Hanover'!$A$1:$A$1000,0),MATCH($H$1,'[4]T18-Hanover'!$A$1:$ZZ$1,0))</f>
        <v>14</v>
      </c>
      <c r="I8" s="116">
        <f>INDEX('[4]T18-Hanover'!$A$1:$ZZ$1000,MATCH(A8,'[4]T18-Hanover'!$A$1:$A$1000,0),MATCH($I$1,'[4]T18-Hanover'!$A$1:$ZZ$1,0))</f>
        <v>0</v>
      </c>
      <c r="J8" s="116">
        <f>INDEX('[4]T18-Hanover'!$A$1:$ZZ$1000,MATCH(A8,'[4]T18-Hanover'!$A$1:$A$1000,0),MATCH($J$1,'[4]T18-Hanover'!$A$1:$ZZ$1,0))</f>
        <v>0</v>
      </c>
      <c r="K8" s="116">
        <f>INDEX('[4]T18-Hanover'!$A$1:$ZZ$1000,MATCH(A8,'[4]T18-Hanover'!$A$1:$A$1000,0),MATCH($K$1,'[4]T18-Hanover'!$A$1:$ZZ$1,0))</f>
        <v>0</v>
      </c>
      <c r="L8" s="116">
        <f>INDEX('[4]T18-Hanover'!$A$1:$ZZ$1000,MATCH(A8,'[4]T18-Hanover'!$A$1:$A$1000,0),MATCH($L$1,'[4]T18-Hanover'!$A$1:$ZZ$1,0))</f>
        <v>0</v>
      </c>
      <c r="M8" s="116">
        <f>INDEX('[4]T18-Hanover'!$A$1:$ZZ$1000,MATCH(A8,'[4]T18-Hanover'!$A$1:$A$1000,0),MATCH($M$1,'[4]T18-Hanover'!$A$1:$ZZ$1,0))</f>
        <v>0</v>
      </c>
      <c r="N8" s="116" t="str">
        <f>INDEX('[4]T18-Hanover'!$A$1:$ZZ$1000,MATCH(A8,'[4]T18-Hanover'!$A$1:$A$1000,0),MATCH($N$1,'[4]T18-Hanover'!$A$1:$ZZ$1,0))</f>
        <v>D</v>
      </c>
      <c r="O8" s="119">
        <f>INDEX('[4]T18-Hanover'!$A$1:$ZZ$1000,MATCH(A8,'[4]T18-Hanover'!$A$1:$A$1000,0),MATCH($O$1,'[4]T18-Hanover'!$A$1:$ZZ$1,0))</f>
        <v>117600</v>
      </c>
      <c r="P8" s="120">
        <f>INDEX('[4]T18-Hanover'!$A$1:$ZZ$1000,MATCH(A8,'[4]T18-Hanover'!$A$1:$A$1000,0),MATCH($P$1,'[4]T18-Hanover'!$A$1:$ZZ$1,0))</f>
        <v>0.05</v>
      </c>
      <c r="Q8" s="120">
        <f>INDEX('[4]T18-Hanover'!$A$1:$ZZ$1000,MATCH(A8,'[4]T18-Hanover'!$A$1:$A$1000,0),MATCH($Q$1,'[4]T18-Hanover'!$A$1:$ZZ$1,0))</f>
        <v>0.55000000000000004</v>
      </c>
      <c r="R8" s="119">
        <f>INDEX('[4]T18-Hanover'!$A$1:$ZZ$1000,MATCH(A8,'[4]T18-Hanover'!$A$1:$A$1000,0),MATCH($R$1,'[4]T18-Hanover'!$A$1:$ZZ$1,0))</f>
        <v>47039.999999999993</v>
      </c>
      <c r="S8" s="120">
        <f>INDEX('[4]T18-Hanover'!$A$1:$ZZ$1000,MATCH(A8,'[4]T18-Hanover'!$A$1:$A$1000,0),MATCH($S$1,'[4]T18-Hanover'!$A$1:$ZZ$1,0))</f>
        <v>0.09</v>
      </c>
      <c r="T8" s="119">
        <f>INDEX('[4]T18-Hanover'!$A$1:$ZZ$1000,MATCH(A8,'[4]T18-Hanover'!$A$1:$A$1000,0),MATCH($T$1,'[4]T18-Hanover'!$A$1:$ZZ$1,0))</f>
        <v>522666.66666666663</v>
      </c>
      <c r="U8" s="119">
        <f>INDEX('[4]T18-Hanover'!$A$1:$ZZ$1000,MATCH(A8,'[4]T18-Hanover'!$A$1:$A$1000,0),MATCH($U$1,'[4]T18-Hanover'!$A$1:$ZZ$1,0))</f>
        <v>37333.333333333328</v>
      </c>
    </row>
    <row r="9" spans="1:21" x14ac:dyDescent="0.55000000000000004">
      <c r="A9" s="114" t="str">
        <f>'[4]T18-Hanover'!$A9</f>
        <v>06-18-300-030-0000</v>
      </c>
      <c r="B9" s="115" t="str">
        <f>INDEX('[4]T18-Hanover'!$A$1:$ZZ$1000,MATCH(A9,'[4]T18-Hanover'!$A$1:$A$1000,0),MATCH($B$1,'[4]T18-Hanover'!$A$1:$ZZ$1,0))</f>
        <v xml:space="preserve">06-18-300-030-0000                      </v>
      </c>
      <c r="C9" s="115" t="str">
        <f>INDEX('[4]T18-Hanover'!$A$1:$ZZ$1000,MATCH(A9,'[4]T18-Hanover'!$A$1:$A$1000,0),MATCH($C$1,'[4]T18-Hanover'!$A$1:$ZZ$1,0))</f>
        <v>3-14</v>
      </c>
      <c r="D9" s="115" t="str">
        <f>INDEX('[4]T18-Hanover'!$A$1:$ZZ$1000,MATCH(A9,'[4]T18-Hanover'!$A$1:$A$1000,0),MATCH($D$1,'[4]T18-Hanover'!$A$1:$ZZ$1,0))</f>
        <v>851  BODE ELGIN</v>
      </c>
      <c r="E9" s="116">
        <f>INDEX('[4]T18-Hanover'!$A$1:$ZZ$1000,MATCH(A9,'[4]T18-Hanover'!$A$1:$A$1000,0),MATCH($E$1,'[4]T18-Hanover'!$A$1:$ZZ$1,0))</f>
        <v>47</v>
      </c>
      <c r="F9" s="117">
        <f>INDEX('[4]T18-Hanover'!$A$1:$ZZ$1000,MATCH(A9,'[4]T18-Hanover'!$A$1:$A$1000,0),MATCH($F$1,'[4]T18-Hanover'!$A$1:$ZZ$1,0))</f>
        <v>15200</v>
      </c>
      <c r="G9" s="117">
        <f>INDEX('[4]T18-Hanover'!$A$1:$ZZ$1000,MATCH(A9,'[4]T18-Hanover'!$A$1:$A$1000,0),MATCH($G$1,'[4]T18-Hanover'!$A$1:$ZZ$1,0))</f>
        <v>4056</v>
      </c>
      <c r="H9" s="116">
        <f>INDEX('[4]T18-Hanover'!$A$1:$ZZ$1000,MATCH(A9,'[4]T18-Hanover'!$A$1:$A$1000,0),MATCH($H$1,'[4]T18-Hanover'!$A$1:$ZZ$1,0))</f>
        <v>12</v>
      </c>
      <c r="I9" s="116">
        <f>INDEX('[4]T18-Hanover'!$A$1:$ZZ$1000,MATCH(A9,'[4]T18-Hanover'!$A$1:$A$1000,0),MATCH($I$1,'[4]T18-Hanover'!$A$1:$ZZ$1,0))</f>
        <v>0</v>
      </c>
      <c r="J9" s="116">
        <f>INDEX('[4]T18-Hanover'!$A$1:$ZZ$1000,MATCH(A9,'[4]T18-Hanover'!$A$1:$A$1000,0),MATCH($J$1,'[4]T18-Hanover'!$A$1:$ZZ$1,0))</f>
        <v>0</v>
      </c>
      <c r="K9" s="116">
        <f>INDEX('[4]T18-Hanover'!$A$1:$ZZ$1000,MATCH(A9,'[4]T18-Hanover'!$A$1:$A$1000,0),MATCH($K$1,'[4]T18-Hanover'!$A$1:$ZZ$1,0))</f>
        <v>0</v>
      </c>
      <c r="L9" s="116">
        <f>INDEX('[4]T18-Hanover'!$A$1:$ZZ$1000,MATCH(A9,'[4]T18-Hanover'!$A$1:$A$1000,0),MATCH($L$1,'[4]T18-Hanover'!$A$1:$ZZ$1,0))</f>
        <v>0</v>
      </c>
      <c r="M9" s="116">
        <f>INDEX('[4]T18-Hanover'!$A$1:$ZZ$1000,MATCH(A9,'[4]T18-Hanover'!$A$1:$A$1000,0),MATCH($M$1,'[4]T18-Hanover'!$A$1:$ZZ$1,0))</f>
        <v>0</v>
      </c>
      <c r="N9" s="116" t="str">
        <f>INDEX('[4]T18-Hanover'!$A$1:$ZZ$1000,MATCH(A9,'[4]T18-Hanover'!$A$1:$A$1000,0),MATCH($N$1,'[4]T18-Hanover'!$A$1:$ZZ$1,0))</f>
        <v>D</v>
      </c>
      <c r="O9" s="119">
        <f>INDEX('[4]T18-Hanover'!$A$1:$ZZ$1000,MATCH(A9,'[4]T18-Hanover'!$A$1:$A$1000,0),MATCH($O$1,'[4]T18-Hanover'!$A$1:$ZZ$1,0))</f>
        <v>100800</v>
      </c>
      <c r="P9" s="120">
        <f>INDEX('[4]T18-Hanover'!$A$1:$ZZ$1000,MATCH(A9,'[4]T18-Hanover'!$A$1:$A$1000,0),MATCH($P$1,'[4]T18-Hanover'!$A$1:$ZZ$1,0))</f>
        <v>0.05</v>
      </c>
      <c r="Q9" s="120">
        <f>INDEX('[4]T18-Hanover'!$A$1:$ZZ$1000,MATCH(A9,'[4]T18-Hanover'!$A$1:$A$1000,0),MATCH($Q$1,'[4]T18-Hanover'!$A$1:$ZZ$1,0))</f>
        <v>0.55000000000000004</v>
      </c>
      <c r="R9" s="119">
        <f>INDEX('[4]T18-Hanover'!$A$1:$ZZ$1000,MATCH(A9,'[4]T18-Hanover'!$A$1:$A$1000,0),MATCH($R$1,'[4]T18-Hanover'!$A$1:$ZZ$1,0))</f>
        <v>40319.999999999993</v>
      </c>
      <c r="S9" s="120">
        <f>INDEX('[4]T18-Hanover'!$A$1:$ZZ$1000,MATCH(A9,'[4]T18-Hanover'!$A$1:$A$1000,0),MATCH($S$1,'[4]T18-Hanover'!$A$1:$ZZ$1,0))</f>
        <v>0.09</v>
      </c>
      <c r="T9" s="119">
        <f>INDEX('[4]T18-Hanover'!$A$1:$ZZ$1000,MATCH(A9,'[4]T18-Hanover'!$A$1:$A$1000,0),MATCH($T$1,'[4]T18-Hanover'!$A$1:$ZZ$1,0))</f>
        <v>447999.99999999994</v>
      </c>
      <c r="U9" s="119">
        <f>INDEX('[4]T18-Hanover'!$A$1:$ZZ$1000,MATCH(A9,'[4]T18-Hanover'!$A$1:$A$1000,0),MATCH($U$1,'[4]T18-Hanover'!$A$1:$ZZ$1,0))</f>
        <v>37333.333333333328</v>
      </c>
    </row>
    <row r="10" spans="1:21" x14ac:dyDescent="0.55000000000000004">
      <c r="A10" s="114" t="str">
        <f>'[4]T18-Hanover'!$A10</f>
        <v>06-18-300-031-0000</v>
      </c>
      <c r="B10" s="115" t="str">
        <f>INDEX('[4]T18-Hanover'!$A$1:$ZZ$1000,MATCH(A10,'[4]T18-Hanover'!$A$1:$A$1000,0),MATCH($B$1,'[4]T18-Hanover'!$A$1:$ZZ$1,0))</f>
        <v xml:space="preserve">06-18-300-031-0000                      </v>
      </c>
      <c r="C10" s="115" t="str">
        <f>INDEX('[4]T18-Hanover'!$A$1:$ZZ$1000,MATCH(A10,'[4]T18-Hanover'!$A$1:$A$1000,0),MATCH($C$1,'[4]T18-Hanover'!$A$1:$ZZ$1,0))</f>
        <v>3-14</v>
      </c>
      <c r="D10" s="115" t="str">
        <f>INDEX('[4]T18-Hanover'!$A$1:$ZZ$1000,MATCH(A10,'[4]T18-Hanover'!$A$1:$A$1000,0),MATCH($D$1,'[4]T18-Hanover'!$A$1:$ZZ$1,0))</f>
        <v>841  BODE ELGIN</v>
      </c>
      <c r="E10" s="116">
        <f>INDEX('[4]T18-Hanover'!$A$1:$ZZ$1000,MATCH(A10,'[4]T18-Hanover'!$A$1:$A$1000,0),MATCH($E$1,'[4]T18-Hanover'!$A$1:$ZZ$1,0))</f>
        <v>53</v>
      </c>
      <c r="F10" s="117">
        <f>INDEX('[4]T18-Hanover'!$A$1:$ZZ$1000,MATCH(A10,'[4]T18-Hanover'!$A$1:$A$1000,0),MATCH($F$1,'[4]T18-Hanover'!$A$1:$ZZ$1,0))</f>
        <v>24000</v>
      </c>
      <c r="G10" s="117">
        <f>INDEX('[4]T18-Hanover'!$A$1:$ZZ$1000,MATCH(A10,'[4]T18-Hanover'!$A$1:$A$1000,0),MATCH($G$1,'[4]T18-Hanover'!$A$1:$ZZ$1,0))</f>
        <v>11480</v>
      </c>
      <c r="H10" s="116">
        <f>INDEX('[4]T18-Hanover'!$A$1:$ZZ$1000,MATCH(A10,'[4]T18-Hanover'!$A$1:$A$1000,0),MATCH($H$1,'[4]T18-Hanover'!$A$1:$ZZ$1,0))</f>
        <v>0</v>
      </c>
      <c r="I10" s="116">
        <f>INDEX('[4]T18-Hanover'!$A$1:$ZZ$1000,MATCH(A10,'[4]T18-Hanover'!$A$1:$A$1000,0),MATCH($I$1,'[4]T18-Hanover'!$A$1:$ZZ$1,0))</f>
        <v>14</v>
      </c>
      <c r="J10" s="116">
        <f>INDEX('[4]T18-Hanover'!$A$1:$ZZ$1000,MATCH(A10,'[4]T18-Hanover'!$A$1:$A$1000,0),MATCH($J$1,'[4]T18-Hanover'!$A$1:$ZZ$1,0))</f>
        <v>2</v>
      </c>
      <c r="K10" s="116">
        <f>INDEX('[4]T18-Hanover'!$A$1:$ZZ$1000,MATCH(A10,'[4]T18-Hanover'!$A$1:$A$1000,0),MATCH($K$1,'[4]T18-Hanover'!$A$1:$ZZ$1,0))</f>
        <v>0</v>
      </c>
      <c r="L10" s="116">
        <f>INDEX('[4]T18-Hanover'!$A$1:$ZZ$1000,MATCH(A10,'[4]T18-Hanover'!$A$1:$A$1000,0),MATCH($L$1,'[4]T18-Hanover'!$A$1:$ZZ$1,0))</f>
        <v>0</v>
      </c>
      <c r="M10" s="116">
        <f>INDEX('[4]T18-Hanover'!$A$1:$ZZ$1000,MATCH(A10,'[4]T18-Hanover'!$A$1:$A$1000,0),MATCH($M$1,'[4]T18-Hanover'!$A$1:$ZZ$1,0))</f>
        <v>0</v>
      </c>
      <c r="N10" s="116" t="str">
        <f>INDEX('[4]T18-Hanover'!$A$1:$ZZ$1000,MATCH(A10,'[4]T18-Hanover'!$A$1:$A$1000,0),MATCH($N$1,'[4]T18-Hanover'!$A$1:$ZZ$1,0))</f>
        <v>D</v>
      </c>
      <c r="O10" s="119">
        <f>INDEX('[4]T18-Hanover'!$A$1:$ZZ$1000,MATCH(A10,'[4]T18-Hanover'!$A$1:$A$1000,0),MATCH($O$1,'[4]T18-Hanover'!$A$1:$ZZ$1,0))</f>
        <v>178200</v>
      </c>
      <c r="P10" s="120">
        <f>INDEX('[4]T18-Hanover'!$A$1:$ZZ$1000,MATCH(A10,'[4]T18-Hanover'!$A$1:$A$1000,0),MATCH($P$1,'[4]T18-Hanover'!$A$1:$ZZ$1,0))</f>
        <v>0.05</v>
      </c>
      <c r="Q10" s="120">
        <f>INDEX('[4]T18-Hanover'!$A$1:$ZZ$1000,MATCH(A10,'[4]T18-Hanover'!$A$1:$A$1000,0),MATCH($Q$1,'[4]T18-Hanover'!$A$1:$ZZ$1,0))</f>
        <v>0.55000000000000004</v>
      </c>
      <c r="R10" s="119">
        <f>INDEX('[4]T18-Hanover'!$A$1:$ZZ$1000,MATCH(A10,'[4]T18-Hanover'!$A$1:$A$1000,0),MATCH($R$1,'[4]T18-Hanover'!$A$1:$ZZ$1,0))</f>
        <v>71279.999999999985</v>
      </c>
      <c r="S10" s="120">
        <f>INDEX('[4]T18-Hanover'!$A$1:$ZZ$1000,MATCH(A10,'[4]T18-Hanover'!$A$1:$A$1000,0),MATCH($S$1,'[4]T18-Hanover'!$A$1:$ZZ$1,0))</f>
        <v>0.09</v>
      </c>
      <c r="T10" s="119">
        <f>INDEX('[4]T18-Hanover'!$A$1:$ZZ$1000,MATCH(A10,'[4]T18-Hanover'!$A$1:$A$1000,0),MATCH($T$1,'[4]T18-Hanover'!$A$1:$ZZ$1,0))</f>
        <v>791999.99999999988</v>
      </c>
      <c r="U10" s="119">
        <f>INDEX('[4]T18-Hanover'!$A$1:$ZZ$1000,MATCH(A10,'[4]T18-Hanover'!$A$1:$A$1000,0),MATCH($U$1,'[4]T18-Hanover'!$A$1:$ZZ$1,0))</f>
        <v>49499.999999999993</v>
      </c>
    </row>
    <row r="11" spans="1:21" x14ac:dyDescent="0.55000000000000004">
      <c r="A11" s="114" t="str">
        <f>'[4]T18-Hanover'!$A11</f>
        <v>06-18-300-032-0000</v>
      </c>
      <c r="B11" s="115" t="str">
        <f>INDEX('[4]T18-Hanover'!$A$1:$ZZ$1000,MATCH(A11,'[4]T18-Hanover'!$A$1:$A$1000,0),MATCH($B$1,'[4]T18-Hanover'!$A$1:$ZZ$1,0))</f>
        <v xml:space="preserve">06-18-300-032-0000                      </v>
      </c>
      <c r="C11" s="115" t="str">
        <f>INDEX('[4]T18-Hanover'!$A$1:$ZZ$1000,MATCH(A11,'[4]T18-Hanover'!$A$1:$A$1000,0),MATCH($C$1,'[4]T18-Hanover'!$A$1:$ZZ$1,0))</f>
        <v>3-14</v>
      </c>
      <c r="D11" s="115" t="str">
        <f>INDEX('[4]T18-Hanover'!$A$1:$ZZ$1000,MATCH(A11,'[4]T18-Hanover'!$A$1:$A$1000,0),MATCH($D$1,'[4]T18-Hanover'!$A$1:$ZZ$1,0))</f>
        <v>831  BODE ELGIN</v>
      </c>
      <c r="E11" s="116">
        <f>INDEX('[4]T18-Hanover'!$A$1:$ZZ$1000,MATCH(A11,'[4]T18-Hanover'!$A$1:$A$1000,0),MATCH($E$1,'[4]T18-Hanover'!$A$1:$ZZ$1,0))</f>
        <v>51</v>
      </c>
      <c r="F11" s="117">
        <f>INDEX('[4]T18-Hanover'!$A$1:$ZZ$1000,MATCH(A11,'[4]T18-Hanover'!$A$1:$A$1000,0),MATCH($F$1,'[4]T18-Hanover'!$A$1:$ZZ$1,0))</f>
        <v>24000</v>
      </c>
      <c r="G11" s="117">
        <f>INDEX('[4]T18-Hanover'!$A$1:$ZZ$1000,MATCH(A11,'[4]T18-Hanover'!$A$1:$A$1000,0),MATCH($G$1,'[4]T18-Hanover'!$A$1:$ZZ$1,0))</f>
        <v>11480</v>
      </c>
      <c r="H11" s="116">
        <f>INDEX('[4]T18-Hanover'!$A$1:$ZZ$1000,MATCH(A11,'[4]T18-Hanover'!$A$1:$A$1000,0),MATCH($H$1,'[4]T18-Hanover'!$A$1:$ZZ$1,0))</f>
        <v>0</v>
      </c>
      <c r="I11" s="116">
        <f>INDEX('[4]T18-Hanover'!$A$1:$ZZ$1000,MATCH(A11,'[4]T18-Hanover'!$A$1:$A$1000,0),MATCH($I$1,'[4]T18-Hanover'!$A$1:$ZZ$1,0))</f>
        <v>16</v>
      </c>
      <c r="J11" s="116">
        <f>INDEX('[4]T18-Hanover'!$A$1:$ZZ$1000,MATCH(A11,'[4]T18-Hanover'!$A$1:$A$1000,0),MATCH($J$1,'[4]T18-Hanover'!$A$1:$ZZ$1,0))</f>
        <v>0</v>
      </c>
      <c r="K11" s="116">
        <f>INDEX('[4]T18-Hanover'!$A$1:$ZZ$1000,MATCH(A11,'[4]T18-Hanover'!$A$1:$A$1000,0),MATCH($K$1,'[4]T18-Hanover'!$A$1:$ZZ$1,0))</f>
        <v>0</v>
      </c>
      <c r="L11" s="116">
        <f>INDEX('[4]T18-Hanover'!$A$1:$ZZ$1000,MATCH(A11,'[4]T18-Hanover'!$A$1:$A$1000,0),MATCH($L$1,'[4]T18-Hanover'!$A$1:$ZZ$1,0))</f>
        <v>0</v>
      </c>
      <c r="M11" s="116">
        <f>INDEX('[4]T18-Hanover'!$A$1:$ZZ$1000,MATCH(A11,'[4]T18-Hanover'!$A$1:$A$1000,0),MATCH($M$1,'[4]T18-Hanover'!$A$1:$ZZ$1,0))</f>
        <v>0</v>
      </c>
      <c r="N11" s="116" t="str">
        <f>INDEX('[4]T18-Hanover'!$A$1:$ZZ$1000,MATCH(A11,'[4]T18-Hanover'!$A$1:$A$1000,0),MATCH($N$1,'[4]T18-Hanover'!$A$1:$ZZ$1,0))</f>
        <v>D</v>
      </c>
      <c r="O11" s="119">
        <f>INDEX('[4]T18-Hanover'!$A$1:$ZZ$1000,MATCH(A11,'[4]T18-Hanover'!$A$1:$A$1000,0),MATCH($O$1,'[4]T18-Hanover'!$A$1:$ZZ$1,0))</f>
        <v>168000</v>
      </c>
      <c r="P11" s="120">
        <f>INDEX('[4]T18-Hanover'!$A$1:$ZZ$1000,MATCH(A11,'[4]T18-Hanover'!$A$1:$A$1000,0),MATCH($P$1,'[4]T18-Hanover'!$A$1:$ZZ$1,0))</f>
        <v>0.05</v>
      </c>
      <c r="Q11" s="120">
        <f>INDEX('[4]T18-Hanover'!$A$1:$ZZ$1000,MATCH(A11,'[4]T18-Hanover'!$A$1:$A$1000,0),MATCH($Q$1,'[4]T18-Hanover'!$A$1:$ZZ$1,0))</f>
        <v>0.55000000000000004</v>
      </c>
      <c r="R11" s="119">
        <f>INDEX('[4]T18-Hanover'!$A$1:$ZZ$1000,MATCH(A11,'[4]T18-Hanover'!$A$1:$A$1000,0),MATCH($R$1,'[4]T18-Hanover'!$A$1:$ZZ$1,0))</f>
        <v>67199.999999999985</v>
      </c>
      <c r="S11" s="120">
        <f>INDEX('[4]T18-Hanover'!$A$1:$ZZ$1000,MATCH(A11,'[4]T18-Hanover'!$A$1:$A$1000,0),MATCH($S$1,'[4]T18-Hanover'!$A$1:$ZZ$1,0))</f>
        <v>0.09</v>
      </c>
      <c r="T11" s="119">
        <f>INDEX('[4]T18-Hanover'!$A$1:$ZZ$1000,MATCH(A11,'[4]T18-Hanover'!$A$1:$A$1000,0),MATCH($T$1,'[4]T18-Hanover'!$A$1:$ZZ$1,0))</f>
        <v>746666.66666666651</v>
      </c>
      <c r="U11" s="119">
        <f>INDEX('[4]T18-Hanover'!$A$1:$ZZ$1000,MATCH(A11,'[4]T18-Hanover'!$A$1:$A$1000,0),MATCH($U$1,'[4]T18-Hanover'!$A$1:$ZZ$1,0))</f>
        <v>46666.666666666657</v>
      </c>
    </row>
    <row r="12" spans="1:21" ht="259.2" x14ac:dyDescent="0.55000000000000004">
      <c r="A12" s="114" t="str">
        <f>'[4]T18-Hanover'!$A12</f>
        <v>06-18-302-007-0000</v>
      </c>
      <c r="B12" s="115" t="str">
        <f>INDEX('[4]T18-Hanover'!$A$1:$ZZ$1000,MATCH(A12,'[4]T18-Hanover'!$A$1:$A$1000,0),MATCH($B$1,'[4]T18-Hanover'!$A$1:$ZZ$1,0))</f>
        <v>06-18-302-007-0000  06-18-302-008-0000  06-18-302-010-0000  06-18-302-059-0000    06-19-106-016-0000  06-19-104-010-0000  06-19-104-026-0000  06-19-104-016-0000  06-19-105-006-0000  06-19-105-007-0000  06-19-105-008-0000  06-19-105-009-0000  06-19-105-010-0000  06-19-105-011-0000  06-19-105-012-0000  06-19-105-013-0000  06-19-105-014-0000  06-19-105-015-0000</v>
      </c>
      <c r="C12" s="115" t="str">
        <f>INDEX('[4]T18-Hanover'!$A$1:$ZZ$1000,MATCH(A12,'[4]T18-Hanover'!$A$1:$A$1000,0),MATCH($C$1,'[4]T18-Hanover'!$A$1:$ZZ$1,0))</f>
        <v>3-97</v>
      </c>
      <c r="D12" s="115" t="str">
        <f>INDEX('[4]T18-Hanover'!$A$1:$ZZ$1000,MATCH(A12,'[4]T18-Hanover'!$A$1:$A$1000,0),MATCH($D$1,'[4]T18-Hanover'!$A$1:$ZZ$1,0))</f>
        <v>375  SADLER ELGIN</v>
      </c>
      <c r="E12" s="116">
        <f>INDEX('[4]T18-Hanover'!$A$1:$ZZ$1000,MATCH(A12,'[4]T18-Hanover'!$A$1:$A$1000,0),MATCH($E$1,'[4]T18-Hanover'!$A$1:$ZZ$1,0))</f>
        <v>52</v>
      </c>
      <c r="F12" s="117">
        <f>INDEX('[4]T18-Hanover'!$A$1:$ZZ$1000,MATCH(A12,'[4]T18-Hanover'!$A$1:$A$1000,0),MATCH($F$1,'[4]T18-Hanover'!$A$1:$ZZ$1,0))</f>
        <v>1134994</v>
      </c>
      <c r="G12" s="117">
        <f>INDEX('[4]T18-Hanover'!$A$1:$ZZ$1000,MATCH(A12,'[4]T18-Hanover'!$A$1:$A$1000,0),MATCH($G$1,'[4]T18-Hanover'!$A$1:$ZZ$1,0))</f>
        <v>0</v>
      </c>
      <c r="H12" s="116">
        <f>INDEX('[4]T18-Hanover'!$A$1:$ZZ$1000,MATCH(A12,'[4]T18-Hanover'!$A$1:$A$1000,0),MATCH($H$1,'[4]T18-Hanover'!$A$1:$ZZ$1,0))</f>
        <v>264</v>
      </c>
      <c r="I12" s="116">
        <f>INDEX('[4]T18-Hanover'!$A$1:$ZZ$1000,MATCH(A12,'[4]T18-Hanover'!$A$1:$A$1000,0),MATCH($I$1,'[4]T18-Hanover'!$A$1:$ZZ$1,0))</f>
        <v>0</v>
      </c>
      <c r="J12" s="116">
        <f>INDEX('[4]T18-Hanover'!$A$1:$ZZ$1000,MATCH(A12,'[4]T18-Hanover'!$A$1:$A$1000,0),MATCH($J$1,'[4]T18-Hanover'!$A$1:$ZZ$1,0))</f>
        <v>0</v>
      </c>
      <c r="K12" s="116">
        <f>INDEX('[4]T18-Hanover'!$A$1:$ZZ$1000,MATCH(A12,'[4]T18-Hanover'!$A$1:$A$1000,0),MATCH($K$1,'[4]T18-Hanover'!$A$1:$ZZ$1,0))</f>
        <v>0</v>
      </c>
      <c r="L12" s="116">
        <f>INDEX('[4]T18-Hanover'!$A$1:$ZZ$1000,MATCH(A12,'[4]T18-Hanover'!$A$1:$A$1000,0),MATCH($L$1,'[4]T18-Hanover'!$A$1:$ZZ$1,0))</f>
        <v>0</v>
      </c>
      <c r="M12" s="116">
        <f>INDEX('[4]T18-Hanover'!$A$1:$ZZ$1000,MATCH(A12,'[4]T18-Hanover'!$A$1:$A$1000,0),MATCH($M$1,'[4]T18-Hanover'!$A$1:$ZZ$1,0))</f>
        <v>0</v>
      </c>
      <c r="N12" s="116" t="str">
        <f>INDEX('[4]T18-Hanover'!$A$1:$ZZ$1000,MATCH(A12,'[4]T18-Hanover'!$A$1:$A$1000,0),MATCH($N$1,'[4]T18-Hanover'!$A$1:$ZZ$1,0))</f>
        <v>D</v>
      </c>
      <c r="O12" s="119">
        <f>INDEX('[4]T18-Hanover'!$A$1:$ZZ$1000,MATCH(A12,'[4]T18-Hanover'!$A$1:$A$1000,0),MATCH($O$1,'[4]T18-Hanover'!$A$1:$ZZ$1,0))</f>
        <v>2138400</v>
      </c>
      <c r="P12" s="120">
        <f>INDEX('[4]T18-Hanover'!$A$1:$ZZ$1000,MATCH(A12,'[4]T18-Hanover'!$A$1:$A$1000,0),MATCH($P$1,'[4]T18-Hanover'!$A$1:$ZZ$1,0))</f>
        <v>0.05</v>
      </c>
      <c r="Q12" s="120">
        <f>INDEX('[4]T18-Hanover'!$A$1:$ZZ$1000,MATCH(A12,'[4]T18-Hanover'!$A$1:$A$1000,0),MATCH($Q$1,'[4]T18-Hanover'!$A$1:$ZZ$1,0))</f>
        <v>0.55000000000000004</v>
      </c>
      <c r="R12" s="119">
        <f>INDEX('[4]T18-Hanover'!$A$1:$ZZ$1000,MATCH(A12,'[4]T18-Hanover'!$A$1:$A$1000,0),MATCH($R$1,'[4]T18-Hanover'!$A$1:$ZZ$1,0))</f>
        <v>855360</v>
      </c>
      <c r="S12" s="120">
        <f>INDEX('[4]T18-Hanover'!$A$1:$ZZ$1000,MATCH(A12,'[4]T18-Hanover'!$A$1:$A$1000,0),MATCH($S$1,'[4]T18-Hanover'!$A$1:$ZZ$1,0))</f>
        <v>0.09</v>
      </c>
      <c r="T12" s="119">
        <f>INDEX('[4]T18-Hanover'!$A$1:$ZZ$1000,MATCH(A12,'[4]T18-Hanover'!$A$1:$A$1000,0),MATCH($T$1,'[4]T18-Hanover'!$A$1:$ZZ$1,0))</f>
        <v>9504000</v>
      </c>
      <c r="U12" s="119">
        <f>INDEX('[4]T18-Hanover'!$A$1:$ZZ$1000,MATCH(A12,'[4]T18-Hanover'!$A$1:$A$1000,0),MATCH($U$1,'[4]T18-Hanover'!$A$1:$ZZ$1,0))</f>
        <v>36000</v>
      </c>
    </row>
    <row r="13" spans="1:21" ht="43.2" x14ac:dyDescent="0.55000000000000004">
      <c r="A13" s="114" t="str">
        <f>'[4]T18-Hanover'!$A13</f>
        <v>06-18-405-015-0000</v>
      </c>
      <c r="B13" s="115" t="str">
        <f>INDEX('[4]T18-Hanover'!$A$1:$ZZ$1000,MATCH(A13,'[4]T18-Hanover'!$A$1:$A$1000,0),MATCH($B$1,'[4]T18-Hanover'!$A$1:$ZZ$1,0))</f>
        <v xml:space="preserve">06-18-405-015-0000  06-18-405-016-0000  06-18-405-017-0000                  </v>
      </c>
      <c r="C13" s="115" t="str">
        <f>INDEX('[4]T18-Hanover'!$A$1:$ZZ$1000,MATCH(A13,'[4]T18-Hanover'!$A$1:$A$1000,0),MATCH($C$1,'[4]T18-Hanover'!$A$1:$ZZ$1,0))</f>
        <v>3-14</v>
      </c>
      <c r="D13" s="115" t="str">
        <f>INDEX('[4]T18-Hanover'!$A$1:$ZZ$1000,MATCH(A13,'[4]T18-Hanover'!$A$1:$A$1000,0),MATCH($D$1,'[4]T18-Hanover'!$A$1:$ZZ$1,0))</f>
        <v>1136  ASH ELGIN</v>
      </c>
      <c r="E13" s="116">
        <f>INDEX('[4]T18-Hanover'!$A$1:$ZZ$1000,MATCH(A13,'[4]T18-Hanover'!$A$1:$A$1000,0),MATCH($E$1,'[4]T18-Hanover'!$A$1:$ZZ$1,0))</f>
        <v>45</v>
      </c>
      <c r="F13" s="117">
        <f>INDEX('[4]T18-Hanover'!$A$1:$ZZ$1000,MATCH(A13,'[4]T18-Hanover'!$A$1:$A$1000,0),MATCH($F$1,'[4]T18-Hanover'!$A$1:$ZZ$1,0))</f>
        <v>18000</v>
      </c>
      <c r="G13" s="117">
        <f>INDEX('[4]T18-Hanover'!$A$1:$ZZ$1000,MATCH(A13,'[4]T18-Hanover'!$A$1:$A$1000,0),MATCH($G$1,'[4]T18-Hanover'!$A$1:$ZZ$1,0))</f>
        <v>8060</v>
      </c>
      <c r="H13" s="116">
        <f>INDEX('[4]T18-Hanover'!$A$1:$ZZ$1000,MATCH(A13,'[4]T18-Hanover'!$A$1:$A$1000,0),MATCH($H$1,'[4]T18-Hanover'!$A$1:$ZZ$1,0))</f>
        <v>0</v>
      </c>
      <c r="I13" s="116">
        <f>INDEX('[4]T18-Hanover'!$A$1:$ZZ$1000,MATCH(A13,'[4]T18-Hanover'!$A$1:$A$1000,0),MATCH($I$1,'[4]T18-Hanover'!$A$1:$ZZ$1,0))</f>
        <v>14</v>
      </c>
      <c r="J13" s="116">
        <f>INDEX('[4]T18-Hanover'!$A$1:$ZZ$1000,MATCH(A13,'[4]T18-Hanover'!$A$1:$A$1000,0),MATCH($J$1,'[4]T18-Hanover'!$A$1:$ZZ$1,0))</f>
        <v>0</v>
      </c>
      <c r="K13" s="116">
        <f>INDEX('[4]T18-Hanover'!$A$1:$ZZ$1000,MATCH(A13,'[4]T18-Hanover'!$A$1:$A$1000,0),MATCH($K$1,'[4]T18-Hanover'!$A$1:$ZZ$1,0))</f>
        <v>0</v>
      </c>
      <c r="L13" s="116">
        <f>INDEX('[4]T18-Hanover'!$A$1:$ZZ$1000,MATCH(A13,'[4]T18-Hanover'!$A$1:$A$1000,0),MATCH($L$1,'[4]T18-Hanover'!$A$1:$ZZ$1,0))</f>
        <v>0</v>
      </c>
      <c r="M13" s="116">
        <f>INDEX('[4]T18-Hanover'!$A$1:$ZZ$1000,MATCH(A13,'[4]T18-Hanover'!$A$1:$A$1000,0),MATCH($M$1,'[4]T18-Hanover'!$A$1:$ZZ$1,0))</f>
        <v>0</v>
      </c>
      <c r="N13" s="116" t="str">
        <f>INDEX('[4]T18-Hanover'!$A$1:$ZZ$1000,MATCH(A13,'[4]T18-Hanover'!$A$1:$A$1000,0),MATCH($N$1,'[4]T18-Hanover'!$A$1:$ZZ$1,0))</f>
        <v>D</v>
      </c>
      <c r="O13" s="119">
        <f>INDEX('[4]T18-Hanover'!$A$1:$ZZ$1000,MATCH(A13,'[4]T18-Hanover'!$A$1:$A$1000,0),MATCH($O$1,'[4]T18-Hanover'!$A$1:$ZZ$1,0))</f>
        <v>147000</v>
      </c>
      <c r="P13" s="120">
        <f>INDEX('[4]T18-Hanover'!$A$1:$ZZ$1000,MATCH(A13,'[4]T18-Hanover'!$A$1:$A$1000,0),MATCH($P$1,'[4]T18-Hanover'!$A$1:$ZZ$1,0))</f>
        <v>0.05</v>
      </c>
      <c r="Q13" s="120">
        <f>INDEX('[4]T18-Hanover'!$A$1:$ZZ$1000,MATCH(A13,'[4]T18-Hanover'!$A$1:$A$1000,0),MATCH($Q$1,'[4]T18-Hanover'!$A$1:$ZZ$1,0))</f>
        <v>0.55000000000000004</v>
      </c>
      <c r="R13" s="119">
        <f>INDEX('[4]T18-Hanover'!$A$1:$ZZ$1000,MATCH(A13,'[4]T18-Hanover'!$A$1:$A$1000,0),MATCH($R$1,'[4]T18-Hanover'!$A$1:$ZZ$1,0))</f>
        <v>58800</v>
      </c>
      <c r="S13" s="120">
        <f>INDEX('[4]T18-Hanover'!$A$1:$ZZ$1000,MATCH(A13,'[4]T18-Hanover'!$A$1:$A$1000,0),MATCH($S$1,'[4]T18-Hanover'!$A$1:$ZZ$1,0))</f>
        <v>0.09</v>
      </c>
      <c r="T13" s="119">
        <f>INDEX('[4]T18-Hanover'!$A$1:$ZZ$1000,MATCH(A13,'[4]T18-Hanover'!$A$1:$A$1000,0),MATCH($T$1,'[4]T18-Hanover'!$A$1:$ZZ$1,0))</f>
        <v>653333.33333333337</v>
      </c>
      <c r="U13" s="119">
        <f>INDEX('[4]T18-Hanover'!$A$1:$ZZ$1000,MATCH(A13,'[4]T18-Hanover'!$A$1:$A$1000,0),MATCH($U$1,'[4]T18-Hanover'!$A$1:$ZZ$1,0))</f>
        <v>46666.666666666672</v>
      </c>
    </row>
    <row r="14" spans="1:21" x14ac:dyDescent="0.55000000000000004">
      <c r="A14" s="114" t="str">
        <f>'[4]T18-Hanover'!$A14</f>
        <v>06-18-405-031-0000</v>
      </c>
      <c r="B14" s="115" t="str">
        <f>INDEX('[4]T18-Hanover'!$A$1:$ZZ$1000,MATCH(A14,'[4]T18-Hanover'!$A$1:$A$1000,0),MATCH($B$1,'[4]T18-Hanover'!$A$1:$ZZ$1,0))</f>
        <v xml:space="preserve">06-18-405-031-0000                      </v>
      </c>
      <c r="C14" s="115" t="str">
        <f>INDEX('[4]T18-Hanover'!$A$1:$ZZ$1000,MATCH(A14,'[4]T18-Hanover'!$A$1:$A$1000,0),MATCH($C$1,'[4]T18-Hanover'!$A$1:$ZZ$1,0))</f>
        <v>3-14</v>
      </c>
      <c r="D14" s="115" t="str">
        <f>INDEX('[4]T18-Hanover'!$A$1:$ZZ$1000,MATCH(A14,'[4]T18-Hanover'!$A$1:$A$1000,0),MATCH($D$1,'[4]T18-Hanover'!$A$1:$ZZ$1,0))</f>
        <v>1121  BIRCH ELGIN</v>
      </c>
      <c r="E14" s="116">
        <f>INDEX('[4]T18-Hanover'!$A$1:$ZZ$1000,MATCH(A14,'[4]T18-Hanover'!$A$1:$A$1000,0),MATCH($E$1,'[4]T18-Hanover'!$A$1:$ZZ$1,0))</f>
        <v>52</v>
      </c>
      <c r="F14" s="117">
        <f>INDEX('[4]T18-Hanover'!$A$1:$ZZ$1000,MATCH(A14,'[4]T18-Hanover'!$A$1:$A$1000,0),MATCH($F$1,'[4]T18-Hanover'!$A$1:$ZZ$1,0))</f>
        <v>24627</v>
      </c>
      <c r="G14" s="117">
        <f>INDEX('[4]T18-Hanover'!$A$1:$ZZ$1000,MATCH(A14,'[4]T18-Hanover'!$A$1:$A$1000,0),MATCH($G$1,'[4]T18-Hanover'!$A$1:$ZZ$1,0))</f>
        <v>12638</v>
      </c>
      <c r="H14" s="116">
        <f>INDEX('[4]T18-Hanover'!$A$1:$ZZ$1000,MATCH(A14,'[4]T18-Hanover'!$A$1:$A$1000,0),MATCH($H$1,'[4]T18-Hanover'!$A$1:$ZZ$1,0))</f>
        <v>0</v>
      </c>
      <c r="I14" s="116">
        <f>INDEX('[4]T18-Hanover'!$A$1:$ZZ$1000,MATCH(A14,'[4]T18-Hanover'!$A$1:$A$1000,0),MATCH($I$1,'[4]T18-Hanover'!$A$1:$ZZ$1,0))</f>
        <v>0</v>
      </c>
      <c r="J14" s="116">
        <f>INDEX('[4]T18-Hanover'!$A$1:$ZZ$1000,MATCH(A14,'[4]T18-Hanover'!$A$1:$A$1000,0),MATCH($J$1,'[4]T18-Hanover'!$A$1:$ZZ$1,0))</f>
        <v>16</v>
      </c>
      <c r="K14" s="116">
        <f>INDEX('[4]T18-Hanover'!$A$1:$ZZ$1000,MATCH(A14,'[4]T18-Hanover'!$A$1:$A$1000,0),MATCH($K$1,'[4]T18-Hanover'!$A$1:$ZZ$1,0))</f>
        <v>0</v>
      </c>
      <c r="L14" s="116">
        <f>INDEX('[4]T18-Hanover'!$A$1:$ZZ$1000,MATCH(A14,'[4]T18-Hanover'!$A$1:$A$1000,0),MATCH($L$1,'[4]T18-Hanover'!$A$1:$ZZ$1,0))</f>
        <v>0</v>
      </c>
      <c r="M14" s="116">
        <f>INDEX('[4]T18-Hanover'!$A$1:$ZZ$1000,MATCH(A14,'[4]T18-Hanover'!$A$1:$A$1000,0),MATCH($M$1,'[4]T18-Hanover'!$A$1:$ZZ$1,0))</f>
        <v>0</v>
      </c>
      <c r="N14" s="116" t="str">
        <f>INDEX('[4]T18-Hanover'!$A$1:$ZZ$1000,MATCH(A14,'[4]T18-Hanover'!$A$1:$A$1000,0),MATCH($N$1,'[4]T18-Hanover'!$A$1:$ZZ$1,0))</f>
        <v>D</v>
      </c>
      <c r="O14" s="119">
        <f>INDEX('[4]T18-Hanover'!$A$1:$ZZ$1000,MATCH(A14,'[4]T18-Hanover'!$A$1:$A$1000,0),MATCH($O$1,'[4]T18-Hanover'!$A$1:$ZZ$1,0))</f>
        <v>249600</v>
      </c>
      <c r="P14" s="120">
        <f>INDEX('[4]T18-Hanover'!$A$1:$ZZ$1000,MATCH(A14,'[4]T18-Hanover'!$A$1:$A$1000,0),MATCH($P$1,'[4]T18-Hanover'!$A$1:$ZZ$1,0))</f>
        <v>0.05</v>
      </c>
      <c r="Q14" s="120">
        <f>INDEX('[4]T18-Hanover'!$A$1:$ZZ$1000,MATCH(A14,'[4]T18-Hanover'!$A$1:$A$1000,0),MATCH($Q$1,'[4]T18-Hanover'!$A$1:$ZZ$1,0))</f>
        <v>0.55000000000000004</v>
      </c>
      <c r="R14" s="119">
        <f>INDEX('[4]T18-Hanover'!$A$1:$ZZ$1000,MATCH(A14,'[4]T18-Hanover'!$A$1:$A$1000,0),MATCH($R$1,'[4]T18-Hanover'!$A$1:$ZZ$1,0))</f>
        <v>99840</v>
      </c>
      <c r="S14" s="120">
        <f>INDEX('[4]T18-Hanover'!$A$1:$ZZ$1000,MATCH(A14,'[4]T18-Hanover'!$A$1:$A$1000,0),MATCH($S$1,'[4]T18-Hanover'!$A$1:$ZZ$1,0))</f>
        <v>0.09</v>
      </c>
      <c r="T14" s="119">
        <f>INDEX('[4]T18-Hanover'!$A$1:$ZZ$1000,MATCH(A14,'[4]T18-Hanover'!$A$1:$A$1000,0),MATCH($T$1,'[4]T18-Hanover'!$A$1:$ZZ$1,0))</f>
        <v>1109333.3333333335</v>
      </c>
      <c r="U14" s="119">
        <f>INDEX('[4]T18-Hanover'!$A$1:$ZZ$1000,MATCH(A14,'[4]T18-Hanover'!$A$1:$A$1000,0),MATCH($U$1,'[4]T18-Hanover'!$A$1:$ZZ$1,0))</f>
        <v>69333.333333333343</v>
      </c>
    </row>
    <row r="15" spans="1:21" ht="43.2" x14ac:dyDescent="0.55000000000000004">
      <c r="A15" s="114" t="str">
        <f>'[4]T18-Hanover'!$A15</f>
        <v>06-19-105-018-0000</v>
      </c>
      <c r="B15" s="115" t="str">
        <f>INDEX('[4]T18-Hanover'!$A$1:$ZZ$1000,MATCH(A15,'[4]T18-Hanover'!$A$1:$A$1000,0),MATCH($B$1,'[4]T18-Hanover'!$A$1:$ZZ$1,0))</f>
        <v>06-19-105-018-0000 06-19-106-012-0000 06-19-106-013-0000</v>
      </c>
      <c r="C15" s="115" t="str">
        <f>INDEX('[4]T18-Hanover'!$A$1:$ZZ$1000,MATCH(A15,'[4]T18-Hanover'!$A$1:$A$1000,0),MATCH($C$1,'[4]T18-Hanover'!$A$1:$ZZ$1,0))</f>
        <v>3-97</v>
      </c>
      <c r="D15" s="115" t="str">
        <f>INDEX('[4]T18-Hanover'!$A$1:$ZZ$1000,MATCH(A15,'[4]T18-Hanover'!$A$1:$A$1000,0),MATCH($D$1,'[4]T18-Hanover'!$A$1:$ZZ$1,0))</f>
        <v>390  SADLER ELGIN</v>
      </c>
      <c r="E15" s="116">
        <f>INDEX('[4]T18-Hanover'!$A$1:$ZZ$1000,MATCH(A15,'[4]T18-Hanover'!$A$1:$A$1000,0),MATCH($E$1,'[4]T18-Hanover'!$A$1:$ZZ$1,0))</f>
        <v>44</v>
      </c>
      <c r="F15" s="117">
        <f>INDEX('[4]T18-Hanover'!$A$1:$ZZ$1000,MATCH(A15,'[4]T18-Hanover'!$A$1:$A$1000,0),MATCH($F$1,'[4]T18-Hanover'!$A$1:$ZZ$1,0))</f>
        <v>623207</v>
      </c>
      <c r="G15" s="117">
        <f>INDEX('[4]T18-Hanover'!$A$1:$ZZ$1000,MATCH(A15,'[4]T18-Hanover'!$A$1:$A$1000,0),MATCH($G$1,'[4]T18-Hanover'!$A$1:$ZZ$1,0))</f>
        <v>0</v>
      </c>
      <c r="H15" s="116">
        <f>INDEX('[4]T18-Hanover'!$A$1:$ZZ$1000,MATCH(A15,'[4]T18-Hanover'!$A$1:$A$1000,0),MATCH($H$1,'[4]T18-Hanover'!$A$1:$ZZ$1,0))</f>
        <v>141</v>
      </c>
      <c r="I15" s="116">
        <f>INDEX('[4]T18-Hanover'!$A$1:$ZZ$1000,MATCH(A15,'[4]T18-Hanover'!$A$1:$A$1000,0),MATCH($I$1,'[4]T18-Hanover'!$A$1:$ZZ$1,0))</f>
        <v>0</v>
      </c>
      <c r="J15" s="116">
        <f>INDEX('[4]T18-Hanover'!$A$1:$ZZ$1000,MATCH(A15,'[4]T18-Hanover'!$A$1:$A$1000,0),MATCH($J$1,'[4]T18-Hanover'!$A$1:$ZZ$1,0))</f>
        <v>0</v>
      </c>
      <c r="K15" s="116">
        <f>INDEX('[4]T18-Hanover'!$A$1:$ZZ$1000,MATCH(A15,'[4]T18-Hanover'!$A$1:$A$1000,0),MATCH($K$1,'[4]T18-Hanover'!$A$1:$ZZ$1,0))</f>
        <v>0</v>
      </c>
      <c r="L15" s="116">
        <f>INDEX('[4]T18-Hanover'!$A$1:$ZZ$1000,MATCH(A15,'[4]T18-Hanover'!$A$1:$A$1000,0),MATCH($L$1,'[4]T18-Hanover'!$A$1:$ZZ$1,0))</f>
        <v>0</v>
      </c>
      <c r="M15" s="116">
        <f>INDEX('[4]T18-Hanover'!$A$1:$ZZ$1000,MATCH(A15,'[4]T18-Hanover'!$A$1:$A$1000,0),MATCH($M$1,'[4]T18-Hanover'!$A$1:$ZZ$1,0))</f>
        <v>0</v>
      </c>
      <c r="N15" s="116" t="str">
        <f>INDEX('[4]T18-Hanover'!$A$1:$ZZ$1000,MATCH(A15,'[4]T18-Hanover'!$A$1:$A$1000,0),MATCH($N$1,'[4]T18-Hanover'!$A$1:$ZZ$1,0))</f>
        <v>D</v>
      </c>
      <c r="O15" s="119">
        <f>INDEX('[4]T18-Hanover'!$A$1:$ZZ$1000,MATCH(A15,'[4]T18-Hanover'!$A$1:$A$1000,0),MATCH($O$1,'[4]T18-Hanover'!$A$1:$ZZ$1,0))</f>
        <v>1142100</v>
      </c>
      <c r="P15" s="120">
        <f>INDEX('[4]T18-Hanover'!$A$1:$ZZ$1000,MATCH(A15,'[4]T18-Hanover'!$A$1:$A$1000,0),MATCH($P$1,'[4]T18-Hanover'!$A$1:$ZZ$1,0))</f>
        <v>0.05</v>
      </c>
      <c r="Q15" s="120">
        <f>INDEX('[4]T18-Hanover'!$A$1:$ZZ$1000,MATCH(A15,'[4]T18-Hanover'!$A$1:$A$1000,0),MATCH($Q$1,'[4]T18-Hanover'!$A$1:$ZZ$1,0))</f>
        <v>0.55000000000000004</v>
      </c>
      <c r="R15" s="119">
        <f>INDEX('[4]T18-Hanover'!$A$1:$ZZ$1000,MATCH(A15,'[4]T18-Hanover'!$A$1:$A$1000,0),MATCH($R$1,'[4]T18-Hanover'!$A$1:$ZZ$1,0))</f>
        <v>456840</v>
      </c>
      <c r="S15" s="120">
        <f>INDEX('[4]T18-Hanover'!$A$1:$ZZ$1000,MATCH(A15,'[4]T18-Hanover'!$A$1:$A$1000,0),MATCH($S$1,'[4]T18-Hanover'!$A$1:$ZZ$1,0))</f>
        <v>0.09</v>
      </c>
      <c r="T15" s="119">
        <f>INDEX('[4]T18-Hanover'!$A$1:$ZZ$1000,MATCH(A15,'[4]T18-Hanover'!$A$1:$A$1000,0),MATCH($T$1,'[4]T18-Hanover'!$A$1:$ZZ$1,0))</f>
        <v>5076000</v>
      </c>
      <c r="U15" s="119">
        <f>INDEX('[4]T18-Hanover'!$A$1:$ZZ$1000,MATCH(A15,'[4]T18-Hanover'!$A$1:$A$1000,0),MATCH($U$1,'[4]T18-Hanover'!$A$1:$ZZ$1,0))</f>
        <v>36000</v>
      </c>
    </row>
    <row r="16" spans="1:21" ht="43.2" x14ac:dyDescent="0.55000000000000004">
      <c r="A16" s="114" t="str">
        <f>'[4]T18-Hanover'!$A16</f>
        <v>06-25-411-011-0000</v>
      </c>
      <c r="B16" s="115" t="str">
        <f>INDEX('[4]T18-Hanover'!$A$1:$ZZ$1000,MATCH(A16,'[4]T18-Hanover'!$A$1:$A$1000,0),MATCH($B$1,'[4]T18-Hanover'!$A$1:$ZZ$1,0))</f>
        <v>06-25-411-011-0000  06-25-411-035-0000  06-25-411-034-0000</v>
      </c>
      <c r="C16" s="115" t="str">
        <f>INDEX('[4]T18-Hanover'!$A$1:$ZZ$1000,MATCH(A16,'[4]T18-Hanover'!$A$1:$A$1000,0),MATCH($C$1,'[4]T18-Hanover'!$A$1:$ZZ$1,0))</f>
        <v>3-14</v>
      </c>
      <c r="D16" s="115" t="str">
        <f>INDEX('[4]T18-Hanover'!$A$1:$ZZ$1000,MATCH(A16,'[4]T18-Hanover'!$A$1:$A$1000,0),MATCH($D$1,'[4]T18-Hanover'!$A$1:$ZZ$1,0))</f>
        <v>7472  JENSEN HANOVER PARK</v>
      </c>
      <c r="E16" s="116">
        <f>INDEX('[4]T18-Hanover'!$A$1:$ZZ$1000,MATCH(A16,'[4]T18-Hanover'!$A$1:$A$1000,0),MATCH($E$1,'[4]T18-Hanover'!$A$1:$ZZ$1,0))</f>
        <v>51</v>
      </c>
      <c r="F16" s="117">
        <f>INDEX('[4]T18-Hanover'!$A$1:$ZZ$1000,MATCH(A16,'[4]T18-Hanover'!$A$1:$A$1000,0),MATCH($F$1,'[4]T18-Hanover'!$A$1:$ZZ$1,0))</f>
        <v>37069</v>
      </c>
      <c r="G16" s="117">
        <f>INDEX('[4]T18-Hanover'!$A$1:$ZZ$1000,MATCH(A16,'[4]T18-Hanover'!$A$1:$A$1000,0),MATCH($G$1,'[4]T18-Hanover'!$A$1:$ZZ$1,0))</f>
        <v>21112</v>
      </c>
      <c r="H16" s="116">
        <f>INDEX('[4]T18-Hanover'!$A$1:$ZZ$1000,MATCH(A16,'[4]T18-Hanover'!$A$1:$A$1000,0),MATCH($H$1,'[4]T18-Hanover'!$A$1:$ZZ$1,0))</f>
        <v>0</v>
      </c>
      <c r="I16" s="116">
        <f>INDEX('[4]T18-Hanover'!$A$1:$ZZ$1000,MATCH(A16,'[4]T18-Hanover'!$A$1:$A$1000,0),MATCH($I$1,'[4]T18-Hanover'!$A$1:$ZZ$1,0))</f>
        <v>18</v>
      </c>
      <c r="J16" s="116">
        <f>INDEX('[4]T18-Hanover'!$A$1:$ZZ$1000,MATCH(A16,'[4]T18-Hanover'!$A$1:$A$1000,0),MATCH($J$1,'[4]T18-Hanover'!$A$1:$ZZ$1,0))</f>
        <v>18</v>
      </c>
      <c r="K16" s="116">
        <f>INDEX('[4]T18-Hanover'!$A$1:$ZZ$1000,MATCH(A16,'[4]T18-Hanover'!$A$1:$A$1000,0),MATCH($K$1,'[4]T18-Hanover'!$A$1:$ZZ$1,0))</f>
        <v>0</v>
      </c>
      <c r="L16" s="116">
        <f>INDEX('[4]T18-Hanover'!$A$1:$ZZ$1000,MATCH(A16,'[4]T18-Hanover'!$A$1:$A$1000,0),MATCH($L$1,'[4]T18-Hanover'!$A$1:$ZZ$1,0))</f>
        <v>0</v>
      </c>
      <c r="M16" s="116">
        <f>INDEX('[4]T18-Hanover'!$A$1:$ZZ$1000,MATCH(A16,'[4]T18-Hanover'!$A$1:$A$1000,0),MATCH($M$1,'[4]T18-Hanover'!$A$1:$ZZ$1,0))</f>
        <v>0</v>
      </c>
      <c r="N16" s="116" t="str">
        <f>INDEX('[4]T18-Hanover'!$A$1:$ZZ$1000,MATCH(A16,'[4]T18-Hanover'!$A$1:$A$1000,0),MATCH($N$1,'[4]T18-Hanover'!$A$1:$ZZ$1,0))</f>
        <v>D</v>
      </c>
      <c r="O16" s="119">
        <f>INDEX('[4]T18-Hanover'!$A$1:$ZZ$1000,MATCH(A16,'[4]T18-Hanover'!$A$1:$A$1000,0),MATCH($O$1,'[4]T18-Hanover'!$A$1:$ZZ$1,0))</f>
        <v>442800</v>
      </c>
      <c r="P16" s="120">
        <f>INDEX('[4]T18-Hanover'!$A$1:$ZZ$1000,MATCH(A16,'[4]T18-Hanover'!$A$1:$A$1000,0),MATCH($P$1,'[4]T18-Hanover'!$A$1:$ZZ$1,0))</f>
        <v>0.05</v>
      </c>
      <c r="Q16" s="120">
        <f>INDEX('[4]T18-Hanover'!$A$1:$ZZ$1000,MATCH(A16,'[4]T18-Hanover'!$A$1:$A$1000,0),MATCH($Q$1,'[4]T18-Hanover'!$A$1:$ZZ$1,0))</f>
        <v>0.55000000000000004</v>
      </c>
      <c r="R16" s="119">
        <f>INDEX('[4]T18-Hanover'!$A$1:$ZZ$1000,MATCH(A16,'[4]T18-Hanover'!$A$1:$A$1000,0),MATCH($R$1,'[4]T18-Hanover'!$A$1:$ZZ$1,0))</f>
        <v>177119.99999999997</v>
      </c>
      <c r="S16" s="120">
        <f>INDEX('[4]T18-Hanover'!$A$1:$ZZ$1000,MATCH(A16,'[4]T18-Hanover'!$A$1:$A$1000,0),MATCH($S$1,'[4]T18-Hanover'!$A$1:$ZZ$1,0))</f>
        <v>0.09</v>
      </c>
      <c r="T16" s="119">
        <f>INDEX('[4]T18-Hanover'!$A$1:$ZZ$1000,MATCH(A16,'[4]T18-Hanover'!$A$1:$A$1000,0),MATCH($T$1,'[4]T18-Hanover'!$A$1:$ZZ$1,0))</f>
        <v>1967999.9999999995</v>
      </c>
      <c r="U16" s="119">
        <f>INDEX('[4]T18-Hanover'!$A$1:$ZZ$1000,MATCH(A16,'[4]T18-Hanover'!$A$1:$A$1000,0),MATCH($U$1,'[4]T18-Hanover'!$A$1:$ZZ$1,0))</f>
        <v>54666.666666666657</v>
      </c>
    </row>
    <row r="17" spans="1:21" ht="28.8" x14ac:dyDescent="0.55000000000000004">
      <c r="A17" s="114" t="str">
        <f>'[4]T18-Hanover'!$A17</f>
        <v>06-26-365-005-0000</v>
      </c>
      <c r="B17" s="115" t="str">
        <f>INDEX('[4]T18-Hanover'!$A$1:$ZZ$1000,MATCH(A17,'[4]T18-Hanover'!$A$1:$A$1000,0),MATCH($B$1,'[4]T18-Hanover'!$A$1:$ZZ$1,0))</f>
        <v>06-26-365-005-0000                        06-26-365-006-0000</v>
      </c>
      <c r="C17" s="115" t="str">
        <f>INDEX('[4]T18-Hanover'!$A$1:$ZZ$1000,MATCH(A17,'[4]T18-Hanover'!$A$1:$A$1000,0),MATCH($C$1,'[4]T18-Hanover'!$A$1:$ZZ$1,0))</f>
        <v>3-91</v>
      </c>
      <c r="D17" s="115" t="str">
        <f>INDEX('[4]T18-Hanover'!$A$1:$ZZ$1000,MATCH(A17,'[4]T18-Hanover'!$A$1:$A$1000,0),MATCH($D$1,'[4]T18-Hanover'!$A$1:$ZZ$1,0))</f>
        <v>5021  VALLEY STREAMWOOD</v>
      </c>
      <c r="E17" s="116">
        <f>INDEX('[4]T18-Hanover'!$A$1:$ZZ$1000,MATCH(A17,'[4]T18-Hanover'!$A$1:$A$1000,0),MATCH($E$1,'[4]T18-Hanover'!$A$1:$ZZ$1,0))</f>
        <v>49</v>
      </c>
      <c r="F17" s="117">
        <f>INDEX('[4]T18-Hanover'!$A$1:$ZZ$1000,MATCH(A17,'[4]T18-Hanover'!$A$1:$A$1000,0),MATCH($F$1,'[4]T18-Hanover'!$A$1:$ZZ$1,0))</f>
        <v>70178</v>
      </c>
      <c r="G17" s="117">
        <f>INDEX('[4]T18-Hanover'!$A$1:$ZZ$1000,MATCH(A17,'[4]T18-Hanover'!$A$1:$A$1000,0),MATCH($G$1,'[4]T18-Hanover'!$A$1:$ZZ$1,0))</f>
        <v>57905</v>
      </c>
      <c r="H17" s="116">
        <f>INDEX('[4]T18-Hanover'!$A$1:$ZZ$1000,MATCH(A17,'[4]T18-Hanover'!$A$1:$A$1000,0),MATCH($H$1,'[4]T18-Hanover'!$A$1:$ZZ$1,0))</f>
        <v>1</v>
      </c>
      <c r="I17" s="116">
        <f>INDEX('[4]T18-Hanover'!$A$1:$ZZ$1000,MATCH(A17,'[4]T18-Hanover'!$A$1:$A$1000,0),MATCH($I$1,'[4]T18-Hanover'!$A$1:$ZZ$1,0))</f>
        <v>5</v>
      </c>
      <c r="J17" s="116">
        <f>INDEX('[4]T18-Hanover'!$A$1:$ZZ$1000,MATCH(A17,'[4]T18-Hanover'!$A$1:$A$1000,0),MATCH($J$1,'[4]T18-Hanover'!$A$1:$ZZ$1,0))</f>
        <v>43</v>
      </c>
      <c r="K17" s="116">
        <f>INDEX('[4]T18-Hanover'!$A$1:$ZZ$1000,MATCH(A17,'[4]T18-Hanover'!$A$1:$A$1000,0),MATCH($K$1,'[4]T18-Hanover'!$A$1:$ZZ$1,0))</f>
        <v>0</v>
      </c>
      <c r="L17" s="116">
        <f>INDEX('[4]T18-Hanover'!$A$1:$ZZ$1000,MATCH(A17,'[4]T18-Hanover'!$A$1:$A$1000,0),MATCH($L$1,'[4]T18-Hanover'!$A$1:$ZZ$1,0))</f>
        <v>0</v>
      </c>
      <c r="M17" s="116">
        <f>INDEX('[4]T18-Hanover'!$A$1:$ZZ$1000,MATCH(A17,'[4]T18-Hanover'!$A$1:$A$1000,0),MATCH($M$1,'[4]T18-Hanover'!$A$1:$ZZ$1,0))</f>
        <v>0</v>
      </c>
      <c r="N17" s="116" t="str">
        <f>INDEX('[4]T18-Hanover'!$A$1:$ZZ$1000,MATCH(A17,'[4]T18-Hanover'!$A$1:$A$1000,0),MATCH($N$1,'[4]T18-Hanover'!$A$1:$ZZ$1,0))</f>
        <v>C</v>
      </c>
      <c r="O17" s="119">
        <f>INDEX('[4]T18-Hanover'!$A$1:$ZZ$1000,MATCH(A17,'[4]T18-Hanover'!$A$1:$A$1000,0),MATCH($O$1,'[4]T18-Hanover'!$A$1:$ZZ$1,0))</f>
        <v>678600</v>
      </c>
      <c r="P17" s="120">
        <f>INDEX('[4]T18-Hanover'!$A$1:$ZZ$1000,MATCH(A17,'[4]T18-Hanover'!$A$1:$A$1000,0),MATCH($P$1,'[4]T18-Hanover'!$A$1:$ZZ$1,0))</f>
        <v>0.05</v>
      </c>
      <c r="Q17" s="120">
        <f>INDEX('[4]T18-Hanover'!$A$1:$ZZ$1000,MATCH(A17,'[4]T18-Hanover'!$A$1:$A$1000,0),MATCH($Q$1,'[4]T18-Hanover'!$A$1:$ZZ$1,0))</f>
        <v>0.55000000000000004</v>
      </c>
      <c r="R17" s="119">
        <f>INDEX('[4]T18-Hanover'!$A$1:$ZZ$1000,MATCH(A17,'[4]T18-Hanover'!$A$1:$A$1000,0),MATCH($R$1,'[4]T18-Hanover'!$A$1:$ZZ$1,0))</f>
        <v>271439.99999999994</v>
      </c>
      <c r="S17" s="120">
        <f>INDEX('[4]T18-Hanover'!$A$1:$ZZ$1000,MATCH(A17,'[4]T18-Hanover'!$A$1:$A$1000,0),MATCH($S$1,'[4]T18-Hanover'!$A$1:$ZZ$1,0))</f>
        <v>7.4999999999999997E-2</v>
      </c>
      <c r="T17" s="119">
        <f>INDEX('[4]T18-Hanover'!$A$1:$ZZ$1000,MATCH(A17,'[4]T18-Hanover'!$A$1:$A$1000,0),MATCH($T$1,'[4]T18-Hanover'!$A$1:$ZZ$1,0))</f>
        <v>3619199.9999999991</v>
      </c>
      <c r="U17" s="119">
        <f>INDEX('[4]T18-Hanover'!$A$1:$ZZ$1000,MATCH(A17,'[4]T18-Hanover'!$A$1:$A$1000,0),MATCH($U$1,'[4]T18-Hanover'!$A$1:$ZZ$1,0))</f>
        <v>73861.224489795903</v>
      </c>
    </row>
    <row r="18" spans="1:21" x14ac:dyDescent="0.55000000000000004">
      <c r="A18" s="114" t="str">
        <f>'[4]T18-Hanover'!$A18</f>
        <v>06-27-403-014-0000</v>
      </c>
      <c r="B18" s="115" t="str">
        <f>INDEX('[4]T18-Hanover'!$A$1:$ZZ$1000,MATCH(A18,'[4]T18-Hanover'!$A$1:$A$1000,0),MATCH($B$1,'[4]T18-Hanover'!$A$1:$ZZ$1,0))</f>
        <v xml:space="preserve">06-27-403-014-0000                      </v>
      </c>
      <c r="C18" s="115" t="str">
        <f>INDEX('[4]T18-Hanover'!$A$1:$ZZ$1000,MATCH(A18,'[4]T18-Hanover'!$A$1:$A$1000,0),MATCH($C$1,'[4]T18-Hanover'!$A$1:$ZZ$1,0))</f>
        <v>3-91</v>
      </c>
      <c r="D18" s="115" t="str">
        <f>INDEX('[4]T18-Hanover'!$A$1:$ZZ$1000,MATCH(A18,'[4]T18-Hanover'!$A$1:$A$1000,0),MATCH($D$1,'[4]T18-Hanover'!$A$1:$ZZ$1,0))</f>
        <v>545 W LAKE BARTLETT</v>
      </c>
      <c r="E18" s="116">
        <f>INDEX('[4]T18-Hanover'!$A$1:$ZZ$1000,MATCH(A18,'[4]T18-Hanover'!$A$1:$A$1000,0),MATCH($E$1,'[4]T18-Hanover'!$A$1:$ZZ$1,0))</f>
        <v>42</v>
      </c>
      <c r="F18" s="117">
        <f>INDEX('[4]T18-Hanover'!$A$1:$ZZ$1000,MATCH(A18,'[4]T18-Hanover'!$A$1:$A$1000,0),MATCH($F$1,'[4]T18-Hanover'!$A$1:$ZZ$1,0))</f>
        <v>477180</v>
      </c>
      <c r="G18" s="117">
        <f>INDEX('[4]T18-Hanover'!$A$1:$ZZ$1000,MATCH(A18,'[4]T18-Hanover'!$A$1:$A$1000,0),MATCH($G$1,'[4]T18-Hanover'!$A$1:$ZZ$1,0))</f>
        <v>187856</v>
      </c>
      <c r="H18" s="116">
        <f>INDEX('[4]T18-Hanover'!$A$1:$ZZ$1000,MATCH(A18,'[4]T18-Hanover'!$A$1:$A$1000,0),MATCH($H$1,'[4]T18-Hanover'!$A$1:$ZZ$1,0))</f>
        <v>0</v>
      </c>
      <c r="I18" s="116">
        <f>INDEX('[4]T18-Hanover'!$A$1:$ZZ$1000,MATCH(A18,'[4]T18-Hanover'!$A$1:$A$1000,0),MATCH($I$1,'[4]T18-Hanover'!$A$1:$ZZ$1,0))</f>
        <v>77</v>
      </c>
      <c r="J18" s="116">
        <f>INDEX('[4]T18-Hanover'!$A$1:$ZZ$1000,MATCH(A18,'[4]T18-Hanover'!$A$1:$A$1000,0),MATCH($J$1,'[4]T18-Hanover'!$A$1:$ZZ$1,0))</f>
        <v>115</v>
      </c>
      <c r="K18" s="116">
        <f>INDEX('[4]T18-Hanover'!$A$1:$ZZ$1000,MATCH(A18,'[4]T18-Hanover'!$A$1:$A$1000,0),MATCH($K$1,'[4]T18-Hanover'!$A$1:$ZZ$1,0))</f>
        <v>0</v>
      </c>
      <c r="L18" s="116">
        <f>INDEX('[4]T18-Hanover'!$A$1:$ZZ$1000,MATCH(A18,'[4]T18-Hanover'!$A$1:$A$1000,0),MATCH($L$1,'[4]T18-Hanover'!$A$1:$ZZ$1,0))</f>
        <v>0</v>
      </c>
      <c r="M18" s="116">
        <f>INDEX('[4]T18-Hanover'!$A$1:$ZZ$1000,MATCH(A18,'[4]T18-Hanover'!$A$1:$A$1000,0),MATCH($M$1,'[4]T18-Hanover'!$A$1:$ZZ$1,0))</f>
        <v>0</v>
      </c>
      <c r="N18" s="116" t="str">
        <f>INDEX('[4]T18-Hanover'!$A$1:$ZZ$1000,MATCH(A18,'[4]T18-Hanover'!$A$1:$A$1000,0),MATCH($N$1,'[4]T18-Hanover'!$A$1:$ZZ$1,0))</f>
        <v>C</v>
      </c>
      <c r="O18" s="119">
        <f>INDEX('[4]T18-Hanover'!$A$1:$ZZ$1000,MATCH(A18,'[4]T18-Hanover'!$A$1:$A$1000,0),MATCH($O$1,'[4]T18-Hanover'!$A$1:$ZZ$1,0))</f>
        <v>2796540</v>
      </c>
      <c r="P18" s="120">
        <f>INDEX('[4]T18-Hanover'!$A$1:$ZZ$1000,MATCH(A18,'[4]T18-Hanover'!$A$1:$A$1000,0),MATCH($P$1,'[4]T18-Hanover'!$A$1:$ZZ$1,0))</f>
        <v>0.05</v>
      </c>
      <c r="Q18" s="120">
        <f>INDEX('[4]T18-Hanover'!$A$1:$ZZ$1000,MATCH(A18,'[4]T18-Hanover'!$A$1:$A$1000,0),MATCH($Q$1,'[4]T18-Hanover'!$A$1:$ZZ$1,0))</f>
        <v>0.55000000000000004</v>
      </c>
      <c r="R18" s="119">
        <f>INDEX('[4]T18-Hanover'!$A$1:$ZZ$1000,MATCH(A18,'[4]T18-Hanover'!$A$1:$A$1000,0),MATCH($R$1,'[4]T18-Hanover'!$A$1:$ZZ$1,0))</f>
        <v>1118615.9999999998</v>
      </c>
      <c r="S18" s="120">
        <f>INDEX('[4]T18-Hanover'!$A$1:$ZZ$1000,MATCH(A18,'[4]T18-Hanover'!$A$1:$A$1000,0),MATCH($S$1,'[4]T18-Hanover'!$A$1:$ZZ$1,0))</f>
        <v>7.4999999999999997E-2</v>
      </c>
      <c r="T18" s="119">
        <f>INDEX('[4]T18-Hanover'!$A$1:$ZZ$1000,MATCH(A18,'[4]T18-Hanover'!$A$1:$A$1000,0),MATCH($T$1,'[4]T18-Hanover'!$A$1:$ZZ$1,0))</f>
        <v>14914879.999999998</v>
      </c>
      <c r="U18" s="119">
        <f>INDEX('[4]T18-Hanover'!$A$1:$ZZ$1000,MATCH(A18,'[4]T18-Hanover'!$A$1:$A$1000,0),MATCH($U$1,'[4]T18-Hanover'!$A$1:$ZZ$1,0))</f>
        <v>77681.666666666657</v>
      </c>
    </row>
    <row r="19" spans="1:21" ht="72" x14ac:dyDescent="0.55000000000000004">
      <c r="A19" s="114" t="str">
        <f>'[4]T18-Hanover'!$A19</f>
        <v>06-32-100-004-0000</v>
      </c>
      <c r="B19" s="115" t="str">
        <f>INDEX('[4]T18-Hanover'!$A$1:$ZZ$1000,MATCH(A19,'[4]T18-Hanover'!$A$1:$A$1000,0),MATCH($B$1,'[4]T18-Hanover'!$A$1:$ZZ$1,0))</f>
        <v>06-32-100-004-0000   06-32-200-004-0000 06-32-102-005-0000 06-32-102-007-0000  06-32-102-003-0000</v>
      </c>
      <c r="C19" s="115" t="str">
        <f>INDEX('[4]T18-Hanover'!$A$1:$ZZ$1000,MATCH(A19,'[4]T18-Hanover'!$A$1:$A$1000,0),MATCH($C$1,'[4]T18-Hanover'!$A$1:$ZZ$1,0))</f>
        <v>3-97</v>
      </c>
      <c r="D19" s="115" t="str">
        <f>INDEX('[4]T18-Hanover'!$A$1:$ZZ$1000,MATCH(A19,'[4]T18-Hanover'!$A$1:$A$1000,0),MATCH($D$1,'[4]T18-Hanover'!$A$1:$ZZ$1,0))</f>
        <v>100  FIRST BARTLETT</v>
      </c>
      <c r="E19" s="116">
        <f>INDEX('[4]T18-Hanover'!$A$1:$ZZ$1000,MATCH(A19,'[4]T18-Hanover'!$A$1:$A$1000,0),MATCH($E$1,'[4]T18-Hanover'!$A$1:$ZZ$1,0))</f>
        <v>50</v>
      </c>
      <c r="F19" s="117">
        <f>INDEX('[4]T18-Hanover'!$A$1:$ZZ$1000,MATCH(A19,'[4]T18-Hanover'!$A$1:$A$1000,0),MATCH($F$1,'[4]T18-Hanover'!$A$1:$ZZ$1,0))</f>
        <v>4274339</v>
      </c>
      <c r="G19" s="117">
        <f>INDEX('[4]T18-Hanover'!$A$1:$ZZ$1000,MATCH(A19,'[4]T18-Hanover'!$A$1:$A$1000,0),MATCH($G$1,'[4]T18-Hanover'!$A$1:$ZZ$1,0))</f>
        <v>0</v>
      </c>
      <c r="H19" s="116">
        <f>INDEX('[4]T18-Hanover'!$A$1:$ZZ$1000,MATCH(A19,'[4]T18-Hanover'!$A$1:$A$1000,0),MATCH($H$1,'[4]T18-Hanover'!$A$1:$ZZ$1,0))</f>
        <v>492</v>
      </c>
      <c r="I19" s="116">
        <f>INDEX('[4]T18-Hanover'!$A$1:$ZZ$1000,MATCH(A19,'[4]T18-Hanover'!$A$1:$A$1000,0),MATCH($I$1,'[4]T18-Hanover'!$A$1:$ZZ$1,0))</f>
        <v>0</v>
      </c>
      <c r="J19" s="116">
        <f>INDEX('[4]T18-Hanover'!$A$1:$ZZ$1000,MATCH(A19,'[4]T18-Hanover'!$A$1:$A$1000,0),MATCH($J$1,'[4]T18-Hanover'!$A$1:$ZZ$1,0))</f>
        <v>0</v>
      </c>
      <c r="K19" s="116">
        <f>INDEX('[4]T18-Hanover'!$A$1:$ZZ$1000,MATCH(A19,'[4]T18-Hanover'!$A$1:$A$1000,0),MATCH($K$1,'[4]T18-Hanover'!$A$1:$ZZ$1,0))</f>
        <v>0</v>
      </c>
      <c r="L19" s="116">
        <f>INDEX('[4]T18-Hanover'!$A$1:$ZZ$1000,MATCH(A19,'[4]T18-Hanover'!$A$1:$A$1000,0),MATCH($L$1,'[4]T18-Hanover'!$A$1:$ZZ$1,0))</f>
        <v>0</v>
      </c>
      <c r="M19" s="116">
        <f>INDEX('[4]T18-Hanover'!$A$1:$ZZ$1000,MATCH(A19,'[4]T18-Hanover'!$A$1:$A$1000,0),MATCH($M$1,'[4]T18-Hanover'!$A$1:$ZZ$1,0))</f>
        <v>0</v>
      </c>
      <c r="N19" s="116" t="str">
        <f>INDEX('[4]T18-Hanover'!$A$1:$ZZ$1000,MATCH(A19,'[4]T18-Hanover'!$A$1:$A$1000,0),MATCH($N$1,'[4]T18-Hanover'!$A$1:$ZZ$1,0))</f>
        <v>D</v>
      </c>
      <c r="O19" s="119">
        <f>INDEX('[4]T18-Hanover'!$A$1:$ZZ$1000,MATCH(A19,'[4]T18-Hanover'!$A$1:$A$1000,0),MATCH($O$1,'[4]T18-Hanover'!$A$1:$ZZ$1,0))</f>
        <v>3542400</v>
      </c>
      <c r="P19" s="120">
        <f>INDEX('[4]T18-Hanover'!$A$1:$ZZ$1000,MATCH(A19,'[4]T18-Hanover'!$A$1:$A$1000,0),MATCH($P$1,'[4]T18-Hanover'!$A$1:$ZZ$1,0))</f>
        <v>0.05</v>
      </c>
      <c r="Q19" s="120">
        <f>INDEX('[4]T18-Hanover'!$A$1:$ZZ$1000,MATCH(A19,'[4]T18-Hanover'!$A$1:$A$1000,0),MATCH($Q$1,'[4]T18-Hanover'!$A$1:$ZZ$1,0))</f>
        <v>0.55000000000000004</v>
      </c>
      <c r="R19" s="119">
        <f>INDEX('[4]T18-Hanover'!$A$1:$ZZ$1000,MATCH(A19,'[4]T18-Hanover'!$A$1:$A$1000,0),MATCH($R$1,'[4]T18-Hanover'!$A$1:$ZZ$1,0))</f>
        <v>1416959.9999999998</v>
      </c>
      <c r="S19" s="120">
        <f>INDEX('[4]T18-Hanover'!$A$1:$ZZ$1000,MATCH(A19,'[4]T18-Hanover'!$A$1:$A$1000,0),MATCH($S$1,'[4]T18-Hanover'!$A$1:$ZZ$1,0))</f>
        <v>0.09</v>
      </c>
      <c r="T19" s="119">
        <f>INDEX('[4]T18-Hanover'!$A$1:$ZZ$1000,MATCH(A19,'[4]T18-Hanover'!$A$1:$A$1000,0),MATCH($T$1,'[4]T18-Hanover'!$A$1:$ZZ$1,0))</f>
        <v>15743999.999999998</v>
      </c>
      <c r="U19" s="119">
        <f>INDEX('[4]T18-Hanover'!$A$1:$ZZ$1000,MATCH(A19,'[4]T18-Hanover'!$A$1:$A$1000,0),MATCH($U$1,'[4]T18-Hanover'!$A$1:$ZZ$1,0))</f>
        <v>31999.999999999996</v>
      </c>
    </row>
    <row r="20" spans="1:21" ht="28.8" x14ac:dyDescent="0.55000000000000004">
      <c r="A20" s="114" t="str">
        <f>'[4]T18-Hanover'!$A20</f>
        <v>06-35-202-001-0000</v>
      </c>
      <c r="B20" s="115" t="str">
        <f>INDEX('[4]T18-Hanover'!$A$1:$ZZ$1000,MATCH(A20,'[4]T18-Hanover'!$A$1:$A$1000,0),MATCH($B$1,'[4]T18-Hanover'!$A$1:$ZZ$1,0))</f>
        <v xml:space="preserve">06-35-202-001-0000                      </v>
      </c>
      <c r="C20" s="115" t="str">
        <f>INDEX('[4]T18-Hanover'!$A$1:$ZZ$1000,MATCH(A20,'[4]T18-Hanover'!$A$1:$A$1000,0),MATCH($C$1,'[4]T18-Hanover'!$A$1:$ZZ$1,0))</f>
        <v>3-14</v>
      </c>
      <c r="D20" s="115" t="str">
        <f>INDEX('[4]T18-Hanover'!$A$1:$ZZ$1000,MATCH(A20,'[4]T18-Hanover'!$A$1:$A$1000,0),MATCH($D$1,'[4]T18-Hanover'!$A$1:$ZZ$1,0))</f>
        <v>2500  MARK THOMAS HANOVER PARK</v>
      </c>
      <c r="E20" s="116">
        <f>INDEX('[4]T18-Hanover'!$A$1:$ZZ$1000,MATCH(A20,'[4]T18-Hanover'!$A$1:$A$1000,0),MATCH($E$1,'[4]T18-Hanover'!$A$1:$ZZ$1,0))</f>
        <v>49</v>
      </c>
      <c r="F20" s="117">
        <f>INDEX('[4]T18-Hanover'!$A$1:$ZZ$1000,MATCH(A20,'[4]T18-Hanover'!$A$1:$A$1000,0),MATCH($F$1,'[4]T18-Hanover'!$A$1:$ZZ$1,0))</f>
        <v>33150</v>
      </c>
      <c r="G20" s="117">
        <f>INDEX('[4]T18-Hanover'!$A$1:$ZZ$1000,MATCH(A20,'[4]T18-Hanover'!$A$1:$A$1000,0),MATCH($G$1,'[4]T18-Hanover'!$A$1:$ZZ$1,0))</f>
        <v>15360</v>
      </c>
      <c r="H20" s="116">
        <f>INDEX('[4]T18-Hanover'!$A$1:$ZZ$1000,MATCH(A20,'[4]T18-Hanover'!$A$1:$A$1000,0),MATCH($H$1,'[4]T18-Hanover'!$A$1:$ZZ$1,0))</f>
        <v>0</v>
      </c>
      <c r="I20" s="116">
        <f>INDEX('[4]T18-Hanover'!$A$1:$ZZ$1000,MATCH(A20,'[4]T18-Hanover'!$A$1:$A$1000,0),MATCH($I$1,'[4]T18-Hanover'!$A$1:$ZZ$1,0))</f>
        <v>15</v>
      </c>
      <c r="J20" s="116">
        <f>INDEX('[4]T18-Hanover'!$A$1:$ZZ$1000,MATCH(A20,'[4]T18-Hanover'!$A$1:$A$1000,0),MATCH($J$1,'[4]T18-Hanover'!$A$1:$ZZ$1,0))</f>
        <v>9</v>
      </c>
      <c r="K20" s="116">
        <f>INDEX('[4]T18-Hanover'!$A$1:$ZZ$1000,MATCH(A20,'[4]T18-Hanover'!$A$1:$A$1000,0),MATCH($K$1,'[4]T18-Hanover'!$A$1:$ZZ$1,0))</f>
        <v>0</v>
      </c>
      <c r="L20" s="116">
        <f>INDEX('[4]T18-Hanover'!$A$1:$ZZ$1000,MATCH(A20,'[4]T18-Hanover'!$A$1:$A$1000,0),MATCH($L$1,'[4]T18-Hanover'!$A$1:$ZZ$1,0))</f>
        <v>0</v>
      </c>
      <c r="M20" s="116">
        <f>INDEX('[4]T18-Hanover'!$A$1:$ZZ$1000,MATCH(A20,'[4]T18-Hanover'!$A$1:$A$1000,0),MATCH($M$1,'[4]T18-Hanover'!$A$1:$ZZ$1,0))</f>
        <v>0</v>
      </c>
      <c r="N20" s="116" t="str">
        <f>INDEX('[4]T18-Hanover'!$A$1:$ZZ$1000,MATCH(A20,'[4]T18-Hanover'!$A$1:$A$1000,0),MATCH($N$1,'[4]T18-Hanover'!$A$1:$ZZ$1,0))</f>
        <v>D</v>
      </c>
      <c r="O20" s="119">
        <f>INDEX('[4]T18-Hanover'!$A$1:$ZZ$1000,MATCH(A20,'[4]T18-Hanover'!$A$1:$A$1000,0),MATCH($O$1,'[4]T18-Hanover'!$A$1:$ZZ$1,0))</f>
        <v>282600</v>
      </c>
      <c r="P20" s="120">
        <f>INDEX('[4]T18-Hanover'!$A$1:$ZZ$1000,MATCH(A20,'[4]T18-Hanover'!$A$1:$A$1000,0),MATCH($P$1,'[4]T18-Hanover'!$A$1:$ZZ$1,0))</f>
        <v>0.05</v>
      </c>
      <c r="Q20" s="120">
        <f>INDEX('[4]T18-Hanover'!$A$1:$ZZ$1000,MATCH(A20,'[4]T18-Hanover'!$A$1:$A$1000,0),MATCH($Q$1,'[4]T18-Hanover'!$A$1:$ZZ$1,0))</f>
        <v>0.55000000000000004</v>
      </c>
      <c r="R20" s="119">
        <f>INDEX('[4]T18-Hanover'!$A$1:$ZZ$1000,MATCH(A20,'[4]T18-Hanover'!$A$1:$A$1000,0),MATCH($R$1,'[4]T18-Hanover'!$A$1:$ZZ$1,0))</f>
        <v>113040</v>
      </c>
      <c r="S20" s="120">
        <f>INDEX('[4]T18-Hanover'!$A$1:$ZZ$1000,MATCH(A20,'[4]T18-Hanover'!$A$1:$A$1000,0),MATCH($S$1,'[4]T18-Hanover'!$A$1:$ZZ$1,0))</f>
        <v>0.09</v>
      </c>
      <c r="T20" s="119">
        <f>INDEX('[4]T18-Hanover'!$A$1:$ZZ$1000,MATCH(A20,'[4]T18-Hanover'!$A$1:$A$1000,0),MATCH($T$1,'[4]T18-Hanover'!$A$1:$ZZ$1,0))</f>
        <v>1256000</v>
      </c>
      <c r="U20" s="119">
        <f>INDEX('[4]T18-Hanover'!$A$1:$ZZ$1000,MATCH(A20,'[4]T18-Hanover'!$A$1:$A$1000,0),MATCH($U$1,'[4]T18-Hanover'!$A$1:$ZZ$1,0))</f>
        <v>52333.333333333336</v>
      </c>
    </row>
    <row r="21" spans="1:21" x14ac:dyDescent="0.55000000000000004">
      <c r="A21" s="114" t="str">
        <f>'[4]T18-Hanover'!$A21</f>
        <v>06-35-202-002-0000</v>
      </c>
      <c r="B21" s="115" t="str">
        <f>INDEX('[4]T18-Hanover'!$A$1:$ZZ$1000,MATCH(A21,'[4]T18-Hanover'!$A$1:$A$1000,0),MATCH($B$1,'[4]T18-Hanover'!$A$1:$ZZ$1,0))</f>
        <v xml:space="preserve">06-35-202-002-0000                      </v>
      </c>
      <c r="C21" s="115" t="str">
        <f>INDEX('[4]T18-Hanover'!$A$1:$ZZ$1000,MATCH(A21,'[4]T18-Hanover'!$A$1:$A$1000,0),MATCH($C$1,'[4]T18-Hanover'!$A$1:$ZZ$1,0))</f>
        <v>3-14</v>
      </c>
      <c r="D21" s="115" t="str">
        <f>INDEX('[4]T18-Hanover'!$A$1:$ZZ$1000,MATCH(A21,'[4]T18-Hanover'!$A$1:$A$1000,0),MATCH($D$1,'[4]T18-Hanover'!$A$1:$ZZ$1,0))</f>
        <v>2490  LESLIE HANOVER PARK</v>
      </c>
      <c r="E21" s="116">
        <f>INDEX('[4]T18-Hanover'!$A$1:$ZZ$1000,MATCH(A21,'[4]T18-Hanover'!$A$1:$A$1000,0),MATCH($E$1,'[4]T18-Hanover'!$A$1:$ZZ$1,0))</f>
        <v>49</v>
      </c>
      <c r="F21" s="117">
        <f>INDEX('[4]T18-Hanover'!$A$1:$ZZ$1000,MATCH(A21,'[4]T18-Hanover'!$A$1:$A$1000,0),MATCH($F$1,'[4]T18-Hanover'!$A$1:$ZZ$1,0))</f>
        <v>33472</v>
      </c>
      <c r="G21" s="117">
        <f>INDEX('[4]T18-Hanover'!$A$1:$ZZ$1000,MATCH(A21,'[4]T18-Hanover'!$A$1:$A$1000,0),MATCH($G$1,'[4]T18-Hanover'!$A$1:$ZZ$1,0))</f>
        <v>15360</v>
      </c>
      <c r="H21" s="116">
        <f>INDEX('[4]T18-Hanover'!$A$1:$ZZ$1000,MATCH(A21,'[4]T18-Hanover'!$A$1:$A$1000,0),MATCH($H$1,'[4]T18-Hanover'!$A$1:$ZZ$1,0))</f>
        <v>0</v>
      </c>
      <c r="I21" s="116">
        <f>INDEX('[4]T18-Hanover'!$A$1:$ZZ$1000,MATCH(A21,'[4]T18-Hanover'!$A$1:$A$1000,0),MATCH($I$1,'[4]T18-Hanover'!$A$1:$ZZ$1,0))</f>
        <v>15</v>
      </c>
      <c r="J21" s="116">
        <f>INDEX('[4]T18-Hanover'!$A$1:$ZZ$1000,MATCH(A21,'[4]T18-Hanover'!$A$1:$A$1000,0),MATCH($J$1,'[4]T18-Hanover'!$A$1:$ZZ$1,0))</f>
        <v>9</v>
      </c>
      <c r="K21" s="116">
        <f>INDEX('[4]T18-Hanover'!$A$1:$ZZ$1000,MATCH(A21,'[4]T18-Hanover'!$A$1:$A$1000,0),MATCH($K$1,'[4]T18-Hanover'!$A$1:$ZZ$1,0))</f>
        <v>0</v>
      </c>
      <c r="L21" s="116">
        <f>INDEX('[4]T18-Hanover'!$A$1:$ZZ$1000,MATCH(A21,'[4]T18-Hanover'!$A$1:$A$1000,0),MATCH($L$1,'[4]T18-Hanover'!$A$1:$ZZ$1,0))</f>
        <v>0</v>
      </c>
      <c r="M21" s="116">
        <f>INDEX('[4]T18-Hanover'!$A$1:$ZZ$1000,MATCH(A21,'[4]T18-Hanover'!$A$1:$A$1000,0),MATCH($M$1,'[4]T18-Hanover'!$A$1:$ZZ$1,0))</f>
        <v>0</v>
      </c>
      <c r="N21" s="116" t="str">
        <f>INDEX('[4]T18-Hanover'!$A$1:$ZZ$1000,MATCH(A21,'[4]T18-Hanover'!$A$1:$A$1000,0),MATCH($N$1,'[4]T18-Hanover'!$A$1:$ZZ$1,0))</f>
        <v>D</v>
      </c>
      <c r="O21" s="119">
        <f>INDEX('[4]T18-Hanover'!$A$1:$ZZ$1000,MATCH(A21,'[4]T18-Hanover'!$A$1:$A$1000,0),MATCH($O$1,'[4]T18-Hanover'!$A$1:$ZZ$1,0))</f>
        <v>282600</v>
      </c>
      <c r="P21" s="120">
        <f>INDEX('[4]T18-Hanover'!$A$1:$ZZ$1000,MATCH(A21,'[4]T18-Hanover'!$A$1:$A$1000,0),MATCH($P$1,'[4]T18-Hanover'!$A$1:$ZZ$1,0))</f>
        <v>0.05</v>
      </c>
      <c r="Q21" s="120">
        <f>INDEX('[4]T18-Hanover'!$A$1:$ZZ$1000,MATCH(A21,'[4]T18-Hanover'!$A$1:$A$1000,0),MATCH($Q$1,'[4]T18-Hanover'!$A$1:$ZZ$1,0))</f>
        <v>0.55000000000000004</v>
      </c>
      <c r="R21" s="119">
        <f>INDEX('[4]T18-Hanover'!$A$1:$ZZ$1000,MATCH(A21,'[4]T18-Hanover'!$A$1:$A$1000,0),MATCH($R$1,'[4]T18-Hanover'!$A$1:$ZZ$1,0))</f>
        <v>113040</v>
      </c>
      <c r="S21" s="120">
        <f>INDEX('[4]T18-Hanover'!$A$1:$ZZ$1000,MATCH(A21,'[4]T18-Hanover'!$A$1:$A$1000,0),MATCH($S$1,'[4]T18-Hanover'!$A$1:$ZZ$1,0))</f>
        <v>0.09</v>
      </c>
      <c r="T21" s="119">
        <f>INDEX('[4]T18-Hanover'!$A$1:$ZZ$1000,MATCH(A21,'[4]T18-Hanover'!$A$1:$A$1000,0),MATCH($T$1,'[4]T18-Hanover'!$A$1:$ZZ$1,0))</f>
        <v>1256000</v>
      </c>
      <c r="U21" s="119">
        <f>INDEX('[4]T18-Hanover'!$A$1:$ZZ$1000,MATCH(A21,'[4]T18-Hanover'!$A$1:$A$1000,0),MATCH($U$1,'[4]T18-Hanover'!$A$1:$ZZ$1,0))</f>
        <v>52333.333333333336</v>
      </c>
    </row>
    <row r="22" spans="1:21" x14ac:dyDescent="0.55000000000000004">
      <c r="A22" s="114" t="str">
        <f>'[4]T18-Hanover'!$A22</f>
        <v>06-35-202-005-0000</v>
      </c>
      <c r="B22" s="115" t="str">
        <f>INDEX('[4]T18-Hanover'!$A$1:$ZZ$1000,MATCH(A22,'[4]T18-Hanover'!$A$1:$A$1000,0),MATCH($B$1,'[4]T18-Hanover'!$A$1:$ZZ$1,0))</f>
        <v xml:space="preserve">06-35-202-005-0000                      </v>
      </c>
      <c r="C22" s="115" t="str">
        <f>INDEX('[4]T18-Hanover'!$A$1:$ZZ$1000,MATCH(A22,'[4]T18-Hanover'!$A$1:$A$1000,0),MATCH($C$1,'[4]T18-Hanover'!$A$1:$ZZ$1,0))</f>
        <v>3-14</v>
      </c>
      <c r="D22" s="115" t="str">
        <f>INDEX('[4]T18-Hanover'!$A$1:$ZZ$1000,MATCH(A22,'[4]T18-Hanover'!$A$1:$A$1000,0),MATCH($D$1,'[4]T18-Hanover'!$A$1:$ZZ$1,0))</f>
        <v>2460  LESLIE HANOVER PARK</v>
      </c>
      <c r="E22" s="116">
        <f>INDEX('[4]T18-Hanover'!$A$1:$ZZ$1000,MATCH(A22,'[4]T18-Hanover'!$A$1:$A$1000,0),MATCH($E$1,'[4]T18-Hanover'!$A$1:$ZZ$1,0))</f>
        <v>46</v>
      </c>
      <c r="F22" s="117">
        <f>INDEX('[4]T18-Hanover'!$A$1:$ZZ$1000,MATCH(A22,'[4]T18-Hanover'!$A$1:$A$1000,0),MATCH($F$1,'[4]T18-Hanover'!$A$1:$ZZ$1,0))</f>
        <v>36091</v>
      </c>
      <c r="G22" s="117">
        <f>INDEX('[4]T18-Hanover'!$A$1:$ZZ$1000,MATCH(A22,'[4]T18-Hanover'!$A$1:$A$1000,0),MATCH($G$1,'[4]T18-Hanover'!$A$1:$ZZ$1,0))</f>
        <v>15360</v>
      </c>
      <c r="H22" s="116">
        <f>INDEX('[4]T18-Hanover'!$A$1:$ZZ$1000,MATCH(A22,'[4]T18-Hanover'!$A$1:$A$1000,0),MATCH($H$1,'[4]T18-Hanover'!$A$1:$ZZ$1,0))</f>
        <v>0</v>
      </c>
      <c r="I22" s="116">
        <f>INDEX('[4]T18-Hanover'!$A$1:$ZZ$1000,MATCH(A22,'[4]T18-Hanover'!$A$1:$A$1000,0),MATCH($I$1,'[4]T18-Hanover'!$A$1:$ZZ$1,0))</f>
        <v>15</v>
      </c>
      <c r="J22" s="116">
        <f>INDEX('[4]T18-Hanover'!$A$1:$ZZ$1000,MATCH(A22,'[4]T18-Hanover'!$A$1:$A$1000,0),MATCH($J$1,'[4]T18-Hanover'!$A$1:$ZZ$1,0))</f>
        <v>9</v>
      </c>
      <c r="K22" s="116">
        <f>INDEX('[4]T18-Hanover'!$A$1:$ZZ$1000,MATCH(A22,'[4]T18-Hanover'!$A$1:$A$1000,0),MATCH($K$1,'[4]T18-Hanover'!$A$1:$ZZ$1,0))</f>
        <v>0</v>
      </c>
      <c r="L22" s="116">
        <f>INDEX('[4]T18-Hanover'!$A$1:$ZZ$1000,MATCH(A22,'[4]T18-Hanover'!$A$1:$A$1000,0),MATCH($L$1,'[4]T18-Hanover'!$A$1:$ZZ$1,0))</f>
        <v>0</v>
      </c>
      <c r="M22" s="116">
        <f>INDEX('[4]T18-Hanover'!$A$1:$ZZ$1000,MATCH(A22,'[4]T18-Hanover'!$A$1:$A$1000,0),MATCH($M$1,'[4]T18-Hanover'!$A$1:$ZZ$1,0))</f>
        <v>0</v>
      </c>
      <c r="N22" s="116" t="str">
        <f>INDEX('[4]T18-Hanover'!$A$1:$ZZ$1000,MATCH(A22,'[4]T18-Hanover'!$A$1:$A$1000,0),MATCH($N$1,'[4]T18-Hanover'!$A$1:$ZZ$1,0))</f>
        <v>D</v>
      </c>
      <c r="O22" s="119">
        <f>INDEX('[4]T18-Hanover'!$A$1:$ZZ$1000,MATCH(A22,'[4]T18-Hanover'!$A$1:$A$1000,0),MATCH($O$1,'[4]T18-Hanover'!$A$1:$ZZ$1,0))</f>
        <v>282600</v>
      </c>
      <c r="P22" s="120">
        <f>INDEX('[4]T18-Hanover'!$A$1:$ZZ$1000,MATCH(A22,'[4]T18-Hanover'!$A$1:$A$1000,0),MATCH($P$1,'[4]T18-Hanover'!$A$1:$ZZ$1,0))</f>
        <v>0.05</v>
      </c>
      <c r="Q22" s="120">
        <f>INDEX('[4]T18-Hanover'!$A$1:$ZZ$1000,MATCH(A22,'[4]T18-Hanover'!$A$1:$A$1000,0),MATCH($Q$1,'[4]T18-Hanover'!$A$1:$ZZ$1,0))</f>
        <v>0.55000000000000004</v>
      </c>
      <c r="R22" s="119">
        <f>INDEX('[4]T18-Hanover'!$A$1:$ZZ$1000,MATCH(A22,'[4]T18-Hanover'!$A$1:$A$1000,0),MATCH($R$1,'[4]T18-Hanover'!$A$1:$ZZ$1,0))</f>
        <v>113040</v>
      </c>
      <c r="S22" s="120">
        <f>INDEX('[4]T18-Hanover'!$A$1:$ZZ$1000,MATCH(A22,'[4]T18-Hanover'!$A$1:$A$1000,0),MATCH($S$1,'[4]T18-Hanover'!$A$1:$ZZ$1,0))</f>
        <v>0.09</v>
      </c>
      <c r="T22" s="119">
        <f>INDEX('[4]T18-Hanover'!$A$1:$ZZ$1000,MATCH(A22,'[4]T18-Hanover'!$A$1:$A$1000,0),MATCH($T$1,'[4]T18-Hanover'!$A$1:$ZZ$1,0))</f>
        <v>1256000</v>
      </c>
      <c r="U22" s="119">
        <f>INDEX('[4]T18-Hanover'!$A$1:$ZZ$1000,MATCH(A22,'[4]T18-Hanover'!$A$1:$A$1000,0),MATCH($U$1,'[4]T18-Hanover'!$A$1:$ZZ$1,0))</f>
        <v>52333.333333333336</v>
      </c>
    </row>
    <row r="23" spans="1:21" x14ac:dyDescent="0.55000000000000004">
      <c r="A23" s="114" t="str">
        <f>'[4]T18-Hanover'!$A23</f>
        <v>06-35-202-011-0000</v>
      </c>
      <c r="B23" s="115" t="str">
        <f>INDEX('[4]T18-Hanover'!$A$1:$ZZ$1000,MATCH(A23,'[4]T18-Hanover'!$A$1:$A$1000,0),MATCH($B$1,'[4]T18-Hanover'!$A$1:$ZZ$1,0))</f>
        <v xml:space="preserve">06-35-202-011-0000                      </v>
      </c>
      <c r="C23" s="115" t="str">
        <f>INDEX('[4]T18-Hanover'!$A$1:$ZZ$1000,MATCH(A23,'[4]T18-Hanover'!$A$1:$A$1000,0),MATCH($C$1,'[4]T18-Hanover'!$A$1:$ZZ$1,0))</f>
        <v>3-14</v>
      </c>
      <c r="D23" s="115" t="str">
        <f>INDEX('[4]T18-Hanover'!$A$1:$ZZ$1000,MATCH(A23,'[4]T18-Hanover'!$A$1:$A$1000,0),MATCH($D$1,'[4]T18-Hanover'!$A$1:$ZZ$1,0))</f>
        <v>2480  LESLIE HANOVER PARK</v>
      </c>
      <c r="E23" s="116">
        <f>INDEX('[4]T18-Hanover'!$A$1:$ZZ$1000,MATCH(A23,'[4]T18-Hanover'!$A$1:$A$1000,0),MATCH($E$1,'[4]T18-Hanover'!$A$1:$ZZ$1,0))</f>
        <v>45</v>
      </c>
      <c r="F23" s="117">
        <f>INDEX('[4]T18-Hanover'!$A$1:$ZZ$1000,MATCH(A23,'[4]T18-Hanover'!$A$1:$A$1000,0),MATCH($F$1,'[4]T18-Hanover'!$A$1:$ZZ$1,0))</f>
        <v>34190</v>
      </c>
      <c r="G23" s="117">
        <f>INDEX('[4]T18-Hanover'!$A$1:$ZZ$1000,MATCH(A23,'[4]T18-Hanover'!$A$1:$A$1000,0),MATCH($G$1,'[4]T18-Hanover'!$A$1:$ZZ$1,0))</f>
        <v>15360</v>
      </c>
      <c r="H23" s="116">
        <f>INDEX('[4]T18-Hanover'!$A$1:$ZZ$1000,MATCH(A23,'[4]T18-Hanover'!$A$1:$A$1000,0),MATCH($H$1,'[4]T18-Hanover'!$A$1:$ZZ$1,0))</f>
        <v>0</v>
      </c>
      <c r="I23" s="116">
        <f>INDEX('[4]T18-Hanover'!$A$1:$ZZ$1000,MATCH(A23,'[4]T18-Hanover'!$A$1:$A$1000,0),MATCH($I$1,'[4]T18-Hanover'!$A$1:$ZZ$1,0))</f>
        <v>15</v>
      </c>
      <c r="J23" s="116">
        <f>INDEX('[4]T18-Hanover'!$A$1:$ZZ$1000,MATCH(A23,'[4]T18-Hanover'!$A$1:$A$1000,0),MATCH($J$1,'[4]T18-Hanover'!$A$1:$ZZ$1,0))</f>
        <v>9</v>
      </c>
      <c r="K23" s="116">
        <f>INDEX('[4]T18-Hanover'!$A$1:$ZZ$1000,MATCH(A23,'[4]T18-Hanover'!$A$1:$A$1000,0),MATCH($K$1,'[4]T18-Hanover'!$A$1:$ZZ$1,0))</f>
        <v>0</v>
      </c>
      <c r="L23" s="116">
        <f>INDEX('[4]T18-Hanover'!$A$1:$ZZ$1000,MATCH(A23,'[4]T18-Hanover'!$A$1:$A$1000,0),MATCH($L$1,'[4]T18-Hanover'!$A$1:$ZZ$1,0))</f>
        <v>0</v>
      </c>
      <c r="M23" s="116">
        <f>INDEX('[4]T18-Hanover'!$A$1:$ZZ$1000,MATCH(A23,'[4]T18-Hanover'!$A$1:$A$1000,0),MATCH($M$1,'[4]T18-Hanover'!$A$1:$ZZ$1,0))</f>
        <v>0</v>
      </c>
      <c r="N23" s="116" t="str">
        <f>INDEX('[4]T18-Hanover'!$A$1:$ZZ$1000,MATCH(A23,'[4]T18-Hanover'!$A$1:$A$1000,0),MATCH($N$1,'[4]T18-Hanover'!$A$1:$ZZ$1,0))</f>
        <v>D</v>
      </c>
      <c r="O23" s="119">
        <f>INDEX('[4]T18-Hanover'!$A$1:$ZZ$1000,MATCH(A23,'[4]T18-Hanover'!$A$1:$A$1000,0),MATCH($O$1,'[4]T18-Hanover'!$A$1:$ZZ$1,0))</f>
        <v>282600</v>
      </c>
      <c r="P23" s="120">
        <f>INDEX('[4]T18-Hanover'!$A$1:$ZZ$1000,MATCH(A23,'[4]T18-Hanover'!$A$1:$A$1000,0),MATCH($P$1,'[4]T18-Hanover'!$A$1:$ZZ$1,0))</f>
        <v>0.05</v>
      </c>
      <c r="Q23" s="120">
        <f>INDEX('[4]T18-Hanover'!$A$1:$ZZ$1000,MATCH(A23,'[4]T18-Hanover'!$A$1:$A$1000,0),MATCH($Q$1,'[4]T18-Hanover'!$A$1:$ZZ$1,0))</f>
        <v>0.55000000000000004</v>
      </c>
      <c r="R23" s="119">
        <f>INDEX('[4]T18-Hanover'!$A$1:$ZZ$1000,MATCH(A23,'[4]T18-Hanover'!$A$1:$A$1000,0),MATCH($R$1,'[4]T18-Hanover'!$A$1:$ZZ$1,0))</f>
        <v>113040</v>
      </c>
      <c r="S23" s="120">
        <f>INDEX('[4]T18-Hanover'!$A$1:$ZZ$1000,MATCH(A23,'[4]T18-Hanover'!$A$1:$A$1000,0),MATCH($S$1,'[4]T18-Hanover'!$A$1:$ZZ$1,0))</f>
        <v>0.09</v>
      </c>
      <c r="T23" s="119">
        <f>INDEX('[4]T18-Hanover'!$A$1:$ZZ$1000,MATCH(A23,'[4]T18-Hanover'!$A$1:$A$1000,0),MATCH($T$1,'[4]T18-Hanover'!$A$1:$ZZ$1,0))</f>
        <v>1256000</v>
      </c>
      <c r="U23" s="119">
        <f>INDEX('[4]T18-Hanover'!$A$1:$ZZ$1000,MATCH(A23,'[4]T18-Hanover'!$A$1:$A$1000,0),MATCH($U$1,'[4]T18-Hanover'!$A$1:$ZZ$1,0))</f>
        <v>52333.333333333336</v>
      </c>
    </row>
    <row r="24" spans="1:21" ht="57.6" x14ac:dyDescent="0.55000000000000004">
      <c r="A24" s="114" t="str">
        <f>'[4]T18-Hanover'!$A24</f>
        <v>06-36-313-026-0000</v>
      </c>
      <c r="B24" s="115" t="str">
        <f>INDEX('[4]T18-Hanover'!$A$1:$ZZ$1000,MATCH(A24,'[4]T18-Hanover'!$A$1:$A$1000,0),MATCH($B$1,'[4]T18-Hanover'!$A$1:$ZZ$1,0))</f>
        <v>06-36-313-026-0000  06-36-313-027-0000  06-36-313-028-0000  06-36-313-029-0000</v>
      </c>
      <c r="C24" s="115" t="str">
        <f>INDEX('[4]T18-Hanover'!$A$1:$ZZ$1000,MATCH(A24,'[4]T18-Hanover'!$A$1:$A$1000,0),MATCH($C$1,'[4]T18-Hanover'!$A$1:$ZZ$1,0))</f>
        <v>3-14</v>
      </c>
      <c r="D24" s="115" t="str">
        <f>INDEX('[4]T18-Hanover'!$A$1:$ZZ$1000,MATCH(A24,'[4]T18-Hanover'!$A$1:$A$1000,0),MATCH($D$1,'[4]T18-Hanover'!$A$1:$ZZ$1,0))</f>
        <v>2321  WALNUT HANOVER PARK</v>
      </c>
      <c r="E24" s="116">
        <f>INDEX('[4]T18-Hanover'!$A$1:$ZZ$1000,MATCH(A24,'[4]T18-Hanover'!$A$1:$A$1000,0),MATCH($E$1,'[4]T18-Hanover'!$A$1:$ZZ$1,0))</f>
        <v>47</v>
      </c>
      <c r="F24" s="117">
        <f>INDEX('[4]T18-Hanover'!$A$1:$ZZ$1000,MATCH(A24,'[4]T18-Hanover'!$A$1:$A$1000,0),MATCH($F$1,'[4]T18-Hanover'!$A$1:$ZZ$1,0))</f>
        <v>135886</v>
      </c>
      <c r="G24" s="117">
        <f>INDEX('[4]T18-Hanover'!$A$1:$ZZ$1000,MATCH(A24,'[4]T18-Hanover'!$A$1:$A$1000,0),MATCH($G$1,'[4]T18-Hanover'!$A$1:$ZZ$1,0))</f>
        <v>87356</v>
      </c>
      <c r="H24" s="116">
        <f>INDEX('[4]T18-Hanover'!$A$1:$ZZ$1000,MATCH(A24,'[4]T18-Hanover'!$A$1:$A$1000,0),MATCH($H$1,'[4]T18-Hanover'!$A$1:$ZZ$1,0))</f>
        <v>0</v>
      </c>
      <c r="I24" s="116">
        <f>INDEX('[4]T18-Hanover'!$A$1:$ZZ$1000,MATCH(A24,'[4]T18-Hanover'!$A$1:$A$1000,0),MATCH($I$1,'[4]T18-Hanover'!$A$1:$ZZ$1,0))</f>
        <v>36</v>
      </c>
      <c r="J24" s="116">
        <f>INDEX('[4]T18-Hanover'!$A$1:$ZZ$1000,MATCH(A24,'[4]T18-Hanover'!$A$1:$A$1000,0),MATCH($J$1,'[4]T18-Hanover'!$A$1:$ZZ$1,0))</f>
        <v>44</v>
      </c>
      <c r="K24" s="116">
        <f>INDEX('[4]T18-Hanover'!$A$1:$ZZ$1000,MATCH(A24,'[4]T18-Hanover'!$A$1:$A$1000,0),MATCH($K$1,'[4]T18-Hanover'!$A$1:$ZZ$1,0))</f>
        <v>0</v>
      </c>
      <c r="L24" s="116">
        <f>INDEX('[4]T18-Hanover'!$A$1:$ZZ$1000,MATCH(A24,'[4]T18-Hanover'!$A$1:$A$1000,0),MATCH($L$1,'[4]T18-Hanover'!$A$1:$ZZ$1,0))</f>
        <v>0</v>
      </c>
      <c r="M24" s="116">
        <f>INDEX('[4]T18-Hanover'!$A$1:$ZZ$1000,MATCH(A24,'[4]T18-Hanover'!$A$1:$A$1000,0),MATCH($M$1,'[4]T18-Hanover'!$A$1:$ZZ$1,0))</f>
        <v>0</v>
      </c>
      <c r="N24" s="116" t="str">
        <f>INDEX('[4]T18-Hanover'!$A$1:$ZZ$1000,MATCH(A24,'[4]T18-Hanover'!$A$1:$A$1000,0),MATCH($N$1,'[4]T18-Hanover'!$A$1:$ZZ$1,0))</f>
        <v>C</v>
      </c>
      <c r="O24" s="119">
        <f>INDEX('[4]T18-Hanover'!$A$1:$ZZ$1000,MATCH(A24,'[4]T18-Hanover'!$A$1:$A$1000,0),MATCH($O$1,'[4]T18-Hanover'!$A$1:$ZZ$1,0))</f>
        <v>1000800</v>
      </c>
      <c r="P24" s="120">
        <f>INDEX('[4]T18-Hanover'!$A$1:$ZZ$1000,MATCH(A24,'[4]T18-Hanover'!$A$1:$A$1000,0),MATCH($P$1,'[4]T18-Hanover'!$A$1:$ZZ$1,0))</f>
        <v>0.05</v>
      </c>
      <c r="Q24" s="120">
        <f>INDEX('[4]T18-Hanover'!$A$1:$ZZ$1000,MATCH(A24,'[4]T18-Hanover'!$A$1:$A$1000,0),MATCH($Q$1,'[4]T18-Hanover'!$A$1:$ZZ$1,0))</f>
        <v>0.55000000000000004</v>
      </c>
      <c r="R24" s="119">
        <f>INDEX('[4]T18-Hanover'!$A$1:$ZZ$1000,MATCH(A24,'[4]T18-Hanover'!$A$1:$A$1000,0),MATCH($R$1,'[4]T18-Hanover'!$A$1:$ZZ$1,0))</f>
        <v>400320</v>
      </c>
      <c r="S24" s="120">
        <f>INDEX('[4]T18-Hanover'!$A$1:$ZZ$1000,MATCH(A24,'[4]T18-Hanover'!$A$1:$A$1000,0),MATCH($S$1,'[4]T18-Hanover'!$A$1:$ZZ$1,0))</f>
        <v>7.4999999999999997E-2</v>
      </c>
      <c r="T24" s="119">
        <f>INDEX('[4]T18-Hanover'!$A$1:$ZZ$1000,MATCH(A24,'[4]T18-Hanover'!$A$1:$A$1000,0),MATCH($T$1,'[4]T18-Hanover'!$A$1:$ZZ$1,0))</f>
        <v>5337600</v>
      </c>
      <c r="U24" s="119">
        <f>INDEX('[4]T18-Hanover'!$A$1:$ZZ$1000,MATCH(A24,'[4]T18-Hanover'!$A$1:$A$1000,0),MATCH($U$1,'[4]T18-Hanover'!$A$1:$ZZ$1,0))</f>
        <v>66720</v>
      </c>
    </row>
    <row r="25" spans="1:21" ht="28.8" x14ac:dyDescent="0.55000000000000004">
      <c r="A25" s="114" t="str">
        <f>'[4]T18-Hanover'!$A25</f>
        <v>06-36-313-044-0000</v>
      </c>
      <c r="B25" s="115" t="str">
        <f>INDEX('[4]T18-Hanover'!$A$1:$ZZ$1000,MATCH(A25,'[4]T18-Hanover'!$A$1:$A$1000,0),MATCH($B$1,'[4]T18-Hanover'!$A$1:$ZZ$1,0))</f>
        <v>06-36-313-044-0000</v>
      </c>
      <c r="C25" s="115" t="str">
        <f>INDEX('[4]T18-Hanover'!$A$1:$ZZ$1000,MATCH(A25,'[4]T18-Hanover'!$A$1:$A$1000,0),MATCH($C$1,'[4]T18-Hanover'!$A$1:$ZZ$1,0))</f>
        <v>3-14</v>
      </c>
      <c r="D25" s="115" t="str">
        <f>INDEX('[4]T18-Hanover'!$A$1:$ZZ$1000,MATCH(A25,'[4]T18-Hanover'!$A$1:$A$1000,0),MATCH($D$1,'[4]T18-Hanover'!$A$1:$ZZ$1,0))</f>
        <v>2230  BREEZEWOOD HANOVER PARK</v>
      </c>
      <c r="E25" s="116">
        <f>INDEX('[4]T18-Hanover'!$A$1:$ZZ$1000,MATCH(A25,'[4]T18-Hanover'!$A$1:$A$1000,0),MATCH($E$1,'[4]T18-Hanover'!$A$1:$ZZ$1,0))</f>
        <v>49</v>
      </c>
      <c r="F25" s="117">
        <f>INDEX('[4]T18-Hanover'!$A$1:$ZZ$1000,MATCH(A25,'[4]T18-Hanover'!$A$1:$A$1000,0),MATCH($F$1,'[4]T18-Hanover'!$A$1:$ZZ$1,0))</f>
        <v>300319</v>
      </c>
      <c r="G25" s="117">
        <f>INDEX('[4]T18-Hanover'!$A$1:$ZZ$1000,MATCH(A25,'[4]T18-Hanover'!$A$1:$A$1000,0),MATCH($G$1,'[4]T18-Hanover'!$A$1:$ZZ$1,0))</f>
        <v>151410</v>
      </c>
      <c r="H25" s="116">
        <f>INDEX('[4]T18-Hanover'!$A$1:$ZZ$1000,MATCH(A25,'[4]T18-Hanover'!$A$1:$A$1000,0),MATCH($H$1,'[4]T18-Hanover'!$A$1:$ZZ$1,0))</f>
        <v>0</v>
      </c>
      <c r="I25" s="116">
        <f>INDEX('[4]T18-Hanover'!$A$1:$ZZ$1000,MATCH(A25,'[4]T18-Hanover'!$A$1:$A$1000,0),MATCH($I$1,'[4]T18-Hanover'!$A$1:$ZZ$1,0))</f>
        <v>62</v>
      </c>
      <c r="J25" s="116">
        <f>INDEX('[4]T18-Hanover'!$A$1:$ZZ$1000,MATCH(A25,'[4]T18-Hanover'!$A$1:$A$1000,0),MATCH($J$1,'[4]T18-Hanover'!$A$1:$ZZ$1,0))</f>
        <v>78</v>
      </c>
      <c r="K25" s="116">
        <f>INDEX('[4]T18-Hanover'!$A$1:$ZZ$1000,MATCH(A25,'[4]T18-Hanover'!$A$1:$A$1000,0),MATCH($K$1,'[4]T18-Hanover'!$A$1:$ZZ$1,0))</f>
        <v>0</v>
      </c>
      <c r="L25" s="116">
        <f>INDEX('[4]T18-Hanover'!$A$1:$ZZ$1000,MATCH(A25,'[4]T18-Hanover'!$A$1:$A$1000,0),MATCH($L$1,'[4]T18-Hanover'!$A$1:$ZZ$1,0))</f>
        <v>0</v>
      </c>
      <c r="M25" s="116">
        <f>INDEX('[4]T18-Hanover'!$A$1:$ZZ$1000,MATCH(A25,'[4]T18-Hanover'!$A$1:$A$1000,0),MATCH($M$1,'[4]T18-Hanover'!$A$1:$ZZ$1,0))</f>
        <v>0</v>
      </c>
      <c r="N25" s="116" t="str">
        <f>INDEX('[4]T18-Hanover'!$A$1:$ZZ$1000,MATCH(A25,'[4]T18-Hanover'!$A$1:$A$1000,0),MATCH($N$1,'[4]T18-Hanover'!$A$1:$ZZ$1,0))</f>
        <v>C</v>
      </c>
      <c r="O25" s="119">
        <f>INDEX('[4]T18-Hanover'!$A$1:$ZZ$1000,MATCH(A25,'[4]T18-Hanover'!$A$1:$A$1000,0),MATCH($O$1,'[4]T18-Hanover'!$A$1:$ZZ$1,0))</f>
        <v>1755600</v>
      </c>
      <c r="P25" s="120">
        <f>INDEX('[4]T18-Hanover'!$A$1:$ZZ$1000,MATCH(A25,'[4]T18-Hanover'!$A$1:$A$1000,0),MATCH($P$1,'[4]T18-Hanover'!$A$1:$ZZ$1,0))</f>
        <v>0.05</v>
      </c>
      <c r="Q25" s="120">
        <f>INDEX('[4]T18-Hanover'!$A$1:$ZZ$1000,MATCH(A25,'[4]T18-Hanover'!$A$1:$A$1000,0),MATCH($Q$1,'[4]T18-Hanover'!$A$1:$ZZ$1,0))</f>
        <v>0.55000000000000004</v>
      </c>
      <c r="R25" s="119">
        <f>INDEX('[4]T18-Hanover'!$A$1:$ZZ$1000,MATCH(A25,'[4]T18-Hanover'!$A$1:$A$1000,0),MATCH($R$1,'[4]T18-Hanover'!$A$1:$ZZ$1,0))</f>
        <v>702239.99999999988</v>
      </c>
      <c r="S25" s="120">
        <f>INDEX('[4]T18-Hanover'!$A$1:$ZZ$1000,MATCH(A25,'[4]T18-Hanover'!$A$1:$A$1000,0),MATCH($S$1,'[4]T18-Hanover'!$A$1:$ZZ$1,0))</f>
        <v>7.4999999999999997E-2</v>
      </c>
      <c r="T25" s="119">
        <f>INDEX('[4]T18-Hanover'!$A$1:$ZZ$1000,MATCH(A25,'[4]T18-Hanover'!$A$1:$A$1000,0),MATCH($T$1,'[4]T18-Hanover'!$A$1:$ZZ$1,0))</f>
        <v>9363199.9999999981</v>
      </c>
      <c r="U25" s="119">
        <f>INDEX('[4]T18-Hanover'!$A$1:$ZZ$1000,MATCH(A25,'[4]T18-Hanover'!$A$1:$A$1000,0),MATCH($U$1,'[4]T18-Hanover'!$A$1:$ZZ$1,0))</f>
        <v>66879.999999999985</v>
      </c>
    </row>
    <row r="26" spans="1:21" ht="57.6" x14ac:dyDescent="0.55000000000000004">
      <c r="A26" s="114" t="str">
        <f>'[4]T18-Hanover'!$A26</f>
        <v>06-36-405-043-0000</v>
      </c>
      <c r="B26" s="115" t="str">
        <f>INDEX('[4]T18-Hanover'!$A$1:$ZZ$1000,MATCH(A26,'[4]T18-Hanover'!$A$1:$A$1000,0),MATCH($B$1,'[4]T18-Hanover'!$A$1:$ZZ$1,0))</f>
        <v>06-36-405-043-0000  06-36-405-060-0000  06-36-405-061-0000  06-36-405-062-0000</v>
      </c>
      <c r="C26" s="115" t="str">
        <f>INDEX('[4]T18-Hanover'!$A$1:$ZZ$1000,MATCH(A26,'[4]T18-Hanover'!$A$1:$A$1000,0),MATCH($C$1,'[4]T18-Hanover'!$A$1:$ZZ$1,0))</f>
        <v>3-14</v>
      </c>
      <c r="D26" s="115" t="str">
        <f>INDEX('[4]T18-Hanover'!$A$1:$ZZ$1000,MATCH(A26,'[4]T18-Hanover'!$A$1:$A$1000,0),MATCH($D$1,'[4]T18-Hanover'!$A$1:$ZZ$1,0))</f>
        <v>6654  PINETREE HANOVER PARK</v>
      </c>
      <c r="E26" s="116">
        <f>INDEX('[4]T18-Hanover'!$A$1:$ZZ$1000,MATCH(A26,'[4]T18-Hanover'!$A$1:$A$1000,0),MATCH($E$1,'[4]T18-Hanover'!$A$1:$ZZ$1,0))</f>
        <v>56</v>
      </c>
      <c r="F26" s="117">
        <f>INDEX('[4]T18-Hanover'!$A$1:$ZZ$1000,MATCH(A26,'[4]T18-Hanover'!$A$1:$A$1000,0),MATCH($F$1,'[4]T18-Hanover'!$A$1:$ZZ$1,0))</f>
        <v>95327</v>
      </c>
      <c r="G26" s="117">
        <f>INDEX('[4]T18-Hanover'!$A$1:$ZZ$1000,MATCH(A26,'[4]T18-Hanover'!$A$1:$A$1000,0),MATCH($G$1,'[4]T18-Hanover'!$A$1:$ZZ$1,0))</f>
        <v>41672</v>
      </c>
      <c r="H26" s="116">
        <f>INDEX('[4]T18-Hanover'!$A$1:$ZZ$1000,MATCH(A26,'[4]T18-Hanover'!$A$1:$A$1000,0),MATCH($H$1,'[4]T18-Hanover'!$A$1:$ZZ$1,0))</f>
        <v>0</v>
      </c>
      <c r="I26" s="116">
        <f>INDEX('[4]T18-Hanover'!$A$1:$ZZ$1000,MATCH(A26,'[4]T18-Hanover'!$A$1:$A$1000,0),MATCH($I$1,'[4]T18-Hanover'!$A$1:$ZZ$1,0))</f>
        <v>64</v>
      </c>
      <c r="J26" s="116">
        <f>INDEX('[4]T18-Hanover'!$A$1:$ZZ$1000,MATCH(A26,'[4]T18-Hanover'!$A$1:$A$1000,0),MATCH($J$1,'[4]T18-Hanover'!$A$1:$ZZ$1,0))</f>
        <v>0</v>
      </c>
      <c r="K26" s="116">
        <f>INDEX('[4]T18-Hanover'!$A$1:$ZZ$1000,MATCH(A26,'[4]T18-Hanover'!$A$1:$A$1000,0),MATCH($K$1,'[4]T18-Hanover'!$A$1:$ZZ$1,0))</f>
        <v>0</v>
      </c>
      <c r="L26" s="116">
        <f>INDEX('[4]T18-Hanover'!$A$1:$ZZ$1000,MATCH(A26,'[4]T18-Hanover'!$A$1:$A$1000,0),MATCH($L$1,'[4]T18-Hanover'!$A$1:$ZZ$1,0))</f>
        <v>0</v>
      </c>
      <c r="M26" s="116">
        <f>INDEX('[4]T18-Hanover'!$A$1:$ZZ$1000,MATCH(A26,'[4]T18-Hanover'!$A$1:$A$1000,0),MATCH($M$1,'[4]T18-Hanover'!$A$1:$ZZ$1,0))</f>
        <v>0</v>
      </c>
      <c r="N26" s="116" t="str">
        <f>INDEX('[4]T18-Hanover'!$A$1:$ZZ$1000,MATCH(A26,'[4]T18-Hanover'!$A$1:$A$1000,0),MATCH($N$1,'[4]T18-Hanover'!$A$1:$ZZ$1,0))</f>
        <v>C</v>
      </c>
      <c r="O26" s="119">
        <f>INDEX('[4]T18-Hanover'!$A$1:$ZZ$1000,MATCH(A26,'[4]T18-Hanover'!$A$1:$A$1000,0),MATCH($O$1,'[4]T18-Hanover'!$A$1:$ZZ$1,0))</f>
        <v>652800</v>
      </c>
      <c r="P26" s="120">
        <f>INDEX('[4]T18-Hanover'!$A$1:$ZZ$1000,MATCH(A26,'[4]T18-Hanover'!$A$1:$A$1000,0),MATCH($P$1,'[4]T18-Hanover'!$A$1:$ZZ$1,0))</f>
        <v>0.05</v>
      </c>
      <c r="Q26" s="120">
        <f>INDEX('[4]T18-Hanover'!$A$1:$ZZ$1000,MATCH(A26,'[4]T18-Hanover'!$A$1:$A$1000,0),MATCH($Q$1,'[4]T18-Hanover'!$A$1:$ZZ$1,0))</f>
        <v>0.55000000000000004</v>
      </c>
      <c r="R26" s="119">
        <f>INDEX('[4]T18-Hanover'!$A$1:$ZZ$1000,MATCH(A26,'[4]T18-Hanover'!$A$1:$A$1000,0),MATCH($R$1,'[4]T18-Hanover'!$A$1:$ZZ$1,0))</f>
        <v>261120</v>
      </c>
      <c r="S26" s="120">
        <f>INDEX('[4]T18-Hanover'!$A$1:$ZZ$1000,MATCH(A26,'[4]T18-Hanover'!$A$1:$A$1000,0),MATCH($S$1,'[4]T18-Hanover'!$A$1:$ZZ$1,0))</f>
        <v>7.4999999999999997E-2</v>
      </c>
      <c r="T26" s="119">
        <f>INDEX('[4]T18-Hanover'!$A$1:$ZZ$1000,MATCH(A26,'[4]T18-Hanover'!$A$1:$A$1000,0),MATCH($T$1,'[4]T18-Hanover'!$A$1:$ZZ$1,0))</f>
        <v>3481600</v>
      </c>
      <c r="U26" s="119">
        <f>INDEX('[4]T18-Hanover'!$A$1:$ZZ$1000,MATCH(A26,'[4]T18-Hanover'!$A$1:$A$1000,0),MATCH($U$1,'[4]T18-Hanover'!$A$1:$ZZ$1,0))</f>
        <v>54400</v>
      </c>
    </row>
    <row r="27" spans="1:21" hidden="1" x14ac:dyDescent="0.55000000000000004">
      <c r="A27">
        <f>'[4]T18-Hanover'!$A27</f>
        <v>0</v>
      </c>
      <c r="B27" s="1"/>
      <c r="N27" s="109"/>
      <c r="O27" s="3"/>
      <c r="P27" s="4"/>
      <c r="Q27" s="105"/>
      <c r="R27" s="3"/>
      <c r="S27" s="106"/>
      <c r="T27" s="104"/>
      <c r="U27" s="104"/>
    </row>
    <row r="28" spans="1:21" hidden="1" x14ac:dyDescent="0.55000000000000004">
      <c r="A28">
        <f>'[4]T18-Hanover'!$A28</f>
        <v>0</v>
      </c>
      <c r="B28" s="1"/>
      <c r="N28" s="109"/>
      <c r="O28" s="3"/>
      <c r="P28" s="4"/>
      <c r="Q28" s="105"/>
      <c r="R28" s="3"/>
      <c r="S28" s="106"/>
      <c r="T28" s="104"/>
      <c r="U28" s="104"/>
    </row>
    <row r="29" spans="1:21" hidden="1" x14ac:dyDescent="0.55000000000000004">
      <c r="A29">
        <f>'[4]T18-Hanover'!$A29</f>
        <v>0</v>
      </c>
      <c r="B29" s="1"/>
      <c r="N29" s="109"/>
      <c r="O29" s="3"/>
      <c r="P29" s="4"/>
      <c r="Q29" s="105"/>
      <c r="R29" s="3"/>
      <c r="S29" s="106"/>
      <c r="T29" s="104"/>
      <c r="U29" s="104"/>
    </row>
    <row r="30" spans="1:21" hidden="1" x14ac:dyDescent="0.55000000000000004">
      <c r="A30">
        <f>'[4]T18-Hanover'!$A30</f>
        <v>0</v>
      </c>
      <c r="B30" s="1"/>
      <c r="N30" s="109"/>
      <c r="O30" s="3"/>
      <c r="P30" s="4"/>
      <c r="Q30" s="105"/>
      <c r="R30" s="3"/>
      <c r="S30" s="106"/>
      <c r="T30" s="104"/>
      <c r="U30" s="104"/>
    </row>
    <row r="31" spans="1:21" hidden="1" x14ac:dyDescent="0.55000000000000004">
      <c r="A31">
        <f>'[4]T18-Hanover'!$A31</f>
        <v>0</v>
      </c>
      <c r="B31" s="1"/>
      <c r="N31" s="109"/>
      <c r="O31" s="3"/>
      <c r="P31" s="4"/>
      <c r="Q31" s="105"/>
      <c r="R31" s="3"/>
      <c r="S31" s="106"/>
      <c r="T31" s="104"/>
      <c r="U31" s="104"/>
    </row>
    <row r="32" spans="1:21" hidden="1" x14ac:dyDescent="0.55000000000000004">
      <c r="A32">
        <f>'[4]T18-Hanover'!$A32</f>
        <v>0</v>
      </c>
      <c r="B32" s="1"/>
      <c r="N32" s="109"/>
      <c r="O32" s="3"/>
      <c r="P32" s="4"/>
      <c r="Q32" s="105"/>
      <c r="R32" s="3"/>
      <c r="S32" s="106"/>
      <c r="T32" s="104"/>
      <c r="U32" s="104"/>
    </row>
    <row r="33" spans="1:21" hidden="1" x14ac:dyDescent="0.55000000000000004">
      <c r="A33">
        <f>'[4]T18-Hanover'!$A33</f>
        <v>0</v>
      </c>
      <c r="B33" s="1"/>
      <c r="N33" s="109"/>
      <c r="O33" s="3"/>
      <c r="P33" s="4"/>
      <c r="Q33" s="105"/>
      <c r="R33" s="3"/>
      <c r="S33" s="106"/>
      <c r="T33" s="104"/>
      <c r="U33" s="104"/>
    </row>
    <row r="34" spans="1:21" hidden="1" x14ac:dyDescent="0.55000000000000004">
      <c r="A34">
        <f>'[4]T18-Hanover'!$A34</f>
        <v>0</v>
      </c>
      <c r="B34" s="1"/>
      <c r="N34" s="109"/>
      <c r="O34" s="3"/>
      <c r="P34" s="4"/>
      <c r="Q34" s="105"/>
      <c r="R34" s="3"/>
      <c r="S34" s="106"/>
      <c r="T34" s="104"/>
      <c r="U34" s="104"/>
    </row>
    <row r="35" spans="1:21" hidden="1" x14ac:dyDescent="0.55000000000000004">
      <c r="A35">
        <f>'[4]T18-Hanover'!$A35</f>
        <v>0</v>
      </c>
      <c r="B35" s="1"/>
      <c r="N35" s="109"/>
      <c r="O35" s="3"/>
      <c r="P35" s="4"/>
      <c r="Q35" s="105"/>
      <c r="R35" s="3"/>
      <c r="S35" s="106"/>
      <c r="T35" s="104"/>
      <c r="U35" s="104"/>
    </row>
    <row r="36" spans="1:21" hidden="1" x14ac:dyDescent="0.55000000000000004">
      <c r="A36">
        <f>'[4]T18-Hanover'!$A36</f>
        <v>0</v>
      </c>
      <c r="B36" s="1"/>
      <c r="N36" s="109"/>
      <c r="O36" s="3"/>
      <c r="P36" s="4"/>
      <c r="Q36" s="105"/>
      <c r="R36" s="3"/>
      <c r="S36" s="106"/>
      <c r="T36" s="104"/>
      <c r="U36" s="104"/>
    </row>
    <row r="37" spans="1:21" hidden="1" x14ac:dyDescent="0.55000000000000004">
      <c r="A37">
        <f>'[4]T18-Hanover'!$A37</f>
        <v>0</v>
      </c>
      <c r="B37" s="1"/>
      <c r="N37" s="109"/>
      <c r="O37" s="3"/>
      <c r="P37" s="4"/>
      <c r="Q37" s="105"/>
      <c r="R37" s="3"/>
      <c r="S37" s="106"/>
      <c r="T37" s="104"/>
      <c r="U37" s="104"/>
    </row>
    <row r="38" spans="1:21" hidden="1" x14ac:dyDescent="0.55000000000000004">
      <c r="A38">
        <f>'[4]T18-Hanover'!$A38</f>
        <v>0</v>
      </c>
      <c r="B38" s="1"/>
      <c r="N38" s="109"/>
      <c r="O38" s="3"/>
      <c r="P38" s="4"/>
      <c r="Q38" s="105"/>
      <c r="R38" s="3"/>
      <c r="S38" s="106"/>
      <c r="T38" s="104"/>
      <c r="U38" s="104"/>
    </row>
    <row r="39" spans="1:21" hidden="1" x14ac:dyDescent="0.55000000000000004">
      <c r="A39">
        <f>'[4]T18-Hanover'!$A39</f>
        <v>0</v>
      </c>
      <c r="B39" s="1"/>
      <c r="N39" s="109"/>
      <c r="O39" s="3"/>
      <c r="P39" s="4"/>
      <c r="Q39" s="105"/>
      <c r="R39" s="3"/>
      <c r="S39" s="106"/>
      <c r="T39" s="104"/>
      <c r="U39" s="104"/>
    </row>
    <row r="40" spans="1:21" hidden="1" x14ac:dyDescent="0.55000000000000004">
      <c r="A40">
        <f>'[4]T18-Hanover'!$A40</f>
        <v>0</v>
      </c>
      <c r="B40" s="1"/>
      <c r="N40" s="109"/>
      <c r="O40" s="3"/>
      <c r="P40" s="4"/>
      <c r="Q40" s="105"/>
      <c r="R40" s="3"/>
      <c r="S40" s="106"/>
      <c r="T40" s="104"/>
      <c r="U40" s="104"/>
    </row>
    <row r="41" spans="1:21" hidden="1" x14ac:dyDescent="0.55000000000000004">
      <c r="A41">
        <f>'[4]T18-Hanover'!$A41</f>
        <v>0</v>
      </c>
      <c r="B41" s="1"/>
      <c r="N41" s="109"/>
      <c r="O41" s="3"/>
      <c r="P41" s="4"/>
      <c r="Q41" s="105"/>
      <c r="R41" s="3"/>
      <c r="S41" s="106"/>
      <c r="T41" s="104"/>
      <c r="U41" s="104"/>
    </row>
    <row r="42" spans="1:21" hidden="1" x14ac:dyDescent="0.55000000000000004">
      <c r="A42">
        <f>'[4]T18-Hanover'!$A42</f>
        <v>0</v>
      </c>
      <c r="B42" s="1"/>
      <c r="N42" s="109"/>
      <c r="O42" s="3"/>
      <c r="P42" s="4"/>
      <c r="Q42" s="105"/>
      <c r="R42" s="3"/>
      <c r="S42" s="106"/>
      <c r="T42" s="104"/>
      <c r="U42" s="104"/>
    </row>
    <row r="43" spans="1:21" hidden="1" x14ac:dyDescent="0.55000000000000004">
      <c r="A43">
        <f>'[4]T18-Hanover'!$A43</f>
        <v>0</v>
      </c>
      <c r="B43" s="1"/>
      <c r="N43" s="109"/>
      <c r="O43" s="3"/>
      <c r="P43" s="4"/>
      <c r="Q43" s="105"/>
      <c r="R43" s="3"/>
      <c r="S43" s="106"/>
      <c r="T43" s="104"/>
      <c r="U43" s="104"/>
    </row>
    <row r="44" spans="1:21" hidden="1" x14ac:dyDescent="0.55000000000000004">
      <c r="A44">
        <f>'[4]T18-Hanover'!$A44</f>
        <v>0</v>
      </c>
      <c r="B44" s="1"/>
      <c r="N44" s="109"/>
      <c r="O44" s="3"/>
      <c r="P44" s="4"/>
      <c r="Q44" s="105"/>
      <c r="R44" s="3"/>
      <c r="S44" s="106"/>
      <c r="T44" s="104"/>
      <c r="U44" s="104"/>
    </row>
    <row r="45" spans="1:21" hidden="1" x14ac:dyDescent="0.55000000000000004">
      <c r="A45">
        <f>'[4]T18-Hanover'!$A45</f>
        <v>0</v>
      </c>
      <c r="B45" s="1"/>
      <c r="N45" s="109"/>
      <c r="O45" s="3"/>
      <c r="P45" s="4"/>
      <c r="Q45" s="105"/>
      <c r="R45" s="3"/>
      <c r="S45" s="106"/>
      <c r="T45" s="104"/>
      <c r="U45" s="104"/>
    </row>
    <row r="46" spans="1:21" hidden="1" x14ac:dyDescent="0.55000000000000004">
      <c r="A46">
        <f>'[4]T18-Hanover'!$A46</f>
        <v>0</v>
      </c>
      <c r="B46" s="1"/>
      <c r="N46" s="109"/>
      <c r="O46" s="3"/>
      <c r="P46" s="4"/>
      <c r="Q46" s="105"/>
      <c r="R46" s="3"/>
      <c r="S46" s="106"/>
      <c r="T46" s="104"/>
      <c r="U46" s="104"/>
    </row>
    <row r="47" spans="1:21" hidden="1" x14ac:dyDescent="0.55000000000000004">
      <c r="A47">
        <f>'[4]T18-Hanover'!$A47</f>
        <v>0</v>
      </c>
      <c r="B47" s="1"/>
      <c r="N47" s="109"/>
      <c r="O47" s="3"/>
      <c r="P47" s="4"/>
      <c r="Q47" s="105"/>
      <c r="R47" s="3"/>
      <c r="S47" s="106"/>
      <c r="T47" s="104"/>
      <c r="U47" s="104"/>
    </row>
    <row r="48" spans="1:21" hidden="1" x14ac:dyDescent="0.55000000000000004">
      <c r="A48">
        <f>'[4]T18-Hanover'!$A48</f>
        <v>0</v>
      </c>
      <c r="B48" s="1"/>
      <c r="N48" s="109"/>
      <c r="O48" s="3"/>
      <c r="P48" s="4"/>
      <c r="Q48" s="105"/>
      <c r="R48" s="3"/>
      <c r="S48" s="106"/>
      <c r="T48" s="104"/>
      <c r="U48" s="104"/>
    </row>
    <row r="49" spans="1:21" hidden="1" x14ac:dyDescent="0.55000000000000004">
      <c r="A49">
        <f>'[4]T18-Hanover'!$A49</f>
        <v>0</v>
      </c>
      <c r="B49" s="1"/>
      <c r="N49" s="109"/>
      <c r="O49" s="3"/>
      <c r="P49" s="4"/>
      <c r="Q49" s="105"/>
      <c r="R49" s="3"/>
      <c r="S49" s="106"/>
      <c r="T49" s="104"/>
      <c r="U49" s="104"/>
    </row>
    <row r="50" spans="1:21" hidden="1" x14ac:dyDescent="0.55000000000000004">
      <c r="A50">
        <f>'[4]T18-Hanover'!$A50</f>
        <v>0</v>
      </c>
      <c r="B50" s="1"/>
      <c r="N50" s="109"/>
      <c r="O50" s="3"/>
      <c r="P50" s="4"/>
      <c r="Q50" s="105"/>
      <c r="R50" s="3"/>
      <c r="S50" s="106"/>
      <c r="T50" s="104"/>
      <c r="U50" s="104"/>
    </row>
    <row r="51" spans="1:21" hidden="1" x14ac:dyDescent="0.55000000000000004">
      <c r="A51">
        <f>'[4]T18-Hanover'!$A51</f>
        <v>0</v>
      </c>
      <c r="B51" s="1"/>
      <c r="N51" s="109"/>
      <c r="O51" s="3"/>
      <c r="P51" s="4"/>
      <c r="Q51" s="105"/>
      <c r="R51" s="3"/>
      <c r="S51" s="106"/>
      <c r="T51" s="104"/>
      <c r="U51" s="104"/>
    </row>
    <row r="52" spans="1:21" hidden="1" x14ac:dyDescent="0.55000000000000004">
      <c r="A52">
        <f>'[4]T18-Hanover'!$A52</f>
        <v>0</v>
      </c>
      <c r="B52" s="1"/>
      <c r="N52" s="109"/>
      <c r="O52" s="3"/>
      <c r="P52" s="4"/>
      <c r="Q52" s="105"/>
      <c r="R52" s="3"/>
      <c r="S52" s="106"/>
      <c r="T52" s="104"/>
      <c r="U52" s="104"/>
    </row>
    <row r="53" spans="1:21" hidden="1" x14ac:dyDescent="0.55000000000000004">
      <c r="A53">
        <f>'[4]T18-Hanover'!$A53</f>
        <v>0</v>
      </c>
      <c r="B53" s="1"/>
      <c r="N53" s="109"/>
      <c r="O53" s="3"/>
      <c r="P53" s="4"/>
      <c r="Q53" s="105"/>
      <c r="R53" s="3"/>
      <c r="S53" s="106"/>
      <c r="T53" s="104"/>
      <c r="U53" s="104"/>
    </row>
    <row r="54" spans="1:21" hidden="1" x14ac:dyDescent="0.55000000000000004">
      <c r="A54">
        <f>'[4]T18-Hanover'!$A54</f>
        <v>0</v>
      </c>
      <c r="B54" s="1"/>
      <c r="N54" s="109"/>
      <c r="O54" s="3"/>
      <c r="P54" s="4"/>
      <c r="Q54" s="105"/>
      <c r="R54" s="3"/>
      <c r="S54" s="106"/>
      <c r="T54" s="104"/>
      <c r="U54" s="104"/>
    </row>
    <row r="55" spans="1:21" hidden="1" x14ac:dyDescent="0.55000000000000004">
      <c r="A55">
        <f>'[4]T18-Hanover'!$A55</f>
        <v>0</v>
      </c>
      <c r="B55" s="1"/>
      <c r="N55" s="109"/>
      <c r="O55" s="3"/>
      <c r="P55" s="4"/>
      <c r="Q55" s="105"/>
      <c r="R55" s="3"/>
      <c r="S55" s="106"/>
      <c r="T55" s="104"/>
      <c r="U55" s="104"/>
    </row>
    <row r="56" spans="1:21" hidden="1" x14ac:dyDescent="0.55000000000000004">
      <c r="A56">
        <f>'[4]T18-Hanover'!$A56</f>
        <v>0</v>
      </c>
      <c r="B56" s="1"/>
      <c r="N56" s="109"/>
      <c r="O56" s="3"/>
      <c r="P56" s="4"/>
      <c r="Q56" s="105"/>
      <c r="R56" s="3"/>
      <c r="S56" s="106"/>
      <c r="T56" s="104"/>
      <c r="U56" s="104"/>
    </row>
    <row r="57" spans="1:21" hidden="1" x14ac:dyDescent="0.55000000000000004">
      <c r="A57">
        <f>'[4]T18-Hanover'!$A57</f>
        <v>0</v>
      </c>
      <c r="B57" s="1"/>
      <c r="N57" s="109"/>
      <c r="O57" s="3"/>
      <c r="P57" s="4"/>
      <c r="Q57" s="105"/>
      <c r="R57" s="3"/>
      <c r="S57" s="106"/>
      <c r="T57" s="104"/>
      <c r="U57" s="104"/>
    </row>
    <row r="58" spans="1:21" hidden="1" x14ac:dyDescent="0.55000000000000004">
      <c r="A58">
        <f>'[4]T18-Hanover'!$A58</f>
        <v>0</v>
      </c>
      <c r="B58" s="1"/>
      <c r="N58" s="109"/>
      <c r="O58" s="3"/>
      <c r="P58" s="4"/>
      <c r="Q58" s="105"/>
      <c r="R58" s="3"/>
      <c r="S58" s="106"/>
      <c r="T58" s="104"/>
      <c r="U58" s="104"/>
    </row>
    <row r="59" spans="1:21" hidden="1" x14ac:dyDescent="0.55000000000000004">
      <c r="A59">
        <f>'[4]T18-Hanover'!$A59</f>
        <v>0</v>
      </c>
      <c r="B59" s="1"/>
      <c r="N59" s="109"/>
      <c r="O59" s="3"/>
      <c r="P59" s="4"/>
      <c r="Q59" s="105"/>
      <c r="R59" s="3"/>
      <c r="S59" s="106"/>
      <c r="T59" s="104"/>
      <c r="U59" s="104"/>
    </row>
    <row r="60" spans="1:21" hidden="1" x14ac:dyDescent="0.55000000000000004">
      <c r="A60">
        <f>'[4]T18-Hanover'!$A60</f>
        <v>0</v>
      </c>
      <c r="B60" s="1"/>
      <c r="N60" s="109"/>
      <c r="O60" s="3"/>
      <c r="P60" s="4"/>
      <c r="Q60" s="105"/>
      <c r="R60" s="3"/>
      <c r="S60" s="106"/>
      <c r="T60" s="104"/>
      <c r="U60" s="104"/>
    </row>
    <row r="61" spans="1:21" hidden="1" x14ac:dyDescent="0.55000000000000004">
      <c r="A61">
        <f>'[4]T18-Hanover'!$A61</f>
        <v>0</v>
      </c>
      <c r="B61" s="1"/>
      <c r="N61" s="109"/>
      <c r="O61" s="3"/>
      <c r="P61" s="4"/>
      <c r="Q61" s="105"/>
      <c r="R61" s="3"/>
      <c r="S61" s="106"/>
      <c r="T61" s="104"/>
      <c r="U61" s="104"/>
    </row>
    <row r="62" spans="1:21" hidden="1" x14ac:dyDescent="0.55000000000000004">
      <c r="A62">
        <f>'[4]T18-Hanover'!$A62</f>
        <v>0</v>
      </c>
      <c r="B62" s="1"/>
      <c r="N62" s="109"/>
      <c r="O62" s="3"/>
      <c r="P62" s="4"/>
      <c r="Q62" s="105"/>
      <c r="R62" s="3"/>
      <c r="S62" s="106"/>
      <c r="T62" s="104"/>
      <c r="U62" s="104"/>
    </row>
    <row r="63" spans="1:21" hidden="1" x14ac:dyDescent="0.55000000000000004">
      <c r="A63">
        <f>'[4]T18-Hanover'!$A63</f>
        <v>0</v>
      </c>
      <c r="B63" s="1"/>
      <c r="N63" s="109"/>
      <c r="O63" s="3"/>
      <c r="P63" s="4"/>
      <c r="Q63" s="105"/>
      <c r="R63" s="3"/>
      <c r="S63" s="106"/>
      <c r="T63" s="104"/>
      <c r="U63" s="104"/>
    </row>
    <row r="64" spans="1:21" hidden="1" x14ac:dyDescent="0.55000000000000004">
      <c r="A64">
        <f>'[4]T18-Hanover'!$A64</f>
        <v>0</v>
      </c>
      <c r="B64" s="1"/>
      <c r="N64" s="109"/>
      <c r="O64" s="3"/>
      <c r="P64" s="4"/>
      <c r="Q64" s="105"/>
      <c r="R64" s="3"/>
      <c r="S64" s="106"/>
      <c r="T64" s="104"/>
      <c r="U64" s="104"/>
    </row>
    <row r="65" spans="1:21" hidden="1" x14ac:dyDescent="0.55000000000000004">
      <c r="A65">
        <f>'[4]T18-Hanover'!$A65</f>
        <v>0</v>
      </c>
      <c r="B65" s="1"/>
      <c r="N65" s="109"/>
      <c r="O65" s="3"/>
      <c r="P65" s="4"/>
      <c r="Q65" s="105"/>
      <c r="R65" s="3"/>
      <c r="S65" s="106"/>
      <c r="T65" s="104"/>
      <c r="U65" s="104"/>
    </row>
    <row r="66" spans="1:21" hidden="1" x14ac:dyDescent="0.55000000000000004">
      <c r="A66">
        <f>'[4]T18-Hanover'!$A66</f>
        <v>0</v>
      </c>
      <c r="B66" s="1"/>
      <c r="N66" s="109"/>
      <c r="O66" s="3"/>
      <c r="P66" s="4"/>
      <c r="Q66" s="105"/>
      <c r="R66" s="3"/>
      <c r="S66" s="106"/>
      <c r="T66" s="104"/>
      <c r="U66" s="104"/>
    </row>
    <row r="67" spans="1:21" hidden="1" x14ac:dyDescent="0.55000000000000004">
      <c r="A67">
        <f>'[4]T18-Hanover'!$A67</f>
        <v>0</v>
      </c>
      <c r="B67" s="1"/>
      <c r="N67" s="109"/>
      <c r="O67" s="3"/>
      <c r="P67" s="4"/>
      <c r="Q67" s="105"/>
      <c r="R67" s="3"/>
      <c r="S67" s="106"/>
      <c r="T67" s="104"/>
      <c r="U67" s="104"/>
    </row>
    <row r="68" spans="1:21" hidden="1" x14ac:dyDescent="0.55000000000000004">
      <c r="A68">
        <f>'[4]T18-Hanover'!$A68</f>
        <v>0</v>
      </c>
      <c r="B68" s="1"/>
      <c r="N68" s="109"/>
      <c r="O68" s="3"/>
      <c r="P68" s="4"/>
      <c r="Q68" s="105"/>
      <c r="R68" s="3"/>
      <c r="S68" s="106"/>
      <c r="T68" s="104"/>
      <c r="U68" s="104"/>
    </row>
    <row r="69" spans="1:21" hidden="1" x14ac:dyDescent="0.55000000000000004">
      <c r="A69">
        <f>'[4]T18-Hanover'!$A69</f>
        <v>0</v>
      </c>
      <c r="B69" s="1"/>
      <c r="N69" s="109"/>
      <c r="O69" s="3"/>
      <c r="P69" s="4"/>
      <c r="Q69" s="105"/>
      <c r="R69" s="3"/>
      <c r="S69" s="106"/>
      <c r="T69" s="104"/>
      <c r="U69" s="104"/>
    </row>
    <row r="70" spans="1:21" hidden="1" x14ac:dyDescent="0.55000000000000004">
      <c r="A70">
        <f>'[4]T18-Hanover'!$A70</f>
        <v>0</v>
      </c>
      <c r="B70" s="1"/>
      <c r="N70" s="109"/>
      <c r="O70" s="3"/>
      <c r="P70" s="4"/>
      <c r="Q70" s="105"/>
      <c r="R70" s="3"/>
      <c r="S70" s="106"/>
      <c r="T70" s="104"/>
      <c r="U70" s="104"/>
    </row>
    <row r="71" spans="1:21" hidden="1" x14ac:dyDescent="0.55000000000000004">
      <c r="A71">
        <f>'[4]T18-Hanover'!$A71</f>
        <v>0</v>
      </c>
      <c r="B71" s="1"/>
      <c r="N71" s="109"/>
      <c r="O71" s="3"/>
      <c r="P71" s="4"/>
      <c r="Q71" s="105"/>
      <c r="R71" s="3"/>
      <c r="S71" s="106"/>
      <c r="T71" s="104"/>
      <c r="U71" s="104"/>
    </row>
    <row r="72" spans="1:21" hidden="1" x14ac:dyDescent="0.55000000000000004">
      <c r="A72">
        <f>'[4]T18-Hanover'!$A72</f>
        <v>0</v>
      </c>
      <c r="B72" s="1"/>
      <c r="N72" s="109"/>
      <c r="O72" s="3"/>
      <c r="P72" s="4"/>
      <c r="Q72" s="105"/>
      <c r="R72" s="3"/>
      <c r="S72" s="106"/>
      <c r="T72" s="104"/>
      <c r="U72" s="104"/>
    </row>
    <row r="73" spans="1:21" hidden="1" x14ac:dyDescent="0.55000000000000004">
      <c r="A73">
        <f>'[4]T18-Hanover'!$A73</f>
        <v>0</v>
      </c>
      <c r="B73" s="1"/>
      <c r="N73" s="109"/>
      <c r="O73" s="3"/>
      <c r="P73" s="4"/>
      <c r="Q73" s="105"/>
      <c r="R73" s="3"/>
      <c r="S73" s="106"/>
      <c r="T73" s="104"/>
      <c r="U73" s="104"/>
    </row>
    <row r="74" spans="1:21" hidden="1" x14ac:dyDescent="0.55000000000000004">
      <c r="A74">
        <f>'[4]T18-Hanover'!$A74</f>
        <v>0</v>
      </c>
      <c r="B74" s="1"/>
      <c r="N74" s="109"/>
      <c r="O74" s="3"/>
      <c r="P74" s="4"/>
      <c r="Q74" s="105"/>
      <c r="R74" s="3"/>
      <c r="S74" s="106"/>
      <c r="T74" s="104"/>
      <c r="U74" s="104"/>
    </row>
    <row r="75" spans="1:21" hidden="1" x14ac:dyDescent="0.55000000000000004">
      <c r="A75">
        <f>'[4]T18-Hanover'!$A75</f>
        <v>0</v>
      </c>
      <c r="B75" s="1"/>
      <c r="N75" s="109"/>
      <c r="O75" s="3"/>
      <c r="P75" s="4"/>
      <c r="Q75" s="105"/>
      <c r="R75" s="3"/>
      <c r="S75" s="106"/>
      <c r="T75" s="104"/>
      <c r="U75" s="104"/>
    </row>
    <row r="76" spans="1:21" hidden="1" x14ac:dyDescent="0.55000000000000004">
      <c r="A76">
        <f>'[4]T18-Hanover'!$A76</f>
        <v>0</v>
      </c>
      <c r="B76" s="1"/>
      <c r="N76" s="109"/>
      <c r="O76" s="3"/>
      <c r="P76" s="4"/>
      <c r="Q76" s="105"/>
      <c r="R76" s="3"/>
      <c r="S76" s="106"/>
      <c r="T76" s="104"/>
      <c r="U76" s="104"/>
    </row>
    <row r="77" spans="1:21" hidden="1" x14ac:dyDescent="0.55000000000000004">
      <c r="A77">
        <f>'[4]T18-Hanover'!$A77</f>
        <v>0</v>
      </c>
      <c r="B77" s="1"/>
      <c r="N77" s="109"/>
      <c r="O77" s="3"/>
      <c r="P77" s="4"/>
      <c r="Q77" s="105"/>
      <c r="R77" s="3"/>
      <c r="S77" s="106"/>
      <c r="T77" s="104"/>
      <c r="U77" s="104"/>
    </row>
    <row r="78" spans="1:21" hidden="1" x14ac:dyDescent="0.55000000000000004">
      <c r="A78">
        <f>'[4]T18-Hanover'!$A78</f>
        <v>0</v>
      </c>
      <c r="B78" s="1"/>
      <c r="N78" s="109"/>
      <c r="O78" s="3"/>
      <c r="P78" s="4"/>
      <c r="Q78" s="105"/>
      <c r="R78" s="3"/>
      <c r="S78" s="106"/>
      <c r="T78" s="104"/>
      <c r="U78" s="104"/>
    </row>
    <row r="79" spans="1:21" hidden="1" x14ac:dyDescent="0.55000000000000004">
      <c r="A79">
        <f>'[4]T18-Hanover'!$A79</f>
        <v>0</v>
      </c>
      <c r="B79" s="1"/>
      <c r="N79" s="109"/>
      <c r="O79" s="3"/>
      <c r="P79" s="4"/>
      <c r="Q79" s="105"/>
      <c r="R79" s="3"/>
      <c r="S79" s="106"/>
      <c r="T79" s="104"/>
      <c r="U79" s="104"/>
    </row>
    <row r="80" spans="1:21" hidden="1" x14ac:dyDescent="0.55000000000000004">
      <c r="A80">
        <f>'[4]T18-Hanover'!$A80</f>
        <v>0</v>
      </c>
      <c r="B80" s="1"/>
      <c r="N80" s="109"/>
      <c r="O80" s="3"/>
      <c r="P80" s="4"/>
      <c r="Q80" s="105"/>
      <c r="R80" s="3"/>
      <c r="S80" s="106"/>
      <c r="T80" s="104"/>
      <c r="U80" s="104"/>
    </row>
    <row r="81" spans="1:21" hidden="1" x14ac:dyDescent="0.55000000000000004">
      <c r="A81">
        <f>'[4]T18-Hanover'!$A81</f>
        <v>0</v>
      </c>
      <c r="B81" s="1"/>
      <c r="N81" s="109"/>
      <c r="O81" s="3"/>
      <c r="P81" s="4"/>
      <c r="Q81" s="105"/>
      <c r="R81" s="3"/>
      <c r="S81" s="106"/>
      <c r="T81" s="104"/>
      <c r="U81" s="104"/>
    </row>
    <row r="82" spans="1:21" hidden="1" x14ac:dyDescent="0.55000000000000004">
      <c r="A82">
        <f>'[4]T18-Hanover'!$A82</f>
        <v>0</v>
      </c>
      <c r="B82" s="1"/>
      <c r="N82" s="109"/>
      <c r="O82" s="3"/>
      <c r="P82" s="4"/>
      <c r="Q82" s="105"/>
      <c r="R82" s="3"/>
      <c r="S82" s="106"/>
      <c r="T82" s="104"/>
      <c r="U82" s="104"/>
    </row>
    <row r="83" spans="1:21" hidden="1" x14ac:dyDescent="0.55000000000000004">
      <c r="A83">
        <f>'[4]T18-Hanover'!$A83</f>
        <v>0</v>
      </c>
      <c r="B83" s="1"/>
      <c r="N83" s="109"/>
      <c r="O83" s="3"/>
      <c r="P83" s="4"/>
      <c r="Q83" s="105"/>
      <c r="R83" s="3"/>
      <c r="S83" s="106"/>
      <c r="T83" s="104"/>
      <c r="U83" s="104"/>
    </row>
    <row r="84" spans="1:21" hidden="1" x14ac:dyDescent="0.55000000000000004">
      <c r="A84">
        <f>'[4]T18-Hanover'!$A84</f>
        <v>0</v>
      </c>
      <c r="B84" s="1"/>
      <c r="N84" s="109"/>
      <c r="O84" s="3"/>
      <c r="P84" s="4"/>
      <c r="Q84" s="105"/>
      <c r="R84" s="3"/>
      <c r="S84" s="106"/>
      <c r="T84" s="104"/>
      <c r="U84" s="104"/>
    </row>
    <row r="85" spans="1:21" hidden="1" x14ac:dyDescent="0.55000000000000004">
      <c r="A85">
        <f>'[4]T18-Hanover'!$A85</f>
        <v>0</v>
      </c>
      <c r="B85" s="1"/>
      <c r="N85" s="109"/>
      <c r="O85" s="3"/>
      <c r="P85" s="4"/>
      <c r="Q85" s="105"/>
      <c r="R85" s="3"/>
      <c r="S85" s="106"/>
      <c r="T85" s="104"/>
      <c r="U85" s="104"/>
    </row>
    <row r="86" spans="1:21" hidden="1" x14ac:dyDescent="0.55000000000000004">
      <c r="A86">
        <f>'[4]T18-Hanover'!$A86</f>
        <v>0</v>
      </c>
      <c r="B86" s="1"/>
      <c r="N86" s="109"/>
      <c r="O86" s="3"/>
      <c r="P86" s="4"/>
      <c r="Q86" s="105"/>
      <c r="R86" s="3"/>
      <c r="S86" s="106"/>
      <c r="T86" s="104"/>
      <c r="U86" s="104"/>
    </row>
    <row r="87" spans="1:21" hidden="1" x14ac:dyDescent="0.55000000000000004">
      <c r="A87">
        <f>'[4]T18-Hanover'!$A87</f>
        <v>0</v>
      </c>
      <c r="B87" s="1"/>
      <c r="N87" s="109"/>
      <c r="O87" s="3"/>
      <c r="P87" s="4"/>
      <c r="Q87" s="105"/>
      <c r="R87" s="3"/>
      <c r="S87" s="106"/>
      <c r="T87" s="104"/>
      <c r="U87" s="104"/>
    </row>
    <row r="88" spans="1:21" hidden="1" x14ac:dyDescent="0.55000000000000004">
      <c r="A88">
        <f>'[4]T18-Hanover'!$A88</f>
        <v>0</v>
      </c>
      <c r="B88" s="1"/>
      <c r="N88" s="109"/>
      <c r="O88" s="3"/>
      <c r="P88" s="4"/>
      <c r="Q88" s="105"/>
      <c r="R88" s="3"/>
      <c r="S88" s="106"/>
      <c r="T88" s="104"/>
      <c r="U88" s="104"/>
    </row>
    <row r="89" spans="1:21" hidden="1" x14ac:dyDescent="0.55000000000000004">
      <c r="A89">
        <f>'[4]T18-Hanover'!$A89</f>
        <v>0</v>
      </c>
      <c r="B89" s="1"/>
      <c r="N89" s="109"/>
      <c r="O89" s="3"/>
      <c r="P89" s="4"/>
      <c r="Q89" s="105"/>
      <c r="R89" s="3"/>
      <c r="S89" s="106"/>
      <c r="T89" s="104"/>
      <c r="U89" s="104"/>
    </row>
    <row r="90" spans="1:21" hidden="1" x14ac:dyDescent="0.55000000000000004">
      <c r="A90">
        <f>'[4]T18-Hanover'!$A90</f>
        <v>0</v>
      </c>
      <c r="B90" s="1"/>
      <c r="N90" s="109"/>
      <c r="O90" s="3"/>
      <c r="P90" s="4"/>
      <c r="Q90" s="105"/>
      <c r="R90" s="3"/>
      <c r="S90" s="106"/>
      <c r="T90" s="104"/>
      <c r="U90" s="104"/>
    </row>
    <row r="91" spans="1:21" hidden="1" x14ac:dyDescent="0.55000000000000004">
      <c r="A91">
        <f>'[4]T18-Hanover'!$A91</f>
        <v>0</v>
      </c>
      <c r="B91" s="1"/>
      <c r="N91" s="109"/>
      <c r="O91" s="3"/>
      <c r="P91" s="4"/>
      <c r="Q91" s="105"/>
      <c r="R91" s="3"/>
      <c r="S91" s="106"/>
      <c r="T91" s="104"/>
      <c r="U91" s="104"/>
    </row>
    <row r="92" spans="1:21" hidden="1" x14ac:dyDescent="0.55000000000000004">
      <c r="A92">
        <f>'[4]T18-Hanover'!$A92</f>
        <v>0</v>
      </c>
      <c r="B92" s="1"/>
      <c r="N92" s="109"/>
      <c r="O92" s="3"/>
      <c r="P92" s="4"/>
      <c r="Q92" s="105"/>
      <c r="R92" s="3"/>
      <c r="S92" s="106"/>
      <c r="T92" s="104"/>
      <c r="U92" s="104"/>
    </row>
    <row r="93" spans="1:21" hidden="1" x14ac:dyDescent="0.55000000000000004">
      <c r="A93">
        <f>'[4]T18-Hanover'!$A93</f>
        <v>0</v>
      </c>
      <c r="B93" s="1"/>
      <c r="N93" s="109"/>
      <c r="O93" s="3"/>
      <c r="P93" s="4"/>
      <c r="Q93" s="105"/>
      <c r="R93" s="3"/>
      <c r="S93" s="106"/>
      <c r="T93" s="104"/>
      <c r="U93" s="104"/>
    </row>
    <row r="94" spans="1:21" hidden="1" x14ac:dyDescent="0.55000000000000004">
      <c r="A94">
        <f>'[4]T18-Hanover'!$A94</f>
        <v>0</v>
      </c>
      <c r="B94" s="1"/>
      <c r="N94" s="109"/>
      <c r="O94" s="3"/>
      <c r="P94" s="4"/>
      <c r="Q94" s="105"/>
      <c r="R94" s="3"/>
      <c r="S94" s="106"/>
      <c r="T94" s="104"/>
      <c r="U94" s="104"/>
    </row>
    <row r="95" spans="1:21" hidden="1" x14ac:dyDescent="0.55000000000000004">
      <c r="A95">
        <f>'[4]T18-Hanover'!$A95</f>
        <v>0</v>
      </c>
      <c r="B95" s="1"/>
      <c r="N95" s="109"/>
      <c r="O95" s="3"/>
      <c r="P95" s="4"/>
      <c r="Q95" s="105"/>
      <c r="R95" s="3"/>
      <c r="S95" s="106"/>
      <c r="T95" s="104"/>
      <c r="U95" s="104"/>
    </row>
    <row r="96" spans="1:21" hidden="1" x14ac:dyDescent="0.55000000000000004">
      <c r="A96">
        <f>'[4]T18-Hanover'!$A96</f>
        <v>0</v>
      </c>
      <c r="B96" s="1"/>
      <c r="N96" s="109"/>
      <c r="O96" s="3"/>
      <c r="P96" s="4"/>
      <c r="Q96" s="105"/>
      <c r="R96" s="3"/>
      <c r="S96" s="106"/>
      <c r="T96" s="104"/>
      <c r="U96" s="104"/>
    </row>
    <row r="97" spans="1:21" hidden="1" x14ac:dyDescent="0.55000000000000004">
      <c r="A97">
        <f>'[4]T18-Hanover'!$A97</f>
        <v>0</v>
      </c>
      <c r="B97" s="1"/>
      <c r="N97" s="109"/>
      <c r="O97" s="3"/>
      <c r="P97" s="4"/>
      <c r="Q97" s="105"/>
      <c r="R97" s="3"/>
      <c r="S97" s="106"/>
      <c r="T97" s="104"/>
      <c r="U97" s="104"/>
    </row>
    <row r="98" spans="1:21" hidden="1" x14ac:dyDescent="0.55000000000000004">
      <c r="A98">
        <f>'[4]T18-Hanover'!$A98</f>
        <v>0</v>
      </c>
      <c r="B98" s="1"/>
      <c r="N98" s="109"/>
      <c r="O98" s="3"/>
      <c r="P98" s="4"/>
      <c r="Q98" s="105"/>
      <c r="R98" s="3"/>
      <c r="S98" s="106"/>
      <c r="T98" s="104"/>
      <c r="U98" s="104"/>
    </row>
    <row r="99" spans="1:21" hidden="1" x14ac:dyDescent="0.55000000000000004">
      <c r="A99">
        <f>'[4]T18-Hanover'!$A99</f>
        <v>0</v>
      </c>
      <c r="B99" s="1"/>
      <c r="N99" s="109"/>
      <c r="O99" s="3"/>
      <c r="P99" s="4"/>
      <c r="Q99" s="105"/>
      <c r="R99" s="3"/>
      <c r="S99" s="106"/>
      <c r="T99" s="104"/>
      <c r="U99" s="104"/>
    </row>
    <row r="100" spans="1:21" hidden="1" x14ac:dyDescent="0.55000000000000004">
      <c r="A100">
        <f>'[4]T18-Hanover'!$A100</f>
        <v>0</v>
      </c>
      <c r="B100" s="1"/>
      <c r="N100" s="109"/>
      <c r="O100" s="3"/>
      <c r="P100" s="4"/>
      <c r="Q100" s="105"/>
      <c r="R100" s="3"/>
      <c r="S100" s="106"/>
      <c r="T100" s="104"/>
      <c r="U100" s="104"/>
    </row>
    <row r="101" spans="1:21" hidden="1" x14ac:dyDescent="0.55000000000000004">
      <c r="A101">
        <f>'[4]T18-Hanover'!$A101</f>
        <v>0</v>
      </c>
      <c r="B101" s="1"/>
      <c r="N101" s="109"/>
      <c r="O101" s="3"/>
      <c r="P101" s="4"/>
      <c r="Q101" s="105"/>
      <c r="R101" s="3"/>
      <c r="S101" s="106"/>
      <c r="T101" s="104"/>
      <c r="U101" s="104"/>
    </row>
    <row r="102" spans="1:21" hidden="1" x14ac:dyDescent="0.55000000000000004">
      <c r="A102">
        <f>'[4]T18-Hanover'!$A102</f>
        <v>0</v>
      </c>
      <c r="B102" s="1"/>
      <c r="N102" s="109"/>
      <c r="O102" s="3"/>
      <c r="P102" s="4"/>
      <c r="Q102" s="105"/>
      <c r="R102" s="3"/>
      <c r="S102" s="106"/>
      <c r="T102" s="104"/>
      <c r="U102" s="104"/>
    </row>
    <row r="103" spans="1:21" hidden="1" x14ac:dyDescent="0.55000000000000004">
      <c r="A103">
        <f>'[4]T18-Hanover'!$A103</f>
        <v>0</v>
      </c>
      <c r="B103" s="1"/>
      <c r="N103" s="109"/>
      <c r="O103" s="3"/>
      <c r="P103" s="4"/>
      <c r="Q103" s="105"/>
      <c r="R103" s="3"/>
      <c r="S103" s="106"/>
      <c r="T103" s="104"/>
      <c r="U103" s="104"/>
    </row>
    <row r="104" spans="1:21" hidden="1" x14ac:dyDescent="0.55000000000000004">
      <c r="A104">
        <f>'[4]T18-Hanover'!$A104</f>
        <v>0</v>
      </c>
      <c r="B104" s="1"/>
      <c r="N104" s="109"/>
      <c r="O104" s="3"/>
      <c r="P104" s="4"/>
      <c r="Q104" s="105"/>
      <c r="R104" s="3"/>
      <c r="S104" s="106"/>
      <c r="T104" s="104"/>
      <c r="U104" s="104"/>
    </row>
    <row r="105" spans="1:21" hidden="1" x14ac:dyDescent="0.55000000000000004">
      <c r="A105">
        <f>'[4]T18-Hanover'!$A105</f>
        <v>0</v>
      </c>
      <c r="B105" s="1"/>
      <c r="N105" s="109"/>
      <c r="O105" s="3"/>
      <c r="P105" s="4"/>
      <c r="Q105" s="105"/>
      <c r="R105" s="3"/>
      <c r="S105" s="106"/>
      <c r="T105" s="104"/>
      <c r="U105" s="104"/>
    </row>
    <row r="106" spans="1:21" hidden="1" x14ac:dyDescent="0.55000000000000004">
      <c r="A106">
        <f>'[4]T18-Hanover'!$A106</f>
        <v>0</v>
      </c>
      <c r="B106" s="1"/>
      <c r="N106" s="109"/>
      <c r="O106" s="3"/>
      <c r="P106" s="4"/>
      <c r="Q106" s="105"/>
      <c r="R106" s="3"/>
      <c r="S106" s="106"/>
      <c r="T106" s="104"/>
      <c r="U106" s="104"/>
    </row>
    <row r="107" spans="1:21" hidden="1" x14ac:dyDescent="0.55000000000000004">
      <c r="A107">
        <f>'[4]T18-Hanover'!$A107</f>
        <v>0</v>
      </c>
      <c r="B107" s="1"/>
      <c r="N107" s="109"/>
      <c r="O107" s="3"/>
      <c r="P107" s="4"/>
      <c r="Q107" s="105"/>
      <c r="R107" s="3"/>
      <c r="S107" s="106"/>
      <c r="T107" s="104"/>
      <c r="U107" s="104"/>
    </row>
    <row r="108" spans="1:21" hidden="1" x14ac:dyDescent="0.55000000000000004">
      <c r="A108">
        <f>'[4]T18-Hanover'!$A108</f>
        <v>0</v>
      </c>
      <c r="B108" s="1"/>
      <c r="N108" s="109"/>
      <c r="O108" s="3"/>
      <c r="P108" s="4"/>
      <c r="Q108" s="105"/>
      <c r="R108" s="3"/>
      <c r="S108" s="106"/>
      <c r="T108" s="104"/>
      <c r="U108" s="104"/>
    </row>
    <row r="109" spans="1:21" hidden="1" x14ac:dyDescent="0.55000000000000004">
      <c r="A109">
        <f>'[4]T18-Hanover'!$A109</f>
        <v>0</v>
      </c>
      <c r="B109" s="1"/>
      <c r="N109" s="109"/>
      <c r="O109" s="3"/>
      <c r="P109" s="4"/>
      <c r="Q109" s="105"/>
      <c r="R109" s="3"/>
      <c r="S109" s="106"/>
      <c r="T109" s="104"/>
      <c r="U109" s="104"/>
    </row>
    <row r="110" spans="1:21" hidden="1" x14ac:dyDescent="0.55000000000000004">
      <c r="A110">
        <f>'[4]T18-Hanover'!$A110</f>
        <v>0</v>
      </c>
      <c r="B110" s="1"/>
      <c r="N110" s="109"/>
      <c r="O110" s="3"/>
      <c r="P110" s="4"/>
      <c r="Q110" s="105"/>
      <c r="R110" s="3"/>
      <c r="S110" s="106"/>
      <c r="T110" s="104"/>
      <c r="U110" s="104"/>
    </row>
    <row r="111" spans="1:21" hidden="1" x14ac:dyDescent="0.55000000000000004">
      <c r="A111">
        <f>'[4]T18-Hanover'!$A111</f>
        <v>0</v>
      </c>
      <c r="B111" s="1"/>
      <c r="N111" s="109"/>
      <c r="O111" s="3"/>
      <c r="P111" s="4"/>
      <c r="Q111" s="105"/>
      <c r="R111" s="3"/>
      <c r="S111" s="106"/>
      <c r="T111" s="104"/>
      <c r="U111" s="104"/>
    </row>
    <row r="112" spans="1:21" hidden="1" x14ac:dyDescent="0.55000000000000004">
      <c r="A112">
        <f>'[4]T18-Hanover'!$A112</f>
        <v>0</v>
      </c>
      <c r="B112" s="1"/>
      <c r="N112" s="109"/>
      <c r="O112" s="3"/>
      <c r="P112" s="4"/>
      <c r="Q112" s="105"/>
      <c r="R112" s="3"/>
      <c r="S112" s="106"/>
      <c r="T112" s="104"/>
      <c r="U112" s="104"/>
    </row>
    <row r="113" spans="1:21" hidden="1" x14ac:dyDescent="0.55000000000000004">
      <c r="A113">
        <f>'[4]T18-Hanover'!$A113</f>
        <v>0</v>
      </c>
      <c r="B113" s="1"/>
      <c r="N113" s="109"/>
      <c r="O113" s="3"/>
      <c r="P113" s="4"/>
      <c r="Q113" s="105"/>
      <c r="R113" s="3"/>
      <c r="S113" s="106"/>
      <c r="T113" s="104"/>
      <c r="U113" s="104"/>
    </row>
    <row r="114" spans="1:21" hidden="1" x14ac:dyDescent="0.55000000000000004">
      <c r="A114">
        <f>'[4]T18-Hanover'!$A114</f>
        <v>0</v>
      </c>
      <c r="B114" s="1"/>
      <c r="N114" s="109"/>
      <c r="O114" s="3"/>
      <c r="P114" s="4"/>
      <c r="Q114" s="105"/>
      <c r="R114" s="3"/>
      <c r="S114" s="106"/>
      <c r="T114" s="104"/>
      <c r="U114" s="104"/>
    </row>
    <row r="115" spans="1:21" hidden="1" x14ac:dyDescent="0.55000000000000004">
      <c r="A115">
        <f>'[4]T18-Hanover'!$A115</f>
        <v>0</v>
      </c>
      <c r="B115" s="1"/>
      <c r="N115" s="109"/>
      <c r="O115" s="3"/>
      <c r="P115" s="4"/>
      <c r="Q115" s="105"/>
      <c r="R115" s="3"/>
      <c r="S115" s="106"/>
      <c r="T115" s="104"/>
      <c r="U115" s="104"/>
    </row>
    <row r="116" spans="1:21" hidden="1" x14ac:dyDescent="0.55000000000000004">
      <c r="A116">
        <f>'[4]T18-Hanover'!$A116</f>
        <v>0</v>
      </c>
      <c r="B116" s="1"/>
      <c r="N116" s="109"/>
      <c r="O116" s="3"/>
      <c r="P116" s="4"/>
      <c r="Q116" s="105"/>
      <c r="R116" s="3"/>
      <c r="S116" s="106"/>
      <c r="T116" s="104"/>
      <c r="U116" s="104"/>
    </row>
    <row r="117" spans="1:21" hidden="1" x14ac:dyDescent="0.55000000000000004">
      <c r="A117">
        <f>'[4]T18-Hanover'!$A117</f>
        <v>0</v>
      </c>
      <c r="B117" s="1"/>
      <c r="N117" s="109"/>
      <c r="O117" s="3"/>
      <c r="P117" s="4"/>
      <c r="Q117" s="105"/>
      <c r="R117" s="3"/>
      <c r="S117" s="106"/>
      <c r="T117" s="104"/>
      <c r="U117" s="104"/>
    </row>
    <row r="118" spans="1:21" hidden="1" x14ac:dyDescent="0.55000000000000004">
      <c r="A118">
        <f>'[4]T18-Hanover'!$A118</f>
        <v>0</v>
      </c>
      <c r="B118" s="1"/>
      <c r="N118" s="109"/>
      <c r="O118" s="3"/>
      <c r="P118" s="4"/>
      <c r="Q118" s="105"/>
      <c r="R118" s="3"/>
      <c r="S118" s="106"/>
      <c r="T118" s="104"/>
      <c r="U118" s="104"/>
    </row>
    <row r="119" spans="1:21" hidden="1" x14ac:dyDescent="0.55000000000000004">
      <c r="A119">
        <f>'[4]T18-Hanover'!$A119</f>
        <v>0</v>
      </c>
      <c r="B119" s="1"/>
      <c r="N119" s="109"/>
      <c r="O119" s="3"/>
      <c r="P119" s="4"/>
      <c r="Q119" s="105"/>
      <c r="R119" s="3"/>
      <c r="S119" s="106"/>
      <c r="T119" s="104"/>
      <c r="U119" s="104"/>
    </row>
    <row r="120" spans="1:21" hidden="1" x14ac:dyDescent="0.55000000000000004">
      <c r="A120">
        <f>'[4]T18-Hanover'!$A120</f>
        <v>0</v>
      </c>
      <c r="B120" s="1"/>
      <c r="N120" s="109"/>
      <c r="O120" s="3"/>
      <c r="P120" s="4"/>
      <c r="Q120" s="105"/>
      <c r="R120" s="3"/>
      <c r="S120" s="106"/>
      <c r="T120" s="104"/>
      <c r="U120" s="104"/>
    </row>
    <row r="121" spans="1:21" hidden="1" x14ac:dyDescent="0.55000000000000004">
      <c r="A121">
        <f>'[4]T18-Hanover'!$A121</f>
        <v>0</v>
      </c>
      <c r="B121" s="1"/>
      <c r="N121" s="109"/>
      <c r="O121" s="3"/>
      <c r="P121" s="4"/>
      <c r="Q121" s="105"/>
      <c r="R121" s="3"/>
      <c r="S121" s="106"/>
      <c r="T121" s="104"/>
      <c r="U121" s="104"/>
    </row>
    <row r="122" spans="1:21" hidden="1" x14ac:dyDescent="0.55000000000000004">
      <c r="A122">
        <f>'[4]T18-Hanover'!$A122</f>
        <v>0</v>
      </c>
      <c r="B122" s="1"/>
      <c r="N122" s="109"/>
      <c r="O122" s="3"/>
      <c r="P122" s="4"/>
      <c r="Q122" s="105"/>
      <c r="R122" s="3"/>
      <c r="S122" s="106"/>
      <c r="T122" s="104"/>
      <c r="U122" s="104"/>
    </row>
    <row r="123" spans="1:21" hidden="1" x14ac:dyDescent="0.55000000000000004">
      <c r="A123">
        <f>'[4]T18-Hanover'!$A123</f>
        <v>0</v>
      </c>
      <c r="B123" s="1"/>
      <c r="N123" s="109"/>
      <c r="O123" s="3"/>
      <c r="P123" s="4"/>
      <c r="Q123" s="105"/>
      <c r="R123" s="3"/>
      <c r="S123" s="106"/>
      <c r="T123" s="104"/>
      <c r="U123" s="104"/>
    </row>
    <row r="124" spans="1:21" hidden="1" x14ac:dyDescent="0.55000000000000004">
      <c r="A124">
        <f>'[4]T18-Hanover'!$A124</f>
        <v>0</v>
      </c>
      <c r="B124" s="1"/>
      <c r="N124" s="109"/>
      <c r="O124" s="3"/>
      <c r="P124" s="4"/>
      <c r="Q124" s="105"/>
      <c r="R124" s="3"/>
      <c r="S124" s="106"/>
      <c r="T124" s="104"/>
      <c r="U124" s="104"/>
    </row>
    <row r="125" spans="1:21" hidden="1" x14ac:dyDescent="0.55000000000000004">
      <c r="A125">
        <f>'[4]T18-Hanover'!$A125</f>
        <v>0</v>
      </c>
      <c r="B125" s="1"/>
      <c r="N125" s="109"/>
      <c r="O125" s="3"/>
      <c r="P125" s="4"/>
      <c r="Q125" s="105"/>
      <c r="R125" s="3"/>
      <c r="S125" s="106"/>
      <c r="T125" s="104"/>
      <c r="U125" s="104"/>
    </row>
    <row r="126" spans="1:21" hidden="1" x14ac:dyDescent="0.55000000000000004">
      <c r="A126">
        <f>'[4]T18-Hanover'!$A126</f>
        <v>0</v>
      </c>
      <c r="B126" s="1"/>
      <c r="N126" s="109"/>
      <c r="O126" s="3"/>
      <c r="P126" s="4"/>
      <c r="Q126" s="105"/>
      <c r="R126" s="3"/>
      <c r="S126" s="106"/>
      <c r="T126" s="104"/>
      <c r="U126" s="104"/>
    </row>
    <row r="127" spans="1:21" hidden="1" x14ac:dyDescent="0.55000000000000004">
      <c r="A127">
        <f>'[4]T18-Hanover'!$A127</f>
        <v>0</v>
      </c>
      <c r="B127" s="1"/>
      <c r="N127" s="109"/>
      <c r="O127" s="3"/>
      <c r="P127" s="4"/>
      <c r="Q127" s="105"/>
      <c r="R127" s="3"/>
      <c r="S127" s="106"/>
      <c r="T127" s="104"/>
      <c r="U127" s="104"/>
    </row>
    <row r="128" spans="1:21" hidden="1" x14ac:dyDescent="0.55000000000000004">
      <c r="A128">
        <f>'[4]T18-Hanover'!$A128</f>
        <v>0</v>
      </c>
      <c r="B128" s="1"/>
      <c r="N128" s="109"/>
      <c r="O128" s="3"/>
      <c r="P128" s="4"/>
      <c r="Q128" s="105"/>
      <c r="R128" s="3"/>
      <c r="S128" s="106"/>
      <c r="T128" s="104"/>
      <c r="U128" s="104"/>
    </row>
    <row r="129" spans="1:21" hidden="1" x14ac:dyDescent="0.55000000000000004">
      <c r="A129">
        <f>'[4]T18-Hanover'!$A129</f>
        <v>0</v>
      </c>
      <c r="B129" s="1"/>
      <c r="N129" s="109"/>
      <c r="O129" s="3"/>
      <c r="P129" s="4"/>
      <c r="Q129" s="105"/>
      <c r="R129" s="3"/>
      <c r="S129" s="106"/>
      <c r="T129" s="104"/>
      <c r="U129" s="104"/>
    </row>
    <row r="130" spans="1:21" hidden="1" x14ac:dyDescent="0.55000000000000004">
      <c r="A130">
        <f>'[4]T18-Hanover'!$A130</f>
        <v>0</v>
      </c>
      <c r="B130" s="1"/>
      <c r="N130" s="109"/>
      <c r="O130" s="3"/>
      <c r="P130" s="4"/>
      <c r="Q130" s="105"/>
      <c r="R130" s="3"/>
      <c r="S130" s="106"/>
      <c r="T130" s="104"/>
      <c r="U130" s="104"/>
    </row>
    <row r="131" spans="1:21" hidden="1" x14ac:dyDescent="0.55000000000000004">
      <c r="A131">
        <f>'[4]T18-Hanover'!$A131</f>
        <v>0</v>
      </c>
      <c r="B131" s="1"/>
      <c r="N131" s="109"/>
      <c r="O131" s="3"/>
      <c r="P131" s="4"/>
      <c r="Q131" s="105"/>
      <c r="R131" s="3"/>
      <c r="S131" s="106"/>
      <c r="T131" s="104"/>
      <c r="U131" s="104"/>
    </row>
    <row r="132" spans="1:21" hidden="1" x14ac:dyDescent="0.55000000000000004">
      <c r="A132">
        <f>'[4]T18-Hanover'!$A132</f>
        <v>0</v>
      </c>
      <c r="B132" s="1"/>
      <c r="N132" s="109"/>
      <c r="O132" s="3"/>
      <c r="P132" s="4"/>
      <c r="Q132" s="105"/>
      <c r="R132" s="3"/>
      <c r="S132" s="106"/>
      <c r="T132" s="104"/>
      <c r="U132" s="104"/>
    </row>
    <row r="133" spans="1:21" hidden="1" x14ac:dyDescent="0.55000000000000004">
      <c r="A133">
        <f>'[4]T18-Hanover'!$A133</f>
        <v>0</v>
      </c>
      <c r="B133" s="1"/>
      <c r="N133" s="109"/>
      <c r="O133" s="3"/>
      <c r="P133" s="4"/>
      <c r="Q133" s="105"/>
      <c r="R133" s="3"/>
      <c r="S133" s="106"/>
      <c r="T133" s="104"/>
      <c r="U133" s="104"/>
    </row>
    <row r="134" spans="1:21" hidden="1" x14ac:dyDescent="0.55000000000000004">
      <c r="A134">
        <f>'[4]T18-Hanover'!$A134</f>
        <v>0</v>
      </c>
      <c r="B134" s="1"/>
      <c r="N134" s="109"/>
      <c r="O134" s="3"/>
      <c r="P134" s="4"/>
      <c r="Q134" s="105"/>
      <c r="R134" s="3"/>
      <c r="S134" s="106"/>
      <c r="T134" s="104"/>
      <c r="U134" s="104"/>
    </row>
    <row r="135" spans="1:21" hidden="1" x14ac:dyDescent="0.55000000000000004">
      <c r="A135">
        <f>'[4]T18-Hanover'!$A135</f>
        <v>0</v>
      </c>
      <c r="B135" s="1"/>
      <c r="N135" s="109"/>
      <c r="O135" s="3"/>
      <c r="P135" s="4"/>
      <c r="Q135" s="105"/>
      <c r="R135" s="3"/>
      <c r="S135" s="106"/>
      <c r="T135" s="104"/>
      <c r="U135" s="104"/>
    </row>
    <row r="136" spans="1:21" hidden="1" x14ac:dyDescent="0.55000000000000004">
      <c r="A136">
        <f>'[4]T18-Hanover'!$A136</f>
        <v>0</v>
      </c>
      <c r="B136" s="1"/>
      <c r="N136" s="109"/>
      <c r="O136" s="3"/>
      <c r="P136" s="4"/>
      <c r="Q136" s="105"/>
      <c r="R136" s="3"/>
      <c r="S136" s="106"/>
      <c r="T136" s="104"/>
      <c r="U136" s="104"/>
    </row>
    <row r="137" spans="1:21" hidden="1" x14ac:dyDescent="0.55000000000000004">
      <c r="A137">
        <f>'[4]T18-Hanover'!$A137</f>
        <v>0</v>
      </c>
      <c r="B137" s="1"/>
      <c r="N137" s="109"/>
      <c r="O137" s="3"/>
      <c r="P137" s="4"/>
      <c r="Q137" s="105"/>
      <c r="R137" s="3"/>
      <c r="S137" s="106"/>
      <c r="T137" s="104"/>
      <c r="U137" s="104"/>
    </row>
    <row r="138" spans="1:21" hidden="1" x14ac:dyDescent="0.55000000000000004">
      <c r="A138">
        <f>'[4]T18-Hanover'!$A138</f>
        <v>0</v>
      </c>
      <c r="B138" s="1"/>
      <c r="N138" s="109"/>
      <c r="O138" s="3"/>
      <c r="P138" s="4"/>
      <c r="Q138" s="105"/>
      <c r="R138" s="3"/>
      <c r="S138" s="106"/>
      <c r="T138" s="104"/>
      <c r="U138" s="104"/>
    </row>
    <row r="139" spans="1:21" hidden="1" x14ac:dyDescent="0.55000000000000004">
      <c r="A139">
        <f>'[4]T18-Hanover'!$A139</f>
        <v>0</v>
      </c>
      <c r="B139" s="1"/>
      <c r="N139" s="109"/>
      <c r="O139" s="3"/>
      <c r="P139" s="4"/>
      <c r="Q139" s="105"/>
      <c r="R139" s="3"/>
      <c r="S139" s="106"/>
      <c r="T139" s="104"/>
      <c r="U139" s="104"/>
    </row>
    <row r="140" spans="1:21" hidden="1" x14ac:dyDescent="0.55000000000000004">
      <c r="A140">
        <f>'[4]T18-Hanover'!$A140</f>
        <v>0</v>
      </c>
      <c r="B140" s="1"/>
      <c r="N140" s="109"/>
      <c r="O140" s="3"/>
      <c r="P140" s="4"/>
      <c r="Q140" s="105"/>
      <c r="R140" s="3"/>
      <c r="S140" s="106"/>
      <c r="T140" s="104"/>
      <c r="U140" s="104"/>
    </row>
    <row r="141" spans="1:21" hidden="1" x14ac:dyDescent="0.55000000000000004">
      <c r="A141">
        <f>'[4]T18-Hanover'!$A141</f>
        <v>0</v>
      </c>
      <c r="B141" s="1"/>
      <c r="N141" s="109"/>
      <c r="O141" s="3"/>
      <c r="P141" s="4"/>
      <c r="Q141" s="105"/>
      <c r="R141" s="3"/>
      <c r="S141" s="106"/>
      <c r="T141" s="104"/>
      <c r="U141" s="104"/>
    </row>
    <row r="142" spans="1:21" hidden="1" x14ac:dyDescent="0.55000000000000004">
      <c r="A142">
        <f>'[4]T18-Hanover'!$A142</f>
        <v>0</v>
      </c>
      <c r="B142" s="1"/>
      <c r="N142" s="109"/>
      <c r="O142" s="3"/>
      <c r="P142" s="4"/>
      <c r="Q142" s="105"/>
      <c r="R142" s="3"/>
      <c r="S142" s="106"/>
      <c r="T142" s="104"/>
      <c r="U142" s="104"/>
    </row>
    <row r="143" spans="1:21" hidden="1" x14ac:dyDescent="0.55000000000000004">
      <c r="A143">
        <f>'[4]T18-Hanover'!$A143</f>
        <v>0</v>
      </c>
      <c r="B143" s="1"/>
      <c r="N143" s="109"/>
      <c r="O143" s="3"/>
      <c r="P143" s="4"/>
      <c r="Q143" s="105"/>
      <c r="R143" s="3"/>
      <c r="S143" s="106"/>
      <c r="T143" s="104"/>
      <c r="U143" s="104"/>
    </row>
    <row r="144" spans="1:21" hidden="1" x14ac:dyDescent="0.55000000000000004">
      <c r="A144">
        <f>'[4]T18-Hanover'!$A144</f>
        <v>0</v>
      </c>
      <c r="B144" s="1"/>
      <c r="N144" s="109"/>
      <c r="O144" s="3"/>
      <c r="P144" s="4"/>
      <c r="Q144" s="105"/>
      <c r="R144" s="3"/>
      <c r="S144" s="106"/>
      <c r="T144" s="104"/>
      <c r="U144" s="104"/>
    </row>
    <row r="145" spans="1:21" hidden="1" x14ac:dyDescent="0.55000000000000004">
      <c r="A145">
        <f>'[4]T18-Hanover'!$A145</f>
        <v>0</v>
      </c>
      <c r="B145" s="1"/>
      <c r="N145" s="109"/>
      <c r="O145" s="3"/>
      <c r="P145" s="4"/>
      <c r="Q145" s="105"/>
      <c r="R145" s="3"/>
      <c r="S145" s="106"/>
      <c r="T145" s="104"/>
      <c r="U145" s="104"/>
    </row>
    <row r="146" spans="1:21" hidden="1" x14ac:dyDescent="0.55000000000000004">
      <c r="A146">
        <f>'[4]T18-Hanover'!$A146</f>
        <v>0</v>
      </c>
      <c r="B146" s="1"/>
      <c r="N146" s="109"/>
      <c r="O146" s="3"/>
      <c r="P146" s="4"/>
      <c r="Q146" s="105"/>
      <c r="R146" s="3"/>
      <c r="S146" s="106"/>
      <c r="T146" s="104"/>
      <c r="U146" s="104"/>
    </row>
    <row r="147" spans="1:21" hidden="1" x14ac:dyDescent="0.55000000000000004">
      <c r="A147">
        <f>'[4]T18-Hanover'!$A147</f>
        <v>0</v>
      </c>
      <c r="B147" s="1"/>
      <c r="N147" s="109"/>
      <c r="O147" s="3"/>
      <c r="P147" s="4"/>
      <c r="Q147" s="105"/>
      <c r="R147" s="3"/>
      <c r="S147" s="106"/>
      <c r="T147" s="104"/>
      <c r="U147" s="104"/>
    </row>
    <row r="148" spans="1:21" hidden="1" x14ac:dyDescent="0.55000000000000004">
      <c r="A148">
        <f>'[4]T18-Hanover'!$A148</f>
        <v>0</v>
      </c>
      <c r="B148" s="1"/>
      <c r="N148" s="109"/>
      <c r="O148" s="3"/>
      <c r="P148" s="4"/>
      <c r="Q148" s="105"/>
      <c r="R148" s="3"/>
      <c r="S148" s="106"/>
      <c r="T148" s="104"/>
      <c r="U148" s="104"/>
    </row>
    <row r="149" spans="1:21" hidden="1" x14ac:dyDescent="0.55000000000000004">
      <c r="A149">
        <f>'[4]T18-Hanover'!$A149</f>
        <v>0</v>
      </c>
      <c r="B149" s="1"/>
      <c r="N149" s="109"/>
      <c r="O149" s="3"/>
      <c r="P149" s="4"/>
      <c r="Q149" s="105"/>
      <c r="R149" s="3"/>
      <c r="S149" s="106"/>
      <c r="T149" s="104"/>
      <c r="U149" s="104"/>
    </row>
    <row r="150" spans="1:21" hidden="1" x14ac:dyDescent="0.55000000000000004">
      <c r="A150">
        <f>'[4]T18-Hanover'!$A150</f>
        <v>0</v>
      </c>
      <c r="B150" s="1"/>
      <c r="N150" s="109"/>
      <c r="O150" s="3"/>
      <c r="P150" s="4"/>
      <c r="Q150" s="105"/>
      <c r="R150" s="3"/>
      <c r="S150" s="106"/>
      <c r="T150" s="104"/>
      <c r="U150" s="104"/>
    </row>
    <row r="151" spans="1:21" hidden="1" x14ac:dyDescent="0.55000000000000004">
      <c r="A151">
        <f>'[4]T18-Hanover'!$A151</f>
        <v>0</v>
      </c>
      <c r="B151" s="1"/>
      <c r="N151" s="109"/>
      <c r="O151" s="3"/>
      <c r="P151" s="4"/>
      <c r="Q151" s="105"/>
      <c r="R151" s="3"/>
      <c r="S151" s="106"/>
      <c r="T151" s="104"/>
      <c r="U151" s="104"/>
    </row>
    <row r="152" spans="1:21" hidden="1" x14ac:dyDescent="0.55000000000000004">
      <c r="A152">
        <f>'[4]T18-Hanover'!$A152</f>
        <v>0</v>
      </c>
      <c r="B152" s="1"/>
      <c r="N152" s="109"/>
      <c r="O152" s="3"/>
      <c r="P152" s="4"/>
      <c r="Q152" s="105"/>
      <c r="R152" s="3"/>
      <c r="S152" s="106"/>
      <c r="T152" s="104"/>
      <c r="U152" s="104"/>
    </row>
    <row r="153" spans="1:21" hidden="1" x14ac:dyDescent="0.55000000000000004">
      <c r="A153">
        <f>'[4]T18-Hanover'!$A153</f>
        <v>0</v>
      </c>
      <c r="B153" s="1"/>
      <c r="N153" s="109"/>
      <c r="O153" s="3"/>
      <c r="P153" s="4"/>
      <c r="Q153" s="105"/>
      <c r="R153" s="3"/>
      <c r="S153" s="106"/>
      <c r="T153" s="104"/>
      <c r="U153" s="104"/>
    </row>
    <row r="154" spans="1:21" hidden="1" x14ac:dyDescent="0.55000000000000004">
      <c r="A154">
        <f>'[4]T18-Hanover'!$A154</f>
        <v>0</v>
      </c>
      <c r="B154" s="1"/>
      <c r="N154" s="109"/>
      <c r="O154" s="3"/>
      <c r="P154" s="4"/>
      <c r="Q154" s="105"/>
      <c r="R154" s="3"/>
      <c r="S154" s="106"/>
      <c r="T154" s="104"/>
      <c r="U154" s="104"/>
    </row>
    <row r="155" spans="1:21" hidden="1" x14ac:dyDescent="0.55000000000000004">
      <c r="A155">
        <f>'[4]T18-Hanover'!$A155</f>
        <v>0</v>
      </c>
      <c r="B155" s="1"/>
      <c r="N155" s="109"/>
      <c r="O155" s="3"/>
      <c r="P155" s="4"/>
      <c r="Q155" s="105"/>
      <c r="R155" s="3"/>
      <c r="S155" s="106"/>
      <c r="T155" s="104"/>
      <c r="U155" s="104"/>
    </row>
    <row r="156" spans="1:21" hidden="1" x14ac:dyDescent="0.55000000000000004">
      <c r="A156">
        <f>'[4]T18-Hanover'!$A156</f>
        <v>0</v>
      </c>
      <c r="B156" s="1"/>
      <c r="N156" s="109"/>
      <c r="O156" s="3"/>
      <c r="P156" s="4"/>
      <c r="Q156" s="105"/>
      <c r="R156" s="3"/>
      <c r="S156" s="106"/>
      <c r="T156" s="104"/>
      <c r="U156" s="104"/>
    </row>
    <row r="157" spans="1:21" hidden="1" x14ac:dyDescent="0.55000000000000004">
      <c r="A157">
        <f>'[4]T18-Hanover'!$A157</f>
        <v>0</v>
      </c>
      <c r="B157" s="1"/>
      <c r="N157" s="109"/>
      <c r="O157" s="3"/>
      <c r="P157" s="4"/>
      <c r="Q157" s="105"/>
      <c r="R157" s="3"/>
      <c r="S157" s="106"/>
      <c r="T157" s="104"/>
      <c r="U157" s="104"/>
    </row>
    <row r="158" spans="1:21" hidden="1" x14ac:dyDescent="0.55000000000000004">
      <c r="A158">
        <f>'[4]T18-Hanover'!$A158</f>
        <v>0</v>
      </c>
      <c r="B158" s="1"/>
      <c r="N158" s="109"/>
      <c r="O158" s="3"/>
      <c r="P158" s="4"/>
      <c r="Q158" s="105"/>
      <c r="R158" s="3"/>
      <c r="S158" s="106"/>
      <c r="T158" s="104"/>
      <c r="U158" s="104"/>
    </row>
    <row r="159" spans="1:21" hidden="1" x14ac:dyDescent="0.55000000000000004">
      <c r="A159">
        <f>'[4]T18-Hanover'!$A159</f>
        <v>0</v>
      </c>
      <c r="B159" s="1"/>
      <c r="N159" s="109"/>
      <c r="O159" s="3"/>
      <c r="P159" s="4"/>
      <c r="Q159" s="105"/>
      <c r="R159" s="3"/>
      <c r="S159" s="106"/>
      <c r="T159" s="104"/>
      <c r="U159" s="104"/>
    </row>
    <row r="160" spans="1:21" hidden="1" x14ac:dyDescent="0.55000000000000004">
      <c r="A160">
        <f>'[4]T18-Hanover'!$A160</f>
        <v>0</v>
      </c>
      <c r="B160" s="1"/>
      <c r="N160" s="109"/>
      <c r="O160" s="3"/>
      <c r="P160" s="4"/>
      <c r="Q160" s="105"/>
      <c r="R160" s="3"/>
      <c r="S160" s="106"/>
      <c r="T160" s="104"/>
      <c r="U160" s="104"/>
    </row>
    <row r="161" spans="1:21" hidden="1" x14ac:dyDescent="0.55000000000000004">
      <c r="A161">
        <f>'[4]T18-Hanover'!$A161</f>
        <v>0</v>
      </c>
      <c r="B161" s="1"/>
      <c r="N161" s="109"/>
      <c r="O161" s="3"/>
      <c r="P161" s="4"/>
      <c r="Q161" s="105"/>
      <c r="R161" s="3"/>
      <c r="S161" s="106"/>
      <c r="T161" s="104"/>
      <c r="U161" s="104"/>
    </row>
    <row r="162" spans="1:21" hidden="1" x14ac:dyDescent="0.55000000000000004">
      <c r="A162">
        <f>'[4]T18-Hanover'!$A162</f>
        <v>0</v>
      </c>
      <c r="B162" s="1"/>
      <c r="N162" s="109"/>
      <c r="O162" s="3"/>
      <c r="P162" s="4"/>
      <c r="Q162" s="105"/>
      <c r="R162" s="3"/>
      <c r="S162" s="106"/>
      <c r="T162" s="104"/>
      <c r="U162" s="104"/>
    </row>
    <row r="163" spans="1:21" hidden="1" x14ac:dyDescent="0.55000000000000004">
      <c r="A163">
        <f>'[4]T18-Hanover'!$A163</f>
        <v>0</v>
      </c>
      <c r="B163" s="1"/>
      <c r="N163" s="109"/>
      <c r="O163" s="3"/>
      <c r="P163" s="4"/>
      <c r="Q163" s="105"/>
      <c r="R163" s="3"/>
      <c r="S163" s="106"/>
      <c r="T163" s="104"/>
      <c r="U163" s="104"/>
    </row>
    <row r="164" spans="1:21" hidden="1" x14ac:dyDescent="0.55000000000000004">
      <c r="A164">
        <f>'[4]T18-Hanover'!$A164</f>
        <v>0</v>
      </c>
      <c r="B164" s="1"/>
      <c r="N164" s="109"/>
      <c r="O164" s="3"/>
      <c r="P164" s="4"/>
      <c r="Q164" s="105"/>
      <c r="R164" s="3"/>
      <c r="S164" s="106"/>
      <c r="T164" s="104"/>
      <c r="U164" s="104"/>
    </row>
    <row r="165" spans="1:21" hidden="1" x14ac:dyDescent="0.55000000000000004">
      <c r="A165">
        <f>'[4]T18-Hanover'!$A165</f>
        <v>0</v>
      </c>
      <c r="B165" s="1"/>
      <c r="N165" s="109"/>
      <c r="O165" s="3"/>
      <c r="P165" s="4"/>
      <c r="Q165" s="105"/>
      <c r="R165" s="3"/>
      <c r="S165" s="106"/>
      <c r="T165" s="104"/>
      <c r="U165" s="104"/>
    </row>
    <row r="166" spans="1:21" hidden="1" x14ac:dyDescent="0.55000000000000004">
      <c r="A166">
        <f>'[4]T18-Hanover'!$A166</f>
        <v>0</v>
      </c>
      <c r="B166" s="1"/>
      <c r="N166" s="109"/>
      <c r="O166" s="3"/>
      <c r="P166" s="4"/>
      <c r="Q166" s="105"/>
      <c r="R166" s="3"/>
      <c r="S166" s="106"/>
      <c r="T166" s="104"/>
      <c r="U166" s="104"/>
    </row>
    <row r="167" spans="1:21" hidden="1" x14ac:dyDescent="0.55000000000000004">
      <c r="A167">
        <f>'[4]T18-Hanover'!$A167</f>
        <v>0</v>
      </c>
      <c r="B167" s="1"/>
      <c r="N167" s="109"/>
      <c r="O167" s="3"/>
      <c r="P167" s="4"/>
      <c r="Q167" s="105"/>
      <c r="R167" s="3"/>
      <c r="S167" s="106"/>
      <c r="T167" s="104"/>
      <c r="U167" s="104"/>
    </row>
    <row r="168" spans="1:21" hidden="1" x14ac:dyDescent="0.55000000000000004">
      <c r="A168">
        <f>'[4]T18-Hanover'!$A168</f>
        <v>0</v>
      </c>
      <c r="B168" s="1"/>
      <c r="N168" s="109"/>
      <c r="O168" s="3"/>
      <c r="P168" s="4"/>
      <c r="Q168" s="105"/>
      <c r="R168" s="3"/>
      <c r="S168" s="106"/>
      <c r="T168" s="104"/>
      <c r="U168" s="104"/>
    </row>
    <row r="169" spans="1:21" hidden="1" x14ac:dyDescent="0.55000000000000004">
      <c r="A169">
        <f>'[4]T18-Hanover'!$A169</f>
        <v>0</v>
      </c>
      <c r="B169" s="1"/>
      <c r="N169" s="109"/>
      <c r="O169" s="3"/>
      <c r="P169" s="4"/>
      <c r="Q169" s="105"/>
      <c r="R169" s="3"/>
      <c r="S169" s="106"/>
      <c r="T169" s="104"/>
      <c r="U169" s="104"/>
    </row>
    <row r="170" spans="1:21" hidden="1" x14ac:dyDescent="0.55000000000000004">
      <c r="A170">
        <f>'[4]T18-Hanover'!$A170</f>
        <v>0</v>
      </c>
      <c r="B170" s="1"/>
      <c r="N170" s="109"/>
      <c r="O170" s="3"/>
      <c r="P170" s="4"/>
      <c r="Q170" s="105"/>
      <c r="R170" s="3"/>
      <c r="S170" s="106"/>
      <c r="T170" s="104"/>
      <c r="U170" s="104"/>
    </row>
    <row r="171" spans="1:21" hidden="1" x14ac:dyDescent="0.55000000000000004">
      <c r="A171">
        <f>'[4]T18-Hanover'!$A171</f>
        <v>0</v>
      </c>
      <c r="B171" s="1"/>
      <c r="N171" s="109"/>
      <c r="O171" s="3"/>
      <c r="P171" s="4"/>
      <c r="Q171" s="105"/>
      <c r="R171" s="3"/>
      <c r="S171" s="106"/>
      <c r="T171" s="104"/>
      <c r="U171" s="104"/>
    </row>
    <row r="172" spans="1:21" hidden="1" x14ac:dyDescent="0.55000000000000004">
      <c r="A172">
        <f>'[4]T18-Hanover'!$A172</f>
        <v>0</v>
      </c>
      <c r="B172" s="1"/>
      <c r="N172" s="109"/>
      <c r="O172" s="3"/>
      <c r="P172" s="4"/>
      <c r="Q172" s="105"/>
      <c r="R172" s="3"/>
      <c r="S172" s="106"/>
      <c r="T172" s="104"/>
      <c r="U172" s="104"/>
    </row>
    <row r="173" spans="1:21" hidden="1" x14ac:dyDescent="0.55000000000000004">
      <c r="A173">
        <f>'[4]T18-Hanover'!$A173</f>
        <v>0</v>
      </c>
      <c r="B173" s="1"/>
      <c r="N173" s="109"/>
      <c r="O173" s="3"/>
      <c r="P173" s="4"/>
      <c r="Q173" s="105"/>
      <c r="R173" s="3"/>
      <c r="S173" s="106"/>
      <c r="T173" s="104"/>
      <c r="U173" s="104"/>
    </row>
    <row r="174" spans="1:21" hidden="1" x14ac:dyDescent="0.55000000000000004">
      <c r="A174">
        <f>'[4]T18-Hanover'!$A174</f>
        <v>0</v>
      </c>
      <c r="B174" s="1"/>
      <c r="N174" s="109"/>
      <c r="O174" s="3"/>
      <c r="P174" s="4"/>
      <c r="Q174" s="105"/>
      <c r="R174" s="3"/>
      <c r="S174" s="106"/>
      <c r="T174" s="104"/>
      <c r="U174" s="104"/>
    </row>
    <row r="175" spans="1:21" hidden="1" x14ac:dyDescent="0.55000000000000004">
      <c r="A175">
        <f>'[4]T18-Hanover'!$A175</f>
        <v>0</v>
      </c>
      <c r="B175" s="1"/>
      <c r="N175" s="109"/>
      <c r="O175" s="3"/>
      <c r="P175" s="4"/>
      <c r="Q175" s="105"/>
      <c r="R175" s="3"/>
      <c r="S175" s="106"/>
      <c r="T175" s="104"/>
      <c r="U175" s="104"/>
    </row>
    <row r="176" spans="1:21" hidden="1" x14ac:dyDescent="0.55000000000000004">
      <c r="A176">
        <f>'[4]T18-Hanover'!$A176</f>
        <v>0</v>
      </c>
      <c r="B176" s="1"/>
      <c r="N176" s="109"/>
      <c r="O176" s="3"/>
      <c r="P176" s="4"/>
      <c r="Q176" s="105"/>
      <c r="R176" s="3"/>
      <c r="S176" s="106"/>
      <c r="T176" s="104"/>
      <c r="U176" s="104"/>
    </row>
    <row r="177" spans="1:21" hidden="1" x14ac:dyDescent="0.55000000000000004">
      <c r="A177">
        <f>'[4]T18-Hanover'!$A177</f>
        <v>0</v>
      </c>
      <c r="B177" s="1"/>
      <c r="N177" s="109"/>
      <c r="O177" s="3"/>
      <c r="P177" s="4"/>
      <c r="Q177" s="105"/>
      <c r="R177" s="3"/>
      <c r="S177" s="106"/>
      <c r="T177" s="104"/>
      <c r="U177" s="104"/>
    </row>
    <row r="178" spans="1:21" hidden="1" x14ac:dyDescent="0.55000000000000004">
      <c r="A178">
        <f>'[4]T18-Hanover'!$A178</f>
        <v>0</v>
      </c>
      <c r="B178" s="1"/>
      <c r="N178" s="109"/>
      <c r="O178" s="3"/>
      <c r="P178" s="4"/>
      <c r="Q178" s="105"/>
      <c r="R178" s="3"/>
      <c r="S178" s="106"/>
      <c r="T178" s="104"/>
      <c r="U178" s="104"/>
    </row>
    <row r="179" spans="1:21" hidden="1" x14ac:dyDescent="0.55000000000000004">
      <c r="A179">
        <f>'[4]T18-Hanover'!$A179</f>
        <v>0</v>
      </c>
      <c r="B179" s="1"/>
      <c r="N179" s="109"/>
      <c r="O179" s="3"/>
      <c r="P179" s="4"/>
      <c r="Q179" s="105"/>
      <c r="R179" s="3"/>
      <c r="S179" s="106"/>
      <c r="T179" s="104"/>
      <c r="U179" s="104"/>
    </row>
    <row r="180" spans="1:21" hidden="1" x14ac:dyDescent="0.55000000000000004">
      <c r="A180">
        <f>'[4]T18-Hanover'!$A180</f>
        <v>0</v>
      </c>
      <c r="B180" s="1"/>
      <c r="N180" s="109"/>
      <c r="O180" s="3"/>
      <c r="P180" s="4"/>
      <c r="Q180" s="105"/>
      <c r="R180" s="3"/>
      <c r="S180" s="106"/>
      <c r="T180" s="104"/>
      <c r="U180" s="104"/>
    </row>
    <row r="181" spans="1:21" hidden="1" x14ac:dyDescent="0.55000000000000004">
      <c r="A181">
        <f>'[4]T18-Hanover'!$A181</f>
        <v>0</v>
      </c>
      <c r="B181" s="1"/>
      <c r="N181" s="109"/>
      <c r="O181" s="3"/>
      <c r="P181" s="4"/>
      <c r="Q181" s="105"/>
      <c r="R181" s="3"/>
      <c r="S181" s="106"/>
      <c r="T181" s="104"/>
      <c r="U181" s="104"/>
    </row>
    <row r="182" spans="1:21" hidden="1" x14ac:dyDescent="0.55000000000000004">
      <c r="A182">
        <f>'[4]T18-Hanover'!$A182</f>
        <v>0</v>
      </c>
      <c r="B182" s="1"/>
      <c r="N182" s="109"/>
      <c r="O182" s="3"/>
      <c r="P182" s="4"/>
      <c r="Q182" s="105"/>
      <c r="R182" s="3"/>
      <c r="S182" s="106"/>
      <c r="T182" s="104"/>
      <c r="U182" s="104"/>
    </row>
    <row r="183" spans="1:21" hidden="1" x14ac:dyDescent="0.55000000000000004">
      <c r="A183">
        <f>'[4]T18-Hanover'!$A183</f>
        <v>0</v>
      </c>
      <c r="B183" s="1"/>
      <c r="N183" s="109"/>
      <c r="O183" s="3"/>
      <c r="P183" s="4"/>
      <c r="Q183" s="105"/>
      <c r="R183" s="3"/>
      <c r="S183" s="106"/>
      <c r="T183" s="104"/>
      <c r="U183" s="104"/>
    </row>
    <row r="184" spans="1:21" hidden="1" x14ac:dyDescent="0.55000000000000004">
      <c r="A184">
        <f>'[4]T18-Hanover'!$A184</f>
        <v>0</v>
      </c>
      <c r="B184" s="1"/>
      <c r="N184" s="109"/>
      <c r="O184" s="3"/>
      <c r="P184" s="4"/>
      <c r="Q184" s="105"/>
      <c r="R184" s="3"/>
      <c r="S184" s="106"/>
      <c r="T184" s="104"/>
      <c r="U184" s="104"/>
    </row>
    <row r="185" spans="1:21" hidden="1" x14ac:dyDescent="0.55000000000000004">
      <c r="A185">
        <f>'[4]T18-Hanover'!$A185</f>
        <v>0</v>
      </c>
      <c r="B185" s="1"/>
      <c r="N185" s="109"/>
      <c r="O185" s="3"/>
      <c r="P185" s="4"/>
      <c r="Q185" s="105"/>
      <c r="R185" s="3"/>
      <c r="S185" s="106"/>
      <c r="T185" s="104"/>
      <c r="U185" s="104"/>
    </row>
    <row r="186" spans="1:21" hidden="1" x14ac:dyDescent="0.55000000000000004">
      <c r="A186">
        <f>'[4]T18-Hanover'!$A186</f>
        <v>0</v>
      </c>
      <c r="B186" s="1"/>
      <c r="N186" s="109"/>
      <c r="O186" s="3"/>
      <c r="P186" s="4"/>
      <c r="Q186" s="105"/>
      <c r="R186" s="3"/>
      <c r="S186" s="106"/>
      <c r="T186" s="104"/>
      <c r="U186" s="104"/>
    </row>
    <row r="187" spans="1:21" hidden="1" x14ac:dyDescent="0.55000000000000004">
      <c r="A187">
        <f>'[4]T18-Hanover'!$A187</f>
        <v>0</v>
      </c>
      <c r="B187" s="1"/>
      <c r="N187" s="109"/>
      <c r="O187" s="3"/>
      <c r="P187" s="4"/>
      <c r="Q187" s="105"/>
      <c r="R187" s="3"/>
      <c r="S187" s="106"/>
      <c r="T187" s="104"/>
      <c r="U187" s="104"/>
    </row>
    <row r="188" spans="1:21" hidden="1" x14ac:dyDescent="0.55000000000000004">
      <c r="A188">
        <f>'[4]T18-Hanover'!$A188</f>
        <v>0</v>
      </c>
      <c r="B188" s="1"/>
      <c r="N188" s="109"/>
      <c r="O188" s="3"/>
      <c r="P188" s="4"/>
      <c r="Q188" s="105"/>
      <c r="R188" s="3"/>
      <c r="S188" s="106"/>
      <c r="T188" s="104"/>
      <c r="U188" s="104"/>
    </row>
    <row r="189" spans="1:21" hidden="1" x14ac:dyDescent="0.55000000000000004">
      <c r="A189">
        <f>'[4]T18-Hanover'!$A189</f>
        <v>0</v>
      </c>
      <c r="B189" s="1"/>
      <c r="N189" s="109"/>
      <c r="O189" s="3"/>
      <c r="P189" s="4"/>
      <c r="Q189" s="105"/>
      <c r="R189" s="3"/>
      <c r="S189" s="106"/>
      <c r="T189" s="104"/>
      <c r="U189" s="104"/>
    </row>
    <row r="190" spans="1:21" hidden="1" x14ac:dyDescent="0.55000000000000004">
      <c r="A190">
        <f>'[4]T18-Hanover'!$A190</f>
        <v>0</v>
      </c>
      <c r="B190" s="1"/>
      <c r="N190" s="109"/>
      <c r="O190" s="3"/>
      <c r="P190" s="4"/>
      <c r="Q190" s="105"/>
      <c r="R190" s="3"/>
      <c r="S190" s="106"/>
      <c r="T190" s="104"/>
      <c r="U190" s="104"/>
    </row>
    <row r="191" spans="1:21" hidden="1" x14ac:dyDescent="0.55000000000000004">
      <c r="A191">
        <f>'[4]T18-Hanover'!$A191</f>
        <v>0</v>
      </c>
      <c r="B191" s="1"/>
      <c r="N191" s="109"/>
      <c r="O191" s="3"/>
      <c r="P191" s="4"/>
      <c r="Q191" s="105"/>
      <c r="R191" s="3"/>
      <c r="S191" s="106"/>
      <c r="T191" s="104"/>
      <c r="U191" s="104"/>
    </row>
    <row r="192" spans="1:21" hidden="1" x14ac:dyDescent="0.55000000000000004">
      <c r="A192">
        <f>'[4]T18-Hanover'!$A192</f>
        <v>0</v>
      </c>
      <c r="B192" s="1"/>
      <c r="N192" s="109"/>
      <c r="O192" s="3"/>
      <c r="P192" s="4"/>
      <c r="Q192" s="105"/>
      <c r="R192" s="3"/>
      <c r="S192" s="106"/>
      <c r="T192" s="104"/>
      <c r="U192" s="104"/>
    </row>
    <row r="193" spans="1:21" hidden="1" x14ac:dyDescent="0.55000000000000004">
      <c r="A193">
        <f>'[4]T18-Hanover'!$A193</f>
        <v>0</v>
      </c>
      <c r="B193" s="1"/>
      <c r="N193" s="109"/>
      <c r="O193" s="3"/>
      <c r="P193" s="4"/>
      <c r="Q193" s="105"/>
      <c r="R193" s="3"/>
      <c r="S193" s="106"/>
      <c r="T193" s="104"/>
      <c r="U193" s="104"/>
    </row>
    <row r="194" spans="1:21" hidden="1" x14ac:dyDescent="0.55000000000000004">
      <c r="A194">
        <f>'[4]T18-Hanover'!$A194</f>
        <v>0</v>
      </c>
      <c r="B194" s="1"/>
      <c r="N194" s="109"/>
      <c r="O194" s="3"/>
      <c r="P194" s="4"/>
      <c r="Q194" s="105"/>
      <c r="R194" s="3"/>
      <c r="S194" s="106"/>
      <c r="T194" s="104"/>
      <c r="U194" s="104"/>
    </row>
    <row r="195" spans="1:21" hidden="1" x14ac:dyDescent="0.55000000000000004">
      <c r="A195">
        <f>'[4]T18-Hanover'!$A195</f>
        <v>0</v>
      </c>
      <c r="B195" s="1"/>
      <c r="N195" s="109"/>
      <c r="O195" s="3"/>
      <c r="P195" s="4"/>
      <c r="Q195" s="105"/>
      <c r="R195" s="3"/>
      <c r="S195" s="106"/>
      <c r="T195" s="104"/>
      <c r="U195" s="104"/>
    </row>
    <row r="196" spans="1:21" hidden="1" x14ac:dyDescent="0.55000000000000004">
      <c r="A196">
        <f>'[4]T18-Hanover'!$A196</f>
        <v>0</v>
      </c>
      <c r="B196" s="1"/>
      <c r="N196" s="109"/>
      <c r="O196" s="3"/>
      <c r="P196" s="4"/>
      <c r="Q196" s="105"/>
      <c r="R196" s="3"/>
      <c r="S196" s="106"/>
      <c r="T196" s="104"/>
      <c r="U196" s="104"/>
    </row>
    <row r="197" spans="1:21" hidden="1" x14ac:dyDescent="0.55000000000000004">
      <c r="A197">
        <f>'[4]T18-Hanover'!$A197</f>
        <v>0</v>
      </c>
      <c r="B197" s="1"/>
      <c r="N197" s="109"/>
      <c r="O197" s="3"/>
      <c r="P197" s="4"/>
      <c r="Q197" s="105"/>
      <c r="R197" s="3"/>
      <c r="S197" s="106"/>
      <c r="T197" s="104"/>
      <c r="U197" s="104"/>
    </row>
    <row r="198" spans="1:21" hidden="1" x14ac:dyDescent="0.55000000000000004">
      <c r="A198">
        <f>'[4]T18-Hanover'!$A198</f>
        <v>0</v>
      </c>
      <c r="B198" s="1"/>
      <c r="N198" s="109"/>
      <c r="O198" s="3"/>
      <c r="P198" s="4"/>
      <c r="Q198" s="105"/>
      <c r="R198" s="3"/>
      <c r="S198" s="106"/>
      <c r="T198" s="104"/>
      <c r="U198" s="104"/>
    </row>
    <row r="199" spans="1:21" hidden="1" x14ac:dyDescent="0.55000000000000004">
      <c r="A199">
        <f>'[4]T18-Hanover'!$A199</f>
        <v>0</v>
      </c>
      <c r="B199" s="1"/>
      <c r="N199" s="109"/>
      <c r="O199" s="3"/>
      <c r="P199" s="4"/>
      <c r="Q199" s="105"/>
      <c r="R199" s="3"/>
      <c r="S199" s="106"/>
      <c r="T199" s="104"/>
      <c r="U199" s="104"/>
    </row>
    <row r="200" spans="1:21" hidden="1" x14ac:dyDescent="0.55000000000000004">
      <c r="A200">
        <f>'[4]T18-Hanover'!$A200</f>
        <v>0</v>
      </c>
      <c r="B200" s="1"/>
      <c r="N200" s="109"/>
      <c r="O200" s="3"/>
      <c r="P200" s="4"/>
      <c r="Q200" s="105"/>
      <c r="R200" s="3"/>
      <c r="S200" s="106"/>
      <c r="T200" s="104"/>
      <c r="U200" s="104"/>
    </row>
    <row r="201" spans="1:21" hidden="1" x14ac:dyDescent="0.55000000000000004">
      <c r="A201">
        <f>'[4]T18-Hanover'!$A201</f>
        <v>0</v>
      </c>
      <c r="B201" s="1"/>
      <c r="N201" s="109"/>
      <c r="O201" s="3"/>
      <c r="P201" s="4"/>
      <c r="Q201" s="105"/>
      <c r="R201" s="3"/>
      <c r="S201" s="106"/>
      <c r="T201" s="104"/>
      <c r="U201" s="104"/>
    </row>
    <row r="202" spans="1:21" hidden="1" x14ac:dyDescent="0.55000000000000004">
      <c r="A202">
        <f>'[4]T18-Hanover'!$A202</f>
        <v>0</v>
      </c>
      <c r="B202" s="1"/>
      <c r="N202" s="109"/>
      <c r="O202" s="3"/>
      <c r="P202" s="4"/>
      <c r="Q202" s="105"/>
      <c r="R202" s="3"/>
      <c r="S202" s="106"/>
      <c r="T202" s="104"/>
      <c r="U202" s="104"/>
    </row>
    <row r="203" spans="1:21" hidden="1" x14ac:dyDescent="0.55000000000000004">
      <c r="A203">
        <f>'[4]T18-Hanover'!$A203</f>
        <v>0</v>
      </c>
      <c r="B203" s="1"/>
      <c r="N203" s="109"/>
      <c r="O203" s="3"/>
      <c r="P203" s="4"/>
      <c r="Q203" s="105"/>
      <c r="R203" s="3"/>
      <c r="S203" s="106"/>
      <c r="T203" s="104"/>
      <c r="U203" s="104"/>
    </row>
    <row r="204" spans="1:21" hidden="1" x14ac:dyDescent="0.55000000000000004">
      <c r="A204">
        <f>'[4]T18-Hanover'!$A204</f>
        <v>0</v>
      </c>
      <c r="B204" s="1"/>
      <c r="N204" s="109"/>
      <c r="O204" s="3"/>
      <c r="P204" s="4"/>
      <c r="Q204" s="105"/>
      <c r="R204" s="3"/>
      <c r="S204" s="106"/>
      <c r="T204" s="104"/>
      <c r="U204" s="104"/>
    </row>
    <row r="205" spans="1:21" hidden="1" x14ac:dyDescent="0.55000000000000004">
      <c r="A205">
        <f>'[4]T18-Hanover'!$A205</f>
        <v>0</v>
      </c>
      <c r="B205" s="1"/>
      <c r="N205" s="109"/>
      <c r="O205" s="3"/>
      <c r="P205" s="4"/>
      <c r="Q205" s="105"/>
      <c r="R205" s="3"/>
      <c r="S205" s="106"/>
      <c r="T205" s="104"/>
      <c r="U205" s="104"/>
    </row>
    <row r="206" spans="1:21" hidden="1" x14ac:dyDescent="0.55000000000000004">
      <c r="A206">
        <f>'[4]T18-Hanover'!$A206</f>
        <v>0</v>
      </c>
      <c r="B206" s="1"/>
      <c r="N206" s="109"/>
      <c r="O206" s="3"/>
      <c r="P206" s="4"/>
      <c r="Q206" s="105"/>
      <c r="R206" s="3"/>
      <c r="S206" s="106"/>
      <c r="T206" s="104"/>
      <c r="U206" s="104"/>
    </row>
    <row r="207" spans="1:21" hidden="1" x14ac:dyDescent="0.55000000000000004">
      <c r="A207">
        <f>'[4]T18-Hanover'!$A207</f>
        <v>0</v>
      </c>
      <c r="B207" s="1"/>
      <c r="N207" s="109"/>
      <c r="O207" s="3"/>
      <c r="P207" s="4"/>
      <c r="Q207" s="105"/>
      <c r="R207" s="3"/>
      <c r="S207" s="106"/>
      <c r="T207" s="104"/>
      <c r="U207" s="104"/>
    </row>
    <row r="208" spans="1:21" hidden="1" x14ac:dyDescent="0.55000000000000004">
      <c r="A208">
        <f>'[4]T18-Hanover'!$A208</f>
        <v>0</v>
      </c>
      <c r="B208" s="1"/>
      <c r="N208" s="109"/>
      <c r="O208" s="3"/>
      <c r="P208" s="4"/>
      <c r="Q208" s="105"/>
      <c r="R208" s="3"/>
      <c r="S208" s="106"/>
      <c r="T208" s="104"/>
      <c r="U208" s="104"/>
    </row>
    <row r="209" spans="1:21" hidden="1" x14ac:dyDescent="0.55000000000000004">
      <c r="A209">
        <f>'[4]T18-Hanover'!$A209</f>
        <v>0</v>
      </c>
      <c r="B209" s="1"/>
      <c r="N209" s="109"/>
      <c r="O209" s="3"/>
      <c r="P209" s="4"/>
      <c r="Q209" s="105"/>
      <c r="R209" s="3"/>
      <c r="S209" s="106"/>
      <c r="T209" s="104"/>
      <c r="U209" s="104"/>
    </row>
    <row r="210" spans="1:21" hidden="1" x14ac:dyDescent="0.55000000000000004">
      <c r="A210">
        <f>'[4]T18-Hanover'!$A210</f>
        <v>0</v>
      </c>
      <c r="B210" s="1"/>
      <c r="N210" s="109"/>
      <c r="O210" s="3"/>
      <c r="P210" s="4"/>
      <c r="Q210" s="105"/>
      <c r="R210" s="3"/>
      <c r="S210" s="106"/>
      <c r="T210" s="104"/>
      <c r="U210" s="104"/>
    </row>
    <row r="211" spans="1:21" hidden="1" x14ac:dyDescent="0.55000000000000004">
      <c r="A211">
        <f>'[4]T18-Hanover'!$A211</f>
        <v>0</v>
      </c>
      <c r="B211" s="1"/>
      <c r="N211" s="109"/>
      <c r="O211" s="3"/>
      <c r="P211" s="4"/>
      <c r="Q211" s="105"/>
      <c r="R211" s="3"/>
      <c r="S211" s="106"/>
      <c r="T211" s="104"/>
      <c r="U211" s="104"/>
    </row>
    <row r="212" spans="1:21" hidden="1" x14ac:dyDescent="0.55000000000000004">
      <c r="A212">
        <f>'[4]T18-Hanover'!$A212</f>
        <v>0</v>
      </c>
      <c r="B212" s="1"/>
      <c r="N212" s="109"/>
      <c r="O212" s="3"/>
      <c r="P212" s="4"/>
      <c r="Q212" s="105"/>
      <c r="R212" s="3"/>
      <c r="S212" s="106"/>
      <c r="T212" s="104"/>
      <c r="U212" s="104"/>
    </row>
    <row r="213" spans="1:21" hidden="1" x14ac:dyDescent="0.55000000000000004">
      <c r="A213">
        <f>'[4]T18-Hanover'!$A213</f>
        <v>0</v>
      </c>
      <c r="B213" s="1"/>
      <c r="N213" s="109"/>
      <c r="O213" s="3"/>
      <c r="P213" s="4"/>
      <c r="Q213" s="105"/>
      <c r="R213" s="3"/>
      <c r="S213" s="106"/>
      <c r="T213" s="104"/>
      <c r="U213" s="104"/>
    </row>
    <row r="214" spans="1:21" hidden="1" x14ac:dyDescent="0.55000000000000004">
      <c r="A214">
        <f>'[4]T18-Hanover'!$A214</f>
        <v>0</v>
      </c>
      <c r="B214" s="1"/>
      <c r="N214" s="109"/>
      <c r="O214" s="3"/>
      <c r="P214" s="4"/>
      <c r="Q214" s="105"/>
      <c r="R214" s="3"/>
      <c r="S214" s="106"/>
      <c r="T214" s="104"/>
      <c r="U214" s="104"/>
    </row>
    <row r="215" spans="1:21" hidden="1" x14ac:dyDescent="0.55000000000000004">
      <c r="A215">
        <f>'[4]T18-Hanover'!$A215</f>
        <v>0</v>
      </c>
      <c r="B215" s="1"/>
      <c r="N215" s="109"/>
      <c r="O215" s="3"/>
      <c r="P215" s="4"/>
      <c r="Q215" s="105"/>
      <c r="R215" s="3"/>
      <c r="S215" s="106"/>
      <c r="T215" s="104"/>
      <c r="U215" s="104"/>
    </row>
    <row r="216" spans="1:21" hidden="1" x14ac:dyDescent="0.55000000000000004">
      <c r="A216">
        <f>'[4]T18-Hanover'!$A216</f>
        <v>0</v>
      </c>
      <c r="B216" s="1"/>
      <c r="N216" s="109"/>
      <c r="O216" s="3"/>
      <c r="P216" s="4"/>
      <c r="Q216" s="105"/>
      <c r="R216" s="3"/>
      <c r="S216" s="106"/>
      <c r="T216" s="104"/>
      <c r="U216" s="104"/>
    </row>
    <row r="217" spans="1:21" hidden="1" x14ac:dyDescent="0.55000000000000004">
      <c r="A217">
        <f>'[4]T18-Hanover'!$A217</f>
        <v>0</v>
      </c>
      <c r="B217" s="1"/>
      <c r="N217" s="109"/>
      <c r="O217" s="3"/>
      <c r="P217" s="4"/>
      <c r="Q217" s="105"/>
      <c r="R217" s="3"/>
      <c r="S217" s="106"/>
      <c r="T217" s="104"/>
      <c r="U217" s="104"/>
    </row>
    <row r="218" spans="1:21" hidden="1" x14ac:dyDescent="0.55000000000000004">
      <c r="A218">
        <f>'[4]T18-Hanover'!$A218</f>
        <v>0</v>
      </c>
      <c r="B218" s="1"/>
      <c r="N218" s="109"/>
      <c r="O218" s="3"/>
      <c r="P218" s="4"/>
      <c r="Q218" s="105"/>
      <c r="R218" s="3"/>
      <c r="S218" s="106"/>
      <c r="T218" s="104"/>
      <c r="U218" s="104"/>
    </row>
    <row r="219" spans="1:21" hidden="1" x14ac:dyDescent="0.55000000000000004">
      <c r="A219">
        <f>'[4]T18-Hanover'!$A219</f>
        <v>0</v>
      </c>
      <c r="B219" s="1"/>
      <c r="N219" s="109"/>
      <c r="O219" s="3"/>
      <c r="P219" s="4"/>
      <c r="Q219" s="105"/>
      <c r="R219" s="3"/>
      <c r="S219" s="106"/>
      <c r="T219" s="104"/>
      <c r="U219" s="104"/>
    </row>
    <row r="220" spans="1:21" hidden="1" x14ac:dyDescent="0.55000000000000004">
      <c r="A220">
        <f>'[4]T18-Hanover'!$A220</f>
        <v>0</v>
      </c>
      <c r="B220" s="1"/>
      <c r="N220" s="109"/>
      <c r="O220" s="3"/>
      <c r="P220" s="4"/>
      <c r="Q220" s="105"/>
      <c r="R220" s="3"/>
      <c r="S220" s="106"/>
      <c r="T220" s="104"/>
      <c r="U220" s="104"/>
    </row>
    <row r="221" spans="1:21" hidden="1" x14ac:dyDescent="0.55000000000000004">
      <c r="A221">
        <f>'[4]T18-Hanover'!$A221</f>
        <v>0</v>
      </c>
      <c r="B221" s="1"/>
      <c r="N221" s="109"/>
      <c r="O221" s="3"/>
      <c r="P221" s="4"/>
      <c r="Q221" s="105"/>
      <c r="R221" s="3"/>
      <c r="S221" s="106"/>
      <c r="T221" s="104"/>
      <c r="U221" s="104"/>
    </row>
    <row r="222" spans="1:21" hidden="1" x14ac:dyDescent="0.55000000000000004">
      <c r="A222">
        <f>'[4]T18-Hanover'!$A222</f>
        <v>0</v>
      </c>
      <c r="B222" s="1"/>
      <c r="N222" s="109"/>
      <c r="O222" s="3"/>
      <c r="P222" s="4"/>
      <c r="Q222" s="105"/>
      <c r="R222" s="3"/>
      <c r="S222" s="106"/>
      <c r="T222" s="104"/>
      <c r="U222" s="104"/>
    </row>
    <row r="223" spans="1:21" hidden="1" x14ac:dyDescent="0.55000000000000004">
      <c r="A223">
        <f>'[4]T18-Hanover'!$A223</f>
        <v>0</v>
      </c>
      <c r="B223" s="1"/>
      <c r="N223" s="109"/>
      <c r="O223" s="3"/>
      <c r="P223" s="4"/>
      <c r="Q223" s="105"/>
      <c r="R223" s="3"/>
      <c r="S223" s="106"/>
      <c r="T223" s="104"/>
      <c r="U223" s="104"/>
    </row>
    <row r="224" spans="1:21" hidden="1" x14ac:dyDescent="0.55000000000000004">
      <c r="A224">
        <f>'[4]T18-Hanover'!$A224</f>
        <v>0</v>
      </c>
      <c r="B224" s="1"/>
      <c r="N224" s="109"/>
      <c r="O224" s="3"/>
      <c r="P224" s="4"/>
      <c r="Q224" s="105"/>
      <c r="R224" s="3"/>
      <c r="S224" s="106"/>
      <c r="T224" s="104"/>
      <c r="U224" s="104"/>
    </row>
    <row r="225" spans="1:21" hidden="1" x14ac:dyDescent="0.55000000000000004">
      <c r="A225">
        <f>'[4]T18-Hanover'!$A225</f>
        <v>0</v>
      </c>
      <c r="B225" s="1"/>
      <c r="N225" s="109"/>
      <c r="O225" s="3"/>
      <c r="P225" s="4"/>
      <c r="Q225" s="105"/>
      <c r="R225" s="3"/>
      <c r="S225" s="106"/>
      <c r="T225" s="104"/>
      <c r="U225" s="104"/>
    </row>
    <row r="226" spans="1:21" hidden="1" x14ac:dyDescent="0.55000000000000004">
      <c r="A226">
        <f>'[4]T18-Hanover'!$A226</f>
        <v>0</v>
      </c>
      <c r="B226" s="1"/>
      <c r="N226" s="109"/>
      <c r="O226" s="3"/>
      <c r="P226" s="4"/>
      <c r="Q226" s="105"/>
      <c r="R226" s="3"/>
      <c r="S226" s="106"/>
      <c r="T226" s="104"/>
      <c r="U226" s="104"/>
    </row>
    <row r="227" spans="1:21" hidden="1" x14ac:dyDescent="0.55000000000000004">
      <c r="A227">
        <f>'[4]T18-Hanover'!$A227</f>
        <v>0</v>
      </c>
      <c r="B227" s="1"/>
      <c r="N227" s="109"/>
      <c r="O227" s="3"/>
      <c r="P227" s="4"/>
      <c r="Q227" s="105"/>
      <c r="R227" s="3"/>
      <c r="S227" s="106"/>
      <c r="T227" s="104"/>
      <c r="U227" s="104"/>
    </row>
    <row r="228" spans="1:21" hidden="1" x14ac:dyDescent="0.55000000000000004">
      <c r="A228">
        <f>'[4]T18-Hanover'!$A228</f>
        <v>0</v>
      </c>
      <c r="B228" s="1"/>
      <c r="N228" s="109"/>
      <c r="O228" s="3"/>
      <c r="P228" s="4"/>
      <c r="Q228" s="105"/>
      <c r="R228" s="3"/>
      <c r="S228" s="106"/>
      <c r="T228" s="104"/>
      <c r="U228" s="104"/>
    </row>
    <row r="229" spans="1:21" hidden="1" x14ac:dyDescent="0.55000000000000004">
      <c r="A229">
        <f>'[4]T18-Hanover'!$A229</f>
        <v>0</v>
      </c>
      <c r="B229" s="1"/>
      <c r="N229" s="109"/>
      <c r="O229" s="3"/>
      <c r="P229" s="4"/>
      <c r="Q229" s="105"/>
      <c r="R229" s="3"/>
      <c r="S229" s="106"/>
      <c r="T229" s="104"/>
      <c r="U229" s="104"/>
    </row>
    <row r="230" spans="1:21" hidden="1" x14ac:dyDescent="0.55000000000000004">
      <c r="A230">
        <f>'[4]T18-Hanover'!$A230</f>
        <v>0</v>
      </c>
      <c r="B230" s="1"/>
      <c r="N230" s="109"/>
      <c r="O230" s="3"/>
      <c r="P230" s="4"/>
      <c r="Q230" s="105"/>
      <c r="R230" s="3"/>
      <c r="S230" s="106"/>
      <c r="T230" s="104"/>
      <c r="U230" s="104"/>
    </row>
    <row r="231" spans="1:21" hidden="1" x14ac:dyDescent="0.55000000000000004">
      <c r="A231">
        <f>'[4]T18-Hanover'!$A231</f>
        <v>0</v>
      </c>
      <c r="B231" s="1"/>
      <c r="N231" s="109"/>
      <c r="O231" s="3"/>
      <c r="P231" s="4"/>
      <c r="Q231" s="105"/>
      <c r="R231" s="3"/>
      <c r="S231" s="106"/>
      <c r="T231" s="104"/>
      <c r="U231" s="104"/>
    </row>
    <row r="232" spans="1:21" hidden="1" x14ac:dyDescent="0.55000000000000004">
      <c r="A232">
        <f>'[4]T18-Hanover'!$A232</f>
        <v>0</v>
      </c>
      <c r="B232" s="1"/>
      <c r="N232" s="109"/>
      <c r="O232" s="3"/>
      <c r="P232" s="4"/>
      <c r="Q232" s="105"/>
      <c r="R232" s="3"/>
      <c r="S232" s="106"/>
      <c r="T232" s="104"/>
      <c r="U232" s="104"/>
    </row>
    <row r="233" spans="1:21" hidden="1" x14ac:dyDescent="0.55000000000000004">
      <c r="A233">
        <f>'[4]T18-Hanover'!$A233</f>
        <v>0</v>
      </c>
      <c r="B233" s="1"/>
      <c r="N233" s="109"/>
      <c r="O233" s="3"/>
      <c r="P233" s="4"/>
      <c r="Q233" s="105"/>
      <c r="R233" s="3"/>
      <c r="S233" s="106"/>
      <c r="T233" s="104"/>
      <c r="U233" s="104"/>
    </row>
    <row r="234" spans="1:21" hidden="1" x14ac:dyDescent="0.55000000000000004">
      <c r="A234">
        <f>'[4]T18-Hanover'!$A234</f>
        <v>0</v>
      </c>
      <c r="B234" s="1"/>
      <c r="N234" s="109"/>
      <c r="O234" s="3"/>
      <c r="P234" s="4"/>
      <c r="Q234" s="105"/>
      <c r="R234" s="3"/>
      <c r="S234" s="106"/>
      <c r="T234" s="104"/>
      <c r="U234" s="104"/>
    </row>
    <row r="235" spans="1:21" hidden="1" x14ac:dyDescent="0.55000000000000004">
      <c r="A235">
        <f>'[4]T18-Hanover'!$A235</f>
        <v>0</v>
      </c>
      <c r="B235" s="1"/>
      <c r="N235" s="109"/>
      <c r="O235" s="3"/>
      <c r="P235" s="4"/>
      <c r="Q235" s="105"/>
      <c r="R235" s="3"/>
      <c r="S235" s="106"/>
      <c r="T235" s="104"/>
      <c r="U235" s="104"/>
    </row>
    <row r="236" spans="1:21" hidden="1" x14ac:dyDescent="0.55000000000000004">
      <c r="A236">
        <f>'[4]T18-Hanover'!$A236</f>
        <v>0</v>
      </c>
      <c r="B236" s="1"/>
      <c r="N236" s="109"/>
      <c r="O236" s="3"/>
      <c r="P236" s="4"/>
      <c r="Q236" s="105"/>
      <c r="R236" s="3"/>
      <c r="S236" s="106"/>
      <c r="T236" s="104"/>
      <c r="U236" s="104"/>
    </row>
    <row r="237" spans="1:21" hidden="1" x14ac:dyDescent="0.55000000000000004">
      <c r="A237">
        <f>'[4]T18-Hanover'!$A237</f>
        <v>0</v>
      </c>
      <c r="B237" s="1"/>
      <c r="N237" s="109"/>
      <c r="O237" s="3"/>
      <c r="P237" s="4"/>
      <c r="Q237" s="105"/>
      <c r="R237" s="3"/>
      <c r="S237" s="106"/>
      <c r="T237" s="104"/>
      <c r="U237" s="104"/>
    </row>
    <row r="238" spans="1:21" hidden="1" x14ac:dyDescent="0.55000000000000004">
      <c r="A238">
        <f>'[4]T18-Hanover'!$A238</f>
        <v>0</v>
      </c>
      <c r="B238" s="1"/>
      <c r="N238" s="109"/>
      <c r="O238" s="3"/>
      <c r="P238" s="4"/>
      <c r="Q238" s="105"/>
      <c r="R238" s="3"/>
      <c r="S238" s="106"/>
      <c r="T238" s="104"/>
      <c r="U238" s="104"/>
    </row>
    <row r="239" spans="1:21" hidden="1" x14ac:dyDescent="0.55000000000000004">
      <c r="A239">
        <f>'[4]T18-Hanover'!$A239</f>
        <v>0</v>
      </c>
      <c r="B239" s="1"/>
      <c r="N239" s="109"/>
      <c r="O239" s="3"/>
      <c r="P239" s="4"/>
      <c r="Q239" s="105"/>
      <c r="R239" s="3"/>
      <c r="S239" s="106"/>
      <c r="T239" s="104"/>
      <c r="U239" s="104"/>
    </row>
    <row r="240" spans="1:21" hidden="1" x14ac:dyDescent="0.55000000000000004">
      <c r="A240">
        <f>'[4]T18-Hanover'!$A240</f>
        <v>0</v>
      </c>
      <c r="B240" s="1"/>
      <c r="N240" s="109"/>
      <c r="O240" s="3"/>
      <c r="P240" s="4"/>
      <c r="Q240" s="105"/>
      <c r="R240" s="3"/>
      <c r="S240" s="106"/>
      <c r="T240" s="104"/>
      <c r="U240" s="104"/>
    </row>
    <row r="241" spans="1:21" hidden="1" x14ac:dyDescent="0.55000000000000004">
      <c r="A241">
        <f>'[4]T18-Hanover'!$A241</f>
        <v>0</v>
      </c>
      <c r="B241" s="1"/>
      <c r="N241" s="109"/>
      <c r="O241" s="3"/>
      <c r="P241" s="4"/>
      <c r="Q241" s="105"/>
      <c r="R241" s="3"/>
      <c r="S241" s="106"/>
      <c r="T241" s="104"/>
      <c r="U241" s="104"/>
    </row>
    <row r="242" spans="1:21" hidden="1" x14ac:dyDescent="0.55000000000000004">
      <c r="A242">
        <f>'[4]T18-Hanover'!$A242</f>
        <v>0</v>
      </c>
      <c r="B242" s="1"/>
      <c r="N242" s="109"/>
      <c r="O242" s="3"/>
      <c r="P242" s="4"/>
      <c r="Q242" s="105"/>
      <c r="R242" s="3"/>
      <c r="S242" s="106"/>
      <c r="T242" s="104"/>
      <c r="U242" s="104"/>
    </row>
    <row r="243" spans="1:21" hidden="1" x14ac:dyDescent="0.55000000000000004">
      <c r="A243">
        <f>'[4]T18-Hanover'!$A243</f>
        <v>0</v>
      </c>
      <c r="B243" s="1"/>
      <c r="N243" s="109"/>
      <c r="O243" s="3"/>
      <c r="P243" s="4"/>
      <c r="Q243" s="105"/>
      <c r="R243" s="3"/>
      <c r="S243" s="106"/>
      <c r="T243" s="104"/>
      <c r="U243" s="104"/>
    </row>
    <row r="244" spans="1:21" hidden="1" x14ac:dyDescent="0.55000000000000004">
      <c r="A244">
        <f>'[4]T18-Hanover'!$A244</f>
        <v>0</v>
      </c>
      <c r="B244" s="1"/>
      <c r="N244" s="109"/>
      <c r="O244" s="3"/>
      <c r="P244" s="4"/>
      <c r="Q244" s="105"/>
      <c r="R244" s="3"/>
      <c r="S244" s="106"/>
      <c r="T244" s="104"/>
      <c r="U244" s="104"/>
    </row>
    <row r="245" spans="1:21" hidden="1" x14ac:dyDescent="0.55000000000000004">
      <c r="A245">
        <f>'[4]T18-Hanover'!$A245</f>
        <v>0</v>
      </c>
      <c r="B245" s="1"/>
      <c r="N245" s="109"/>
      <c r="O245" s="3"/>
      <c r="P245" s="4"/>
      <c r="Q245" s="105"/>
      <c r="R245" s="3"/>
      <c r="S245" s="106"/>
      <c r="T245" s="104"/>
      <c r="U245" s="104"/>
    </row>
    <row r="246" spans="1:21" hidden="1" x14ac:dyDescent="0.55000000000000004">
      <c r="A246">
        <f>'[4]T18-Hanover'!$A246</f>
        <v>0</v>
      </c>
      <c r="B246" s="1"/>
      <c r="N246" s="109"/>
      <c r="O246" s="3"/>
      <c r="P246" s="4"/>
      <c r="Q246" s="105"/>
      <c r="R246" s="3"/>
      <c r="S246" s="106"/>
      <c r="T246" s="104"/>
      <c r="U246" s="104"/>
    </row>
    <row r="247" spans="1:21" hidden="1" x14ac:dyDescent="0.55000000000000004">
      <c r="A247">
        <f>'[4]T18-Hanover'!$A247</f>
        <v>0</v>
      </c>
      <c r="B247" s="1"/>
      <c r="N247" s="109"/>
      <c r="O247" s="3"/>
      <c r="P247" s="4"/>
      <c r="Q247" s="105"/>
      <c r="R247" s="3"/>
      <c r="S247" s="106"/>
      <c r="T247" s="104"/>
      <c r="U247" s="104"/>
    </row>
    <row r="248" spans="1:21" hidden="1" x14ac:dyDescent="0.55000000000000004">
      <c r="A248">
        <f>'[4]T18-Hanover'!$A248</f>
        <v>0</v>
      </c>
      <c r="B248" s="1"/>
      <c r="N248" s="109"/>
      <c r="O248" s="3"/>
      <c r="P248" s="4"/>
      <c r="Q248" s="105"/>
      <c r="R248" s="3"/>
      <c r="S248" s="106"/>
      <c r="T248" s="104"/>
      <c r="U248" s="104"/>
    </row>
    <row r="249" spans="1:21" hidden="1" x14ac:dyDescent="0.55000000000000004">
      <c r="A249">
        <f>'[4]T18-Hanover'!$A249</f>
        <v>0</v>
      </c>
      <c r="B249" s="1"/>
      <c r="N249" s="109"/>
      <c r="O249" s="3"/>
      <c r="P249" s="4"/>
      <c r="Q249" s="105"/>
      <c r="R249" s="3"/>
      <c r="S249" s="106"/>
      <c r="T249" s="104"/>
      <c r="U249" s="104"/>
    </row>
    <row r="250" spans="1:21" hidden="1" x14ac:dyDescent="0.55000000000000004">
      <c r="A250">
        <f>'[4]T18-Hanover'!$A250</f>
        <v>0</v>
      </c>
      <c r="B250" s="1"/>
      <c r="N250" s="109"/>
      <c r="O250" s="3"/>
      <c r="P250" s="4"/>
      <c r="Q250" s="105"/>
      <c r="R250" s="3"/>
      <c r="S250" s="106"/>
      <c r="T250" s="104"/>
      <c r="U250" s="104"/>
    </row>
    <row r="251" spans="1:21" hidden="1" x14ac:dyDescent="0.55000000000000004">
      <c r="A251">
        <f>'[4]T18-Hanover'!$A251</f>
        <v>0</v>
      </c>
      <c r="B251" s="1"/>
      <c r="N251" s="109"/>
      <c r="O251" s="3"/>
      <c r="P251" s="4"/>
      <c r="Q251" s="105"/>
      <c r="R251" s="3"/>
      <c r="S251" s="106"/>
      <c r="T251" s="104"/>
      <c r="U251" s="104"/>
    </row>
    <row r="252" spans="1:21" hidden="1" x14ac:dyDescent="0.55000000000000004">
      <c r="A252">
        <f>'[4]T18-Hanover'!$A252</f>
        <v>0</v>
      </c>
      <c r="B252" s="1"/>
      <c r="N252" s="109"/>
      <c r="O252" s="3"/>
      <c r="P252" s="4"/>
      <c r="Q252" s="105"/>
      <c r="R252" s="3"/>
      <c r="S252" s="106"/>
      <c r="T252" s="104"/>
      <c r="U252" s="104"/>
    </row>
    <row r="253" spans="1:21" hidden="1" x14ac:dyDescent="0.55000000000000004">
      <c r="A253">
        <f>'[4]T18-Hanover'!$A253</f>
        <v>0</v>
      </c>
      <c r="B253" s="1"/>
      <c r="N253" s="109"/>
      <c r="O253" s="3"/>
      <c r="P253" s="4"/>
      <c r="Q253" s="105"/>
      <c r="R253" s="3"/>
      <c r="S253" s="106"/>
      <c r="T253" s="104"/>
      <c r="U253" s="104"/>
    </row>
    <row r="254" spans="1:21" hidden="1" x14ac:dyDescent="0.55000000000000004">
      <c r="A254">
        <f>'[4]T18-Hanover'!$A254</f>
        <v>0</v>
      </c>
      <c r="B254" s="1"/>
      <c r="N254" s="109"/>
      <c r="O254" s="3"/>
      <c r="P254" s="4"/>
      <c r="Q254" s="105"/>
      <c r="R254" s="3"/>
      <c r="S254" s="106"/>
      <c r="T254" s="104"/>
      <c r="U254" s="104"/>
    </row>
    <row r="255" spans="1:21" hidden="1" x14ac:dyDescent="0.55000000000000004">
      <c r="A255">
        <f>'[4]T18-Hanover'!$A255</f>
        <v>0</v>
      </c>
      <c r="B255" s="1"/>
      <c r="N255" s="109"/>
      <c r="O255" s="3"/>
      <c r="P255" s="4"/>
      <c r="Q255" s="105"/>
      <c r="R255" s="3"/>
      <c r="S255" s="106"/>
      <c r="T255" s="104"/>
      <c r="U255" s="104"/>
    </row>
    <row r="256" spans="1:21" hidden="1" x14ac:dyDescent="0.55000000000000004">
      <c r="A256">
        <f>'[4]T18-Hanover'!$A256</f>
        <v>0</v>
      </c>
      <c r="B256" s="1"/>
      <c r="N256" s="109"/>
      <c r="O256" s="3"/>
      <c r="P256" s="4"/>
      <c r="Q256" s="105"/>
      <c r="R256" s="3"/>
      <c r="S256" s="106"/>
      <c r="T256" s="104"/>
      <c r="U256" s="104"/>
    </row>
    <row r="257" spans="1:21" hidden="1" x14ac:dyDescent="0.55000000000000004">
      <c r="A257">
        <f>'[4]T18-Hanover'!$A257</f>
        <v>0</v>
      </c>
      <c r="B257" s="1"/>
      <c r="N257" s="109"/>
      <c r="O257" s="3"/>
      <c r="P257" s="4"/>
      <c r="Q257" s="105"/>
      <c r="R257" s="3"/>
      <c r="S257" s="106"/>
      <c r="T257" s="104"/>
      <c r="U257" s="104"/>
    </row>
    <row r="258" spans="1:21" hidden="1" x14ac:dyDescent="0.55000000000000004">
      <c r="A258">
        <f>'[4]T18-Hanover'!$A258</f>
        <v>0</v>
      </c>
      <c r="B258" s="1"/>
      <c r="N258" s="109"/>
      <c r="O258" s="3"/>
      <c r="P258" s="4"/>
      <c r="Q258" s="105"/>
      <c r="R258" s="3"/>
      <c r="S258" s="106"/>
      <c r="T258" s="104"/>
      <c r="U258" s="104"/>
    </row>
    <row r="259" spans="1:21" hidden="1" x14ac:dyDescent="0.55000000000000004">
      <c r="A259">
        <f>'[4]T18-Hanover'!$A259</f>
        <v>0</v>
      </c>
      <c r="B259" s="1"/>
      <c r="N259" s="109"/>
      <c r="O259" s="3"/>
      <c r="P259" s="4"/>
      <c r="Q259" s="105"/>
      <c r="R259" s="3"/>
      <c r="S259" s="106"/>
      <c r="T259" s="104"/>
      <c r="U259" s="104"/>
    </row>
    <row r="260" spans="1:21" hidden="1" x14ac:dyDescent="0.55000000000000004">
      <c r="A260">
        <f>'[4]T18-Hanover'!$A260</f>
        <v>0</v>
      </c>
      <c r="B260" s="1"/>
      <c r="N260" s="109"/>
      <c r="O260" s="3"/>
      <c r="P260" s="4"/>
      <c r="Q260" s="105"/>
      <c r="R260" s="3"/>
      <c r="S260" s="106"/>
      <c r="T260" s="104"/>
      <c r="U260" s="104"/>
    </row>
    <row r="261" spans="1:21" hidden="1" x14ac:dyDescent="0.55000000000000004">
      <c r="A261">
        <f>'[4]T18-Hanover'!$A261</f>
        <v>0</v>
      </c>
      <c r="B261" s="1"/>
      <c r="N261" s="109"/>
      <c r="O261" s="3"/>
      <c r="P261" s="4"/>
      <c r="Q261" s="105"/>
      <c r="R261" s="3"/>
      <c r="S261" s="106"/>
      <c r="T261" s="104"/>
      <c r="U261" s="104"/>
    </row>
    <row r="262" spans="1:21" hidden="1" x14ac:dyDescent="0.55000000000000004">
      <c r="A262">
        <f>'[4]T18-Hanover'!$A262</f>
        <v>0</v>
      </c>
      <c r="B262" s="1"/>
      <c r="N262" s="109"/>
      <c r="O262" s="3"/>
      <c r="P262" s="4"/>
      <c r="Q262" s="105"/>
      <c r="R262" s="3"/>
      <c r="S262" s="106"/>
      <c r="T262" s="104"/>
      <c r="U262" s="104"/>
    </row>
    <row r="263" spans="1:21" hidden="1" x14ac:dyDescent="0.55000000000000004">
      <c r="A263">
        <f>'[4]T18-Hanover'!$A263</f>
        <v>0</v>
      </c>
      <c r="B263" s="1"/>
      <c r="N263" s="109"/>
      <c r="O263" s="3"/>
      <c r="P263" s="4"/>
      <c r="Q263" s="105"/>
      <c r="R263" s="3"/>
      <c r="S263" s="106"/>
      <c r="T263" s="104"/>
      <c r="U263" s="104"/>
    </row>
    <row r="264" spans="1:21" hidden="1" x14ac:dyDescent="0.55000000000000004">
      <c r="A264">
        <f>'[4]T18-Hanover'!$A264</f>
        <v>0</v>
      </c>
      <c r="B264" s="1"/>
      <c r="N264" s="109"/>
      <c r="O264" s="3"/>
      <c r="P264" s="4"/>
      <c r="Q264" s="105"/>
      <c r="R264" s="3"/>
      <c r="S264" s="106"/>
      <c r="T264" s="104"/>
      <c r="U264" s="104"/>
    </row>
    <row r="265" spans="1:21" hidden="1" x14ac:dyDescent="0.55000000000000004">
      <c r="A265">
        <f>'[4]T18-Hanover'!$A265</f>
        <v>0</v>
      </c>
      <c r="B265" s="1"/>
      <c r="N265" s="109"/>
      <c r="O265" s="3"/>
      <c r="P265" s="4"/>
      <c r="Q265" s="105"/>
      <c r="R265" s="3"/>
      <c r="S265" s="106"/>
      <c r="T265" s="104"/>
      <c r="U265" s="104"/>
    </row>
    <row r="266" spans="1:21" hidden="1" x14ac:dyDescent="0.55000000000000004">
      <c r="A266">
        <f>'[4]T18-Hanover'!$A266</f>
        <v>0</v>
      </c>
      <c r="B266" s="1"/>
      <c r="N266" s="109"/>
      <c r="O266" s="3"/>
      <c r="P266" s="4"/>
      <c r="Q266" s="105"/>
      <c r="R266" s="3"/>
      <c r="S266" s="106"/>
      <c r="T266" s="104"/>
      <c r="U266" s="104"/>
    </row>
    <row r="267" spans="1:21" hidden="1" x14ac:dyDescent="0.55000000000000004">
      <c r="A267">
        <f>'[4]T18-Hanover'!$A267</f>
        <v>0</v>
      </c>
      <c r="B267" s="1"/>
      <c r="N267" s="109"/>
      <c r="O267" s="3"/>
      <c r="P267" s="4"/>
      <c r="Q267" s="105"/>
      <c r="R267" s="3"/>
      <c r="S267" s="106"/>
      <c r="T267" s="104"/>
      <c r="U267" s="104"/>
    </row>
    <row r="268" spans="1:21" hidden="1" x14ac:dyDescent="0.55000000000000004">
      <c r="A268">
        <f>'[4]T18-Hanover'!$A268</f>
        <v>0</v>
      </c>
      <c r="B268" s="1"/>
      <c r="N268" s="109"/>
      <c r="O268" s="3"/>
      <c r="P268" s="4"/>
      <c r="Q268" s="105"/>
      <c r="R268" s="3"/>
      <c r="S268" s="106"/>
      <c r="T268" s="104"/>
      <c r="U268" s="104"/>
    </row>
    <row r="269" spans="1:21" hidden="1" x14ac:dyDescent="0.55000000000000004">
      <c r="A269">
        <f>'[4]T18-Hanover'!$A269</f>
        <v>0</v>
      </c>
      <c r="B269" s="1"/>
      <c r="N269" s="109"/>
      <c r="O269" s="3"/>
      <c r="P269" s="4"/>
      <c r="Q269" s="105"/>
      <c r="R269" s="3"/>
      <c r="S269" s="106"/>
      <c r="T269" s="104"/>
      <c r="U269" s="104"/>
    </row>
    <row r="270" spans="1:21" hidden="1" x14ac:dyDescent="0.55000000000000004">
      <c r="A270">
        <f>'[4]T18-Hanover'!$A270</f>
        <v>0</v>
      </c>
      <c r="B270" s="1"/>
      <c r="N270" s="109"/>
      <c r="O270" s="3"/>
      <c r="P270" s="4"/>
      <c r="Q270" s="105"/>
      <c r="R270" s="3"/>
      <c r="S270" s="106"/>
      <c r="T270" s="104"/>
      <c r="U270" s="104"/>
    </row>
    <row r="271" spans="1:21" hidden="1" x14ac:dyDescent="0.55000000000000004">
      <c r="A271">
        <f>'[4]T18-Hanover'!$A271</f>
        <v>0</v>
      </c>
      <c r="B271" s="1"/>
      <c r="N271" s="109"/>
      <c r="O271" s="3"/>
      <c r="P271" s="4"/>
      <c r="Q271" s="105"/>
      <c r="R271" s="3"/>
      <c r="S271" s="106"/>
      <c r="T271" s="104"/>
      <c r="U271" s="104"/>
    </row>
    <row r="272" spans="1:21" hidden="1" x14ac:dyDescent="0.55000000000000004">
      <c r="A272">
        <f>'[4]T18-Hanover'!$A272</f>
        <v>0</v>
      </c>
      <c r="B272" s="1"/>
      <c r="N272" s="109"/>
      <c r="O272" s="3"/>
      <c r="P272" s="4"/>
      <c r="Q272" s="105"/>
      <c r="R272" s="3"/>
      <c r="S272" s="106"/>
      <c r="T272" s="104"/>
      <c r="U272" s="104"/>
    </row>
    <row r="273" spans="1:21" hidden="1" x14ac:dyDescent="0.55000000000000004">
      <c r="A273">
        <f>'[4]T18-Hanover'!$A273</f>
        <v>0</v>
      </c>
      <c r="B273" s="1"/>
      <c r="N273" s="109"/>
      <c r="O273" s="3"/>
      <c r="P273" s="4"/>
      <c r="Q273" s="105"/>
      <c r="R273" s="3"/>
      <c r="S273" s="106"/>
      <c r="T273" s="104"/>
      <c r="U273" s="104"/>
    </row>
    <row r="274" spans="1:21" hidden="1" x14ac:dyDescent="0.55000000000000004">
      <c r="A274">
        <f>'[4]T18-Hanover'!$A274</f>
        <v>0</v>
      </c>
      <c r="B274" s="1"/>
      <c r="N274" s="109"/>
      <c r="O274" s="3"/>
      <c r="P274" s="4"/>
      <c r="Q274" s="105"/>
      <c r="R274" s="3"/>
      <c r="S274" s="106"/>
      <c r="T274" s="104"/>
      <c r="U274" s="104"/>
    </row>
    <row r="275" spans="1:21" hidden="1" x14ac:dyDescent="0.55000000000000004">
      <c r="A275">
        <f>'[4]T18-Hanover'!$A275</f>
        <v>0</v>
      </c>
      <c r="B275" s="1"/>
      <c r="N275" s="109"/>
      <c r="O275" s="3"/>
      <c r="P275" s="4"/>
      <c r="Q275" s="105"/>
      <c r="R275" s="3"/>
      <c r="S275" s="106"/>
      <c r="T275" s="104"/>
      <c r="U275" s="104"/>
    </row>
    <row r="276" spans="1:21" hidden="1" x14ac:dyDescent="0.55000000000000004">
      <c r="A276">
        <f>'[4]T18-Hanover'!$A276</f>
        <v>0</v>
      </c>
      <c r="B276" s="1"/>
      <c r="N276" s="109"/>
      <c r="O276" s="3"/>
      <c r="P276" s="4"/>
      <c r="Q276" s="105"/>
      <c r="R276" s="3"/>
      <c r="S276" s="106"/>
      <c r="T276" s="104"/>
      <c r="U276" s="104"/>
    </row>
    <row r="277" spans="1:21" hidden="1" x14ac:dyDescent="0.55000000000000004">
      <c r="A277">
        <f>'[4]T18-Hanover'!$A277</f>
        <v>0</v>
      </c>
      <c r="B277" s="1"/>
      <c r="N277" s="109"/>
      <c r="O277" s="3"/>
      <c r="P277" s="4"/>
      <c r="Q277" s="105"/>
      <c r="R277" s="3"/>
      <c r="S277" s="106"/>
      <c r="T277" s="104"/>
      <c r="U277" s="104"/>
    </row>
    <row r="278" spans="1:21" hidden="1" x14ac:dyDescent="0.55000000000000004">
      <c r="A278">
        <f>'[4]T18-Hanover'!$A278</f>
        <v>0</v>
      </c>
      <c r="B278" s="1"/>
      <c r="N278" s="109"/>
      <c r="O278" s="3"/>
      <c r="P278" s="4"/>
      <c r="Q278" s="105"/>
      <c r="R278" s="3"/>
      <c r="S278" s="106"/>
      <c r="T278" s="104"/>
      <c r="U278" s="104"/>
    </row>
    <row r="279" spans="1:21" hidden="1" x14ac:dyDescent="0.55000000000000004">
      <c r="A279">
        <f>'[4]T18-Hanover'!$A279</f>
        <v>0</v>
      </c>
      <c r="B279" s="1"/>
      <c r="N279" s="109"/>
      <c r="O279" s="3"/>
      <c r="P279" s="4"/>
      <c r="Q279" s="105"/>
      <c r="R279" s="3"/>
      <c r="S279" s="106"/>
      <c r="T279" s="104"/>
      <c r="U279" s="104"/>
    </row>
    <row r="280" spans="1:21" hidden="1" x14ac:dyDescent="0.55000000000000004">
      <c r="A280">
        <f>'[4]T18-Hanover'!$A280</f>
        <v>0</v>
      </c>
      <c r="B280" s="1"/>
      <c r="N280" s="109"/>
      <c r="O280" s="3"/>
      <c r="P280" s="4"/>
      <c r="Q280" s="105"/>
      <c r="R280" s="3"/>
      <c r="S280" s="106"/>
      <c r="T280" s="104"/>
      <c r="U280" s="104"/>
    </row>
    <row r="281" spans="1:21" hidden="1" x14ac:dyDescent="0.55000000000000004">
      <c r="A281">
        <f>'[4]T18-Hanover'!$A281</f>
        <v>0</v>
      </c>
      <c r="B281" s="1"/>
      <c r="N281" s="109"/>
      <c r="O281" s="3"/>
      <c r="P281" s="4"/>
      <c r="Q281" s="105"/>
      <c r="R281" s="3"/>
      <c r="S281" s="106"/>
      <c r="T281" s="104"/>
      <c r="U281" s="104"/>
    </row>
    <row r="282" spans="1:21" hidden="1" x14ac:dyDescent="0.55000000000000004">
      <c r="A282">
        <f>'[4]T18-Hanover'!$A282</f>
        <v>0</v>
      </c>
      <c r="B282" s="1"/>
      <c r="N282" s="109"/>
      <c r="O282" s="3"/>
      <c r="P282" s="4"/>
      <c r="Q282" s="105"/>
      <c r="R282" s="3"/>
      <c r="S282" s="106"/>
      <c r="T282" s="104"/>
      <c r="U282" s="104"/>
    </row>
    <row r="283" spans="1:21" hidden="1" x14ac:dyDescent="0.55000000000000004">
      <c r="A283">
        <f>'[4]T18-Hanover'!$A283</f>
        <v>0</v>
      </c>
      <c r="B283" s="1"/>
      <c r="N283" s="109"/>
      <c r="O283" s="3"/>
      <c r="P283" s="4"/>
      <c r="Q283" s="105"/>
      <c r="R283" s="3"/>
      <c r="S283" s="106"/>
      <c r="T283" s="104"/>
      <c r="U283" s="104"/>
    </row>
    <row r="284" spans="1:21" hidden="1" x14ac:dyDescent="0.55000000000000004">
      <c r="A284">
        <f>'[4]T18-Hanover'!$A284</f>
        <v>0</v>
      </c>
      <c r="B284" s="1"/>
      <c r="N284" s="109"/>
      <c r="O284" s="3"/>
      <c r="P284" s="4"/>
      <c r="Q284" s="105"/>
      <c r="R284" s="3"/>
      <c r="S284" s="106"/>
      <c r="T284" s="104"/>
      <c r="U284" s="104"/>
    </row>
    <row r="285" spans="1:21" hidden="1" x14ac:dyDescent="0.55000000000000004">
      <c r="A285">
        <f>'[4]T18-Hanover'!$A285</f>
        <v>0</v>
      </c>
      <c r="B285" s="1"/>
      <c r="N285" s="109"/>
      <c r="O285" s="3"/>
      <c r="P285" s="4"/>
      <c r="Q285" s="105"/>
      <c r="R285" s="3"/>
      <c r="S285" s="106"/>
      <c r="T285" s="104"/>
      <c r="U285" s="104"/>
    </row>
    <row r="286" spans="1:21" hidden="1" x14ac:dyDescent="0.55000000000000004">
      <c r="A286">
        <f>'[4]T18-Hanover'!$A286</f>
        <v>0</v>
      </c>
      <c r="B286" s="1"/>
      <c r="N286" s="109"/>
      <c r="O286" s="3"/>
      <c r="P286" s="4"/>
      <c r="Q286" s="105"/>
      <c r="R286" s="3"/>
      <c r="S286" s="106"/>
      <c r="T286" s="104"/>
      <c r="U286" s="104"/>
    </row>
    <row r="287" spans="1:21" hidden="1" x14ac:dyDescent="0.55000000000000004">
      <c r="A287">
        <f>'[4]T18-Hanover'!$A287</f>
        <v>0</v>
      </c>
      <c r="B287" s="1"/>
      <c r="N287" s="109"/>
      <c r="O287" s="3"/>
      <c r="P287" s="4"/>
      <c r="Q287" s="105"/>
      <c r="R287" s="3"/>
      <c r="S287" s="106"/>
      <c r="T287" s="104"/>
      <c r="U287" s="104"/>
    </row>
    <row r="288" spans="1:21" hidden="1" x14ac:dyDescent="0.55000000000000004">
      <c r="A288">
        <f>'[4]T18-Hanover'!$A288</f>
        <v>0</v>
      </c>
      <c r="B288" s="1"/>
      <c r="N288" s="109"/>
      <c r="O288" s="3"/>
      <c r="P288" s="4"/>
      <c r="Q288" s="105"/>
      <c r="R288" s="3"/>
      <c r="S288" s="106"/>
      <c r="T288" s="104"/>
      <c r="U288" s="104"/>
    </row>
    <row r="289" spans="1:21" hidden="1" x14ac:dyDescent="0.55000000000000004">
      <c r="A289">
        <f>'[4]T18-Hanover'!$A289</f>
        <v>0</v>
      </c>
      <c r="B289" s="1"/>
      <c r="N289" s="109"/>
      <c r="O289" s="3"/>
      <c r="P289" s="4"/>
      <c r="Q289" s="105"/>
      <c r="R289" s="3"/>
      <c r="S289" s="106"/>
      <c r="T289" s="104"/>
      <c r="U289" s="104"/>
    </row>
    <row r="290" spans="1:21" hidden="1" x14ac:dyDescent="0.55000000000000004">
      <c r="A290">
        <f>'[4]T18-Hanover'!$A290</f>
        <v>0</v>
      </c>
      <c r="B290" s="1"/>
      <c r="N290" s="109"/>
      <c r="O290" s="3"/>
      <c r="P290" s="4"/>
      <c r="Q290" s="105"/>
      <c r="R290" s="3"/>
      <c r="S290" s="106"/>
      <c r="T290" s="104"/>
      <c r="U290" s="104"/>
    </row>
    <row r="291" spans="1:21" hidden="1" x14ac:dyDescent="0.55000000000000004">
      <c r="A291">
        <f>'[4]T18-Hanover'!$A291</f>
        <v>0</v>
      </c>
      <c r="B291" s="1"/>
      <c r="N291" s="109"/>
      <c r="O291" s="3"/>
      <c r="P291" s="4"/>
      <c r="Q291" s="105"/>
      <c r="R291" s="3"/>
      <c r="S291" s="106"/>
      <c r="T291" s="104"/>
      <c r="U291" s="104"/>
    </row>
    <row r="292" spans="1:21" hidden="1" x14ac:dyDescent="0.55000000000000004">
      <c r="A292">
        <f>'[4]T18-Hanover'!$A292</f>
        <v>0</v>
      </c>
      <c r="B292" s="1"/>
      <c r="N292" s="109"/>
      <c r="O292" s="3"/>
      <c r="P292" s="4"/>
      <c r="Q292" s="105"/>
      <c r="R292" s="3"/>
      <c r="S292" s="106"/>
      <c r="T292" s="104"/>
      <c r="U292" s="104"/>
    </row>
    <row r="293" spans="1:21" hidden="1" x14ac:dyDescent="0.55000000000000004">
      <c r="A293">
        <f>'[4]T18-Hanover'!$A293</f>
        <v>0</v>
      </c>
      <c r="B293" s="1"/>
      <c r="N293" s="109"/>
      <c r="O293" s="3"/>
      <c r="P293" s="4"/>
      <c r="Q293" s="105"/>
      <c r="R293" s="3"/>
      <c r="S293" s="106"/>
      <c r="T293" s="104"/>
      <c r="U293" s="104"/>
    </row>
    <row r="294" spans="1:21" hidden="1" x14ac:dyDescent="0.55000000000000004">
      <c r="A294">
        <f>'[4]T18-Hanover'!$A294</f>
        <v>0</v>
      </c>
      <c r="B294" s="1"/>
      <c r="N294" s="109"/>
      <c r="O294" s="3"/>
      <c r="P294" s="4"/>
      <c r="Q294" s="105"/>
      <c r="R294" s="3"/>
      <c r="S294" s="106"/>
      <c r="T294" s="104"/>
      <c r="U294" s="104"/>
    </row>
    <row r="295" spans="1:21" hidden="1" x14ac:dyDescent="0.55000000000000004">
      <c r="A295">
        <f>'[4]T18-Hanover'!$A295</f>
        <v>0</v>
      </c>
      <c r="B295" s="1"/>
      <c r="N295" s="109"/>
      <c r="O295" s="3"/>
      <c r="P295" s="4"/>
      <c r="Q295" s="105"/>
      <c r="R295" s="3"/>
      <c r="S295" s="106"/>
      <c r="T295" s="104"/>
      <c r="U295" s="104"/>
    </row>
    <row r="296" spans="1:21" hidden="1" x14ac:dyDescent="0.55000000000000004">
      <c r="A296">
        <f>'[4]T18-Hanover'!$A296</f>
        <v>0</v>
      </c>
      <c r="B296" s="1"/>
      <c r="N296" s="109"/>
      <c r="O296" s="3"/>
      <c r="P296" s="4"/>
      <c r="Q296" s="105"/>
      <c r="R296" s="3"/>
      <c r="S296" s="106"/>
      <c r="T296" s="104"/>
      <c r="U296" s="104"/>
    </row>
    <row r="297" spans="1:21" hidden="1" x14ac:dyDescent="0.55000000000000004">
      <c r="A297">
        <f>'[4]T18-Hanover'!$A297</f>
        <v>0</v>
      </c>
      <c r="B297" s="1"/>
      <c r="N297" s="109"/>
      <c r="O297" s="3"/>
      <c r="P297" s="4"/>
      <c r="Q297" s="105"/>
      <c r="R297" s="3"/>
      <c r="S297" s="106"/>
      <c r="T297" s="104"/>
      <c r="U297" s="104"/>
    </row>
    <row r="298" spans="1:21" hidden="1" x14ac:dyDescent="0.55000000000000004">
      <c r="A298">
        <f>'[4]T18-Hanover'!$A298</f>
        <v>0</v>
      </c>
      <c r="B298" s="1"/>
      <c r="N298" s="109"/>
      <c r="O298" s="3"/>
      <c r="P298" s="4"/>
      <c r="Q298" s="105"/>
      <c r="R298" s="3"/>
      <c r="S298" s="106"/>
      <c r="T298" s="104"/>
      <c r="U298" s="104"/>
    </row>
    <row r="299" spans="1:21" hidden="1" x14ac:dyDescent="0.55000000000000004">
      <c r="A299">
        <f>'[4]T18-Hanover'!$A299</f>
        <v>0</v>
      </c>
      <c r="B299" s="1"/>
      <c r="N299" s="109"/>
      <c r="O299" s="3"/>
      <c r="P299" s="4"/>
      <c r="Q299" s="105"/>
      <c r="R299" s="3"/>
      <c r="S299" s="106"/>
      <c r="T299" s="104"/>
      <c r="U299" s="104"/>
    </row>
    <row r="300" spans="1:21" hidden="1" x14ac:dyDescent="0.55000000000000004">
      <c r="A300">
        <f>'[4]T18-Hanover'!$A300</f>
        <v>0</v>
      </c>
      <c r="B300" s="1"/>
      <c r="N300" s="109"/>
      <c r="O300" s="3"/>
      <c r="P300" s="4"/>
      <c r="Q300" s="105"/>
      <c r="R300" s="3"/>
      <c r="S300" s="106"/>
      <c r="T300" s="104"/>
      <c r="U300" s="104"/>
    </row>
    <row r="301" spans="1:21" hidden="1" x14ac:dyDescent="0.55000000000000004">
      <c r="A301">
        <f>'[4]T18-Hanover'!$A301</f>
        <v>0</v>
      </c>
      <c r="B301" s="1"/>
      <c r="N301" s="109"/>
      <c r="O301" s="3"/>
      <c r="P301" s="4"/>
      <c r="Q301" s="105"/>
      <c r="R301" s="3"/>
      <c r="S301" s="106"/>
      <c r="T301" s="104"/>
      <c r="U301" s="104"/>
    </row>
    <row r="302" spans="1:21" hidden="1" x14ac:dyDescent="0.55000000000000004">
      <c r="A302">
        <f>'[4]T18-Hanover'!$A302</f>
        <v>0</v>
      </c>
      <c r="B302" s="1"/>
      <c r="N302" s="109"/>
      <c r="O302" s="3"/>
      <c r="P302" s="4"/>
      <c r="Q302" s="105"/>
      <c r="R302" s="3"/>
      <c r="S302" s="106"/>
      <c r="T302" s="104"/>
      <c r="U302" s="104"/>
    </row>
    <row r="303" spans="1:21" hidden="1" x14ac:dyDescent="0.55000000000000004">
      <c r="A303">
        <f>'[4]T18-Hanover'!$A303</f>
        <v>0</v>
      </c>
      <c r="B303" s="1"/>
      <c r="N303" s="109"/>
      <c r="O303" s="3"/>
      <c r="P303" s="4"/>
      <c r="Q303" s="105"/>
      <c r="R303" s="3"/>
      <c r="S303" s="106"/>
      <c r="T303" s="104"/>
      <c r="U303" s="104"/>
    </row>
    <row r="304" spans="1:21" hidden="1" x14ac:dyDescent="0.55000000000000004">
      <c r="A304">
        <f>'[4]T18-Hanover'!$A304</f>
        <v>0</v>
      </c>
      <c r="B304" s="1"/>
      <c r="N304" s="109"/>
      <c r="O304" s="3"/>
      <c r="P304" s="4"/>
      <c r="Q304" s="105"/>
      <c r="R304" s="3"/>
      <c r="S304" s="106"/>
      <c r="T304" s="104"/>
      <c r="U304" s="104"/>
    </row>
    <row r="305" spans="1:21" hidden="1" x14ac:dyDescent="0.55000000000000004">
      <c r="A305">
        <f>'[4]T18-Hanover'!$A305</f>
        <v>0</v>
      </c>
      <c r="B305" s="1"/>
      <c r="N305" s="109"/>
      <c r="O305" s="3"/>
      <c r="P305" s="4"/>
      <c r="Q305" s="105"/>
      <c r="R305" s="3"/>
      <c r="S305" s="106"/>
      <c r="T305" s="104"/>
      <c r="U305" s="104"/>
    </row>
    <row r="306" spans="1:21" hidden="1" x14ac:dyDescent="0.55000000000000004">
      <c r="A306">
        <f>'[4]T18-Hanover'!$A306</f>
        <v>0</v>
      </c>
      <c r="B306" s="1"/>
      <c r="N306" s="109"/>
      <c r="O306" s="3"/>
      <c r="P306" s="4"/>
      <c r="Q306" s="105"/>
      <c r="R306" s="3"/>
      <c r="S306" s="106"/>
      <c r="T306" s="104"/>
      <c r="U306" s="104"/>
    </row>
    <row r="307" spans="1:21" hidden="1" x14ac:dyDescent="0.55000000000000004">
      <c r="A307">
        <f>'[4]T18-Hanover'!$A307</f>
        <v>0</v>
      </c>
      <c r="B307" s="1"/>
      <c r="N307" s="109"/>
      <c r="O307" s="3"/>
      <c r="P307" s="4"/>
      <c r="Q307" s="105"/>
      <c r="R307" s="3"/>
      <c r="S307" s="106"/>
      <c r="T307" s="104"/>
      <c r="U307" s="104"/>
    </row>
    <row r="308" spans="1:21" hidden="1" x14ac:dyDescent="0.55000000000000004">
      <c r="A308">
        <f>'[4]T18-Hanover'!$A308</f>
        <v>0</v>
      </c>
      <c r="B308" s="1"/>
      <c r="N308" s="109"/>
      <c r="O308" s="3"/>
      <c r="P308" s="4"/>
      <c r="Q308" s="105"/>
      <c r="R308" s="3"/>
      <c r="S308" s="106"/>
      <c r="T308" s="104"/>
      <c r="U308" s="104"/>
    </row>
    <row r="309" spans="1:21" hidden="1" x14ac:dyDescent="0.55000000000000004">
      <c r="A309">
        <f>'[4]T18-Hanover'!$A309</f>
        <v>0</v>
      </c>
      <c r="B309" s="1"/>
      <c r="N309" s="109"/>
      <c r="O309" s="3"/>
      <c r="P309" s="4"/>
      <c r="Q309" s="105"/>
      <c r="R309" s="3"/>
      <c r="S309" s="106"/>
      <c r="T309" s="104"/>
      <c r="U309" s="104"/>
    </row>
    <row r="310" spans="1:21" hidden="1" x14ac:dyDescent="0.55000000000000004">
      <c r="A310">
        <f>'[4]T18-Hanover'!$A310</f>
        <v>0</v>
      </c>
      <c r="B310" s="1"/>
      <c r="N310" s="109"/>
      <c r="O310" s="3"/>
      <c r="P310" s="4"/>
      <c r="Q310" s="105"/>
      <c r="R310" s="3"/>
      <c r="S310" s="106"/>
      <c r="T310" s="104"/>
      <c r="U310" s="104"/>
    </row>
    <row r="311" spans="1:21" hidden="1" x14ac:dyDescent="0.55000000000000004">
      <c r="A311">
        <f>'[4]T18-Hanover'!$A311</f>
        <v>0</v>
      </c>
      <c r="B311" s="1"/>
      <c r="N311" s="109"/>
      <c r="O311" s="3"/>
      <c r="P311" s="4"/>
      <c r="Q311" s="105"/>
      <c r="R311" s="3"/>
      <c r="S311" s="106"/>
      <c r="T311" s="104"/>
      <c r="U311" s="104"/>
    </row>
    <row r="312" spans="1:21" hidden="1" x14ac:dyDescent="0.55000000000000004">
      <c r="A312">
        <f>'[4]T18-Hanover'!$A312</f>
        <v>0</v>
      </c>
      <c r="B312" s="1"/>
      <c r="N312" s="109"/>
      <c r="O312" s="3"/>
      <c r="P312" s="4"/>
      <c r="Q312" s="105"/>
      <c r="R312" s="3"/>
      <c r="S312" s="106"/>
      <c r="T312" s="104"/>
      <c r="U312" s="104"/>
    </row>
    <row r="313" spans="1:21" hidden="1" x14ac:dyDescent="0.55000000000000004">
      <c r="A313">
        <f>'[4]T18-Hanover'!$A313</f>
        <v>0</v>
      </c>
      <c r="B313" s="1"/>
      <c r="N313" s="109"/>
      <c r="O313" s="3"/>
      <c r="P313" s="4"/>
      <c r="Q313" s="105"/>
      <c r="R313" s="3"/>
      <c r="S313" s="106"/>
      <c r="T313" s="104"/>
      <c r="U313" s="104"/>
    </row>
    <row r="314" spans="1:21" hidden="1" x14ac:dyDescent="0.55000000000000004">
      <c r="A314">
        <f>'[4]T18-Hanover'!$A314</f>
        <v>0</v>
      </c>
      <c r="B314" s="1"/>
      <c r="N314" s="109"/>
      <c r="O314" s="3"/>
      <c r="P314" s="4"/>
      <c r="Q314" s="105"/>
      <c r="R314" s="3"/>
      <c r="S314" s="106"/>
      <c r="T314" s="104"/>
      <c r="U314" s="104"/>
    </row>
    <row r="315" spans="1:21" hidden="1" x14ac:dyDescent="0.55000000000000004">
      <c r="A315">
        <f>'[4]T18-Hanover'!$A315</f>
        <v>0</v>
      </c>
      <c r="B315" s="1"/>
      <c r="N315" s="109"/>
      <c r="O315" s="3"/>
      <c r="P315" s="4"/>
      <c r="Q315" s="105"/>
      <c r="R315" s="3"/>
      <c r="S315" s="106"/>
      <c r="T315" s="104"/>
      <c r="U315" s="104"/>
    </row>
    <row r="316" spans="1:21" hidden="1" x14ac:dyDescent="0.55000000000000004">
      <c r="A316">
        <f>'[4]T18-Hanover'!$A316</f>
        <v>0</v>
      </c>
      <c r="B316" s="1"/>
      <c r="N316" s="109"/>
      <c r="O316" s="3"/>
      <c r="P316" s="4"/>
      <c r="Q316" s="105"/>
      <c r="R316" s="3"/>
      <c r="S316" s="106"/>
      <c r="T316" s="104"/>
      <c r="U316" s="104"/>
    </row>
    <row r="317" spans="1:21" hidden="1" x14ac:dyDescent="0.55000000000000004">
      <c r="A317">
        <f>'[4]T18-Hanover'!$A317</f>
        <v>0</v>
      </c>
      <c r="B317" s="1"/>
      <c r="N317" s="109"/>
      <c r="O317" s="3"/>
      <c r="P317" s="4"/>
      <c r="Q317" s="105"/>
      <c r="R317" s="3"/>
      <c r="S317" s="106"/>
      <c r="T317" s="104"/>
      <c r="U317" s="104"/>
    </row>
    <row r="318" spans="1:21" hidden="1" x14ac:dyDescent="0.55000000000000004">
      <c r="A318">
        <f>'[4]T18-Hanover'!$A318</f>
        <v>0</v>
      </c>
      <c r="B318" s="1"/>
      <c r="N318" s="109"/>
      <c r="O318" s="3"/>
      <c r="P318" s="4"/>
      <c r="Q318" s="105"/>
      <c r="R318" s="3"/>
      <c r="S318" s="106"/>
      <c r="T318" s="104"/>
      <c r="U318" s="104"/>
    </row>
    <row r="319" spans="1:21" hidden="1" x14ac:dyDescent="0.55000000000000004">
      <c r="A319">
        <f>'[4]T18-Hanover'!$A319</f>
        <v>0</v>
      </c>
      <c r="B319" s="1"/>
      <c r="N319" s="109"/>
      <c r="O319" s="3"/>
      <c r="P319" s="4"/>
      <c r="Q319" s="105"/>
      <c r="R319" s="3"/>
      <c r="S319" s="106"/>
      <c r="T319" s="104"/>
      <c r="U319" s="104"/>
    </row>
    <row r="320" spans="1:21" hidden="1" x14ac:dyDescent="0.55000000000000004">
      <c r="A320">
        <f>'[4]T18-Hanover'!$A320</f>
        <v>0</v>
      </c>
      <c r="B320" s="1"/>
      <c r="N320" s="109"/>
      <c r="O320" s="3"/>
      <c r="P320" s="4"/>
      <c r="Q320" s="105"/>
      <c r="R320" s="3"/>
      <c r="S320" s="106"/>
      <c r="T320" s="104"/>
      <c r="U320" s="104"/>
    </row>
    <row r="321" spans="1:21" hidden="1" x14ac:dyDescent="0.55000000000000004">
      <c r="A321">
        <f>'[4]T18-Hanover'!$A321</f>
        <v>0</v>
      </c>
      <c r="B321" s="1"/>
      <c r="N321" s="109"/>
      <c r="O321" s="3"/>
      <c r="P321" s="4"/>
      <c r="Q321" s="105"/>
      <c r="R321" s="3"/>
      <c r="S321" s="106"/>
      <c r="T321" s="104"/>
      <c r="U321" s="104"/>
    </row>
    <row r="322" spans="1:21" hidden="1" x14ac:dyDescent="0.55000000000000004">
      <c r="A322">
        <f>'[4]T18-Hanover'!$A322</f>
        <v>0</v>
      </c>
      <c r="B322" s="1"/>
      <c r="N322" s="109"/>
      <c r="O322" s="3"/>
      <c r="P322" s="4"/>
      <c r="Q322" s="105"/>
      <c r="R322" s="3"/>
      <c r="S322" s="106"/>
      <c r="T322" s="104"/>
      <c r="U322" s="104"/>
    </row>
    <row r="323" spans="1:21" hidden="1" x14ac:dyDescent="0.55000000000000004">
      <c r="A323">
        <f>'[4]T18-Hanover'!$A323</f>
        <v>0</v>
      </c>
      <c r="B323" s="1"/>
      <c r="N323" s="109"/>
      <c r="O323" s="3"/>
      <c r="P323" s="4"/>
      <c r="Q323" s="105"/>
      <c r="R323" s="3"/>
      <c r="S323" s="106"/>
      <c r="T323" s="104"/>
      <c r="U323" s="104"/>
    </row>
    <row r="324" spans="1:21" hidden="1" x14ac:dyDescent="0.55000000000000004">
      <c r="A324">
        <f>'[4]T18-Hanover'!$A324</f>
        <v>0</v>
      </c>
      <c r="B324" s="1"/>
      <c r="N324" s="109"/>
      <c r="O324" s="3"/>
      <c r="P324" s="4"/>
      <c r="Q324" s="105"/>
      <c r="R324" s="3"/>
      <c r="S324" s="106"/>
      <c r="T324" s="104"/>
      <c r="U324" s="104"/>
    </row>
    <row r="325" spans="1:21" hidden="1" x14ac:dyDescent="0.55000000000000004">
      <c r="A325">
        <f>'[4]T18-Hanover'!$A325</f>
        <v>0</v>
      </c>
      <c r="B325" s="1"/>
      <c r="N325" s="109"/>
      <c r="O325" s="3"/>
      <c r="P325" s="4"/>
      <c r="Q325" s="105"/>
      <c r="R325" s="3"/>
      <c r="S325" s="106"/>
      <c r="T325" s="104"/>
      <c r="U325" s="104"/>
    </row>
    <row r="326" spans="1:21" hidden="1" x14ac:dyDescent="0.55000000000000004">
      <c r="A326">
        <f>'[4]T18-Hanover'!$A326</f>
        <v>0</v>
      </c>
      <c r="B326" s="1"/>
      <c r="N326" s="109"/>
      <c r="O326" s="3"/>
      <c r="P326" s="4"/>
      <c r="Q326" s="105"/>
      <c r="R326" s="3"/>
      <c r="S326" s="106"/>
      <c r="T326" s="104"/>
      <c r="U326" s="104"/>
    </row>
    <row r="327" spans="1:21" hidden="1" x14ac:dyDescent="0.55000000000000004">
      <c r="A327">
        <f>'[4]T18-Hanover'!$A327</f>
        <v>0</v>
      </c>
      <c r="B327" s="1"/>
      <c r="N327" s="109"/>
      <c r="O327" s="3"/>
      <c r="P327" s="4"/>
      <c r="Q327" s="105"/>
      <c r="R327" s="3"/>
      <c r="S327" s="106"/>
      <c r="T327" s="104"/>
      <c r="U327" s="104"/>
    </row>
    <row r="328" spans="1:21" hidden="1" x14ac:dyDescent="0.55000000000000004">
      <c r="A328">
        <f>'[4]T18-Hanover'!$A328</f>
        <v>0</v>
      </c>
      <c r="B328" s="1"/>
      <c r="N328" s="109"/>
      <c r="O328" s="3"/>
      <c r="P328" s="4"/>
      <c r="Q328" s="105"/>
      <c r="R328" s="3"/>
      <c r="S328" s="106"/>
      <c r="T328" s="104"/>
      <c r="U328" s="104"/>
    </row>
    <row r="329" spans="1:21" hidden="1" x14ac:dyDescent="0.55000000000000004">
      <c r="A329">
        <f>'[4]T18-Hanover'!$A329</f>
        <v>0</v>
      </c>
      <c r="B329" s="1"/>
      <c r="N329" s="109"/>
      <c r="O329" s="3"/>
      <c r="P329" s="4"/>
      <c r="Q329" s="105"/>
      <c r="R329" s="3"/>
      <c r="S329" s="106"/>
      <c r="T329" s="104"/>
      <c r="U329" s="104"/>
    </row>
    <row r="330" spans="1:21" hidden="1" x14ac:dyDescent="0.55000000000000004">
      <c r="A330">
        <f>'[4]T18-Hanover'!$A330</f>
        <v>0</v>
      </c>
      <c r="B330" s="1"/>
      <c r="N330" s="109"/>
      <c r="O330" s="3"/>
      <c r="P330" s="4"/>
      <c r="Q330" s="105"/>
      <c r="R330" s="3"/>
      <c r="S330" s="106"/>
      <c r="T330" s="104"/>
      <c r="U330" s="104"/>
    </row>
    <row r="331" spans="1:21" hidden="1" x14ac:dyDescent="0.55000000000000004">
      <c r="A331">
        <f>'[4]T18-Hanover'!$A331</f>
        <v>0</v>
      </c>
      <c r="B331" s="1"/>
      <c r="N331" s="109"/>
      <c r="O331" s="3"/>
      <c r="P331" s="4"/>
      <c r="Q331" s="105"/>
      <c r="R331" s="3"/>
      <c r="S331" s="106"/>
      <c r="T331" s="104"/>
      <c r="U331" s="104"/>
    </row>
    <row r="332" spans="1:21" hidden="1" x14ac:dyDescent="0.55000000000000004">
      <c r="A332">
        <f>'[4]T18-Hanover'!$A332</f>
        <v>0</v>
      </c>
      <c r="B332" s="1"/>
      <c r="N332" s="109"/>
      <c r="O332" s="3"/>
      <c r="P332" s="4"/>
      <c r="Q332" s="105"/>
      <c r="R332" s="3"/>
      <c r="S332" s="106"/>
      <c r="T332" s="104"/>
      <c r="U332" s="104"/>
    </row>
    <row r="333" spans="1:21" hidden="1" x14ac:dyDescent="0.55000000000000004">
      <c r="A333">
        <f>'[4]T18-Hanover'!$A333</f>
        <v>0</v>
      </c>
      <c r="B333" s="1"/>
      <c r="N333" s="109"/>
      <c r="O333" s="3"/>
      <c r="P333" s="4"/>
      <c r="Q333" s="105"/>
      <c r="R333" s="3"/>
      <c r="S333" s="106"/>
      <c r="T333" s="104"/>
      <c r="U333" s="104"/>
    </row>
    <row r="334" spans="1:21" hidden="1" x14ac:dyDescent="0.55000000000000004">
      <c r="A334">
        <f>'[4]T18-Hanover'!$A334</f>
        <v>0</v>
      </c>
      <c r="B334" s="1"/>
      <c r="N334" s="109"/>
      <c r="O334" s="3"/>
      <c r="P334" s="4"/>
      <c r="Q334" s="105"/>
      <c r="R334" s="3"/>
      <c r="S334" s="106"/>
      <c r="T334" s="104"/>
      <c r="U334" s="104"/>
    </row>
    <row r="335" spans="1:21" hidden="1" x14ac:dyDescent="0.55000000000000004">
      <c r="A335">
        <f>'[4]T18-Hanover'!$A335</f>
        <v>0</v>
      </c>
      <c r="B335" s="1"/>
      <c r="N335" s="109"/>
      <c r="O335" s="3"/>
      <c r="P335" s="4"/>
      <c r="Q335" s="105"/>
      <c r="R335" s="3"/>
      <c r="S335" s="106"/>
      <c r="T335" s="104"/>
      <c r="U335" s="104"/>
    </row>
    <row r="336" spans="1:21" hidden="1" x14ac:dyDescent="0.55000000000000004">
      <c r="A336">
        <f>'[4]T18-Hanover'!$A336</f>
        <v>0</v>
      </c>
      <c r="B336" s="1"/>
      <c r="N336" s="109"/>
      <c r="O336" s="3"/>
      <c r="P336" s="4"/>
      <c r="Q336" s="105"/>
      <c r="R336" s="3"/>
      <c r="S336" s="106"/>
      <c r="T336" s="104"/>
      <c r="U336" s="104"/>
    </row>
    <row r="337" spans="1:21" hidden="1" x14ac:dyDescent="0.55000000000000004">
      <c r="A337">
        <f>'[4]T18-Hanover'!$A337</f>
        <v>0</v>
      </c>
      <c r="B337" s="1"/>
      <c r="N337" s="109"/>
      <c r="O337" s="3"/>
      <c r="P337" s="4"/>
      <c r="Q337" s="105"/>
      <c r="R337" s="3"/>
      <c r="S337" s="106"/>
      <c r="T337" s="104"/>
      <c r="U337" s="104"/>
    </row>
    <row r="338" spans="1:21" hidden="1" x14ac:dyDescent="0.55000000000000004">
      <c r="A338">
        <f>'[4]T18-Hanover'!$A338</f>
        <v>0</v>
      </c>
      <c r="B338" s="1"/>
      <c r="N338" s="109"/>
      <c r="O338" s="3"/>
      <c r="P338" s="4"/>
      <c r="Q338" s="105"/>
      <c r="R338" s="3"/>
      <c r="S338" s="106"/>
      <c r="T338" s="104"/>
      <c r="U338" s="104"/>
    </row>
    <row r="339" spans="1:21" hidden="1" x14ac:dyDescent="0.55000000000000004">
      <c r="A339">
        <f>'[4]T18-Hanover'!$A339</f>
        <v>0</v>
      </c>
      <c r="B339" s="1"/>
      <c r="N339" s="109"/>
      <c r="O339" s="3"/>
      <c r="P339" s="4"/>
      <c r="Q339" s="105"/>
      <c r="R339" s="3"/>
      <c r="S339" s="106"/>
      <c r="T339" s="104"/>
      <c r="U339" s="104"/>
    </row>
    <row r="340" spans="1:21" hidden="1" x14ac:dyDescent="0.55000000000000004">
      <c r="A340">
        <f>'[4]T18-Hanover'!$A340</f>
        <v>0</v>
      </c>
      <c r="B340" s="1"/>
      <c r="N340" s="109"/>
      <c r="O340" s="3"/>
      <c r="P340" s="4"/>
      <c r="Q340" s="105"/>
      <c r="R340" s="3"/>
      <c r="S340" s="106"/>
      <c r="T340" s="104"/>
      <c r="U340" s="104"/>
    </row>
    <row r="341" spans="1:21" hidden="1" x14ac:dyDescent="0.55000000000000004">
      <c r="A341">
        <f>'[4]T18-Hanover'!$A341</f>
        <v>0</v>
      </c>
      <c r="B341" s="1"/>
      <c r="N341" s="109"/>
      <c r="O341" s="3"/>
      <c r="P341" s="4"/>
      <c r="Q341" s="105"/>
      <c r="R341" s="3"/>
      <c r="S341" s="106"/>
      <c r="T341" s="104"/>
      <c r="U341" s="104"/>
    </row>
    <row r="342" spans="1:21" hidden="1" x14ac:dyDescent="0.55000000000000004">
      <c r="A342">
        <f>'[4]T18-Hanover'!$A342</f>
        <v>0</v>
      </c>
      <c r="B342" s="1"/>
      <c r="N342" s="109"/>
      <c r="O342" s="3"/>
      <c r="P342" s="4"/>
      <c r="Q342" s="105"/>
      <c r="R342" s="3"/>
      <c r="S342" s="106"/>
      <c r="T342" s="104"/>
      <c r="U342" s="104"/>
    </row>
    <row r="343" spans="1:21" hidden="1" x14ac:dyDescent="0.55000000000000004">
      <c r="A343">
        <f>'[4]T18-Hanover'!$A343</f>
        <v>0</v>
      </c>
      <c r="B343" s="1"/>
      <c r="N343" s="109"/>
      <c r="O343" s="3"/>
      <c r="P343" s="4"/>
      <c r="Q343" s="105"/>
      <c r="R343" s="3"/>
      <c r="S343" s="106"/>
      <c r="T343" s="104"/>
      <c r="U343" s="104"/>
    </row>
    <row r="344" spans="1:21" hidden="1" x14ac:dyDescent="0.55000000000000004">
      <c r="A344">
        <f>'[4]T18-Hanover'!$A344</f>
        <v>0</v>
      </c>
      <c r="B344" s="1"/>
      <c r="N344" s="109"/>
      <c r="O344" s="3"/>
      <c r="P344" s="4"/>
      <c r="Q344" s="105"/>
      <c r="R344" s="3"/>
      <c r="S344" s="106"/>
      <c r="T344" s="104"/>
      <c r="U344" s="104"/>
    </row>
    <row r="345" spans="1:21" hidden="1" x14ac:dyDescent="0.55000000000000004">
      <c r="A345">
        <f>'[4]T18-Hanover'!$A345</f>
        <v>0</v>
      </c>
      <c r="B345" s="1"/>
      <c r="N345" s="109"/>
      <c r="O345" s="3"/>
      <c r="P345" s="4"/>
      <c r="Q345" s="105"/>
      <c r="R345" s="3"/>
      <c r="S345" s="106"/>
      <c r="T345" s="104"/>
      <c r="U345" s="104"/>
    </row>
    <row r="346" spans="1:21" hidden="1" x14ac:dyDescent="0.55000000000000004">
      <c r="A346">
        <f>'[4]T18-Hanover'!$A346</f>
        <v>0</v>
      </c>
      <c r="B346" s="1"/>
      <c r="N346" s="109"/>
      <c r="O346" s="3"/>
      <c r="P346" s="4"/>
      <c r="Q346" s="105"/>
      <c r="R346" s="3"/>
      <c r="S346" s="106"/>
      <c r="T346" s="104"/>
      <c r="U346" s="104"/>
    </row>
    <row r="347" spans="1:21" hidden="1" x14ac:dyDescent="0.55000000000000004">
      <c r="A347">
        <f>'[4]T18-Hanover'!$A347</f>
        <v>0</v>
      </c>
      <c r="B347" s="1"/>
      <c r="N347" s="109"/>
      <c r="O347" s="3"/>
      <c r="P347" s="4"/>
      <c r="Q347" s="105"/>
      <c r="R347" s="3"/>
      <c r="S347" s="106"/>
      <c r="T347" s="104"/>
      <c r="U347" s="104"/>
    </row>
    <row r="348" spans="1:21" hidden="1" x14ac:dyDescent="0.55000000000000004">
      <c r="A348">
        <f>'[4]T18-Hanover'!$A348</f>
        <v>0</v>
      </c>
      <c r="B348" s="1"/>
      <c r="N348" s="109"/>
      <c r="O348" s="3"/>
      <c r="P348" s="4"/>
      <c r="Q348" s="105"/>
      <c r="R348" s="3"/>
      <c r="S348" s="106"/>
      <c r="T348" s="104"/>
      <c r="U348" s="104"/>
    </row>
    <row r="349" spans="1:21" hidden="1" x14ac:dyDescent="0.55000000000000004">
      <c r="A349">
        <f>'[4]T18-Hanover'!$A349</f>
        <v>0</v>
      </c>
      <c r="B349" s="1"/>
      <c r="N349" s="109"/>
      <c r="O349" s="3"/>
      <c r="P349" s="4"/>
      <c r="Q349" s="105"/>
      <c r="R349" s="3"/>
      <c r="S349" s="106"/>
      <c r="T349" s="104"/>
      <c r="U349" s="104"/>
    </row>
    <row r="350" spans="1:21" hidden="1" x14ac:dyDescent="0.55000000000000004">
      <c r="A350">
        <f>'[4]T18-Hanover'!$A350</f>
        <v>0</v>
      </c>
      <c r="B350" s="1"/>
      <c r="N350" s="109"/>
      <c r="O350" s="3"/>
      <c r="P350" s="4"/>
      <c r="Q350" s="105"/>
      <c r="R350" s="3"/>
      <c r="S350" s="106"/>
      <c r="T350" s="104"/>
      <c r="U350" s="104"/>
    </row>
    <row r="351" spans="1:21" hidden="1" x14ac:dyDescent="0.55000000000000004">
      <c r="A351">
        <f>'[4]T18-Hanover'!$A351</f>
        <v>0</v>
      </c>
      <c r="B351" s="1"/>
      <c r="N351" s="109"/>
      <c r="O351" s="3"/>
      <c r="P351" s="4"/>
      <c r="Q351" s="105"/>
      <c r="R351" s="3"/>
      <c r="S351" s="106"/>
      <c r="T351" s="104"/>
      <c r="U351" s="104"/>
    </row>
    <row r="352" spans="1:21" hidden="1" x14ac:dyDescent="0.55000000000000004">
      <c r="A352">
        <f>'[4]T18-Hanover'!$A352</f>
        <v>0</v>
      </c>
      <c r="B352" s="1"/>
      <c r="N352" s="109"/>
      <c r="O352" s="3"/>
      <c r="P352" s="4"/>
      <c r="Q352" s="105"/>
      <c r="R352" s="3"/>
      <c r="S352" s="106"/>
      <c r="T352" s="104"/>
      <c r="U352" s="104"/>
    </row>
    <row r="353" spans="1:21" hidden="1" x14ac:dyDescent="0.55000000000000004">
      <c r="A353">
        <f>'[4]T18-Hanover'!$A353</f>
        <v>0</v>
      </c>
      <c r="B353" s="1"/>
      <c r="N353" s="109"/>
      <c r="O353" s="3"/>
      <c r="P353" s="4"/>
      <c r="Q353" s="105"/>
      <c r="R353" s="3"/>
      <c r="S353" s="106"/>
      <c r="T353" s="104"/>
      <c r="U353" s="104"/>
    </row>
    <row r="354" spans="1:21" hidden="1" x14ac:dyDescent="0.55000000000000004">
      <c r="A354">
        <f>'[4]T18-Hanover'!$A354</f>
        <v>0</v>
      </c>
      <c r="B354" s="1"/>
      <c r="N354" s="109"/>
      <c r="O354" s="3"/>
      <c r="P354" s="4"/>
      <c r="Q354" s="105"/>
      <c r="R354" s="3"/>
      <c r="S354" s="106"/>
      <c r="T354" s="104"/>
      <c r="U354" s="104"/>
    </row>
    <row r="355" spans="1:21" hidden="1" x14ac:dyDescent="0.55000000000000004">
      <c r="A355">
        <f>'[4]T18-Hanover'!$A355</f>
        <v>0</v>
      </c>
      <c r="B355" s="1"/>
      <c r="N355" s="109"/>
      <c r="O355" s="3"/>
      <c r="P355" s="4"/>
      <c r="Q355" s="105"/>
      <c r="R355" s="3"/>
      <c r="S355" s="106"/>
      <c r="T355" s="104"/>
      <c r="U355" s="104"/>
    </row>
    <row r="356" spans="1:21" hidden="1" x14ac:dyDescent="0.55000000000000004">
      <c r="A356">
        <f>'[4]T18-Hanover'!$A356</f>
        <v>0</v>
      </c>
      <c r="B356" s="1"/>
      <c r="N356" s="109"/>
      <c r="O356" s="3"/>
      <c r="P356" s="4"/>
      <c r="Q356" s="105"/>
      <c r="R356" s="3"/>
      <c r="S356" s="106"/>
      <c r="T356" s="104"/>
      <c r="U356" s="104"/>
    </row>
    <row r="357" spans="1:21" hidden="1" x14ac:dyDescent="0.55000000000000004">
      <c r="A357">
        <f>'[4]T18-Hanover'!$A357</f>
        <v>0</v>
      </c>
      <c r="B357" s="1"/>
      <c r="N357" s="109"/>
      <c r="O357" s="3"/>
      <c r="P357" s="4"/>
      <c r="Q357" s="105"/>
      <c r="R357" s="3"/>
      <c r="S357" s="106"/>
      <c r="T357" s="104"/>
      <c r="U357" s="104"/>
    </row>
    <row r="358" spans="1:21" hidden="1" x14ac:dyDescent="0.55000000000000004">
      <c r="A358">
        <f>'[4]T18-Hanover'!$A358</f>
        <v>0</v>
      </c>
      <c r="B358" s="1"/>
      <c r="N358" s="109"/>
      <c r="O358" s="3"/>
      <c r="P358" s="4"/>
      <c r="Q358" s="105"/>
      <c r="R358" s="3"/>
      <c r="S358" s="106"/>
      <c r="T358" s="104"/>
      <c r="U358" s="104"/>
    </row>
    <row r="359" spans="1:21" hidden="1" x14ac:dyDescent="0.55000000000000004">
      <c r="A359">
        <f>'[4]T18-Hanover'!$A359</f>
        <v>0</v>
      </c>
      <c r="B359" s="1"/>
      <c r="N359" s="109"/>
      <c r="O359" s="3"/>
      <c r="P359" s="4"/>
      <c r="Q359" s="105"/>
      <c r="R359" s="3"/>
      <c r="S359" s="106"/>
      <c r="T359" s="104"/>
      <c r="U359" s="104"/>
    </row>
    <row r="360" spans="1:21" hidden="1" x14ac:dyDescent="0.55000000000000004">
      <c r="A360">
        <f>'[4]T18-Hanover'!$A360</f>
        <v>0</v>
      </c>
      <c r="B360" s="1"/>
      <c r="N360" s="109"/>
      <c r="O360" s="3"/>
      <c r="P360" s="4"/>
      <c r="Q360" s="105"/>
      <c r="R360" s="3"/>
      <c r="S360" s="106"/>
      <c r="T360" s="104"/>
      <c r="U360" s="104"/>
    </row>
    <row r="361" spans="1:21" hidden="1" x14ac:dyDescent="0.55000000000000004">
      <c r="A361">
        <f>'[4]T18-Hanover'!$A361</f>
        <v>0</v>
      </c>
      <c r="B361" s="1"/>
      <c r="N361" s="109"/>
      <c r="O361" s="3"/>
      <c r="P361" s="4"/>
      <c r="Q361" s="105"/>
      <c r="R361" s="3"/>
      <c r="S361" s="106"/>
      <c r="T361" s="104"/>
      <c r="U361" s="104"/>
    </row>
    <row r="362" spans="1:21" hidden="1" x14ac:dyDescent="0.55000000000000004">
      <c r="A362">
        <f>'[4]T18-Hanover'!$A362</f>
        <v>0</v>
      </c>
      <c r="B362" s="1"/>
      <c r="N362" s="109"/>
      <c r="O362" s="3"/>
      <c r="P362" s="4"/>
      <c r="Q362" s="105"/>
      <c r="R362" s="3"/>
      <c r="S362" s="106"/>
      <c r="T362" s="104"/>
      <c r="U362" s="104"/>
    </row>
    <row r="363" spans="1:21" hidden="1" x14ac:dyDescent="0.55000000000000004">
      <c r="A363">
        <f>'[4]T18-Hanover'!$A363</f>
        <v>0</v>
      </c>
      <c r="B363" s="1"/>
      <c r="N363" s="109"/>
      <c r="O363" s="3"/>
      <c r="P363" s="4"/>
      <c r="Q363" s="105"/>
      <c r="R363" s="3"/>
      <c r="S363" s="106"/>
      <c r="T363" s="104"/>
      <c r="U363" s="104"/>
    </row>
    <row r="364" spans="1:21" hidden="1" x14ac:dyDescent="0.55000000000000004">
      <c r="A364">
        <f>'[4]T18-Hanover'!$A364</f>
        <v>0</v>
      </c>
      <c r="B364" s="1"/>
      <c r="N364" s="109"/>
      <c r="O364" s="3"/>
      <c r="P364" s="4"/>
      <c r="Q364" s="105"/>
      <c r="R364" s="3"/>
      <c r="S364" s="106"/>
      <c r="T364" s="104"/>
      <c r="U364" s="104"/>
    </row>
    <row r="365" spans="1:21" hidden="1" x14ac:dyDescent="0.55000000000000004">
      <c r="A365">
        <f>'[4]T18-Hanover'!$A365</f>
        <v>0</v>
      </c>
      <c r="B365" s="1"/>
      <c r="N365" s="109"/>
      <c r="O365" s="3"/>
      <c r="P365" s="4"/>
      <c r="Q365" s="105"/>
      <c r="R365" s="3"/>
      <c r="S365" s="106"/>
      <c r="T365" s="104"/>
      <c r="U365" s="104"/>
    </row>
    <row r="366" spans="1:21" hidden="1" x14ac:dyDescent="0.55000000000000004">
      <c r="A366">
        <f>'[4]T18-Hanover'!$A366</f>
        <v>0</v>
      </c>
      <c r="B366" s="1"/>
      <c r="N366" s="109"/>
      <c r="O366" s="3"/>
      <c r="P366" s="4"/>
      <c r="Q366" s="105"/>
      <c r="R366" s="3"/>
      <c r="S366" s="106"/>
      <c r="T366" s="104"/>
      <c r="U366" s="104"/>
    </row>
    <row r="367" spans="1:21" hidden="1" x14ac:dyDescent="0.55000000000000004">
      <c r="A367">
        <f>'[4]T18-Hanover'!$A367</f>
        <v>0</v>
      </c>
      <c r="B367" s="1"/>
      <c r="N367" s="109"/>
      <c r="O367" s="3"/>
      <c r="P367" s="4"/>
      <c r="Q367" s="105"/>
      <c r="R367" s="3"/>
      <c r="S367" s="106"/>
      <c r="T367" s="104"/>
      <c r="U367" s="104"/>
    </row>
    <row r="368" spans="1:21" hidden="1" x14ac:dyDescent="0.55000000000000004">
      <c r="A368">
        <f>'[4]T18-Hanover'!$A368</f>
        <v>0</v>
      </c>
      <c r="B368" s="1"/>
      <c r="N368" s="109"/>
      <c r="O368" s="3"/>
      <c r="P368" s="4"/>
      <c r="Q368" s="105"/>
      <c r="R368" s="3"/>
      <c r="S368" s="106"/>
      <c r="T368" s="104"/>
      <c r="U368" s="104"/>
    </row>
    <row r="369" spans="1:21" hidden="1" x14ac:dyDescent="0.55000000000000004">
      <c r="A369">
        <f>'[4]T18-Hanover'!$A369</f>
        <v>0</v>
      </c>
      <c r="B369" s="1"/>
      <c r="N369" s="109"/>
      <c r="O369" s="3"/>
      <c r="P369" s="4"/>
      <c r="Q369" s="105"/>
      <c r="R369" s="3"/>
      <c r="S369" s="106"/>
      <c r="T369" s="104"/>
      <c r="U369" s="104"/>
    </row>
    <row r="370" spans="1:21" hidden="1" x14ac:dyDescent="0.55000000000000004">
      <c r="A370">
        <f>'[4]T18-Hanover'!$A370</f>
        <v>0</v>
      </c>
      <c r="B370" s="1"/>
      <c r="N370" s="109"/>
      <c r="O370" s="3"/>
      <c r="P370" s="4"/>
      <c r="Q370" s="105"/>
      <c r="R370" s="3"/>
      <c r="S370" s="106"/>
      <c r="T370" s="104"/>
      <c r="U370" s="104"/>
    </row>
    <row r="371" spans="1:21" hidden="1" x14ac:dyDescent="0.55000000000000004">
      <c r="A371">
        <f>'[4]T18-Hanover'!$A371</f>
        <v>0</v>
      </c>
      <c r="B371" s="1"/>
      <c r="N371" s="109"/>
      <c r="O371" s="3"/>
      <c r="P371" s="4"/>
      <c r="Q371" s="105"/>
      <c r="R371" s="3"/>
      <c r="S371" s="106"/>
      <c r="T371" s="104"/>
      <c r="U371" s="104"/>
    </row>
    <row r="372" spans="1:21" hidden="1" x14ac:dyDescent="0.55000000000000004">
      <c r="A372">
        <f>'[4]T18-Hanover'!$A372</f>
        <v>0</v>
      </c>
      <c r="B372" s="1"/>
      <c r="N372" s="109"/>
      <c r="O372" s="3"/>
      <c r="P372" s="4"/>
      <c r="Q372" s="105"/>
      <c r="R372" s="3"/>
      <c r="S372" s="106"/>
      <c r="T372" s="104"/>
      <c r="U372" s="104"/>
    </row>
    <row r="373" spans="1:21" hidden="1" x14ac:dyDescent="0.55000000000000004">
      <c r="A373">
        <f>'[4]T18-Hanover'!$A373</f>
        <v>0</v>
      </c>
      <c r="B373" s="1"/>
      <c r="N373" s="109"/>
      <c r="O373" s="3"/>
      <c r="P373" s="4"/>
      <c r="Q373" s="105"/>
      <c r="R373" s="3"/>
      <c r="S373" s="106"/>
      <c r="T373" s="104"/>
      <c r="U373" s="104"/>
    </row>
    <row r="374" spans="1:21" hidden="1" x14ac:dyDescent="0.55000000000000004">
      <c r="A374">
        <f>'[4]T18-Hanover'!$A374</f>
        <v>0</v>
      </c>
      <c r="B374" s="1"/>
      <c r="N374" s="109"/>
      <c r="O374" s="3"/>
      <c r="P374" s="4"/>
      <c r="Q374" s="105"/>
      <c r="R374" s="3"/>
      <c r="S374" s="106"/>
      <c r="T374" s="104"/>
      <c r="U374" s="104"/>
    </row>
    <row r="375" spans="1:21" hidden="1" x14ac:dyDescent="0.55000000000000004">
      <c r="A375">
        <f>'[4]T18-Hanover'!$A375</f>
        <v>0</v>
      </c>
      <c r="B375" s="1"/>
      <c r="N375" s="109"/>
      <c r="O375" s="3"/>
      <c r="P375" s="4"/>
      <c r="Q375" s="105"/>
      <c r="R375" s="3"/>
      <c r="S375" s="106"/>
      <c r="T375" s="104"/>
      <c r="U375" s="104"/>
    </row>
    <row r="376" spans="1:21" hidden="1" x14ac:dyDescent="0.55000000000000004">
      <c r="A376">
        <f>'[4]T18-Hanover'!$A376</f>
        <v>0</v>
      </c>
      <c r="B376" s="1"/>
      <c r="N376" s="109"/>
      <c r="O376" s="3"/>
      <c r="P376" s="4"/>
      <c r="Q376" s="105"/>
      <c r="R376" s="3"/>
      <c r="S376" s="106"/>
      <c r="T376" s="104"/>
      <c r="U376" s="104"/>
    </row>
    <row r="377" spans="1:21" hidden="1" x14ac:dyDescent="0.55000000000000004">
      <c r="A377">
        <f>'[4]T18-Hanover'!$A377</f>
        <v>0</v>
      </c>
      <c r="B377" s="1"/>
      <c r="N377" s="109"/>
      <c r="O377" s="3"/>
      <c r="P377" s="4"/>
      <c r="Q377" s="105"/>
      <c r="R377" s="3"/>
      <c r="S377" s="106"/>
      <c r="T377" s="104"/>
      <c r="U377" s="104"/>
    </row>
    <row r="5372" spans="1:2" x14ac:dyDescent="0.55000000000000004">
      <c r="A5372" t="s">
        <v>88</v>
      </c>
      <c r="B5372" s="1">
        <f>COUNT(U2:U5372)</f>
        <v>25</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5005"/>
  <sheetViews>
    <sheetView workbookViewId="0">
      <selection activeCell="AI10" sqref="AI10"/>
    </sheetView>
  </sheetViews>
  <sheetFormatPr defaultRowHeight="14.4" x14ac:dyDescent="0.55000000000000004"/>
  <cols>
    <col min="1" max="1" width="17.5234375" bestFit="1" customWidth="1"/>
    <col min="2" max="2" width="22.3125" bestFit="1" customWidth="1"/>
    <col min="3" max="3" width="30.41796875" bestFit="1" customWidth="1"/>
    <col min="4" max="4" width="8" bestFit="1" customWidth="1"/>
    <col min="5" max="5" width="6.1015625" bestFit="1" customWidth="1"/>
    <col min="6" max="6" width="10.41796875" bestFit="1" customWidth="1"/>
    <col min="7" max="7" width="10" bestFit="1" customWidth="1"/>
    <col min="8" max="12" width="6.89453125" style="7" customWidth="1"/>
    <col min="13" max="13" width="10.89453125" style="7" bestFit="1" customWidth="1"/>
    <col min="14" max="14" width="10.89453125" customWidth="1"/>
    <col min="15" max="15" width="7.1015625" bestFit="1" customWidth="1"/>
    <col min="16" max="16" width="9.89453125" bestFit="1" customWidth="1"/>
    <col min="17" max="17" width="14.3125" bestFit="1" customWidth="1"/>
    <col min="18" max="19" width="8.5234375" bestFit="1" customWidth="1"/>
    <col min="20" max="20" width="12.5234375" bestFit="1" customWidth="1"/>
    <col min="21" max="21" width="10.5234375" bestFit="1" customWidth="1"/>
    <col min="22" max="22" width="14.3125" bestFit="1" customWidth="1"/>
    <col min="23" max="23" width="14" customWidth="1"/>
    <col min="24" max="24" width="14.41796875" bestFit="1" customWidth="1"/>
    <col min="25" max="25" width="12.89453125" customWidth="1"/>
    <col min="28" max="28" width="19.41796875" bestFit="1" customWidth="1"/>
    <col min="29" max="32" width="11.1015625" customWidth="1"/>
  </cols>
  <sheetData>
    <row r="1" spans="1:25" ht="28.8" x14ac:dyDescent="0.55000000000000004">
      <c r="A1" s="6" t="s">
        <v>0</v>
      </c>
      <c r="B1" s="6" t="s">
        <v>66</v>
      </c>
      <c r="C1" s="6" t="s">
        <v>2</v>
      </c>
      <c r="D1" s="6" t="s">
        <v>1</v>
      </c>
      <c r="E1" s="6" t="s">
        <v>4</v>
      </c>
      <c r="F1" s="6" t="s">
        <v>5</v>
      </c>
      <c r="G1" s="6" t="s">
        <v>6</v>
      </c>
      <c r="H1" s="6" t="s">
        <v>30</v>
      </c>
      <c r="I1" s="6" t="s">
        <v>31</v>
      </c>
      <c r="J1" s="6" t="s">
        <v>32</v>
      </c>
      <c r="K1" s="6" t="s">
        <v>33</v>
      </c>
      <c r="L1" s="6" t="s">
        <v>34</v>
      </c>
      <c r="M1" s="6" t="s">
        <v>35</v>
      </c>
      <c r="N1" s="6" t="s">
        <v>23</v>
      </c>
      <c r="O1" s="6" t="s">
        <v>36</v>
      </c>
      <c r="P1" s="6" t="s">
        <v>37</v>
      </c>
      <c r="Q1" s="6" t="s">
        <v>8</v>
      </c>
      <c r="R1" s="6" t="s">
        <v>28</v>
      </c>
      <c r="S1" s="6" t="s">
        <v>29</v>
      </c>
      <c r="T1" s="6" t="s">
        <v>10</v>
      </c>
      <c r="U1" s="6" t="s">
        <v>11</v>
      </c>
      <c r="V1" s="6" t="s">
        <v>15</v>
      </c>
      <c r="W1" s="6" t="s">
        <v>38</v>
      </c>
      <c r="X1" s="6" t="s">
        <v>72</v>
      </c>
      <c r="Y1" s="6" t="s">
        <v>175</v>
      </c>
    </row>
    <row r="2" spans="1:25" x14ac:dyDescent="0.55000000000000004">
      <c r="A2" t="s">
        <v>169</v>
      </c>
      <c r="B2" t="str">
        <f>INDEX([5]NorthTri_AH.ValuationModel!$A$1:$ZZ$1000,MATCH(A2,[5]NorthTri_AH.ValuationModel!$A$1:$A$1000,0),MATCH($B$1,[5]NorthTri_AH.ValuationModel!$A$1:$ZZ$1,0))</f>
        <v>06-33-400-022-0000 06-33-400-023-0000 06-33-401-015-0000</v>
      </c>
      <c r="C2" t="str">
        <f>INDEX([5]NorthTri_AH.ValuationModel!$A$1:$ZZ$1000,MATCH(A2,[5]NorthTri_AH.ValuationModel!$A$1:$A$1000,0),MATCH($C$1,[5]NorthTri_AH.ValuationModel!$A$1:$ZZ$1,0))</f>
        <v>1101 W BARTLETT, BARTLETT</v>
      </c>
      <c r="D2" s="7" t="str">
        <f>INDEX([5]NorthTri_AH.ValuationModel!$A$1:$ZZ$1000,MATCH(A2,[5]NorthTri_AH.ValuationModel!$A$1:$A$1000,0),MATCH($D$1,[5]NorthTri_AH.ValuationModel!$A$1:$ZZ$1,0))</f>
        <v>9-97</v>
      </c>
      <c r="E2" s="7">
        <f>INDEX([5]NorthTri_AH.ValuationModel!$A$1:$ZZ$1000,MATCH(A2,[5]NorthTri_AH.ValuationModel!$A$1:$A$1000,0),MATCH($E$1,[5]NorthTri_AH.ValuationModel!$A$1:$ZZ$1,0))</f>
        <v>16</v>
      </c>
      <c r="F2" s="117">
        <f>INDEX([5]NorthTri_AH.ValuationModel!$A$1:$ZZ$1000,MATCH(A2,[5]NorthTri_AH.ValuationModel!$A$1:$A$1000,0),MATCH($F$1,[5]NorthTri_AH.ValuationModel!$A$1:$ZZ$1,0))</f>
        <v>213900</v>
      </c>
      <c r="G2" s="117">
        <f>INDEX([5]NorthTri_AH.ValuationModel!$A$1:$ZZ$1000,MATCH(A2,[5]NorthTri_AH.ValuationModel!$A$1:$A$1000,0),MATCH($G$1,[5]NorthTri_AH.ValuationModel!$A$1:$ZZ$1,0))</f>
        <v>104118</v>
      </c>
      <c r="H2" s="7">
        <f>INDEX([5]NorthTri_AH.ValuationModel!$A$1:$ZZ$1000,MATCH(A2,[5]NorthTri_AH.ValuationModel!$A$1:$A$1000,0),MATCH($H$1,[5]NorthTri_AH.ValuationModel!$A$1:$ZZ$1,0))</f>
        <v>0</v>
      </c>
      <c r="I2" s="7">
        <f>INDEX([5]NorthTri_AH.ValuationModel!$A$1:$ZZ$1000,MATCH(A2,[5]NorthTri_AH.ValuationModel!$A$1:$A$1000,0),MATCH($I$1,[5]NorthTri_AH.ValuationModel!$A$1:$ZZ$1,0))</f>
        <v>60</v>
      </c>
      <c r="J2" s="7">
        <f>INDEX([5]NorthTri_AH.ValuationModel!$A$1:$ZZ$1000,MATCH(A2,[5]NorthTri_AH.ValuationModel!$A$1:$A$1000,0),MATCH($J$1,[5]NorthTri_AH.ValuationModel!$A$1:$ZZ$1,0))</f>
        <v>44</v>
      </c>
      <c r="K2" s="7">
        <f>INDEX([5]NorthTri_AH.ValuationModel!$A$1:$ZZ$1000,MATCH(A2,[5]NorthTri_AH.ValuationModel!$A$1:$A$1000,0),MATCH($K$1,[5]NorthTri_AH.ValuationModel!$A$1:$ZZ$1,0))</f>
        <v>0</v>
      </c>
      <c r="L2" s="7">
        <f>INDEX([5]NorthTri_AH.ValuationModel!$A$1:$ZZ$1000,MATCH(A2,[5]NorthTri_AH.ValuationModel!$A$1:$A$1000,0),MATCH($L$1,[5]NorthTri_AH.ValuationModel!$A$1:$ZZ$1,0))</f>
        <v>0</v>
      </c>
      <c r="M2" s="7">
        <f>INDEX([5]NorthTri_AH.ValuationModel!$A$1:$ZZ$1000,MATCH(A2,[5]NorthTri_AH.ValuationModel!$A$1:$A$1000,0),MATCH($M$1,[5]NorthTri_AH.ValuationModel!$A$1:$ZZ$1,0))</f>
        <v>0</v>
      </c>
      <c r="N2" s="7" t="str">
        <f>INDEX([5]NorthTri_AH.ValuationModel!$A$1:$ZZ$1000,MATCH(A2,[5]NorthTri_AH.ValuationModel!$A$1:$A$1000,0),MATCH($N$1,[5]NorthTri_AH.ValuationModel!$A$1:$ZZ$1,0))</f>
        <v>C</v>
      </c>
      <c r="O2" s="7" t="str">
        <f>INDEX([5]NorthTri_AH.ValuationModel!$A$1:$ZZ$1000,MATCH(A2,[5]NorthTri_AH.ValuationModel!$A$1:$A$1000,0),MATCH($O$1,[5]NorthTri_AH.ValuationModel!$A$1:$ZZ$1,0))</f>
        <v>Y</v>
      </c>
      <c r="P2" s="7">
        <f>INDEX([5]NorthTri_AH.ValuationModel!$A$1:$ZZ$1000,MATCH(A2,[5]NorthTri_AH.ValuationModel!$A$1:$A$1000,0),MATCH($P$1,[5]NorthTri_AH.ValuationModel!$A$1:$ZZ$1,0))</f>
        <v>35</v>
      </c>
      <c r="Q2" s="8">
        <f>INDEX([5]NorthTri_AH.ValuationModel!$A$1:$ZZ$1000,MATCH(A2,[5]NorthTri_AH.ValuationModel!$A$1:$A$1000,0),MATCH($Q$1,[5]NorthTri_AH.ValuationModel!$A$1:$ZZ$1,0))</f>
        <v>1245600</v>
      </c>
      <c r="R2" s="107">
        <f>INDEX([5]NorthTri_AH.ValuationModel!$A$1:$ZZ$1000,MATCH(A2,[5]NorthTri_AH.ValuationModel!$A$1:$A$1000,0),MATCH($R$1,[5]NorthTri_AH.ValuationModel!$A$1:$ZZ$1,0))</f>
        <v>0.05</v>
      </c>
      <c r="S2" s="107">
        <f>INDEX([5]NorthTri_AH.ValuationModel!$A$1:$ZZ$1000,MATCH(A2,[5]NorthTri_AH.ValuationModel!$A$1:$A$1000,0),MATCH($S$1,[5]NorthTri_AH.ValuationModel!$A$1:$ZZ$1,0))</f>
        <v>0.75</v>
      </c>
      <c r="T2" s="8">
        <f>INDEX([5]NorthTri_AH.ValuationModel!$A$1:$ZZ$1000,MATCH(A2,[5]NorthTri_AH.ValuationModel!$A$1:$A$1000,0),MATCH($T$1,[5]NorthTri_AH.ValuationModel!$A$1:$ZZ$1,0))</f>
        <v>249120</v>
      </c>
      <c r="U2" s="107">
        <f>INDEX([5]NorthTri_AH.ValuationModel!$A$1:$ZZ$1000,MATCH(A2,[5]NorthTri_AH.ValuationModel!$A$1:$A$1000,0),MATCH($U$1,[5]NorthTri_AH.ValuationModel!$A$1:$ZZ$1,0))</f>
        <v>9.5000000000000001E-2</v>
      </c>
      <c r="V2" s="108">
        <f>INDEX([5]NorthTri_AH.ValuationModel!$A$1:$ZZ$1000,MATCH(A2,[5]NorthTri_AH.ValuationModel!$A$1:$A$1000,0),MATCH($V$1,[5]NorthTri_AH.ValuationModel!$A$1:$ZZ$1,0))</f>
        <v>2622315.789473684</v>
      </c>
      <c r="W2" s="108">
        <f>INDEX([5]NorthTri_AH.ValuationModel!$A$1:$ZZ$1000,MATCH(A2,[5]NorthTri_AH.ValuationModel!$A$1:$A$1000,0),MATCH($W$1,[5]NorthTri_AH.ValuationModel!$A$1:$ZZ$1,0))</f>
        <v>-917810.52631578932</v>
      </c>
      <c r="X2" s="108">
        <f>INDEX([5]NorthTri_AH.ValuationModel!$A$1:$ZZ$1000,MATCH(A2,[5]NorthTri_AH.ValuationModel!$A$1:$A$1000,0),MATCH($X$1,[5]NorthTri_AH.ValuationModel!$A$1:$ZZ$1,0))</f>
        <v>1704505.2631578948</v>
      </c>
      <c r="Y2" s="108">
        <f>INDEX([5]NorthTri_AH.ValuationModel!$A$1:$ZZ$1000,MATCH(A2,[5]NorthTri_AH.ValuationModel!$A$1:$A$1000,0),MATCH($Y$1,[5]NorthTri_AH.ValuationModel!$A$1:$ZZ$1,0))</f>
        <v>25214.574898785424</v>
      </c>
    </row>
    <row r="3" spans="1:25" x14ac:dyDescent="0.55000000000000004">
      <c r="A3" t="s">
        <v>170</v>
      </c>
      <c r="B3" t="str">
        <f>INDEX([5]NorthTri_AH.ValuationModel!$A$1:$ZZ$1000,MATCH(A3,[5]NorthTri_AH.ValuationModel!$A$1:$A$1000,0),MATCH($B$1,[5]NorthTri_AH.ValuationModel!$A$1:$ZZ$1,0))</f>
        <v>06-35-202-004-0000</v>
      </c>
      <c r="C3" t="str">
        <f>INDEX([5]NorthTri_AH.ValuationModel!$A$1:$ZZ$1000,MATCH(A3,[5]NorthTri_AH.ValuationModel!$A$1:$A$1000,0),MATCH($C$1,[5]NorthTri_AH.ValuationModel!$A$1:$ZZ$1,0))</f>
        <v>2470  LESLIE, HANOVER PARK</v>
      </c>
      <c r="D3" s="7" t="str">
        <f>INDEX([5]NorthTri_AH.ValuationModel!$A$1:$ZZ$1000,MATCH(A3,[5]NorthTri_AH.ValuationModel!$A$1:$A$1000,0),MATCH($D$1,[5]NorthTri_AH.ValuationModel!$A$1:$ZZ$1,0))</f>
        <v>9-14</v>
      </c>
      <c r="E3" s="7">
        <f>INDEX([5]NorthTri_AH.ValuationModel!$A$1:$ZZ$1000,MATCH(A3,[5]NorthTri_AH.ValuationModel!$A$1:$A$1000,0),MATCH($E$1,[5]NorthTri_AH.ValuationModel!$A$1:$ZZ$1,0))</f>
        <v>53</v>
      </c>
      <c r="F3" s="117">
        <f>INDEX([5]NorthTri_AH.ValuationModel!$A$1:$ZZ$1000,MATCH(A3,[5]NorthTri_AH.ValuationModel!$A$1:$A$1000,0),MATCH($F$1,[5]NorthTri_AH.ValuationModel!$A$1:$ZZ$1,0))</f>
        <v>14350</v>
      </c>
      <c r="G3" s="117">
        <f>INDEX([5]NorthTri_AH.ValuationModel!$A$1:$ZZ$1000,MATCH(A3,[5]NorthTri_AH.ValuationModel!$A$1:$A$1000,0),MATCH($G$1,[5]NorthTri_AH.ValuationModel!$A$1:$ZZ$1,0))</f>
        <v>7696</v>
      </c>
      <c r="H3" s="7">
        <f>INDEX([5]NorthTri_AH.ValuationModel!$A$1:$ZZ$1000,MATCH(A3,[5]NorthTri_AH.ValuationModel!$A$1:$A$1000,0),MATCH($H$1,[5]NorthTri_AH.ValuationModel!$A$1:$ZZ$1,0))</f>
        <v>0</v>
      </c>
      <c r="I3" s="7">
        <f>INDEX([5]NorthTri_AH.ValuationModel!$A$1:$ZZ$1000,MATCH(A3,[5]NorthTri_AH.ValuationModel!$A$1:$A$1000,0),MATCH($I$1,[5]NorthTri_AH.ValuationModel!$A$1:$ZZ$1,0))</f>
        <v>4</v>
      </c>
      <c r="J3" s="7">
        <f>INDEX([5]NorthTri_AH.ValuationModel!$A$1:$ZZ$1000,MATCH(A3,[5]NorthTri_AH.ValuationModel!$A$1:$A$1000,0),MATCH($J$1,[5]NorthTri_AH.ValuationModel!$A$1:$ZZ$1,0))</f>
        <v>8</v>
      </c>
      <c r="K3" s="7">
        <f>INDEX([5]NorthTri_AH.ValuationModel!$A$1:$ZZ$1000,MATCH(A3,[5]NorthTri_AH.ValuationModel!$A$1:$A$1000,0),MATCH($K$1,[5]NorthTri_AH.ValuationModel!$A$1:$ZZ$1,0))</f>
        <v>0</v>
      </c>
      <c r="L3" s="7">
        <f>INDEX([5]NorthTri_AH.ValuationModel!$A$1:$ZZ$1000,MATCH(A3,[5]NorthTri_AH.ValuationModel!$A$1:$A$1000,0),MATCH($L$1,[5]NorthTri_AH.ValuationModel!$A$1:$ZZ$1,0))</f>
        <v>0</v>
      </c>
      <c r="M3" s="7">
        <f>INDEX([5]NorthTri_AH.ValuationModel!$A$1:$ZZ$1000,MATCH(A3,[5]NorthTri_AH.ValuationModel!$A$1:$A$1000,0),MATCH($M$1,[5]NorthTri_AH.ValuationModel!$A$1:$ZZ$1,0))</f>
        <v>0</v>
      </c>
      <c r="N3" s="7" t="str">
        <f>INDEX([5]NorthTri_AH.ValuationModel!$A$1:$ZZ$1000,MATCH(A3,[5]NorthTri_AH.ValuationModel!$A$1:$A$1000,0),MATCH($N$1,[5]NorthTri_AH.ValuationModel!$A$1:$ZZ$1,0))</f>
        <v>C</v>
      </c>
      <c r="O3" s="7">
        <f>INDEX([5]NorthTri_AH.ValuationModel!$A$1:$ZZ$1000,MATCH(A3,[5]NorthTri_AH.ValuationModel!$A$1:$A$1000,0),MATCH($O$1,[5]NorthTri_AH.ValuationModel!$A$1:$ZZ$1,0))</f>
        <v>0</v>
      </c>
      <c r="P3" s="7">
        <f>INDEX([5]NorthTri_AH.ValuationModel!$A$1:$ZZ$1000,MATCH(A3,[5]NorthTri_AH.ValuationModel!$A$1:$A$1000,0),MATCH($P$1,[5]NorthTri_AH.ValuationModel!$A$1:$ZZ$1,0))</f>
        <v>0</v>
      </c>
      <c r="Q3" s="8">
        <f>INDEX([5]NorthTri_AH.ValuationModel!$A$1:$ZZ$1000,MATCH(A3,[5]NorthTri_AH.ValuationModel!$A$1:$A$1000,0),MATCH($Q$1,[5]NorthTri_AH.ValuationModel!$A$1:$ZZ$1,0))</f>
        <v>156000</v>
      </c>
      <c r="R3" s="107">
        <f>INDEX([5]NorthTri_AH.ValuationModel!$A$1:$ZZ$1000,MATCH(A3,[5]NorthTri_AH.ValuationModel!$A$1:$A$1000,0),MATCH($R$1,[5]NorthTri_AH.ValuationModel!$A$1:$ZZ$1,0))</f>
        <v>0.05</v>
      </c>
      <c r="S3" s="107">
        <f>INDEX([5]NorthTri_AH.ValuationModel!$A$1:$ZZ$1000,MATCH(A3,[5]NorthTri_AH.ValuationModel!$A$1:$A$1000,0),MATCH($S$1,[5]NorthTri_AH.ValuationModel!$A$1:$ZZ$1,0))</f>
        <v>0.75</v>
      </c>
      <c r="T3" s="8">
        <f>INDEX([5]NorthTri_AH.ValuationModel!$A$1:$ZZ$1000,MATCH(A3,[5]NorthTri_AH.ValuationModel!$A$1:$A$1000,0),MATCH($T$1,[5]NorthTri_AH.ValuationModel!$A$1:$ZZ$1,0))</f>
        <v>31200</v>
      </c>
      <c r="U3" s="107">
        <f>INDEX([5]NorthTri_AH.ValuationModel!$A$1:$ZZ$1000,MATCH(A3,[5]NorthTri_AH.ValuationModel!$A$1:$A$1000,0),MATCH($U$1,[5]NorthTri_AH.ValuationModel!$A$1:$ZZ$1,0))</f>
        <v>9.5000000000000001E-2</v>
      </c>
      <c r="V3" s="108">
        <f>INDEX([5]NorthTri_AH.ValuationModel!$A$1:$ZZ$1000,MATCH(A3,[5]NorthTri_AH.ValuationModel!$A$1:$A$1000,0),MATCH($V$1,[5]NorthTri_AH.ValuationModel!$A$1:$ZZ$1,0))</f>
        <v>328421.05263157893</v>
      </c>
      <c r="W3" s="108">
        <f>INDEX([5]NorthTri_AH.ValuationModel!$A$1:$ZZ$1000,MATCH(A3,[5]NorthTri_AH.ValuationModel!$A$1:$A$1000,0),MATCH($W$1,[5]NorthTri_AH.ValuationModel!$A$1:$ZZ$1,0))</f>
        <v>0</v>
      </c>
      <c r="X3" s="108">
        <f>INDEX([5]NorthTri_AH.ValuationModel!$A$1:$ZZ$1000,MATCH(A3,[5]NorthTri_AH.ValuationModel!$A$1:$A$1000,0),MATCH($X$1,[5]NorthTri_AH.ValuationModel!$A$1:$ZZ$1,0))</f>
        <v>328421.05263157893</v>
      </c>
      <c r="Y3" s="108">
        <f>INDEX([5]NorthTri_AH.ValuationModel!$A$1:$ZZ$1000,MATCH(A3,[5]NorthTri_AH.ValuationModel!$A$1:$A$1000,0),MATCH($Y$1,[5]NorthTri_AH.ValuationModel!$A$1:$ZZ$1,0))</f>
        <v>27368.421052631576</v>
      </c>
    </row>
    <row r="4" spans="1:25" x14ac:dyDescent="0.55000000000000004">
      <c r="A4" t="s">
        <v>171</v>
      </c>
      <c r="B4" t="str">
        <f>INDEX([5]NorthTri_AH.ValuationModel!$A$1:$ZZ$1000,MATCH(A4,[5]NorthTri_AH.ValuationModel!$A$1:$A$1000,0),MATCH($B$1,[5]NorthTri_AH.ValuationModel!$A$1:$ZZ$1,0))</f>
        <v>06-35-202-006-0000 06-35-202-007-0000</v>
      </c>
      <c r="C4" t="str">
        <f>INDEX([5]NorthTri_AH.ValuationModel!$A$1:$ZZ$1000,MATCH(A4,[5]NorthTri_AH.ValuationModel!$A$1:$A$1000,0),MATCH($C$1,[5]NorthTri_AH.ValuationModel!$A$1:$ZZ$1,0))</f>
        <v>2440  LESLIE, HANOVER PARK</v>
      </c>
      <c r="D4" s="7" t="str">
        <f>INDEX([5]NorthTri_AH.ValuationModel!$A$1:$ZZ$1000,MATCH(A4,[5]NorthTri_AH.ValuationModel!$A$1:$A$1000,0),MATCH($D$1,[5]NorthTri_AH.ValuationModel!$A$1:$ZZ$1,0))</f>
        <v>9-14</v>
      </c>
      <c r="E4" s="7">
        <f>INDEX([5]NorthTri_AH.ValuationModel!$A$1:$ZZ$1000,MATCH(A4,[5]NorthTri_AH.ValuationModel!$A$1:$A$1000,0),MATCH($E$1,[5]NorthTri_AH.ValuationModel!$A$1:$ZZ$1,0))</f>
        <v>48</v>
      </c>
      <c r="F4" s="117">
        <f>INDEX([5]NorthTri_AH.ValuationModel!$A$1:$ZZ$1000,MATCH(A4,[5]NorthTri_AH.ValuationModel!$A$1:$A$1000,0),MATCH($F$1,[5]NorthTri_AH.ValuationModel!$A$1:$ZZ$1,0))</f>
        <v>33763</v>
      </c>
      <c r="G4" s="117">
        <f>INDEX([5]NorthTri_AH.ValuationModel!$A$1:$ZZ$1000,MATCH(A4,[5]NorthTri_AH.ValuationModel!$A$1:$A$1000,0),MATCH($G$1,[5]NorthTri_AH.ValuationModel!$A$1:$ZZ$1,0))</f>
        <v>15360</v>
      </c>
      <c r="H4" s="7">
        <f>INDEX([5]NorthTri_AH.ValuationModel!$A$1:$ZZ$1000,MATCH(A4,[5]NorthTri_AH.ValuationModel!$A$1:$A$1000,0),MATCH($H$1,[5]NorthTri_AH.ValuationModel!$A$1:$ZZ$1,0))</f>
        <v>0</v>
      </c>
      <c r="I4" s="7">
        <f>INDEX([5]NorthTri_AH.ValuationModel!$A$1:$ZZ$1000,MATCH(A4,[5]NorthTri_AH.ValuationModel!$A$1:$A$1000,0),MATCH($I$1,[5]NorthTri_AH.ValuationModel!$A$1:$ZZ$1,0))</f>
        <v>15</v>
      </c>
      <c r="J4" s="7">
        <f>INDEX([5]NorthTri_AH.ValuationModel!$A$1:$ZZ$1000,MATCH(A4,[5]NorthTri_AH.ValuationModel!$A$1:$A$1000,0),MATCH($J$1,[5]NorthTri_AH.ValuationModel!$A$1:$ZZ$1,0))</f>
        <v>9</v>
      </c>
      <c r="K4" s="7">
        <f>INDEX([5]NorthTri_AH.ValuationModel!$A$1:$ZZ$1000,MATCH(A4,[5]NorthTri_AH.ValuationModel!$A$1:$A$1000,0),MATCH($K$1,[5]NorthTri_AH.ValuationModel!$A$1:$ZZ$1,0))</f>
        <v>0</v>
      </c>
      <c r="L4" s="7">
        <f>INDEX([5]NorthTri_AH.ValuationModel!$A$1:$ZZ$1000,MATCH(A4,[5]NorthTri_AH.ValuationModel!$A$1:$A$1000,0),MATCH($L$1,[5]NorthTri_AH.ValuationModel!$A$1:$ZZ$1,0))</f>
        <v>0</v>
      </c>
      <c r="M4" s="7">
        <f>INDEX([5]NorthTri_AH.ValuationModel!$A$1:$ZZ$1000,MATCH(A4,[5]NorthTri_AH.ValuationModel!$A$1:$A$1000,0),MATCH($M$1,[5]NorthTri_AH.ValuationModel!$A$1:$ZZ$1,0))</f>
        <v>0</v>
      </c>
      <c r="N4" s="7" t="str">
        <f>INDEX([5]NorthTri_AH.ValuationModel!$A$1:$ZZ$1000,MATCH(A4,[5]NorthTri_AH.ValuationModel!$A$1:$A$1000,0),MATCH($N$1,[5]NorthTri_AH.ValuationModel!$A$1:$ZZ$1,0))</f>
        <v>C</v>
      </c>
      <c r="O4" s="7">
        <f>INDEX([5]NorthTri_AH.ValuationModel!$A$1:$ZZ$1000,MATCH(A4,[5]NorthTri_AH.ValuationModel!$A$1:$A$1000,0),MATCH($O$1,[5]NorthTri_AH.ValuationModel!$A$1:$ZZ$1,0))</f>
        <v>0</v>
      </c>
      <c r="P4" s="7">
        <f>INDEX([5]NorthTri_AH.ValuationModel!$A$1:$ZZ$1000,MATCH(A4,[5]NorthTri_AH.ValuationModel!$A$1:$A$1000,0),MATCH($P$1,[5]NorthTri_AH.ValuationModel!$A$1:$ZZ$1,0))</f>
        <v>0</v>
      </c>
      <c r="Q4" s="8">
        <f>INDEX([5]NorthTri_AH.ValuationModel!$A$1:$ZZ$1000,MATCH(A4,[5]NorthTri_AH.ValuationModel!$A$1:$A$1000,0),MATCH($Q$1,[5]NorthTri_AH.ValuationModel!$A$1:$ZZ$1,0))</f>
        <v>282600</v>
      </c>
      <c r="R4" s="107">
        <f>INDEX([5]NorthTri_AH.ValuationModel!$A$1:$ZZ$1000,MATCH(A4,[5]NorthTri_AH.ValuationModel!$A$1:$A$1000,0),MATCH($R$1,[5]NorthTri_AH.ValuationModel!$A$1:$ZZ$1,0))</f>
        <v>0.05</v>
      </c>
      <c r="S4" s="107">
        <f>INDEX([5]NorthTri_AH.ValuationModel!$A$1:$ZZ$1000,MATCH(A4,[5]NorthTri_AH.ValuationModel!$A$1:$A$1000,0),MATCH($S$1,[5]NorthTri_AH.ValuationModel!$A$1:$ZZ$1,0))</f>
        <v>0.75</v>
      </c>
      <c r="T4" s="8">
        <f>INDEX([5]NorthTri_AH.ValuationModel!$A$1:$ZZ$1000,MATCH(A4,[5]NorthTri_AH.ValuationModel!$A$1:$A$1000,0),MATCH($T$1,[5]NorthTri_AH.ValuationModel!$A$1:$ZZ$1,0))</f>
        <v>56520</v>
      </c>
      <c r="U4" s="107">
        <f>INDEX([5]NorthTri_AH.ValuationModel!$A$1:$ZZ$1000,MATCH(A4,[5]NorthTri_AH.ValuationModel!$A$1:$A$1000,0),MATCH($U$1,[5]NorthTri_AH.ValuationModel!$A$1:$ZZ$1,0))</f>
        <v>9.5000000000000001E-2</v>
      </c>
      <c r="V4" s="108">
        <f>INDEX([5]NorthTri_AH.ValuationModel!$A$1:$ZZ$1000,MATCH(A4,[5]NorthTri_AH.ValuationModel!$A$1:$A$1000,0),MATCH($V$1,[5]NorthTri_AH.ValuationModel!$A$1:$ZZ$1,0))</f>
        <v>594947.36842105258</v>
      </c>
      <c r="W4" s="108">
        <f>INDEX([5]NorthTri_AH.ValuationModel!$A$1:$ZZ$1000,MATCH(A4,[5]NorthTri_AH.ValuationModel!$A$1:$A$1000,0),MATCH($W$1,[5]NorthTri_AH.ValuationModel!$A$1:$ZZ$1,0))</f>
        <v>0</v>
      </c>
      <c r="X4" s="108">
        <f>INDEX([5]NorthTri_AH.ValuationModel!$A$1:$ZZ$1000,MATCH(A4,[5]NorthTri_AH.ValuationModel!$A$1:$A$1000,0),MATCH($X$1,[5]NorthTri_AH.ValuationModel!$A$1:$ZZ$1,0))</f>
        <v>594947.36842105258</v>
      </c>
      <c r="Y4" s="108">
        <f>INDEX([5]NorthTri_AH.ValuationModel!$A$1:$ZZ$1000,MATCH(A4,[5]NorthTri_AH.ValuationModel!$A$1:$A$1000,0),MATCH($Y$1,[5]NorthTri_AH.ValuationModel!$A$1:$ZZ$1,0))</f>
        <v>24789.473684210523</v>
      </c>
    </row>
    <row r="5" spans="1:25" x14ac:dyDescent="0.55000000000000004">
      <c r="A5" t="s">
        <v>172</v>
      </c>
      <c r="B5" t="str">
        <f>INDEX([5]NorthTri_AH.ValuationModel!$A$1:$ZZ$1000,MATCH(A5,[5]NorthTri_AH.ValuationModel!$A$1:$A$1000,0),MATCH($B$1,[5]NorthTri_AH.ValuationModel!$A$1:$ZZ$1,0))</f>
        <v>06-35-202-008-0000 06-35-202-009-0000</v>
      </c>
      <c r="C5" t="str">
        <f>INDEX([5]NorthTri_AH.ValuationModel!$A$1:$ZZ$1000,MATCH(A5,[5]NorthTri_AH.ValuationModel!$A$1:$A$1000,0),MATCH($C$1,[5]NorthTri_AH.ValuationModel!$A$1:$ZZ$1,0))</f>
        <v>2520  MARK THOMAS, HANOVER PARK</v>
      </c>
      <c r="D5" s="7" t="str">
        <f>INDEX([5]NorthTri_AH.ValuationModel!$A$1:$ZZ$1000,MATCH(A5,[5]NorthTri_AH.ValuationModel!$A$1:$A$1000,0),MATCH($D$1,[5]NorthTri_AH.ValuationModel!$A$1:$ZZ$1,0))</f>
        <v>9-14</v>
      </c>
      <c r="E5" s="7">
        <f>INDEX([5]NorthTri_AH.ValuationModel!$A$1:$ZZ$1000,MATCH(A5,[5]NorthTri_AH.ValuationModel!$A$1:$A$1000,0),MATCH($E$1,[5]NorthTri_AH.ValuationModel!$A$1:$ZZ$1,0))</f>
        <v>48</v>
      </c>
      <c r="F5" s="117">
        <f>INDEX([5]NorthTri_AH.ValuationModel!$A$1:$ZZ$1000,MATCH(A5,[5]NorthTri_AH.ValuationModel!$A$1:$A$1000,0),MATCH($F$1,[5]NorthTri_AH.ValuationModel!$A$1:$ZZ$1,0))</f>
        <v>42308</v>
      </c>
      <c r="G5" s="117">
        <f>INDEX([5]NorthTri_AH.ValuationModel!$A$1:$ZZ$1000,MATCH(A5,[5]NorthTri_AH.ValuationModel!$A$1:$A$1000,0),MATCH($G$1,[5]NorthTri_AH.ValuationModel!$A$1:$ZZ$1,0))</f>
        <v>27876</v>
      </c>
      <c r="H5" s="7">
        <f>INDEX([5]NorthTri_AH.ValuationModel!$A$1:$ZZ$1000,MATCH(A5,[5]NorthTri_AH.ValuationModel!$A$1:$A$1000,0),MATCH($H$1,[5]NorthTri_AH.ValuationModel!$A$1:$ZZ$1,0))</f>
        <v>0</v>
      </c>
      <c r="I5" s="7">
        <f>INDEX([5]NorthTri_AH.ValuationModel!$A$1:$ZZ$1000,MATCH(A5,[5]NorthTri_AH.ValuationModel!$A$1:$A$1000,0),MATCH($I$1,[5]NorthTri_AH.ValuationModel!$A$1:$ZZ$1,0))</f>
        <v>15</v>
      </c>
      <c r="J5" s="7">
        <f>INDEX([5]NorthTri_AH.ValuationModel!$A$1:$ZZ$1000,MATCH(A5,[5]NorthTri_AH.ValuationModel!$A$1:$A$1000,0),MATCH($J$1,[5]NorthTri_AH.ValuationModel!$A$1:$ZZ$1,0))</f>
        <v>9</v>
      </c>
      <c r="K5" s="7">
        <f>INDEX([5]NorthTri_AH.ValuationModel!$A$1:$ZZ$1000,MATCH(A5,[5]NorthTri_AH.ValuationModel!$A$1:$A$1000,0),MATCH($K$1,[5]NorthTri_AH.ValuationModel!$A$1:$ZZ$1,0))</f>
        <v>0</v>
      </c>
      <c r="L5" s="7">
        <f>INDEX([5]NorthTri_AH.ValuationModel!$A$1:$ZZ$1000,MATCH(A5,[5]NorthTri_AH.ValuationModel!$A$1:$A$1000,0),MATCH($L$1,[5]NorthTri_AH.ValuationModel!$A$1:$ZZ$1,0))</f>
        <v>0</v>
      </c>
      <c r="M5" s="7">
        <f>INDEX([5]NorthTri_AH.ValuationModel!$A$1:$ZZ$1000,MATCH(A5,[5]NorthTri_AH.ValuationModel!$A$1:$A$1000,0),MATCH($M$1,[5]NorthTri_AH.ValuationModel!$A$1:$ZZ$1,0))</f>
        <v>0</v>
      </c>
      <c r="N5" s="7" t="str">
        <f>INDEX([5]NorthTri_AH.ValuationModel!$A$1:$ZZ$1000,MATCH(A5,[5]NorthTri_AH.ValuationModel!$A$1:$A$1000,0),MATCH($N$1,[5]NorthTri_AH.ValuationModel!$A$1:$ZZ$1,0))</f>
        <v>C</v>
      </c>
      <c r="O5" s="7">
        <f>INDEX([5]NorthTri_AH.ValuationModel!$A$1:$ZZ$1000,MATCH(A5,[5]NorthTri_AH.ValuationModel!$A$1:$A$1000,0),MATCH($O$1,[5]NorthTri_AH.ValuationModel!$A$1:$ZZ$1,0))</f>
        <v>0</v>
      </c>
      <c r="P5" s="7">
        <f>INDEX([5]NorthTri_AH.ValuationModel!$A$1:$ZZ$1000,MATCH(A5,[5]NorthTri_AH.ValuationModel!$A$1:$A$1000,0),MATCH($P$1,[5]NorthTri_AH.ValuationModel!$A$1:$ZZ$1,0))</f>
        <v>0</v>
      </c>
      <c r="Q5" s="8">
        <f>INDEX([5]NorthTri_AH.ValuationModel!$A$1:$ZZ$1000,MATCH(A5,[5]NorthTri_AH.ValuationModel!$A$1:$A$1000,0),MATCH($Q$1,[5]NorthTri_AH.ValuationModel!$A$1:$ZZ$1,0))</f>
        <v>282600</v>
      </c>
      <c r="R5" s="107">
        <f>INDEX([5]NorthTri_AH.ValuationModel!$A$1:$ZZ$1000,MATCH(A5,[5]NorthTri_AH.ValuationModel!$A$1:$A$1000,0),MATCH($R$1,[5]NorthTri_AH.ValuationModel!$A$1:$ZZ$1,0))</f>
        <v>0.05</v>
      </c>
      <c r="S5" s="107">
        <f>INDEX([5]NorthTri_AH.ValuationModel!$A$1:$ZZ$1000,MATCH(A5,[5]NorthTri_AH.ValuationModel!$A$1:$A$1000,0),MATCH($S$1,[5]NorthTri_AH.ValuationModel!$A$1:$ZZ$1,0))</f>
        <v>0.75</v>
      </c>
      <c r="T5" s="8">
        <f>INDEX([5]NorthTri_AH.ValuationModel!$A$1:$ZZ$1000,MATCH(A5,[5]NorthTri_AH.ValuationModel!$A$1:$A$1000,0),MATCH($T$1,[5]NorthTri_AH.ValuationModel!$A$1:$ZZ$1,0))</f>
        <v>56520</v>
      </c>
      <c r="U5" s="107">
        <f>INDEX([5]NorthTri_AH.ValuationModel!$A$1:$ZZ$1000,MATCH(A5,[5]NorthTri_AH.ValuationModel!$A$1:$A$1000,0),MATCH($U$1,[5]NorthTri_AH.ValuationModel!$A$1:$ZZ$1,0))</f>
        <v>9.5000000000000001E-2</v>
      </c>
      <c r="V5" s="108">
        <f>INDEX([5]NorthTri_AH.ValuationModel!$A$1:$ZZ$1000,MATCH(A5,[5]NorthTri_AH.ValuationModel!$A$1:$A$1000,0),MATCH($V$1,[5]NorthTri_AH.ValuationModel!$A$1:$ZZ$1,0))</f>
        <v>594947.36842105258</v>
      </c>
      <c r="W5" s="108">
        <f>INDEX([5]NorthTri_AH.ValuationModel!$A$1:$ZZ$1000,MATCH(A5,[5]NorthTri_AH.ValuationModel!$A$1:$A$1000,0),MATCH($W$1,[5]NorthTri_AH.ValuationModel!$A$1:$ZZ$1,0))</f>
        <v>0</v>
      </c>
      <c r="X5" s="108">
        <f>INDEX([5]NorthTri_AH.ValuationModel!$A$1:$ZZ$1000,MATCH(A5,[5]NorthTri_AH.ValuationModel!$A$1:$A$1000,0),MATCH($X$1,[5]NorthTri_AH.ValuationModel!$A$1:$ZZ$1,0))</f>
        <v>594947.36842105258</v>
      </c>
      <c r="Y5" s="108">
        <f>INDEX([5]NorthTri_AH.ValuationModel!$A$1:$ZZ$1000,MATCH(A5,[5]NorthTri_AH.ValuationModel!$A$1:$A$1000,0),MATCH($Y$1,[5]NorthTri_AH.ValuationModel!$A$1:$ZZ$1,0))</f>
        <v>24789.473684210523</v>
      </c>
    </row>
    <row r="6" spans="1:25" x14ac:dyDescent="0.55000000000000004">
      <c r="A6" t="s">
        <v>173</v>
      </c>
      <c r="B6" t="str">
        <f>INDEX([5]NorthTri_AH.ValuationModel!$A$1:$ZZ$1000,MATCH(A6,[5]NorthTri_AH.ValuationModel!$A$1:$A$1000,0),MATCH($B$1,[5]NorthTri_AH.ValuationModel!$A$1:$ZZ$1,0))</f>
        <v>06-36-307-018-0000 06-36-307-019-0000 06-36-307-020-0000 06-36-307-021-0000 06-36-307-022-0000 06-36-307-026-0000 06-36-307-029-0000</v>
      </c>
      <c r="C6" t="str">
        <f>INDEX([5]NorthTri_AH.ValuationModel!$A$1:$ZZ$1000,MATCH(A6,[5]NorthTri_AH.ValuationModel!$A$1:$A$1000,0),MATCH($C$1,[5]NorthTri_AH.ValuationModel!$A$1:$ZZ$1,0))</f>
        <v>1910  ELM, HANOVER PARK</v>
      </c>
      <c r="D6" s="7" t="str">
        <f>INDEX([5]NorthTri_AH.ValuationModel!$A$1:$ZZ$1000,MATCH(A6,[5]NorthTri_AH.ValuationModel!$A$1:$A$1000,0),MATCH($D$1,[5]NorthTri_AH.ValuationModel!$A$1:$ZZ$1,0))</f>
        <v>9-14</v>
      </c>
      <c r="E6" s="7">
        <f>INDEX([5]NorthTri_AH.ValuationModel!$A$1:$ZZ$1000,MATCH(A6,[5]NorthTri_AH.ValuationModel!$A$1:$A$1000,0),MATCH($E$1,[5]NorthTri_AH.ValuationModel!$A$1:$ZZ$1,0))</f>
        <v>48</v>
      </c>
      <c r="F6" s="117">
        <f>INDEX([5]NorthTri_AH.ValuationModel!$A$1:$ZZ$1000,MATCH(A6,[5]NorthTri_AH.ValuationModel!$A$1:$A$1000,0),MATCH($F$1,[5]NorthTri_AH.ValuationModel!$A$1:$ZZ$1,0))</f>
        <v>157786</v>
      </c>
      <c r="G6" s="117">
        <f>INDEX([5]NorthTri_AH.ValuationModel!$A$1:$ZZ$1000,MATCH(A6,[5]NorthTri_AH.ValuationModel!$A$1:$A$1000,0),MATCH($G$1,[5]NorthTri_AH.ValuationModel!$A$1:$ZZ$1,0))</f>
        <v>112488</v>
      </c>
      <c r="H6" s="7">
        <f>INDEX([5]NorthTri_AH.ValuationModel!$A$1:$ZZ$1000,MATCH(A6,[5]NorthTri_AH.ValuationModel!$A$1:$A$1000,0),MATCH($H$1,[5]NorthTri_AH.ValuationModel!$A$1:$ZZ$1,0))</f>
        <v>0</v>
      </c>
      <c r="I6" s="7">
        <f>INDEX([5]NorthTri_AH.ValuationModel!$A$1:$ZZ$1000,MATCH(A6,[5]NorthTri_AH.ValuationModel!$A$1:$A$1000,0),MATCH($I$1,[5]NorthTri_AH.ValuationModel!$A$1:$ZZ$1,0))</f>
        <v>40</v>
      </c>
      <c r="J6" s="7">
        <f>INDEX([5]NorthTri_AH.ValuationModel!$A$1:$ZZ$1000,MATCH(A6,[5]NorthTri_AH.ValuationModel!$A$1:$A$1000,0),MATCH($J$1,[5]NorthTri_AH.ValuationModel!$A$1:$ZZ$1,0))</f>
        <v>80</v>
      </c>
      <c r="K6" s="7">
        <f>INDEX([5]NorthTri_AH.ValuationModel!$A$1:$ZZ$1000,MATCH(A6,[5]NorthTri_AH.ValuationModel!$A$1:$A$1000,0),MATCH($K$1,[5]NorthTri_AH.ValuationModel!$A$1:$ZZ$1,0))</f>
        <v>0</v>
      </c>
      <c r="L6" s="7">
        <f>INDEX([5]NorthTri_AH.ValuationModel!$A$1:$ZZ$1000,MATCH(A6,[5]NorthTri_AH.ValuationModel!$A$1:$A$1000,0),MATCH($L$1,[5]NorthTri_AH.ValuationModel!$A$1:$ZZ$1,0))</f>
        <v>0</v>
      </c>
      <c r="M6" s="7">
        <f>INDEX([5]NorthTri_AH.ValuationModel!$A$1:$ZZ$1000,MATCH(A6,[5]NorthTri_AH.ValuationModel!$A$1:$A$1000,0),MATCH($M$1,[5]NorthTri_AH.ValuationModel!$A$1:$ZZ$1,0))</f>
        <v>0</v>
      </c>
      <c r="N6" s="7" t="str">
        <f>INDEX([5]NorthTri_AH.ValuationModel!$A$1:$ZZ$1000,MATCH(A6,[5]NorthTri_AH.ValuationModel!$A$1:$A$1000,0),MATCH($N$1,[5]NorthTri_AH.ValuationModel!$A$1:$ZZ$1,0))</f>
        <v>C</v>
      </c>
      <c r="O6" s="7">
        <f>INDEX([5]NorthTri_AH.ValuationModel!$A$1:$ZZ$1000,MATCH(A6,[5]NorthTri_AH.ValuationModel!$A$1:$A$1000,0),MATCH($O$1,[5]NorthTri_AH.ValuationModel!$A$1:$ZZ$1,0))</f>
        <v>0</v>
      </c>
      <c r="P6" s="7">
        <f>INDEX([5]NorthTri_AH.ValuationModel!$A$1:$ZZ$1000,MATCH(A6,[5]NorthTri_AH.ValuationModel!$A$1:$A$1000,0),MATCH($P$1,[5]NorthTri_AH.ValuationModel!$A$1:$ZZ$1,0))</f>
        <v>0</v>
      </c>
      <c r="Q6" s="8">
        <f>INDEX([5]NorthTri_AH.ValuationModel!$A$1:$ZZ$1000,MATCH(A6,[5]NorthTri_AH.ValuationModel!$A$1:$A$1000,0),MATCH($Q$1,[5]NorthTri_AH.ValuationModel!$A$1:$ZZ$1,0))</f>
        <v>1560000</v>
      </c>
      <c r="R6" s="107">
        <f>INDEX([5]NorthTri_AH.ValuationModel!$A$1:$ZZ$1000,MATCH(A6,[5]NorthTri_AH.ValuationModel!$A$1:$A$1000,0),MATCH($R$1,[5]NorthTri_AH.ValuationModel!$A$1:$ZZ$1,0))</f>
        <v>0.05</v>
      </c>
      <c r="S6" s="107">
        <f>INDEX([5]NorthTri_AH.ValuationModel!$A$1:$ZZ$1000,MATCH(A6,[5]NorthTri_AH.ValuationModel!$A$1:$A$1000,0),MATCH($S$1,[5]NorthTri_AH.ValuationModel!$A$1:$ZZ$1,0))</f>
        <v>0.75</v>
      </c>
      <c r="T6" s="8">
        <f>INDEX([5]NorthTri_AH.ValuationModel!$A$1:$ZZ$1000,MATCH(A6,[5]NorthTri_AH.ValuationModel!$A$1:$A$1000,0),MATCH($T$1,[5]NorthTri_AH.ValuationModel!$A$1:$ZZ$1,0))</f>
        <v>312000</v>
      </c>
      <c r="U6" s="107">
        <f>INDEX([5]NorthTri_AH.ValuationModel!$A$1:$ZZ$1000,MATCH(A6,[5]NorthTri_AH.ValuationModel!$A$1:$A$1000,0),MATCH($U$1,[5]NorthTri_AH.ValuationModel!$A$1:$ZZ$1,0))</f>
        <v>9.5000000000000001E-2</v>
      </c>
      <c r="V6" s="108">
        <f>INDEX([5]NorthTri_AH.ValuationModel!$A$1:$ZZ$1000,MATCH(A6,[5]NorthTri_AH.ValuationModel!$A$1:$A$1000,0),MATCH($V$1,[5]NorthTri_AH.ValuationModel!$A$1:$ZZ$1,0))</f>
        <v>3284210.5263157892</v>
      </c>
      <c r="W6" s="108">
        <f>INDEX([5]NorthTri_AH.ValuationModel!$A$1:$ZZ$1000,MATCH(A6,[5]NorthTri_AH.ValuationModel!$A$1:$A$1000,0),MATCH($W$1,[5]NorthTri_AH.ValuationModel!$A$1:$ZZ$1,0))</f>
        <v>0</v>
      </c>
      <c r="X6" s="108">
        <f>INDEX([5]NorthTri_AH.ValuationModel!$A$1:$ZZ$1000,MATCH(A6,[5]NorthTri_AH.ValuationModel!$A$1:$A$1000,0),MATCH($X$1,[5]NorthTri_AH.ValuationModel!$A$1:$ZZ$1,0))</f>
        <v>3284210.5263157892</v>
      </c>
      <c r="Y6" s="108">
        <f>INDEX([5]NorthTri_AH.ValuationModel!$A$1:$ZZ$1000,MATCH(A6,[5]NorthTri_AH.ValuationModel!$A$1:$A$1000,0),MATCH($Y$1,[5]NorthTri_AH.ValuationModel!$A$1:$ZZ$1,0))</f>
        <v>27368.421052631576</v>
      </c>
    </row>
    <row r="7" spans="1:25" x14ac:dyDescent="0.55000000000000004">
      <c r="A7" t="s">
        <v>174</v>
      </c>
      <c r="B7" t="str">
        <f>INDEX([5]NorthTri_AH.ValuationModel!$A$1:$ZZ$1000,MATCH(A7,[5]NorthTri_AH.ValuationModel!$A$1:$A$1000,0),MATCH($B$1,[5]NorthTri_AH.ValuationModel!$A$1:$ZZ$1,0))</f>
        <v>06-36-311-011-0000 06-36-311-012-0000 06-36-311-013-0000 06-36-311-014-0000 06-36-311-015-0000 06-36-311-016-0000 06-36-311-017-0000 06-36-311-018-0000 06-36-311-019-0000 06-36-311-020-0000 06-36-311-022-0000 06-36-311-023-0000 06-36-311-024-0000 06-36-311-025-0000 06-36-311-026-0000 06-36-311-027-0000 06-36-311-028-0000 06-36-311-029-0000 06-36-116-030-0000 06-36-116-031-0000</v>
      </c>
      <c r="C7" t="str">
        <f>INDEX([5]NorthTri_AH.ValuationModel!$A$1:$ZZ$1000,MATCH(A7,[5]NorthTri_AH.ValuationModel!$A$1:$A$1000,0),MATCH($C$1,[5]NorthTri_AH.ValuationModel!$A$1:$ZZ$1,0))</f>
        <v>2300  GLENDALE, HANOVER PARK</v>
      </c>
      <c r="D7" s="7" t="str">
        <f>INDEX([5]NorthTri_AH.ValuationModel!$A$1:$ZZ$1000,MATCH(A7,[5]NorthTri_AH.ValuationModel!$A$1:$A$1000,0),MATCH($D$1,[5]NorthTri_AH.ValuationModel!$A$1:$ZZ$1,0))</f>
        <v>9-14</v>
      </c>
      <c r="E7" s="7">
        <f>INDEX([5]NorthTri_AH.ValuationModel!$A$1:$ZZ$1000,MATCH(A7,[5]NorthTri_AH.ValuationModel!$A$1:$A$1000,0),MATCH($E$1,[5]NorthTri_AH.ValuationModel!$A$1:$ZZ$1,0))</f>
        <v>52</v>
      </c>
      <c r="F7" s="117">
        <f>INDEX([5]NorthTri_AH.ValuationModel!$A$1:$ZZ$1000,MATCH(A7,[5]NorthTri_AH.ValuationModel!$A$1:$A$1000,0),MATCH($F$1,[5]NorthTri_AH.ValuationModel!$A$1:$ZZ$1,0))</f>
        <v>265367</v>
      </c>
      <c r="G7" s="117">
        <f>INDEX([5]NorthTri_AH.ValuationModel!$A$1:$ZZ$1000,MATCH(A7,[5]NorthTri_AH.ValuationModel!$A$1:$A$1000,0),MATCH($G$1,[5]NorthTri_AH.ValuationModel!$A$1:$ZZ$1,0))</f>
        <v>218700</v>
      </c>
      <c r="H7" s="7">
        <f>INDEX([5]NorthTri_AH.ValuationModel!$A$1:$ZZ$1000,MATCH(A7,[5]NorthTri_AH.ValuationModel!$A$1:$A$1000,0),MATCH($H$1,[5]NorthTri_AH.ValuationModel!$A$1:$ZZ$1,0))</f>
        <v>0</v>
      </c>
      <c r="I7" s="7">
        <f>INDEX([5]NorthTri_AH.ValuationModel!$A$1:$ZZ$1000,MATCH(A7,[5]NorthTri_AH.ValuationModel!$A$1:$A$1000,0),MATCH($I$1,[5]NorthTri_AH.ValuationModel!$A$1:$ZZ$1,0))</f>
        <v>92</v>
      </c>
      <c r="J7" s="7">
        <f>INDEX([5]NorthTri_AH.ValuationModel!$A$1:$ZZ$1000,MATCH(A7,[5]NorthTri_AH.ValuationModel!$A$1:$A$1000,0),MATCH($J$1,[5]NorthTri_AH.ValuationModel!$A$1:$ZZ$1,0))</f>
        <v>193</v>
      </c>
      <c r="K7" s="7">
        <f>INDEX([5]NorthTri_AH.ValuationModel!$A$1:$ZZ$1000,MATCH(A7,[5]NorthTri_AH.ValuationModel!$A$1:$A$1000,0),MATCH($K$1,[5]NorthTri_AH.ValuationModel!$A$1:$ZZ$1,0))</f>
        <v>0</v>
      </c>
      <c r="L7" s="7">
        <f>INDEX([5]NorthTri_AH.ValuationModel!$A$1:$ZZ$1000,MATCH(A7,[5]NorthTri_AH.ValuationModel!$A$1:$A$1000,0),MATCH($L$1,[5]NorthTri_AH.ValuationModel!$A$1:$ZZ$1,0))</f>
        <v>0</v>
      </c>
      <c r="M7" s="7">
        <f>INDEX([5]NorthTri_AH.ValuationModel!$A$1:$ZZ$1000,MATCH(A7,[5]NorthTri_AH.ValuationModel!$A$1:$A$1000,0),MATCH($M$1,[5]NorthTri_AH.ValuationModel!$A$1:$ZZ$1,0))</f>
        <v>0</v>
      </c>
      <c r="N7" s="7" t="str">
        <f>INDEX([5]NorthTri_AH.ValuationModel!$A$1:$ZZ$1000,MATCH(A7,[5]NorthTri_AH.ValuationModel!$A$1:$A$1000,0),MATCH($N$1,[5]NorthTri_AH.ValuationModel!$A$1:$ZZ$1,0))</f>
        <v>C</v>
      </c>
      <c r="O7" s="7">
        <f>INDEX([5]NorthTri_AH.ValuationModel!$A$1:$ZZ$1000,MATCH(A7,[5]NorthTri_AH.ValuationModel!$A$1:$A$1000,0),MATCH($O$1,[5]NorthTri_AH.ValuationModel!$A$1:$ZZ$1,0))</f>
        <v>0</v>
      </c>
      <c r="P7" s="7">
        <f>INDEX([5]NorthTri_AH.ValuationModel!$A$1:$ZZ$1000,MATCH(A7,[5]NorthTri_AH.ValuationModel!$A$1:$A$1000,0),MATCH($P$1,[5]NorthTri_AH.ValuationModel!$A$1:$ZZ$1,0))</f>
        <v>0</v>
      </c>
      <c r="Q7" s="8">
        <f>INDEX([5]NorthTri_AH.ValuationModel!$A$1:$ZZ$1000,MATCH(A7,[5]NorthTri_AH.ValuationModel!$A$1:$A$1000,0),MATCH($Q$1,[5]NorthTri_AH.ValuationModel!$A$1:$ZZ$1,0))</f>
        <v>3717600</v>
      </c>
      <c r="R7" s="107">
        <f>INDEX([5]NorthTri_AH.ValuationModel!$A$1:$ZZ$1000,MATCH(A7,[5]NorthTri_AH.ValuationModel!$A$1:$A$1000,0),MATCH($R$1,[5]NorthTri_AH.ValuationModel!$A$1:$ZZ$1,0))</f>
        <v>0.05</v>
      </c>
      <c r="S7" s="107">
        <f>INDEX([5]NorthTri_AH.ValuationModel!$A$1:$ZZ$1000,MATCH(A7,[5]NorthTri_AH.ValuationModel!$A$1:$A$1000,0),MATCH($S$1,[5]NorthTri_AH.ValuationModel!$A$1:$ZZ$1,0))</f>
        <v>0.75</v>
      </c>
      <c r="T7" s="8">
        <f>INDEX([5]NorthTri_AH.ValuationModel!$A$1:$ZZ$1000,MATCH(A7,[5]NorthTri_AH.ValuationModel!$A$1:$A$1000,0),MATCH($T$1,[5]NorthTri_AH.ValuationModel!$A$1:$ZZ$1,0))</f>
        <v>743520</v>
      </c>
      <c r="U7" s="107">
        <f>INDEX([5]NorthTri_AH.ValuationModel!$A$1:$ZZ$1000,MATCH(A7,[5]NorthTri_AH.ValuationModel!$A$1:$A$1000,0),MATCH($U$1,[5]NorthTri_AH.ValuationModel!$A$1:$ZZ$1,0))</f>
        <v>9.5000000000000001E-2</v>
      </c>
      <c r="V7" s="108">
        <f>INDEX([5]NorthTri_AH.ValuationModel!$A$1:$ZZ$1000,MATCH(A7,[5]NorthTri_AH.ValuationModel!$A$1:$A$1000,0),MATCH($V$1,[5]NorthTri_AH.ValuationModel!$A$1:$ZZ$1,0))</f>
        <v>7826526.3157894732</v>
      </c>
      <c r="W7" s="108">
        <f>INDEX([5]NorthTri_AH.ValuationModel!$A$1:$ZZ$1000,MATCH(A7,[5]NorthTri_AH.ValuationModel!$A$1:$A$1000,0),MATCH($W$1,[5]NorthTri_AH.ValuationModel!$A$1:$ZZ$1,0))</f>
        <v>0</v>
      </c>
      <c r="X7" s="108">
        <f>INDEX([5]NorthTri_AH.ValuationModel!$A$1:$ZZ$1000,MATCH(A7,[5]NorthTri_AH.ValuationModel!$A$1:$A$1000,0),MATCH($X$1,[5]NorthTri_AH.ValuationModel!$A$1:$ZZ$1,0))</f>
        <v>7826526.3157894732</v>
      </c>
      <c r="Y7" s="108">
        <f>INDEX([5]NorthTri_AH.ValuationModel!$A$1:$ZZ$1000,MATCH(A7,[5]NorthTri_AH.ValuationModel!$A$1:$A$1000,0),MATCH($Y$1,[5]NorthTri_AH.ValuationModel!$A$1:$ZZ$1,0))</f>
        <v>27461.495844875346</v>
      </c>
    </row>
    <row r="5005" spans="1:4" x14ac:dyDescent="0.55000000000000004">
      <c r="A5005" t="s">
        <v>88</v>
      </c>
      <c r="B5005" s="1">
        <f>COUNT(Y2:Y5005)</f>
        <v>6</v>
      </c>
      <c r="C5005" t="s">
        <v>88</v>
      </c>
      <c r="D5005" s="1">
        <f>COUNT(Y2:Y5005)</f>
        <v>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5023"/>
  <sheetViews>
    <sheetView topLeftCell="G28" workbookViewId="0">
      <selection activeCell="C32" sqref="C32"/>
    </sheetView>
  </sheetViews>
  <sheetFormatPr defaultRowHeight="14.4" x14ac:dyDescent="0.55000000000000004"/>
  <cols>
    <col min="1" max="2" width="17.5234375" bestFit="1" customWidth="1"/>
    <col min="3" max="3" width="45.3125" customWidth="1"/>
    <col min="4" max="4" width="8" bestFit="1" customWidth="1"/>
    <col min="5" max="5" width="6.1015625" bestFit="1" customWidth="1"/>
    <col min="6" max="6" width="10.41796875" bestFit="1" customWidth="1"/>
    <col min="7" max="7" width="10" bestFit="1" customWidth="1"/>
    <col min="8" max="8" width="7.89453125" customWidth="1"/>
    <col min="9" max="9" width="10.5234375" bestFit="1" customWidth="1"/>
    <col min="10" max="10" width="10" customWidth="1"/>
    <col min="11" max="13" width="11.89453125" bestFit="1" customWidth="1"/>
    <col min="14" max="14" width="14.1015625" bestFit="1" customWidth="1"/>
    <col min="15" max="15" width="10.5234375" bestFit="1" customWidth="1"/>
    <col min="16" max="16" width="14.5234375" bestFit="1" customWidth="1"/>
    <col min="17" max="17" width="12.3125" bestFit="1" customWidth="1"/>
    <col min="20" max="20" width="23.89453125" customWidth="1"/>
    <col min="21" max="24" width="11.89453125" customWidth="1"/>
  </cols>
  <sheetData>
    <row r="1" spans="1:24" ht="28.8" x14ac:dyDescent="0.55000000000000004">
      <c r="A1" s="6" t="s">
        <v>0</v>
      </c>
      <c r="B1" s="6" t="s">
        <v>66</v>
      </c>
      <c r="C1" s="6" t="s">
        <v>2</v>
      </c>
      <c r="D1" s="6" t="s">
        <v>1</v>
      </c>
      <c r="E1" s="6" t="s">
        <v>4</v>
      </c>
      <c r="F1" s="6" t="s">
        <v>5</v>
      </c>
      <c r="G1" s="6" t="s">
        <v>6</v>
      </c>
      <c r="H1" s="6" t="s">
        <v>39</v>
      </c>
      <c r="I1" s="6" t="s">
        <v>40</v>
      </c>
      <c r="J1" s="6" t="s">
        <v>41</v>
      </c>
      <c r="K1" s="6" t="s">
        <v>42</v>
      </c>
      <c r="L1" s="6" t="s">
        <v>43</v>
      </c>
      <c r="M1" s="6" t="s">
        <v>44</v>
      </c>
      <c r="N1" s="6" t="s">
        <v>45</v>
      </c>
      <c r="O1" s="6" t="s">
        <v>11</v>
      </c>
      <c r="P1" s="6" t="s">
        <v>15</v>
      </c>
      <c r="Q1" s="6" t="s">
        <v>46</v>
      </c>
    </row>
    <row r="2" spans="1:24" x14ac:dyDescent="0.55000000000000004">
      <c r="A2" t="s">
        <v>176</v>
      </c>
      <c r="B2" t="str">
        <f>INDEX('[6]529.ValuationModel'!$A$1:$ZZ$1000,MATCH(A2,'[6]529.ValuationModel'!$A$1:$A$1000,0),MATCH($B$1,'[6]529.ValuationModel'!$A$1:$ZZ$1,0))</f>
        <v>08-07-205-009-1001</v>
      </c>
      <c r="C2" t="str">
        <f>INDEX('[6]529.ValuationModel'!$A$1:$ZZ$1000,MATCH(A2,'[6]529.ValuationModel'!$A$1:$A$1000,0),MATCH($C$1,'[6]529.ValuationModel'!$A$1:$ZZ$1,0))</f>
        <v>3405  ALGONQUIN, ROLLING MEADOWS</v>
      </c>
      <c r="D2" s="7" t="str">
        <f>INDEX('[6]529.ValuationModel'!$A$1:$ZZ$1000,MATCH(A2,'[6]529.ValuationModel'!$A$1:$A$1000,0),MATCH($D$1,'[6]529.ValuationModel'!$A$1:$ZZ$1,0))</f>
        <v>5-29</v>
      </c>
      <c r="E2" s="7">
        <f>INDEX('[6]529.ValuationModel'!$A$1:$ZZ$1000,MATCH(A2,'[6]529.ValuationModel'!$A$1:$A$1000,0),MATCH($E$1,'[6]529.ValuationModel'!$A$1:$ZZ$1,0))</f>
        <v>1</v>
      </c>
      <c r="F2" s="141">
        <f>INDEX('[6]529.ValuationModel'!$A$1:$ZZ$1000,MATCH(A2,'[6]529.ValuationModel'!$A$1:$A$1000,0),MATCH($F$1,'[6]529.ValuationModel'!$A$1:$ZZ$1,0))</f>
        <v>0</v>
      </c>
      <c r="G2" s="141">
        <f>INDEX('[6]529.ValuationModel'!$A$1:$ZZ$1000,MATCH(A2,'[6]529.ValuationModel'!$A$1:$A$1000,0),MATCH($G$1,'[6]529.ValuationModel'!$A$1:$ZZ$1,0))</f>
        <v>86484</v>
      </c>
      <c r="H2" s="7">
        <f>INDEX('[6]529.ValuationModel'!$A$1:$ZZ$1000,MATCH(A2,'[6]529.ValuationModel'!$A$1:$A$1000,0),MATCH($H$1,'[6]529.ValuationModel'!$A$1:$ZZ$1,0))</f>
        <v>112</v>
      </c>
      <c r="I2" s="7">
        <f>INDEX('[6]529.ValuationModel'!$A$1:$ZZ$1000,MATCH(A2,'[6]529.ValuationModel'!$A$1:$A$1000,0),MATCH($I$1,'[6]529.ValuationModel'!$A$1:$ZZ$1,0))</f>
        <v>3</v>
      </c>
      <c r="J2" s="108">
        <f>INDEX('[6]529.ValuationModel'!$A$1:$ZZ$1000,MATCH(A2,'[6]529.ValuationModel'!$A$1:$A$1000,0),MATCH($J$1,'[6]529.ValuationModel'!$A$1:$ZZ$1,0))</f>
        <v>87.07544416043055</v>
      </c>
      <c r="K2" s="107">
        <f>INDEX('[6]529.ValuationModel'!$A$1:$ZZ$1000,MATCH(A2,'[6]529.ValuationModel'!$A$1:$A$1000,0),MATCH($K$1,'[6]529.ValuationModel'!$A$1:$ZZ$1,0))</f>
        <v>0.43936532933417632</v>
      </c>
      <c r="L2" s="108">
        <f>INDEX('[6]529.ValuationModel'!$A$1:$ZZ$1000,MATCH(A2,'[6]529.ValuationModel'!$A$1:$A$1000,0),MATCH($L$1,'[6]529.ValuationModel'!$A$1:$ZZ$1,0))</f>
        <v>38.257931200467247</v>
      </c>
      <c r="M2" s="107">
        <f>INDEX('[6]529.ValuationModel'!$A$1:$ZZ$1000,MATCH(A2,'[6]529.ValuationModel'!$A$1:$A$1000,0),MATCH($M$1,'[6]529.ValuationModel'!$A$1:$ZZ$1,0))</f>
        <v>0.29609663191253266</v>
      </c>
      <c r="N2" s="8">
        <f>INDEX('[6]529.ValuationModel'!$A$1:$ZZ$1000,MATCH(A2,'[6]529.ValuationModel'!$A$1:$A$1000,0),MATCH($N$1,'[6]529.ValuationModel'!$A$1:$ZZ$1,0))</f>
        <v>575965.83066614426</v>
      </c>
      <c r="O2" s="107">
        <f>INDEX('[6]529.ValuationModel'!$A$1:$ZZ$1000,MATCH(A2,'[6]529.ValuationModel'!$A$1:$A$1000,0),MATCH($O$1,'[6]529.ValuationModel'!$A$1:$ZZ$1,0))</f>
        <v>0.09</v>
      </c>
      <c r="P2" s="8">
        <f>INDEX('[6]529.ValuationModel'!$A$1:$ZZ$1000,MATCH(A2,'[6]529.ValuationModel'!$A$1:$A$1000,0),MATCH($P$1,'[6]529.ValuationModel'!$A$1:$ZZ$1,0))</f>
        <v>6399620.3407349363</v>
      </c>
      <c r="Q2" s="8">
        <f>INDEX('[6]529.ValuationModel'!$A$1:$ZZ$1000,MATCH(A2,'[6]529.ValuationModel'!$A$1:$A$1000,0),MATCH($Q$1,'[6]529.ValuationModel'!$A$1:$ZZ$1,0))</f>
        <v>57139.467327990504</v>
      </c>
    </row>
    <row r="3" spans="1:24" x14ac:dyDescent="0.55000000000000004">
      <c r="A3" t="s">
        <v>176</v>
      </c>
      <c r="B3" t="str">
        <f>INDEX('[6]529.ValuationModel'!$A$1:$ZZ$1000,MATCH(A3,'[6]529.ValuationModel'!$A$1:$A$1000,0),MATCH($B$1,'[6]529.ValuationModel'!$A$1:$ZZ$1,0))</f>
        <v>08-07-205-009-1001</v>
      </c>
      <c r="C3" t="str">
        <f>INDEX('[6]529.ValuationModel'!$A$1:$ZZ$1000,MATCH(A3,'[6]529.ValuationModel'!$A$1:$A$1000,0),MATCH($C$1,'[6]529.ValuationModel'!$A$1:$ZZ$1,0))</f>
        <v>3405  ALGONQUIN, ROLLING MEADOWS</v>
      </c>
      <c r="D3" s="7" t="str">
        <f>INDEX('[6]529.ValuationModel'!$A$1:$ZZ$1000,MATCH(A3,'[6]529.ValuationModel'!$A$1:$A$1000,0),MATCH($D$1,'[6]529.ValuationModel'!$A$1:$ZZ$1,0))</f>
        <v>5-29</v>
      </c>
      <c r="E3" s="7">
        <f>INDEX('[6]529.ValuationModel'!$A$1:$ZZ$1000,MATCH(A3,'[6]529.ValuationModel'!$A$1:$A$1000,0),MATCH($E$1,'[6]529.ValuationModel'!$A$1:$ZZ$1,0))</f>
        <v>1</v>
      </c>
      <c r="F3" s="141">
        <f>INDEX('[6]529.ValuationModel'!$A$1:$ZZ$1000,MATCH(A3,'[6]529.ValuationModel'!$A$1:$A$1000,0),MATCH($F$1,'[6]529.ValuationModel'!$A$1:$ZZ$1,0))</f>
        <v>0</v>
      </c>
      <c r="G3" s="141">
        <f>INDEX('[6]529.ValuationModel'!$A$1:$ZZ$1000,MATCH(A3,'[6]529.ValuationModel'!$A$1:$A$1000,0),MATCH($G$1,'[6]529.ValuationModel'!$A$1:$ZZ$1,0))</f>
        <v>86484</v>
      </c>
      <c r="H3" s="7">
        <f>INDEX('[6]529.ValuationModel'!$A$1:$ZZ$1000,MATCH(A3,'[6]529.ValuationModel'!$A$1:$A$1000,0),MATCH($H$1,'[6]529.ValuationModel'!$A$1:$ZZ$1,0))</f>
        <v>112</v>
      </c>
      <c r="I3" s="7">
        <f>INDEX('[6]529.ValuationModel'!$A$1:$ZZ$1000,MATCH(A3,'[6]529.ValuationModel'!$A$1:$A$1000,0),MATCH($I$1,'[6]529.ValuationModel'!$A$1:$ZZ$1,0))</f>
        <v>3</v>
      </c>
      <c r="J3" s="108">
        <f>INDEX('[6]529.ValuationModel'!$A$1:$ZZ$1000,MATCH(A3,'[6]529.ValuationModel'!$A$1:$A$1000,0),MATCH($J$1,'[6]529.ValuationModel'!$A$1:$ZZ$1,0))</f>
        <v>87.07544416043055</v>
      </c>
      <c r="K3" s="107">
        <f>INDEX('[6]529.ValuationModel'!$A$1:$ZZ$1000,MATCH(A3,'[6]529.ValuationModel'!$A$1:$A$1000,0),MATCH($K$1,'[6]529.ValuationModel'!$A$1:$ZZ$1,0))</f>
        <v>0.43936532933417632</v>
      </c>
      <c r="L3" s="108">
        <f>INDEX('[6]529.ValuationModel'!$A$1:$ZZ$1000,MATCH(A3,'[6]529.ValuationModel'!$A$1:$A$1000,0),MATCH($L$1,'[6]529.ValuationModel'!$A$1:$ZZ$1,0))</f>
        <v>38.257931200467247</v>
      </c>
      <c r="M3" s="107">
        <f>INDEX('[6]529.ValuationModel'!$A$1:$ZZ$1000,MATCH(A3,'[6]529.ValuationModel'!$A$1:$A$1000,0),MATCH($M$1,'[6]529.ValuationModel'!$A$1:$ZZ$1,0))</f>
        <v>0.29609663191253266</v>
      </c>
      <c r="N3" s="8">
        <f>INDEX('[6]529.ValuationModel'!$A$1:$ZZ$1000,MATCH(A3,'[6]529.ValuationModel'!$A$1:$A$1000,0),MATCH($N$1,'[6]529.ValuationModel'!$A$1:$ZZ$1,0))</f>
        <v>575965.83066614426</v>
      </c>
      <c r="O3" s="107">
        <f>INDEX('[6]529.ValuationModel'!$A$1:$ZZ$1000,MATCH(A3,'[6]529.ValuationModel'!$A$1:$A$1000,0),MATCH($O$1,'[6]529.ValuationModel'!$A$1:$ZZ$1,0))</f>
        <v>0.09</v>
      </c>
      <c r="P3" s="8">
        <f>INDEX('[6]529.ValuationModel'!$A$1:$ZZ$1000,MATCH(A3,'[6]529.ValuationModel'!$A$1:$A$1000,0),MATCH($P$1,'[6]529.ValuationModel'!$A$1:$ZZ$1,0))</f>
        <v>6399620.3407349363</v>
      </c>
      <c r="Q3" s="8">
        <f>INDEX('[6]529.ValuationModel'!$A$1:$ZZ$1000,MATCH(A3,'[6]529.ValuationModel'!$A$1:$A$1000,0),MATCH($Q$1,'[6]529.ValuationModel'!$A$1:$ZZ$1,0))</f>
        <v>57139.467327990504</v>
      </c>
    </row>
    <row r="4" spans="1:24" x14ac:dyDescent="0.55000000000000004">
      <c r="A4" t="s">
        <v>176</v>
      </c>
      <c r="B4" t="str">
        <f>INDEX('[6]529.ValuationModel'!$A$1:$ZZ$1000,MATCH(A4,'[6]529.ValuationModel'!$A$1:$A$1000,0),MATCH($B$1,'[6]529.ValuationModel'!$A$1:$ZZ$1,0))</f>
        <v>08-07-205-009-1001</v>
      </c>
      <c r="C4" t="str">
        <f>INDEX('[6]529.ValuationModel'!$A$1:$ZZ$1000,MATCH(A4,'[6]529.ValuationModel'!$A$1:$A$1000,0),MATCH($C$1,'[6]529.ValuationModel'!$A$1:$ZZ$1,0))</f>
        <v>3405  ALGONQUIN, ROLLING MEADOWS</v>
      </c>
      <c r="D4" s="7" t="str">
        <f>INDEX('[6]529.ValuationModel'!$A$1:$ZZ$1000,MATCH(A4,'[6]529.ValuationModel'!$A$1:$A$1000,0),MATCH($D$1,'[6]529.ValuationModel'!$A$1:$ZZ$1,0))</f>
        <v>5-29</v>
      </c>
      <c r="E4" s="7">
        <f>INDEX('[6]529.ValuationModel'!$A$1:$ZZ$1000,MATCH(A4,'[6]529.ValuationModel'!$A$1:$A$1000,0),MATCH($E$1,'[6]529.ValuationModel'!$A$1:$ZZ$1,0))</f>
        <v>1</v>
      </c>
      <c r="F4" s="141">
        <f>INDEX('[6]529.ValuationModel'!$A$1:$ZZ$1000,MATCH(A4,'[6]529.ValuationModel'!$A$1:$A$1000,0),MATCH($F$1,'[6]529.ValuationModel'!$A$1:$ZZ$1,0))</f>
        <v>0</v>
      </c>
      <c r="G4" s="141">
        <f>INDEX('[6]529.ValuationModel'!$A$1:$ZZ$1000,MATCH(A4,'[6]529.ValuationModel'!$A$1:$A$1000,0),MATCH($G$1,'[6]529.ValuationModel'!$A$1:$ZZ$1,0))</f>
        <v>86484</v>
      </c>
      <c r="H4" s="7">
        <f>INDEX('[6]529.ValuationModel'!$A$1:$ZZ$1000,MATCH(A4,'[6]529.ValuationModel'!$A$1:$A$1000,0),MATCH($H$1,'[6]529.ValuationModel'!$A$1:$ZZ$1,0))</f>
        <v>112</v>
      </c>
      <c r="I4" s="7">
        <f>INDEX('[6]529.ValuationModel'!$A$1:$ZZ$1000,MATCH(A4,'[6]529.ValuationModel'!$A$1:$A$1000,0),MATCH($I$1,'[6]529.ValuationModel'!$A$1:$ZZ$1,0))</f>
        <v>3</v>
      </c>
      <c r="J4" s="108">
        <f>INDEX('[6]529.ValuationModel'!$A$1:$ZZ$1000,MATCH(A4,'[6]529.ValuationModel'!$A$1:$A$1000,0),MATCH($J$1,'[6]529.ValuationModel'!$A$1:$ZZ$1,0))</f>
        <v>87.07544416043055</v>
      </c>
      <c r="K4" s="107">
        <f>INDEX('[6]529.ValuationModel'!$A$1:$ZZ$1000,MATCH(A4,'[6]529.ValuationModel'!$A$1:$A$1000,0),MATCH($K$1,'[6]529.ValuationModel'!$A$1:$ZZ$1,0))</f>
        <v>0.43936532933417632</v>
      </c>
      <c r="L4" s="108">
        <f>INDEX('[6]529.ValuationModel'!$A$1:$ZZ$1000,MATCH(A4,'[6]529.ValuationModel'!$A$1:$A$1000,0),MATCH($L$1,'[6]529.ValuationModel'!$A$1:$ZZ$1,0))</f>
        <v>38.257931200467247</v>
      </c>
      <c r="M4" s="107">
        <f>INDEX('[6]529.ValuationModel'!$A$1:$ZZ$1000,MATCH(A4,'[6]529.ValuationModel'!$A$1:$A$1000,0),MATCH($M$1,'[6]529.ValuationModel'!$A$1:$ZZ$1,0))</f>
        <v>0.29609663191253266</v>
      </c>
      <c r="N4" s="8">
        <f>INDEX('[6]529.ValuationModel'!$A$1:$ZZ$1000,MATCH(A4,'[6]529.ValuationModel'!$A$1:$A$1000,0),MATCH($N$1,'[6]529.ValuationModel'!$A$1:$ZZ$1,0))</f>
        <v>575965.83066614426</v>
      </c>
      <c r="O4" s="107">
        <f>INDEX('[6]529.ValuationModel'!$A$1:$ZZ$1000,MATCH(A4,'[6]529.ValuationModel'!$A$1:$A$1000,0),MATCH($O$1,'[6]529.ValuationModel'!$A$1:$ZZ$1,0))</f>
        <v>0.09</v>
      </c>
      <c r="P4" s="8">
        <f>INDEX('[6]529.ValuationModel'!$A$1:$ZZ$1000,MATCH(A4,'[6]529.ValuationModel'!$A$1:$A$1000,0),MATCH($P$1,'[6]529.ValuationModel'!$A$1:$ZZ$1,0))</f>
        <v>6399620.3407349363</v>
      </c>
      <c r="Q4" s="8">
        <f>INDEX('[6]529.ValuationModel'!$A$1:$ZZ$1000,MATCH(A4,'[6]529.ValuationModel'!$A$1:$A$1000,0),MATCH($Q$1,'[6]529.ValuationModel'!$A$1:$ZZ$1,0))</f>
        <v>57139.467327990504</v>
      </c>
    </row>
    <row r="5" spans="1:24" x14ac:dyDescent="0.55000000000000004">
      <c r="A5" t="s">
        <v>177</v>
      </c>
      <c r="B5" t="str">
        <f>INDEX('[6]529.ValuationModel'!$A$1:$ZZ$1000,MATCH(A5,'[6]529.ValuationModel'!$A$1:$A$1000,0),MATCH($B$1,'[6]529.ValuationModel'!$A$1:$ZZ$1,0))</f>
        <v>08-08-301-043-0000</v>
      </c>
      <c r="C5" t="str">
        <f>INDEX('[6]529.ValuationModel'!$A$1:$ZZ$1000,MATCH(A5,'[6]529.ValuationModel'!$A$1:$A$1000,0),MATCH($C$1,'[6]529.ValuationModel'!$A$1:$ZZ$1,0))</f>
        <v>2400 W GOLF, ROLLING MEADOWS</v>
      </c>
      <c r="D5" s="7" t="str">
        <f>INDEX('[6]529.ValuationModel'!$A$1:$ZZ$1000,MATCH(A5,'[6]529.ValuationModel'!$A$1:$A$1000,0),MATCH($D$1,'[6]529.ValuationModel'!$A$1:$ZZ$1,0))</f>
        <v>5-29</v>
      </c>
      <c r="E5" s="7">
        <f>INDEX('[6]529.ValuationModel'!$A$1:$ZZ$1000,MATCH(A5,'[6]529.ValuationModel'!$A$1:$A$1000,0),MATCH($E$1,'[6]529.ValuationModel'!$A$1:$ZZ$1,0))</f>
        <v>22</v>
      </c>
      <c r="F5" s="141">
        <f>INDEX('[6]529.ValuationModel'!$A$1:$ZZ$1000,MATCH(A5,'[6]529.ValuationModel'!$A$1:$A$1000,0),MATCH($F$1,'[6]529.ValuationModel'!$A$1:$ZZ$1,0))</f>
        <v>130680</v>
      </c>
      <c r="G5" s="141">
        <f>INDEX('[6]529.ValuationModel'!$A$1:$ZZ$1000,MATCH(A5,'[6]529.ValuationModel'!$A$1:$A$1000,0),MATCH($G$1,'[6]529.ValuationModel'!$A$1:$ZZ$1,0))</f>
        <v>59625</v>
      </c>
      <c r="H5" s="7">
        <f>INDEX('[6]529.ValuationModel'!$A$1:$ZZ$1000,MATCH(A5,'[6]529.ValuationModel'!$A$1:$A$1000,0),MATCH($H$1,'[6]529.ValuationModel'!$A$1:$ZZ$1,0))</f>
        <v>125</v>
      </c>
      <c r="I5" s="7">
        <f>INDEX('[6]529.ValuationModel'!$A$1:$ZZ$1000,MATCH(A5,'[6]529.ValuationModel'!$A$1:$A$1000,0),MATCH($I$1,'[6]529.ValuationModel'!$A$1:$ZZ$1,0))</f>
        <v>6</v>
      </c>
      <c r="J5" s="108">
        <f>INDEX('[6]529.ValuationModel'!$A$1:$ZZ$1000,MATCH(A5,'[6]529.ValuationModel'!$A$1:$A$1000,0),MATCH($J$1,'[6]529.ValuationModel'!$A$1:$ZZ$1,0))</f>
        <v>47.809206605171354</v>
      </c>
      <c r="K5" s="107">
        <f>INDEX('[6]529.ValuationModel'!$A$1:$ZZ$1000,MATCH(A5,'[6]529.ValuationModel'!$A$1:$A$1000,0),MATCH($K$1,'[6]529.ValuationModel'!$A$1:$ZZ$1,0))</f>
        <v>0.44014160407958575</v>
      </c>
      <c r="L5" s="108">
        <f>INDEX('[6]529.ValuationModel'!$A$1:$ZZ$1000,MATCH(A5,'[6]529.ValuationModel'!$A$1:$A$1000,0),MATCH($L$1,'[6]529.ValuationModel'!$A$1:$ZZ$1,0))</f>
        <v>21.042820884972446</v>
      </c>
      <c r="M5" s="107">
        <f>INDEX('[6]529.ValuationModel'!$A$1:$ZZ$1000,MATCH(A5,'[6]529.ValuationModel'!$A$1:$A$1000,0),MATCH($M$1,'[6]529.ValuationModel'!$A$1:$ZZ$1,0))</f>
        <v>0.38548355253142058</v>
      </c>
      <c r="N5" s="8">
        <f>INDEX('[6]529.ValuationModel'!$A$1:$ZZ$1000,MATCH(A5,'[6]529.ValuationModel'!$A$1:$A$1000,0),MATCH($N$1,'[6]529.ValuationModel'!$A$1:$ZZ$1,0))</f>
        <v>380326.71343797026</v>
      </c>
      <c r="O5" s="107">
        <f>INDEX('[6]529.ValuationModel'!$A$1:$ZZ$1000,MATCH(A5,'[6]529.ValuationModel'!$A$1:$A$1000,0),MATCH($O$1,'[6]529.ValuationModel'!$A$1:$ZZ$1,0))</f>
        <v>0.105</v>
      </c>
      <c r="P5" s="8">
        <f>INDEX('[6]529.ValuationModel'!$A$1:$ZZ$1000,MATCH(A5,'[6]529.ValuationModel'!$A$1:$A$1000,0),MATCH($P$1,'[6]529.ValuationModel'!$A$1:$ZZ$1,0))</f>
        <v>3622159.1755997171</v>
      </c>
      <c r="Q5" s="8">
        <f>INDEX('[6]529.ValuationModel'!$A$1:$ZZ$1000,MATCH(A5,'[6]529.ValuationModel'!$A$1:$A$1000,0),MATCH($Q$1,'[6]529.ValuationModel'!$A$1:$ZZ$1,0))</f>
        <v>28977.273404797736</v>
      </c>
    </row>
    <row r="6" spans="1:24" x14ac:dyDescent="0.55000000000000004">
      <c r="A6" t="s">
        <v>178</v>
      </c>
      <c r="B6" t="str">
        <f>INDEX('[6]529.ValuationModel'!$A$1:$ZZ$1000,MATCH(A6,'[6]529.ValuationModel'!$A$1:$A$1000,0),MATCH($B$1,'[6]529.ValuationModel'!$A$1:$ZZ$1,0))</f>
        <v>08-16-200-030-0000, 08-16-200-036-0000, 08-16-200-105-0000</v>
      </c>
      <c r="C6" t="str">
        <f>INDEX('[6]529.ValuationModel'!$A$1:$ZZ$1000,MATCH(A6,'[6]529.ValuationModel'!$A$1:$A$1000,0),MATCH($C$1,'[6]529.ValuationModel'!$A$1:$ZZ$1,0))</f>
        <v>75 S ARLINGTON HEIGHTS, ARLINGTON HEIGHTS</v>
      </c>
      <c r="D6" s="7" t="str">
        <f>INDEX('[6]529.ValuationModel'!$A$1:$ZZ$1000,MATCH(A6,'[6]529.ValuationModel'!$A$1:$A$1000,0),MATCH($D$1,'[6]529.ValuationModel'!$A$1:$ZZ$1,0))</f>
        <v>5-29</v>
      </c>
      <c r="E6" s="7">
        <f>INDEX('[6]529.ValuationModel'!$A$1:$ZZ$1000,MATCH(A6,'[6]529.ValuationModel'!$A$1:$A$1000,0),MATCH($E$1,'[6]529.ValuationModel'!$A$1:$ZZ$1,0))</f>
        <v>31</v>
      </c>
      <c r="F6" s="141">
        <f>INDEX('[6]529.ValuationModel'!$A$1:$ZZ$1000,MATCH(A6,'[6]529.ValuationModel'!$A$1:$A$1000,0),MATCH($F$1,'[6]529.ValuationModel'!$A$1:$ZZ$1,0))</f>
        <v>125633</v>
      </c>
      <c r="G6" s="141">
        <f>INDEX('[6]529.ValuationModel'!$A$1:$ZZ$1000,MATCH(A6,'[6]529.ValuationModel'!$A$1:$A$1000,0),MATCH($G$1,'[6]529.ValuationModel'!$A$1:$ZZ$1,0))</f>
        <v>40540</v>
      </c>
      <c r="H6" s="7">
        <f>INDEX('[6]529.ValuationModel'!$A$1:$ZZ$1000,MATCH(A6,'[6]529.ValuationModel'!$A$1:$A$1000,0),MATCH($H$1,'[6]529.ValuationModel'!$A$1:$ZZ$1,0))</f>
        <v>136</v>
      </c>
      <c r="I6" s="7">
        <f>INDEX('[6]529.ValuationModel'!$A$1:$ZZ$1000,MATCH(A6,'[6]529.ValuationModel'!$A$1:$A$1000,0),MATCH($I$1,'[6]529.ValuationModel'!$A$1:$ZZ$1,0))</f>
        <v>4</v>
      </c>
      <c r="J6" s="108">
        <f>INDEX('[6]529.ValuationModel'!$A$1:$ZZ$1000,MATCH(A6,'[6]529.ValuationModel'!$A$1:$A$1000,0),MATCH($J$1,'[6]529.ValuationModel'!$A$1:$ZZ$1,0))</f>
        <v>72.232323423885759</v>
      </c>
      <c r="K6" s="107">
        <f>INDEX('[6]529.ValuationModel'!$A$1:$ZZ$1000,MATCH(A6,'[6]529.ValuationModel'!$A$1:$A$1000,0),MATCH($K$1,'[6]529.ValuationModel'!$A$1:$ZZ$1,0))</f>
        <v>0.43124254460704114</v>
      </c>
      <c r="L6" s="108">
        <f>INDEX('[6]529.ValuationModel'!$A$1:$ZZ$1000,MATCH(A6,'[6]529.ValuationModel'!$A$1:$A$1000,0),MATCH($L$1,'[6]529.ValuationModel'!$A$1:$ZZ$1,0))</f>
        <v>31.149650956195277</v>
      </c>
      <c r="M6" s="107">
        <f>INDEX('[6]529.ValuationModel'!$A$1:$ZZ$1000,MATCH(A6,'[6]529.ValuationModel'!$A$1:$A$1000,0),MATCH($M$1,'[6]529.ValuationModel'!$A$1:$ZZ$1,0))</f>
        <v>0.29456960252043857</v>
      </c>
      <c r="N6" s="8">
        <f>INDEX('[6]529.ValuationModel'!$A$1:$ZZ$1000,MATCH(A6,'[6]529.ValuationModel'!$A$1:$A$1000,0),MATCH($N$1,'[6]529.ValuationModel'!$A$1:$ZZ$1,0))</f>
        <v>474720.915694797</v>
      </c>
      <c r="O6" s="107">
        <f>INDEX('[6]529.ValuationModel'!$A$1:$ZZ$1000,MATCH(A6,'[6]529.ValuationModel'!$A$1:$A$1000,0),MATCH($O$1,'[6]529.ValuationModel'!$A$1:$ZZ$1,0))</f>
        <v>0.09</v>
      </c>
      <c r="P6" s="8">
        <f>INDEX('[6]529.ValuationModel'!$A$1:$ZZ$1000,MATCH(A6,'[6]529.ValuationModel'!$A$1:$A$1000,0),MATCH($P$1,'[6]529.ValuationModel'!$A$1:$ZZ$1,0))</f>
        <v>5274676.8410533005</v>
      </c>
      <c r="Q6" s="8">
        <f>INDEX('[6]529.ValuationModel'!$A$1:$ZZ$1000,MATCH(A6,'[6]529.ValuationModel'!$A$1:$A$1000,0),MATCH($Q$1,'[6]529.ValuationModel'!$A$1:$ZZ$1,0))</f>
        <v>38784.388537156621</v>
      </c>
    </row>
    <row r="7" spans="1:24" x14ac:dyDescent="0.55000000000000004">
      <c r="A7" t="s">
        <v>179</v>
      </c>
      <c r="B7" t="str">
        <f>INDEX('[6]529.ValuationModel'!$A$1:$ZZ$1000,MATCH(A7,'[6]529.ValuationModel'!$A$1:$A$1000,0),MATCH($B$1,'[6]529.ValuationModel'!$A$1:$ZZ$1,0))</f>
        <v>08-16-200-035-0000, 08-16-200-109-0000</v>
      </c>
      <c r="C7" t="str">
        <f>INDEX('[6]529.ValuationModel'!$A$1:$ZZ$1000,MATCH(A7,'[6]529.ValuationModel'!$A$1:$A$1000,0),MATCH($C$1,'[6]529.ValuationModel'!$A$1:$ZZ$1,0))</f>
        <v>2124 S ARLINGTON HEIGHTS, ARLINGTON HEIGHTS</v>
      </c>
      <c r="D7" s="7" t="str">
        <f>INDEX('[6]529.ValuationModel'!$A$1:$ZZ$1000,MATCH(A7,'[6]529.ValuationModel'!$A$1:$A$1000,0),MATCH($D$1,'[6]529.ValuationModel'!$A$1:$ZZ$1,0))</f>
        <v>5-29</v>
      </c>
      <c r="E7" s="7">
        <f>INDEX('[6]529.ValuationModel'!$A$1:$ZZ$1000,MATCH(A7,'[6]529.ValuationModel'!$A$1:$A$1000,0),MATCH($E$1,'[6]529.ValuationModel'!$A$1:$ZZ$1,0))</f>
        <v>29</v>
      </c>
      <c r="F7" s="141">
        <f>INDEX('[6]529.ValuationModel'!$A$1:$ZZ$1000,MATCH(A7,'[6]529.ValuationModel'!$A$1:$A$1000,0),MATCH($F$1,'[6]529.ValuationModel'!$A$1:$ZZ$1,0))</f>
        <v>92927</v>
      </c>
      <c r="G7" s="141">
        <f>INDEX('[6]529.ValuationModel'!$A$1:$ZZ$1000,MATCH(A7,'[6]529.ValuationModel'!$A$1:$A$1000,0),MATCH($G$1,'[6]529.ValuationModel'!$A$1:$ZZ$1,0))</f>
        <v>67450</v>
      </c>
      <c r="H7" s="7">
        <f>INDEX('[6]529.ValuationModel'!$A$1:$ZZ$1000,MATCH(A7,'[6]529.ValuationModel'!$A$1:$A$1000,0),MATCH($H$1,'[6]529.ValuationModel'!$A$1:$ZZ$1,0))</f>
        <v>121</v>
      </c>
      <c r="I7" s="7">
        <f>INDEX('[6]529.ValuationModel'!$A$1:$ZZ$1000,MATCH(A7,'[6]529.ValuationModel'!$A$1:$A$1000,0),MATCH($I$1,'[6]529.ValuationModel'!$A$1:$ZZ$1,0))</f>
        <v>6</v>
      </c>
      <c r="J7" s="108">
        <f>INDEX('[6]529.ValuationModel'!$A$1:$ZZ$1000,MATCH(A7,'[6]529.ValuationModel'!$A$1:$A$1000,0),MATCH($J$1,'[6]529.ValuationModel'!$A$1:$ZZ$1,0))</f>
        <v>47.809206605171354</v>
      </c>
      <c r="K7" s="107">
        <f>INDEX('[6]529.ValuationModel'!$A$1:$ZZ$1000,MATCH(A7,'[6]529.ValuationModel'!$A$1:$A$1000,0),MATCH($K$1,'[6]529.ValuationModel'!$A$1:$ZZ$1,0))</f>
        <v>0.44014160407958575</v>
      </c>
      <c r="L7" s="108">
        <f>INDEX('[6]529.ValuationModel'!$A$1:$ZZ$1000,MATCH(A7,'[6]529.ValuationModel'!$A$1:$A$1000,0),MATCH($L$1,'[6]529.ValuationModel'!$A$1:$ZZ$1,0))</f>
        <v>21.042820884972446</v>
      </c>
      <c r="M7" s="107">
        <f>INDEX('[6]529.ValuationModel'!$A$1:$ZZ$1000,MATCH(A7,'[6]529.ValuationModel'!$A$1:$A$1000,0),MATCH($M$1,'[6]529.ValuationModel'!$A$1:$ZZ$1,0))</f>
        <v>0.38548355253142058</v>
      </c>
      <c r="N7" s="8">
        <f>INDEX('[6]529.ValuationModel'!$A$1:$ZZ$1000,MATCH(A7,'[6]529.ValuationModel'!$A$1:$A$1000,0),MATCH($N$1,'[6]529.ValuationModel'!$A$1:$ZZ$1,0))</f>
        <v>368156.25860795518</v>
      </c>
      <c r="O7" s="107">
        <f>INDEX('[6]529.ValuationModel'!$A$1:$ZZ$1000,MATCH(A7,'[6]529.ValuationModel'!$A$1:$A$1000,0),MATCH($O$1,'[6]529.ValuationModel'!$A$1:$ZZ$1,0))</f>
        <v>0.105</v>
      </c>
      <c r="P7" s="8">
        <f>INDEX('[6]529.ValuationModel'!$A$1:$ZZ$1000,MATCH(A7,'[6]529.ValuationModel'!$A$1:$A$1000,0),MATCH($P$1,'[6]529.ValuationModel'!$A$1:$ZZ$1,0))</f>
        <v>3506250.0819805255</v>
      </c>
      <c r="Q7" s="8">
        <f>INDEX('[6]529.ValuationModel'!$A$1:$ZZ$1000,MATCH(A7,'[6]529.ValuationModel'!$A$1:$A$1000,0),MATCH($Q$1,'[6]529.ValuationModel'!$A$1:$ZZ$1,0))</f>
        <v>28977.273404797732</v>
      </c>
    </row>
    <row r="8" spans="1:24" ht="14.7" thickBot="1" x14ac:dyDescent="0.6">
      <c r="A8" t="s">
        <v>180</v>
      </c>
      <c r="B8" t="str">
        <f>INDEX('[6]529.ValuationModel'!$A$1:$ZZ$1000,MATCH(A8,'[6]529.ValuationModel'!$A$1:$A$1000,0),MATCH($B$1,'[6]529.ValuationModel'!$A$1:$ZZ$1,0))</f>
        <v>08-16-103-008-0000 08-16-103-009-0000</v>
      </c>
      <c r="C8" t="str">
        <f>INDEX('[6]529.ValuationModel'!$A$1:$ZZ$1000,MATCH(A8,'[6]529.ValuationModel'!$A$1:$A$1000,0),MATCH($C$1,'[6]529.ValuationModel'!$A$1:$ZZ$1,0))</f>
        <v>519 W ALGONQUIN, ARLINGTON HEIGHTS</v>
      </c>
      <c r="D8" s="7" t="str">
        <f>INDEX('[6]529.ValuationModel'!$A$1:$ZZ$1000,MATCH(A8,'[6]529.ValuationModel'!$A$1:$A$1000,0),MATCH($D$1,'[6]529.ValuationModel'!$A$1:$ZZ$1,0))</f>
        <v>5-29</v>
      </c>
      <c r="E8" s="7">
        <f>INDEX('[6]529.ValuationModel'!$A$1:$ZZ$1000,MATCH(A8,'[6]529.ValuationModel'!$A$1:$A$1000,0),MATCH($E$1,'[6]529.ValuationModel'!$A$1:$ZZ$1,0))</f>
        <v>0</v>
      </c>
      <c r="F8" s="141">
        <f>INDEX('[6]529.ValuationModel'!$A$1:$ZZ$1000,MATCH(A8,'[6]529.ValuationModel'!$A$1:$A$1000,0),MATCH($F$1,'[6]529.ValuationModel'!$A$1:$ZZ$1,0))</f>
        <v>0</v>
      </c>
      <c r="G8" s="141">
        <f>INDEX('[6]529.ValuationModel'!$A$1:$ZZ$1000,MATCH(A8,'[6]529.ValuationModel'!$A$1:$A$1000,0),MATCH($G$1,'[6]529.ValuationModel'!$A$1:$ZZ$1,0))</f>
        <v>0</v>
      </c>
      <c r="H8" s="7">
        <f>INDEX('[6]529.ValuationModel'!$A$1:$ZZ$1000,MATCH(A8,'[6]529.ValuationModel'!$A$1:$A$1000,0),MATCH($H$1,'[6]529.ValuationModel'!$A$1:$ZZ$1,0))</f>
        <v>63</v>
      </c>
      <c r="I8" s="7">
        <f>INDEX('[6]529.ValuationModel'!$A$1:$ZZ$1000,MATCH(A8,'[6]529.ValuationModel'!$A$1:$A$1000,0),MATCH($I$1,'[6]529.ValuationModel'!$A$1:$ZZ$1,0))</f>
        <v>4</v>
      </c>
      <c r="J8" s="108">
        <f>INDEX('[6]529.ValuationModel'!$A$1:$ZZ$1000,MATCH(A8,'[6]529.ValuationModel'!$A$1:$A$1000,0),MATCH($J$1,'[6]529.ValuationModel'!$A$1:$ZZ$1,0))</f>
        <v>72.232323423885759</v>
      </c>
      <c r="K8" s="107">
        <f>INDEX('[6]529.ValuationModel'!$A$1:$ZZ$1000,MATCH(A8,'[6]529.ValuationModel'!$A$1:$A$1000,0),MATCH($K$1,'[6]529.ValuationModel'!$A$1:$ZZ$1,0))</f>
        <v>0.43124254460704114</v>
      </c>
      <c r="L8" s="108">
        <f>INDEX('[6]529.ValuationModel'!$A$1:$ZZ$1000,MATCH(A8,'[6]529.ValuationModel'!$A$1:$A$1000,0),MATCH($L$1,'[6]529.ValuationModel'!$A$1:$ZZ$1,0))</f>
        <v>31.149650956195277</v>
      </c>
      <c r="M8" s="107">
        <f>INDEX('[6]529.ValuationModel'!$A$1:$ZZ$1000,MATCH(A8,'[6]529.ValuationModel'!$A$1:$A$1000,0),MATCH($M$1,'[6]529.ValuationModel'!$A$1:$ZZ$1,0))</f>
        <v>0.29456960252043857</v>
      </c>
      <c r="N8" s="8">
        <f>INDEX('[6]529.ValuationModel'!$A$1:$ZZ$1000,MATCH(A8,'[6]529.ValuationModel'!$A$1:$A$1000,0),MATCH($N$1,'[6]529.ValuationModel'!$A$1:$ZZ$1,0))</f>
        <v>219907.48300567802</v>
      </c>
      <c r="O8" s="107">
        <f>INDEX('[6]529.ValuationModel'!$A$1:$ZZ$1000,MATCH(A8,'[6]529.ValuationModel'!$A$1:$A$1000,0),MATCH($O$1,'[6]529.ValuationModel'!$A$1:$ZZ$1,0))</f>
        <v>0.09</v>
      </c>
      <c r="P8" s="8">
        <f>INDEX('[6]529.ValuationModel'!$A$1:$ZZ$1000,MATCH(A8,'[6]529.ValuationModel'!$A$1:$A$1000,0),MATCH($P$1,'[6]529.ValuationModel'!$A$1:$ZZ$1,0))</f>
        <v>2443416.4778408669</v>
      </c>
      <c r="Q8" s="8">
        <f>INDEX('[6]529.ValuationModel'!$A$1:$ZZ$1000,MATCH(A8,'[6]529.ValuationModel'!$A$1:$A$1000,0),MATCH($Q$1,'[6]529.ValuationModel'!$A$1:$ZZ$1,0))</f>
        <v>38784.388537156614</v>
      </c>
      <c r="T8" s="178" t="s">
        <v>103</v>
      </c>
      <c r="U8" s="178"/>
      <c r="V8" s="178"/>
      <c r="W8" s="178"/>
      <c r="X8" s="178"/>
    </row>
    <row r="9" spans="1:24" x14ac:dyDescent="0.55000000000000004">
      <c r="A9" t="s">
        <v>181</v>
      </c>
      <c r="B9" t="str">
        <f>INDEX('[6]529.ValuationModel'!$A$1:$ZZ$1000,MATCH(A9,'[6]529.ValuationModel'!$A$1:$A$1000,0),MATCH($B$1,'[6]529.ValuationModel'!$A$1:$ZZ$1,0))</f>
        <v>08-16-200-101-0000</v>
      </c>
      <c r="C9" t="str">
        <f>INDEX('[6]529.ValuationModel'!$A$1:$ZZ$1000,MATCH(A9,'[6]529.ValuationModel'!$A$1:$A$1000,0),MATCH($C$1,'[6]529.ValuationModel'!$A$1:$ZZ$1,0))</f>
        <v>75 W ALGONQUIN, ARLINGTON HEIGHTS</v>
      </c>
      <c r="D9" s="7" t="str">
        <f>INDEX('[6]529.ValuationModel'!$A$1:$ZZ$1000,MATCH(A9,'[6]529.ValuationModel'!$A$1:$A$1000,0),MATCH($D$1,'[6]529.ValuationModel'!$A$1:$ZZ$1,0))</f>
        <v>5-29</v>
      </c>
      <c r="E9" s="7">
        <f>INDEX('[6]529.ValuationModel'!$A$1:$ZZ$1000,MATCH(A9,'[6]529.ValuationModel'!$A$1:$A$1000,0),MATCH($E$1,'[6]529.ValuationModel'!$A$1:$ZZ$1,0))</f>
        <v>19</v>
      </c>
      <c r="F9" s="141">
        <f>INDEX('[6]529.ValuationModel'!$A$1:$ZZ$1000,MATCH(A9,'[6]529.ValuationModel'!$A$1:$A$1000,0),MATCH($F$1,'[6]529.ValuationModel'!$A$1:$ZZ$1,0))</f>
        <v>366226</v>
      </c>
      <c r="G9" s="141">
        <f>INDEX('[6]529.ValuationModel'!$A$1:$ZZ$1000,MATCH(A9,'[6]529.ValuationModel'!$A$1:$A$1000,0),MATCH($G$1,'[6]529.ValuationModel'!$A$1:$ZZ$1,0))</f>
        <v>130791</v>
      </c>
      <c r="H9" s="7">
        <f>INDEX('[6]529.ValuationModel'!$A$1:$ZZ$1000,MATCH(A9,'[6]529.ValuationModel'!$A$1:$A$1000,0),MATCH($H$1,'[6]529.ValuationModel'!$A$1:$ZZ$1,0))</f>
        <v>241</v>
      </c>
      <c r="I9" s="7">
        <f>INDEX('[6]529.ValuationModel'!$A$1:$ZZ$1000,MATCH(A9,'[6]529.ValuationModel'!$A$1:$A$1000,0),MATCH($I$1,'[6]529.ValuationModel'!$A$1:$ZZ$1,0))</f>
        <v>3</v>
      </c>
      <c r="J9" s="108">
        <f>INDEX('[6]529.ValuationModel'!$A$1:$ZZ$1000,MATCH(A9,'[6]529.ValuationModel'!$A$1:$A$1000,0),MATCH($J$1,'[6]529.ValuationModel'!$A$1:$ZZ$1,0))</f>
        <v>87.07544416043055</v>
      </c>
      <c r="K9" s="107">
        <f>INDEX('[6]529.ValuationModel'!$A$1:$ZZ$1000,MATCH(A9,'[6]529.ValuationModel'!$A$1:$A$1000,0),MATCH($K$1,'[6]529.ValuationModel'!$A$1:$ZZ$1,0))</f>
        <v>0.43936532933417632</v>
      </c>
      <c r="L9" s="108">
        <f>INDEX('[6]529.ValuationModel'!$A$1:$ZZ$1000,MATCH(A9,'[6]529.ValuationModel'!$A$1:$A$1000,0),MATCH($L$1,'[6]529.ValuationModel'!$A$1:$ZZ$1,0))</f>
        <v>38.257931200467247</v>
      </c>
      <c r="M9" s="107">
        <f>INDEX('[6]529.ValuationModel'!$A$1:$ZZ$1000,MATCH(A9,'[6]529.ValuationModel'!$A$1:$A$1000,0),MATCH($M$1,'[6]529.ValuationModel'!$A$1:$ZZ$1,0))</f>
        <v>0.29609663191253266</v>
      </c>
      <c r="N9" s="8">
        <f>INDEX('[6]529.ValuationModel'!$A$1:$ZZ$1000,MATCH(A9,'[6]529.ValuationModel'!$A$1:$A$1000,0),MATCH($N$1,'[6]529.ValuationModel'!$A$1:$ZZ$1,0))</f>
        <v>1239355.046344114</v>
      </c>
      <c r="O9" s="107">
        <f>INDEX('[6]529.ValuationModel'!$A$1:$ZZ$1000,MATCH(A9,'[6]529.ValuationModel'!$A$1:$A$1000,0),MATCH($O$1,'[6]529.ValuationModel'!$A$1:$ZZ$1,0))</f>
        <v>0.09</v>
      </c>
      <c r="P9" s="8">
        <f>INDEX('[6]529.ValuationModel'!$A$1:$ZZ$1000,MATCH(A9,'[6]529.ValuationModel'!$A$1:$A$1000,0),MATCH($P$1,'[6]529.ValuationModel'!$A$1:$ZZ$1,0))</f>
        <v>13770611.626045711</v>
      </c>
      <c r="Q9" s="8">
        <f>INDEX('[6]529.ValuationModel'!$A$1:$ZZ$1000,MATCH(A9,'[6]529.ValuationModel'!$A$1:$A$1000,0),MATCH($Q$1,'[6]529.ValuationModel'!$A$1:$ZZ$1,0))</f>
        <v>57139.467327990504</v>
      </c>
      <c r="T9" s="14"/>
      <c r="U9" s="15" t="s">
        <v>89</v>
      </c>
      <c r="V9" s="15" t="s">
        <v>90</v>
      </c>
      <c r="W9" s="16" t="s">
        <v>91</v>
      </c>
      <c r="X9" s="17" t="s">
        <v>93</v>
      </c>
    </row>
    <row r="10" spans="1:24" x14ac:dyDescent="0.55000000000000004">
      <c r="A10" t="s">
        <v>182</v>
      </c>
      <c r="B10" t="str">
        <f>INDEX('[6]529.ValuationModel'!$A$1:$ZZ$1000,MATCH(A10,'[6]529.ValuationModel'!$A$1:$A$1000,0),MATCH($B$1,'[6]529.ValuationModel'!$A$1:$ZZ$1,0))</f>
        <v>08-16-200-107-0000</v>
      </c>
      <c r="C10" t="str">
        <f>INDEX('[6]529.ValuationModel'!$A$1:$ZZ$1000,MATCH(A10,'[6]529.ValuationModel'!$A$1:$A$1000,0),MATCH($C$1,'[6]529.ValuationModel'!$A$1:$ZZ$1,0))</f>
        <v>441 W ALGONQUIN, ARLINGTON HEIGHTS</v>
      </c>
      <c r="D10" s="7" t="str">
        <f>INDEX('[6]529.ValuationModel'!$A$1:$ZZ$1000,MATCH(A10,'[6]529.ValuationModel'!$A$1:$A$1000,0),MATCH($D$1,'[6]529.ValuationModel'!$A$1:$ZZ$1,0))</f>
        <v>5-29</v>
      </c>
      <c r="E10" s="7">
        <f>INDEX('[6]529.ValuationModel'!$A$1:$ZZ$1000,MATCH(A10,'[6]529.ValuationModel'!$A$1:$A$1000,0),MATCH($E$1,'[6]529.ValuationModel'!$A$1:$ZZ$1,0))</f>
        <v>28</v>
      </c>
      <c r="F10" s="141">
        <f>INDEX('[6]529.ValuationModel'!$A$1:$ZZ$1000,MATCH(A10,'[6]529.ValuationModel'!$A$1:$A$1000,0),MATCH($F$1,'[6]529.ValuationModel'!$A$1:$ZZ$1,0))</f>
        <v>98214</v>
      </c>
      <c r="G10" s="141">
        <f>INDEX('[6]529.ValuationModel'!$A$1:$ZZ$1000,MATCH(A10,'[6]529.ValuationModel'!$A$1:$A$1000,0),MATCH($G$1,'[6]529.ValuationModel'!$A$1:$ZZ$1,0))</f>
        <v>54444</v>
      </c>
      <c r="H10" s="7">
        <f>INDEX('[6]529.ValuationModel'!$A$1:$ZZ$1000,MATCH(A10,'[6]529.ValuationModel'!$A$1:$A$1000,0),MATCH($H$1,'[6]529.ValuationModel'!$A$1:$ZZ$1,0))</f>
        <v>150</v>
      </c>
      <c r="I10" s="7">
        <f>INDEX('[6]529.ValuationModel'!$A$1:$ZZ$1000,MATCH(A10,'[6]529.ValuationModel'!$A$1:$A$1000,0),MATCH($I$1,'[6]529.ValuationModel'!$A$1:$ZZ$1,0))</f>
        <v>6</v>
      </c>
      <c r="J10" s="108">
        <f>INDEX('[6]529.ValuationModel'!$A$1:$ZZ$1000,MATCH(A10,'[6]529.ValuationModel'!$A$1:$A$1000,0),MATCH($J$1,'[6]529.ValuationModel'!$A$1:$ZZ$1,0))</f>
        <v>47.809206605171354</v>
      </c>
      <c r="K10" s="107">
        <f>INDEX('[6]529.ValuationModel'!$A$1:$ZZ$1000,MATCH(A10,'[6]529.ValuationModel'!$A$1:$A$1000,0),MATCH($K$1,'[6]529.ValuationModel'!$A$1:$ZZ$1,0))</f>
        <v>0.44014160407958575</v>
      </c>
      <c r="L10" s="108">
        <f>INDEX('[6]529.ValuationModel'!$A$1:$ZZ$1000,MATCH(A10,'[6]529.ValuationModel'!$A$1:$A$1000,0),MATCH($L$1,'[6]529.ValuationModel'!$A$1:$ZZ$1,0))</f>
        <v>21.042820884972446</v>
      </c>
      <c r="M10" s="107">
        <f>INDEX('[6]529.ValuationModel'!$A$1:$ZZ$1000,MATCH(A10,'[6]529.ValuationModel'!$A$1:$A$1000,0),MATCH($M$1,'[6]529.ValuationModel'!$A$1:$ZZ$1,0))</f>
        <v>0.38548355253142058</v>
      </c>
      <c r="N10" s="8">
        <f>INDEX('[6]529.ValuationModel'!$A$1:$ZZ$1000,MATCH(A10,'[6]529.ValuationModel'!$A$1:$A$1000,0),MATCH($N$1,'[6]529.ValuationModel'!$A$1:$ZZ$1,0))</f>
        <v>456392.05612556433</v>
      </c>
      <c r="O10" s="107">
        <f>INDEX('[6]529.ValuationModel'!$A$1:$ZZ$1000,MATCH(A10,'[6]529.ValuationModel'!$A$1:$A$1000,0),MATCH($O$1,'[6]529.ValuationModel'!$A$1:$ZZ$1,0))</f>
        <v>0.105</v>
      </c>
      <c r="P10" s="8">
        <f>INDEX('[6]529.ValuationModel'!$A$1:$ZZ$1000,MATCH(A10,'[6]529.ValuationModel'!$A$1:$A$1000,0),MATCH($P$1,'[6]529.ValuationModel'!$A$1:$ZZ$1,0))</f>
        <v>4346591.0107196607</v>
      </c>
      <c r="Q10" s="8">
        <f>INDEX('[6]529.ValuationModel'!$A$1:$ZZ$1000,MATCH(A10,'[6]529.ValuationModel'!$A$1:$A$1000,0),MATCH($Q$1,'[6]529.ValuationModel'!$A$1:$ZZ$1,0))</f>
        <v>28977.273404797739</v>
      </c>
      <c r="T10" s="18" t="s">
        <v>92</v>
      </c>
      <c r="U10" s="13" t="s">
        <v>94</v>
      </c>
      <c r="V10" s="13" t="s">
        <v>94</v>
      </c>
      <c r="W10" s="13" t="s">
        <v>94</v>
      </c>
      <c r="X10" s="19">
        <f>B5023</f>
        <v>56</v>
      </c>
    </row>
    <row r="11" spans="1:24" x14ac:dyDescent="0.55000000000000004">
      <c r="A11" t="s">
        <v>183</v>
      </c>
      <c r="B11" t="str">
        <f>INDEX('[6]529.ValuationModel'!$A$1:$ZZ$1000,MATCH(A11,'[6]529.ValuationModel'!$A$1:$A$1000,0),MATCH($B$1,'[6]529.ValuationModel'!$A$1:$ZZ$1,0))</f>
        <v>08-16-200-110-0000</v>
      </c>
      <c r="C11" t="str">
        <f>INDEX('[6]529.ValuationModel'!$A$1:$ZZ$1000,MATCH(A11,'[6]529.ValuationModel'!$A$1:$A$1000,0),MATCH($C$1,'[6]529.ValuationModel'!$A$1:$ZZ$1,0))</f>
        <v>2112 S ARLINGTON HEIGHTS, ARLINGTON HEIGHTS</v>
      </c>
      <c r="D11" s="7" t="str">
        <f>INDEX('[6]529.ValuationModel'!$A$1:$ZZ$1000,MATCH(A11,'[6]529.ValuationModel'!$A$1:$A$1000,0),MATCH($D$1,'[6]529.ValuationModel'!$A$1:$ZZ$1,0))</f>
        <v>5-29</v>
      </c>
      <c r="E11" s="7">
        <f>INDEX('[6]529.ValuationModel'!$A$1:$ZZ$1000,MATCH(A11,'[6]529.ValuationModel'!$A$1:$A$1000,0),MATCH($E$1,'[6]529.ValuationModel'!$A$1:$ZZ$1,0))</f>
        <v>16</v>
      </c>
      <c r="F11" s="141">
        <f>INDEX('[6]529.ValuationModel'!$A$1:$ZZ$1000,MATCH(A11,'[6]529.ValuationModel'!$A$1:$A$1000,0),MATCH($F$1,'[6]529.ValuationModel'!$A$1:$ZZ$1,0))</f>
        <v>63636</v>
      </c>
      <c r="G11" s="141">
        <f>INDEX('[6]529.ValuationModel'!$A$1:$ZZ$1000,MATCH(A11,'[6]529.ValuationModel'!$A$1:$A$1000,0),MATCH($G$1,'[6]529.ValuationModel'!$A$1:$ZZ$1,0))</f>
        <v>46232</v>
      </c>
      <c r="H11" s="7">
        <f>INDEX('[6]529.ValuationModel'!$A$1:$ZZ$1000,MATCH(A11,'[6]529.ValuationModel'!$A$1:$A$1000,0),MATCH($H$1,'[6]529.ValuationModel'!$A$1:$ZZ$1,0))</f>
        <v>80</v>
      </c>
      <c r="I11" s="7">
        <f>INDEX('[6]529.ValuationModel'!$A$1:$ZZ$1000,MATCH(A11,'[6]529.ValuationModel'!$A$1:$A$1000,0),MATCH($I$1,'[6]529.ValuationModel'!$A$1:$ZZ$1,0))</f>
        <v>3</v>
      </c>
      <c r="J11" s="108">
        <f>INDEX('[6]529.ValuationModel'!$A$1:$ZZ$1000,MATCH(A11,'[6]529.ValuationModel'!$A$1:$A$1000,0),MATCH($J$1,'[6]529.ValuationModel'!$A$1:$ZZ$1,0))</f>
        <v>87.07544416043055</v>
      </c>
      <c r="K11" s="107">
        <f>INDEX('[6]529.ValuationModel'!$A$1:$ZZ$1000,MATCH(A11,'[6]529.ValuationModel'!$A$1:$A$1000,0),MATCH($K$1,'[6]529.ValuationModel'!$A$1:$ZZ$1,0))</f>
        <v>0.43936532933417632</v>
      </c>
      <c r="L11" s="108">
        <f>INDEX('[6]529.ValuationModel'!$A$1:$ZZ$1000,MATCH(A11,'[6]529.ValuationModel'!$A$1:$A$1000,0),MATCH($L$1,'[6]529.ValuationModel'!$A$1:$ZZ$1,0))</f>
        <v>38.257931200467247</v>
      </c>
      <c r="M11" s="107">
        <f>INDEX('[6]529.ValuationModel'!$A$1:$ZZ$1000,MATCH(A11,'[6]529.ValuationModel'!$A$1:$A$1000,0),MATCH($M$1,'[6]529.ValuationModel'!$A$1:$ZZ$1,0))</f>
        <v>0.29609663191253266</v>
      </c>
      <c r="N11" s="8">
        <f>INDEX('[6]529.ValuationModel'!$A$1:$ZZ$1000,MATCH(A11,'[6]529.ValuationModel'!$A$1:$A$1000,0),MATCH($N$1,'[6]529.ValuationModel'!$A$1:$ZZ$1,0))</f>
        <v>411404.16476153163</v>
      </c>
      <c r="O11" s="107">
        <f>INDEX('[6]529.ValuationModel'!$A$1:$ZZ$1000,MATCH(A11,'[6]529.ValuationModel'!$A$1:$A$1000,0),MATCH($O$1,'[6]529.ValuationModel'!$A$1:$ZZ$1,0))</f>
        <v>0.09</v>
      </c>
      <c r="P11" s="8">
        <f>INDEX('[6]529.ValuationModel'!$A$1:$ZZ$1000,MATCH(A11,'[6]529.ValuationModel'!$A$1:$A$1000,0),MATCH($P$1,'[6]529.ValuationModel'!$A$1:$ZZ$1,0))</f>
        <v>4571157.3862392409</v>
      </c>
      <c r="Q11" s="8">
        <f>INDEX('[6]529.ValuationModel'!$A$1:$ZZ$1000,MATCH(A11,'[6]529.ValuationModel'!$A$1:$A$1000,0),MATCH($Q$1,'[6]529.ValuationModel'!$A$1:$ZZ$1,0))</f>
        <v>57139.467327990511</v>
      </c>
      <c r="T11" s="20" t="s">
        <v>97</v>
      </c>
      <c r="U11" s="21">
        <f>MIN(H2:H5023)</f>
        <v>26</v>
      </c>
      <c r="V11" s="21">
        <f>MAX(H2:H5023)</f>
        <v>468</v>
      </c>
      <c r="W11" s="21">
        <f>MEDIAN(H2:H5023)</f>
        <v>124</v>
      </c>
      <c r="X11" s="22" t="s">
        <v>94</v>
      </c>
    </row>
    <row r="12" spans="1:24" x14ac:dyDescent="0.55000000000000004">
      <c r="A12" t="s">
        <v>184</v>
      </c>
      <c r="B12" t="str">
        <f>INDEX('[6]529.ValuationModel'!$A$1:$ZZ$1000,MATCH(A12,'[6]529.ValuationModel'!$A$1:$A$1000,0),MATCH($B$1,'[6]529.ValuationModel'!$A$1:$ZZ$1,0))</f>
        <v>08-16-200-118-0000</v>
      </c>
      <c r="C12" t="str">
        <f>INDEX('[6]529.ValuationModel'!$A$1:$ZZ$1000,MATCH(A12,'[6]529.ValuationModel'!$A$1:$A$1000,0),MATCH($C$1,'[6]529.ValuationModel'!$A$1:$ZZ$1,0))</f>
        <v>100 W ALGONQUIN, ARLINGTON HEIGHTS</v>
      </c>
      <c r="D12" s="7" t="str">
        <f>INDEX('[6]529.ValuationModel'!$A$1:$ZZ$1000,MATCH(A12,'[6]529.ValuationModel'!$A$1:$A$1000,0),MATCH($D$1,'[6]529.ValuationModel'!$A$1:$ZZ$1,0))</f>
        <v>5-29</v>
      </c>
      <c r="E12" s="7">
        <f>INDEX('[6]529.ValuationModel'!$A$1:$ZZ$1000,MATCH(A12,'[6]529.ValuationModel'!$A$1:$A$1000,0),MATCH($E$1,'[6]529.ValuationModel'!$A$1:$ZZ$1,0))</f>
        <v>31</v>
      </c>
      <c r="F12" s="141">
        <f>INDEX('[6]529.ValuationModel'!$A$1:$ZZ$1000,MATCH(A12,'[6]529.ValuationModel'!$A$1:$A$1000,0),MATCH($F$1,'[6]529.ValuationModel'!$A$1:$ZZ$1,0))</f>
        <v>181369</v>
      </c>
      <c r="G12" s="141">
        <f>INDEX('[6]529.ValuationModel'!$A$1:$ZZ$1000,MATCH(A12,'[6]529.ValuationModel'!$A$1:$A$1000,0),MATCH($G$1,'[6]529.ValuationModel'!$A$1:$ZZ$1,0))</f>
        <v>41460</v>
      </c>
      <c r="H12" s="7">
        <f>INDEX('[6]529.ValuationModel'!$A$1:$ZZ$1000,MATCH(A12,'[6]529.ValuationModel'!$A$1:$A$1000,0),MATCH($H$1,'[6]529.ValuationModel'!$A$1:$ZZ$1,0))</f>
        <v>144</v>
      </c>
      <c r="I12" s="7">
        <f>INDEX('[6]529.ValuationModel'!$A$1:$ZZ$1000,MATCH(A12,'[6]529.ValuationModel'!$A$1:$A$1000,0),MATCH($I$1,'[6]529.ValuationModel'!$A$1:$ZZ$1,0))</f>
        <v>3</v>
      </c>
      <c r="J12" s="108">
        <f>INDEX('[6]529.ValuationModel'!$A$1:$ZZ$1000,MATCH(A12,'[6]529.ValuationModel'!$A$1:$A$1000,0),MATCH($J$1,'[6]529.ValuationModel'!$A$1:$ZZ$1,0))</f>
        <v>87.07544416043055</v>
      </c>
      <c r="K12" s="107">
        <f>INDEX('[6]529.ValuationModel'!$A$1:$ZZ$1000,MATCH(A12,'[6]529.ValuationModel'!$A$1:$A$1000,0),MATCH($K$1,'[6]529.ValuationModel'!$A$1:$ZZ$1,0))</f>
        <v>0.43936532933417632</v>
      </c>
      <c r="L12" s="108">
        <f>INDEX('[6]529.ValuationModel'!$A$1:$ZZ$1000,MATCH(A12,'[6]529.ValuationModel'!$A$1:$A$1000,0),MATCH($L$1,'[6]529.ValuationModel'!$A$1:$ZZ$1,0))</f>
        <v>38.257931200467247</v>
      </c>
      <c r="M12" s="107">
        <f>INDEX('[6]529.ValuationModel'!$A$1:$ZZ$1000,MATCH(A12,'[6]529.ValuationModel'!$A$1:$A$1000,0),MATCH($M$1,'[6]529.ValuationModel'!$A$1:$ZZ$1,0))</f>
        <v>0.29609663191253266</v>
      </c>
      <c r="N12" s="8">
        <f>INDEX('[6]529.ValuationModel'!$A$1:$ZZ$1000,MATCH(A12,'[6]529.ValuationModel'!$A$1:$A$1000,0),MATCH($N$1,'[6]529.ValuationModel'!$A$1:$ZZ$1,0))</f>
        <v>740527.49657075678</v>
      </c>
      <c r="O12" s="107">
        <f>INDEX('[6]529.ValuationModel'!$A$1:$ZZ$1000,MATCH(A12,'[6]529.ValuationModel'!$A$1:$A$1000,0),MATCH($O$1,'[6]529.ValuationModel'!$A$1:$ZZ$1,0))</f>
        <v>0.09</v>
      </c>
      <c r="P12" s="8">
        <f>INDEX('[6]529.ValuationModel'!$A$1:$ZZ$1000,MATCH(A12,'[6]529.ValuationModel'!$A$1:$A$1000,0),MATCH($P$1,'[6]529.ValuationModel'!$A$1:$ZZ$1,0))</f>
        <v>8228083.2952306308</v>
      </c>
      <c r="Q12" s="8">
        <f>INDEX('[6]529.ValuationModel'!$A$1:$ZZ$1000,MATCH(A12,'[6]529.ValuationModel'!$A$1:$A$1000,0),MATCH($Q$1,'[6]529.ValuationModel'!$A$1:$ZZ$1,0))</f>
        <v>57139.467327990489</v>
      </c>
      <c r="T12" s="28" t="s">
        <v>98</v>
      </c>
      <c r="U12" s="33">
        <f>MIN(J2:J5023)</f>
        <v>47.809206605171354</v>
      </c>
      <c r="V12" s="33">
        <f>MAX(J2:J5023)</f>
        <v>117.98757890156237</v>
      </c>
      <c r="W12" s="33">
        <f>MEDIAN(J2:J5023)</f>
        <v>80.659427823339115</v>
      </c>
      <c r="X12" s="29" t="s">
        <v>94</v>
      </c>
    </row>
    <row r="13" spans="1:24" x14ac:dyDescent="0.55000000000000004">
      <c r="A13" t="s">
        <v>185</v>
      </c>
      <c r="B13" t="str">
        <f>INDEX('[6]529.ValuationModel'!$A$1:$ZZ$1000,MATCH(A13,'[6]529.ValuationModel'!$A$1:$A$1000,0),MATCH($B$1,'[6]529.ValuationModel'!$A$1:$ZZ$1,0))</f>
        <v>08-16-202-013-0000</v>
      </c>
      <c r="C13" t="str">
        <f>INDEX('[6]529.ValuationModel'!$A$1:$ZZ$1000,MATCH(A13,'[6]529.ValuationModel'!$A$1:$A$1000,0),MATCH($C$1,'[6]529.ValuationModel'!$A$1:$ZZ$1,0))</f>
        <v>2111 S ARLINGTON HEIGHTS, ARLINGTON HEIGHTS</v>
      </c>
      <c r="D13" s="7" t="str">
        <f>INDEX('[6]529.ValuationModel'!$A$1:$ZZ$1000,MATCH(A13,'[6]529.ValuationModel'!$A$1:$A$1000,0),MATCH($D$1,'[6]529.ValuationModel'!$A$1:$ZZ$1,0))</f>
        <v>5-29</v>
      </c>
      <c r="E13" s="7">
        <f>INDEX('[6]529.ValuationModel'!$A$1:$ZZ$1000,MATCH(A13,'[6]529.ValuationModel'!$A$1:$A$1000,0),MATCH($E$1,'[6]529.ValuationModel'!$A$1:$ZZ$1,0))</f>
        <v>30</v>
      </c>
      <c r="F13" s="141">
        <f>INDEX('[6]529.ValuationModel'!$A$1:$ZZ$1000,MATCH(A13,'[6]529.ValuationModel'!$A$1:$A$1000,0),MATCH($F$1,'[6]529.ValuationModel'!$A$1:$ZZ$1,0))</f>
        <v>51146</v>
      </c>
      <c r="G13" s="141">
        <f>INDEX('[6]529.ValuationModel'!$A$1:$ZZ$1000,MATCH(A13,'[6]529.ValuationModel'!$A$1:$A$1000,0),MATCH($G$1,'[6]529.ValuationModel'!$A$1:$ZZ$1,0))</f>
        <v>61782</v>
      </c>
      <c r="H13" s="7">
        <f>INDEX('[6]529.ValuationModel'!$A$1:$ZZ$1000,MATCH(A13,'[6]529.ValuationModel'!$A$1:$A$1000,0),MATCH($H$1,'[6]529.ValuationModel'!$A$1:$ZZ$1,0))</f>
        <v>114</v>
      </c>
      <c r="I13" s="7">
        <f>INDEX('[6]529.ValuationModel'!$A$1:$ZZ$1000,MATCH(A13,'[6]529.ValuationModel'!$A$1:$A$1000,0),MATCH($I$1,'[6]529.ValuationModel'!$A$1:$ZZ$1,0))</f>
        <v>4</v>
      </c>
      <c r="J13" s="108">
        <f>INDEX('[6]529.ValuationModel'!$A$1:$ZZ$1000,MATCH(A13,'[6]529.ValuationModel'!$A$1:$A$1000,0),MATCH($J$1,'[6]529.ValuationModel'!$A$1:$ZZ$1,0))</f>
        <v>72.232323423885759</v>
      </c>
      <c r="K13" s="107">
        <f>INDEX('[6]529.ValuationModel'!$A$1:$ZZ$1000,MATCH(A13,'[6]529.ValuationModel'!$A$1:$A$1000,0),MATCH($K$1,'[6]529.ValuationModel'!$A$1:$ZZ$1,0))</f>
        <v>0.43124254460704114</v>
      </c>
      <c r="L13" s="108">
        <f>INDEX('[6]529.ValuationModel'!$A$1:$ZZ$1000,MATCH(A13,'[6]529.ValuationModel'!$A$1:$A$1000,0),MATCH($L$1,'[6]529.ValuationModel'!$A$1:$ZZ$1,0))</f>
        <v>31.149650956195277</v>
      </c>
      <c r="M13" s="107">
        <f>INDEX('[6]529.ValuationModel'!$A$1:$ZZ$1000,MATCH(A13,'[6]529.ValuationModel'!$A$1:$A$1000,0),MATCH($M$1,'[6]529.ValuationModel'!$A$1:$ZZ$1,0))</f>
        <v>0.29456960252043857</v>
      </c>
      <c r="N13" s="8">
        <f>INDEX('[6]529.ValuationModel'!$A$1:$ZZ$1000,MATCH(A13,'[6]529.ValuationModel'!$A$1:$A$1000,0),MATCH($N$1,'[6]529.ValuationModel'!$A$1:$ZZ$1,0))</f>
        <v>397927.8263912269</v>
      </c>
      <c r="O13" s="107">
        <f>INDEX('[6]529.ValuationModel'!$A$1:$ZZ$1000,MATCH(A13,'[6]529.ValuationModel'!$A$1:$A$1000,0),MATCH($O$1,'[6]529.ValuationModel'!$A$1:$ZZ$1,0))</f>
        <v>0.09</v>
      </c>
      <c r="P13" s="8">
        <f>INDEX('[6]529.ValuationModel'!$A$1:$ZZ$1000,MATCH(A13,'[6]529.ValuationModel'!$A$1:$A$1000,0),MATCH($P$1,'[6]529.ValuationModel'!$A$1:$ZZ$1,0))</f>
        <v>4421420.2932358542</v>
      </c>
      <c r="Q13" s="8">
        <f>INDEX('[6]529.ValuationModel'!$A$1:$ZZ$1000,MATCH(A13,'[6]529.ValuationModel'!$A$1:$A$1000,0),MATCH($Q$1,'[6]529.ValuationModel'!$A$1:$ZZ$1,0))</f>
        <v>38784.388537156614</v>
      </c>
      <c r="T13" s="20" t="s">
        <v>99</v>
      </c>
      <c r="U13" s="23">
        <f>MIN(K2:K5023)</f>
        <v>0.43124254460704114</v>
      </c>
      <c r="V13" s="23">
        <f>MAX(K2:K5023)</f>
        <v>0.49149145788887083</v>
      </c>
      <c r="W13" s="23">
        <f>MEDIAN(K2:K5023)</f>
        <v>0.481554174811196</v>
      </c>
      <c r="X13" s="24" t="s">
        <v>94</v>
      </c>
    </row>
    <row r="14" spans="1:24" x14ac:dyDescent="0.55000000000000004">
      <c r="A14" t="s">
        <v>186</v>
      </c>
      <c r="B14" t="str">
        <f>INDEX('[6]529.ValuationModel'!$A$1:$ZZ$1000,MATCH(A14,'[6]529.ValuationModel'!$A$1:$A$1000,0),MATCH($B$1,'[6]529.ValuationModel'!$A$1:$ZZ$1,0))</f>
        <v>08-21-202-072-0000</v>
      </c>
      <c r="C14" t="str">
        <f>INDEX('[6]529.ValuationModel'!$A$1:$ZZ$1000,MATCH(A14,'[6]529.ValuationModel'!$A$1:$A$1000,0),MATCH($C$1,'[6]529.ValuationModel'!$A$1:$ZZ$1,0))</f>
        <v>121  NORTHWEST POINT, ELK GROVE VILLAGE</v>
      </c>
      <c r="D14" s="7" t="str">
        <f>INDEX('[6]529.ValuationModel'!$A$1:$ZZ$1000,MATCH(A14,'[6]529.ValuationModel'!$A$1:$A$1000,0),MATCH($D$1,'[6]529.ValuationModel'!$A$1:$ZZ$1,0))</f>
        <v>5-29</v>
      </c>
      <c r="E14" s="7">
        <f>INDEX('[6]529.ValuationModel'!$A$1:$ZZ$1000,MATCH(A14,'[6]529.ValuationModel'!$A$1:$A$1000,0),MATCH($E$1,'[6]529.ValuationModel'!$A$1:$ZZ$1,0))</f>
        <v>27</v>
      </c>
      <c r="F14" s="141">
        <f>INDEX('[6]529.ValuationModel'!$A$1:$ZZ$1000,MATCH(A14,'[6]529.ValuationModel'!$A$1:$A$1000,0),MATCH($F$1,'[6]529.ValuationModel'!$A$1:$ZZ$1,0))</f>
        <v>418460</v>
      </c>
      <c r="G14" s="141">
        <f>INDEX('[6]529.ValuationModel'!$A$1:$ZZ$1000,MATCH(A14,'[6]529.ValuationModel'!$A$1:$A$1000,0),MATCH($G$1,'[6]529.ValuationModel'!$A$1:$ZZ$1,0))</f>
        <v>179100</v>
      </c>
      <c r="H14" s="7">
        <f>INDEX('[6]529.ValuationModel'!$A$1:$ZZ$1000,MATCH(A14,'[6]529.ValuationModel'!$A$1:$A$1000,0),MATCH($H$1,'[6]529.ValuationModel'!$A$1:$ZZ$1,0))</f>
        <v>253</v>
      </c>
      <c r="I14" s="7">
        <f>INDEX('[6]529.ValuationModel'!$A$1:$ZZ$1000,MATCH(A14,'[6]529.ValuationModel'!$A$1:$A$1000,0),MATCH($I$1,'[6]529.ValuationModel'!$A$1:$ZZ$1,0))</f>
        <v>2</v>
      </c>
      <c r="J14" s="108">
        <f>INDEX('[6]529.ValuationModel'!$A$1:$ZZ$1000,MATCH(A14,'[6]529.ValuationModel'!$A$1:$A$1000,0),MATCH($J$1,'[6]529.ValuationModel'!$A$1:$ZZ$1,0))</f>
        <v>117.98757890156237</v>
      </c>
      <c r="K14" s="107">
        <f>INDEX('[6]529.ValuationModel'!$A$1:$ZZ$1000,MATCH(A14,'[6]529.ValuationModel'!$A$1:$A$1000,0),MATCH($K$1,'[6]529.ValuationModel'!$A$1:$ZZ$1,0))</f>
        <v>0.44994172008957467</v>
      </c>
      <c r="L14" s="108">
        <f>INDEX('[6]529.ValuationModel'!$A$1:$ZZ$1000,MATCH(A14,'[6]529.ValuationModel'!$A$1:$A$1000,0),MATCH($L$1,'[6]529.ValuationModel'!$A$1:$ZZ$1,0))</f>
        <v>53.08753420017338</v>
      </c>
      <c r="M14" s="107">
        <f>INDEX('[6]529.ValuationModel'!$A$1:$ZZ$1000,MATCH(A14,'[6]529.ValuationModel'!$A$1:$A$1000,0),MATCH($M$1,'[6]529.ValuationModel'!$A$1:$ZZ$1,0))</f>
        <v>0.28133456581725275</v>
      </c>
      <c r="N14" s="8">
        <f>INDEX('[6]529.ValuationModel'!$A$1:$ZZ$1000,MATCH(A14,'[6]529.ValuationModel'!$A$1:$A$1000,0),MATCH($N$1,'[6]529.ValuationModel'!$A$1:$ZZ$1,0))</f>
        <v>2206722.5773205822</v>
      </c>
      <c r="O14" s="107">
        <f>INDEX('[6]529.ValuationModel'!$A$1:$ZZ$1000,MATCH(A14,'[6]529.ValuationModel'!$A$1:$A$1000,0),MATCH($O$1,'[6]529.ValuationModel'!$A$1:$ZZ$1,0))</f>
        <v>8.5000000000000006E-2</v>
      </c>
      <c r="P14" s="8">
        <f>INDEX('[6]529.ValuationModel'!$A$1:$ZZ$1000,MATCH(A14,'[6]529.ValuationModel'!$A$1:$A$1000,0),MATCH($P$1,'[6]529.ValuationModel'!$A$1:$ZZ$1,0))</f>
        <v>25961442.086124495</v>
      </c>
      <c r="Q14" s="8">
        <f>INDEX('[6]529.ValuationModel'!$A$1:$ZZ$1000,MATCH(A14,'[6]529.ValuationModel'!$A$1:$A$1000,0),MATCH($Q$1,'[6]529.ValuationModel'!$A$1:$ZZ$1,0))</f>
        <v>102614.39559733002</v>
      </c>
      <c r="T14" s="28" t="s">
        <v>96</v>
      </c>
      <c r="U14" s="31">
        <f>MIN(M2:M5023)</f>
        <v>0.28133456581725275</v>
      </c>
      <c r="V14" s="31">
        <f>MAX(M2:M5023)</f>
        <v>0.38548355253142058</v>
      </c>
      <c r="W14" s="31">
        <f>MEDIAN(M2:M5023)</f>
        <v>0.29609663191253266</v>
      </c>
      <c r="X14" s="30" t="s">
        <v>94</v>
      </c>
    </row>
    <row r="15" spans="1:24" ht="14.7" thickBot="1" x14ac:dyDescent="0.6">
      <c r="A15" t="s">
        <v>187</v>
      </c>
      <c r="B15" t="str">
        <f>INDEX('[6]529.ValuationModel'!$A$1:$ZZ$1000,MATCH(A15,'[6]529.ValuationModel'!$A$1:$A$1000,0),MATCH($B$1,'[6]529.ValuationModel'!$A$1:$ZZ$1,0))</f>
        <v>08-22-401-054-0000</v>
      </c>
      <c r="C15" t="str">
        <f>INDEX('[6]529.ValuationModel'!$A$1:$ZZ$1000,MATCH(A15,'[6]529.ValuationModel'!$A$1:$A$1000,0),MATCH($C$1,'[6]529.ValuationModel'!$A$1:$ZZ$1,0))</f>
        <v>100  BUSSE, ELK GROVE VILLAGE</v>
      </c>
      <c r="D15" s="7" t="str">
        <f>INDEX('[6]529.ValuationModel'!$A$1:$ZZ$1000,MATCH(A15,'[6]529.ValuationModel'!$A$1:$A$1000,0),MATCH($D$1,'[6]529.ValuationModel'!$A$1:$ZZ$1,0))</f>
        <v>5-29</v>
      </c>
      <c r="E15" s="7">
        <f>INDEX('[6]529.ValuationModel'!$A$1:$ZZ$1000,MATCH(A15,'[6]529.ValuationModel'!$A$1:$A$1000,0),MATCH($E$1,'[6]529.ValuationModel'!$A$1:$ZZ$1,0))</f>
        <v>29</v>
      </c>
      <c r="F15" s="141">
        <f>INDEX('[6]529.ValuationModel'!$A$1:$ZZ$1000,MATCH(A15,'[6]529.ValuationModel'!$A$1:$A$1000,0),MATCH($F$1,'[6]529.ValuationModel'!$A$1:$ZZ$1,0))</f>
        <v>94755</v>
      </c>
      <c r="G15" s="141">
        <f>INDEX('[6]529.ValuationModel'!$A$1:$ZZ$1000,MATCH(A15,'[6]529.ValuationModel'!$A$1:$A$1000,0),MATCH($G$1,'[6]529.ValuationModel'!$A$1:$ZZ$1,0))</f>
        <v>63128</v>
      </c>
      <c r="H15" s="7">
        <f>INDEX('[6]529.ValuationModel'!$A$1:$ZZ$1000,MATCH(A15,'[6]529.ValuationModel'!$A$1:$A$1000,0),MATCH($H$1,'[6]529.ValuationModel'!$A$1:$ZZ$1,0))</f>
        <v>125</v>
      </c>
      <c r="I15" s="7">
        <f>INDEX('[6]529.ValuationModel'!$A$1:$ZZ$1000,MATCH(A15,'[6]529.ValuationModel'!$A$1:$A$1000,0),MATCH($I$1,'[6]529.ValuationModel'!$A$1:$ZZ$1,0))</f>
        <v>5</v>
      </c>
      <c r="J15" s="108">
        <f>INDEX('[6]529.ValuationModel'!$A$1:$ZZ$1000,MATCH(A15,'[6]529.ValuationModel'!$A$1:$A$1000,0),MATCH($J$1,'[6]529.ValuationModel'!$A$1:$ZZ$1,0))</f>
        <v>47.809206605171354</v>
      </c>
      <c r="K15" s="107">
        <f>INDEX('[6]529.ValuationModel'!$A$1:$ZZ$1000,MATCH(A15,'[6]529.ValuationModel'!$A$1:$A$1000,0),MATCH($K$1,'[6]529.ValuationModel'!$A$1:$ZZ$1,0))</f>
        <v>0.44014160407958575</v>
      </c>
      <c r="L15" s="108">
        <f>INDEX('[6]529.ValuationModel'!$A$1:$ZZ$1000,MATCH(A15,'[6]529.ValuationModel'!$A$1:$A$1000,0),MATCH($L$1,'[6]529.ValuationModel'!$A$1:$ZZ$1,0))</f>
        <v>21.042820884972446</v>
      </c>
      <c r="M15" s="107">
        <f>INDEX('[6]529.ValuationModel'!$A$1:$ZZ$1000,MATCH(A15,'[6]529.ValuationModel'!$A$1:$A$1000,0),MATCH($M$1,'[6]529.ValuationModel'!$A$1:$ZZ$1,0))</f>
        <v>0.38548355253142058</v>
      </c>
      <c r="N15" s="8">
        <f>INDEX('[6]529.ValuationModel'!$A$1:$ZZ$1000,MATCH(A15,'[6]529.ValuationModel'!$A$1:$A$1000,0),MATCH($N$1,'[6]529.ValuationModel'!$A$1:$ZZ$1,0))</f>
        <v>380326.71343797026</v>
      </c>
      <c r="O15" s="107">
        <f>INDEX('[6]529.ValuationModel'!$A$1:$ZZ$1000,MATCH(A15,'[6]529.ValuationModel'!$A$1:$A$1000,0),MATCH($O$1,'[6]529.ValuationModel'!$A$1:$ZZ$1,0))</f>
        <v>0.1</v>
      </c>
      <c r="P15" s="8">
        <f>INDEX('[6]529.ValuationModel'!$A$1:$ZZ$1000,MATCH(A15,'[6]529.ValuationModel'!$A$1:$A$1000,0),MATCH($P$1,'[6]529.ValuationModel'!$A$1:$ZZ$1,0))</f>
        <v>3803267.1343797026</v>
      </c>
      <c r="Q15" s="8">
        <f>INDEX('[6]529.ValuationModel'!$A$1:$ZZ$1000,MATCH(A15,'[6]529.ValuationModel'!$A$1:$A$1000,0),MATCH($Q$1,'[6]529.ValuationModel'!$A$1:$ZZ$1,0))</f>
        <v>30426.137075037623</v>
      </c>
      <c r="T15" s="25" t="s">
        <v>11</v>
      </c>
      <c r="U15" s="26">
        <f>MIN(O2:O28)</f>
        <v>8.5000000000000006E-2</v>
      </c>
      <c r="V15" s="26">
        <f>MAX(O2:O28)</f>
        <v>0.105</v>
      </c>
      <c r="W15" s="26">
        <f>MEDIAN(O2:O28)</f>
        <v>0.09</v>
      </c>
      <c r="X15" s="27" t="s">
        <v>94</v>
      </c>
    </row>
    <row r="16" spans="1:24" x14ac:dyDescent="0.55000000000000004">
      <c r="A16" t="s">
        <v>188</v>
      </c>
      <c r="B16" t="str">
        <f>INDEX('[6]529.ValuationModel'!$A$1:$ZZ$1000,MATCH(A16,'[6]529.ValuationModel'!$A$1:$A$1000,0),MATCH($B$1,'[6]529.ValuationModel'!$A$1:$ZZ$1,0))</f>
        <v>08-23-300-043-0000</v>
      </c>
      <c r="C16" t="str">
        <f>INDEX('[6]529.ValuationModel'!$A$1:$ZZ$1000,MATCH(A16,'[6]529.ValuationModel'!$A$1:$A$1000,0),MATCH($C$1,'[6]529.ValuationModel'!$A$1:$ZZ$1,0))</f>
        <v>1900  OAKTON, ELK GROVE VILLAGE</v>
      </c>
      <c r="D16" s="7" t="str">
        <f>INDEX('[6]529.ValuationModel'!$A$1:$ZZ$1000,MATCH(A16,'[6]529.ValuationModel'!$A$1:$A$1000,0),MATCH($D$1,'[6]529.ValuationModel'!$A$1:$ZZ$1,0))</f>
        <v>5-29</v>
      </c>
      <c r="E16" s="7">
        <f>INDEX('[6]529.ValuationModel'!$A$1:$ZZ$1000,MATCH(A16,'[6]529.ValuationModel'!$A$1:$A$1000,0),MATCH($E$1,'[6]529.ValuationModel'!$A$1:$ZZ$1,0))</f>
        <v>31</v>
      </c>
      <c r="F16" s="141">
        <f>INDEX('[6]529.ValuationModel'!$A$1:$ZZ$1000,MATCH(A16,'[6]529.ValuationModel'!$A$1:$A$1000,0),MATCH($F$1,'[6]529.ValuationModel'!$A$1:$ZZ$1,0))</f>
        <v>93120</v>
      </c>
      <c r="G16" s="141">
        <f>INDEX('[6]529.ValuationModel'!$A$1:$ZZ$1000,MATCH(A16,'[6]529.ValuationModel'!$A$1:$A$1000,0),MATCH($G$1,'[6]529.ValuationModel'!$A$1:$ZZ$1,0))</f>
        <v>160000</v>
      </c>
      <c r="H16" s="7">
        <f>INDEX('[6]529.ValuationModel'!$A$1:$ZZ$1000,MATCH(A16,'[6]529.ValuationModel'!$A$1:$A$1000,0),MATCH($H$1,'[6]529.ValuationModel'!$A$1:$ZZ$1,0))</f>
        <v>141</v>
      </c>
      <c r="I16" s="7">
        <f>INDEX('[6]529.ValuationModel'!$A$1:$ZZ$1000,MATCH(A16,'[6]529.ValuationModel'!$A$1:$A$1000,0),MATCH($I$1,'[6]529.ValuationModel'!$A$1:$ZZ$1,0))</f>
        <v>4</v>
      </c>
      <c r="J16" s="108">
        <f>INDEX('[6]529.ValuationModel'!$A$1:$ZZ$1000,MATCH(A16,'[6]529.ValuationModel'!$A$1:$A$1000,0),MATCH($J$1,'[6]529.ValuationModel'!$A$1:$ZZ$1,0))</f>
        <v>72.232323423885759</v>
      </c>
      <c r="K16" s="107">
        <f>INDEX('[6]529.ValuationModel'!$A$1:$ZZ$1000,MATCH(A16,'[6]529.ValuationModel'!$A$1:$A$1000,0),MATCH($K$1,'[6]529.ValuationModel'!$A$1:$ZZ$1,0))</f>
        <v>0.43124254460704114</v>
      </c>
      <c r="L16" s="108">
        <f>INDEX('[6]529.ValuationModel'!$A$1:$ZZ$1000,MATCH(A16,'[6]529.ValuationModel'!$A$1:$A$1000,0),MATCH($L$1,'[6]529.ValuationModel'!$A$1:$ZZ$1,0))</f>
        <v>31.149650956195277</v>
      </c>
      <c r="M16" s="107">
        <f>INDEX('[6]529.ValuationModel'!$A$1:$ZZ$1000,MATCH(A16,'[6]529.ValuationModel'!$A$1:$A$1000,0),MATCH($M$1,'[6]529.ValuationModel'!$A$1:$ZZ$1,0))</f>
        <v>0.29456960252043857</v>
      </c>
      <c r="N16" s="8">
        <f>INDEX('[6]529.ValuationModel'!$A$1:$ZZ$1000,MATCH(A16,'[6]529.ValuationModel'!$A$1:$A$1000,0),MATCH($N$1,'[6]529.ValuationModel'!$A$1:$ZZ$1,0))</f>
        <v>492173.89053651749</v>
      </c>
      <c r="O16" s="107">
        <f>INDEX('[6]529.ValuationModel'!$A$1:$ZZ$1000,MATCH(A16,'[6]529.ValuationModel'!$A$1:$A$1000,0),MATCH($O$1,'[6]529.ValuationModel'!$A$1:$ZZ$1,0))</f>
        <v>0.09</v>
      </c>
      <c r="P16" s="8">
        <f>INDEX('[6]529.ValuationModel'!$A$1:$ZZ$1000,MATCH(A16,'[6]529.ValuationModel'!$A$1:$A$1000,0),MATCH($P$1,'[6]529.ValuationModel'!$A$1:$ZZ$1,0))</f>
        <v>5468598.7837390834</v>
      </c>
      <c r="Q16" s="8">
        <f>INDEX('[6]529.ValuationModel'!$A$1:$ZZ$1000,MATCH(A16,'[6]529.ValuationModel'!$A$1:$A$1000,0),MATCH($Q$1,'[6]529.ValuationModel'!$A$1:$ZZ$1,0))</f>
        <v>38784.388537156621</v>
      </c>
    </row>
    <row r="17" spans="1:17" x14ac:dyDescent="0.55000000000000004">
      <c r="A17" t="s">
        <v>189</v>
      </c>
      <c r="B17" t="str">
        <f>INDEX('[6]529.ValuationModel'!$A$1:$ZZ$1000,MATCH(A17,'[6]529.ValuationModel'!$A$1:$A$1000,0),MATCH($B$1,'[6]529.ValuationModel'!$A$1:$ZZ$1,0))</f>
        <v>08-23-401-019-0000</v>
      </c>
      <c r="C17" t="str">
        <f>INDEX('[6]529.ValuationModel'!$A$1:$ZZ$1000,MATCH(A17,'[6]529.ValuationModel'!$A$1:$A$1000,0),MATCH($C$1,'[6]529.ValuationModel'!$A$1:$ZZ$1,0))</f>
        <v>303 W ALGONQUIN, MOUNT PROSPECT</v>
      </c>
      <c r="D17" s="7" t="str">
        <f>INDEX('[6]529.ValuationModel'!$A$1:$ZZ$1000,MATCH(A17,'[6]529.ValuationModel'!$A$1:$A$1000,0),MATCH($D$1,'[6]529.ValuationModel'!$A$1:$ZZ$1,0))</f>
        <v>5-29</v>
      </c>
      <c r="E17" s="7">
        <f>INDEX('[6]529.ValuationModel'!$A$1:$ZZ$1000,MATCH(A17,'[6]529.ValuationModel'!$A$1:$A$1000,0),MATCH($E$1,'[6]529.ValuationModel'!$A$1:$ZZ$1,0))</f>
        <v>47</v>
      </c>
      <c r="F17" s="141">
        <f>INDEX('[6]529.ValuationModel'!$A$1:$ZZ$1000,MATCH(A17,'[6]529.ValuationModel'!$A$1:$A$1000,0),MATCH($F$1,'[6]529.ValuationModel'!$A$1:$ZZ$1,0))</f>
        <v>48000</v>
      </c>
      <c r="G17" s="141">
        <f>INDEX('[6]529.ValuationModel'!$A$1:$ZZ$1000,MATCH(A17,'[6]529.ValuationModel'!$A$1:$A$1000,0),MATCH($G$1,'[6]529.ValuationModel'!$A$1:$ZZ$1,0))</f>
        <v>13912</v>
      </c>
      <c r="H17" s="7">
        <f>INDEX('[6]529.ValuationModel'!$A$1:$ZZ$1000,MATCH(A17,'[6]529.ValuationModel'!$A$1:$A$1000,0),MATCH($H$1,'[6]529.ValuationModel'!$A$1:$ZZ$1,0))</f>
        <v>26</v>
      </c>
      <c r="I17" s="7">
        <f>INDEX('[6]529.ValuationModel'!$A$1:$ZZ$1000,MATCH(A17,'[6]529.ValuationModel'!$A$1:$A$1000,0),MATCH($I$1,'[6]529.ValuationModel'!$A$1:$ZZ$1,0))</f>
        <v>6</v>
      </c>
      <c r="J17" s="108">
        <f>INDEX('[6]529.ValuationModel'!$A$1:$ZZ$1000,MATCH(A17,'[6]529.ValuationModel'!$A$1:$A$1000,0),MATCH($J$1,'[6]529.ValuationModel'!$A$1:$ZZ$1,0))</f>
        <v>47.809206605171354</v>
      </c>
      <c r="K17" s="107">
        <f>INDEX('[6]529.ValuationModel'!$A$1:$ZZ$1000,MATCH(A17,'[6]529.ValuationModel'!$A$1:$A$1000,0),MATCH($K$1,'[6]529.ValuationModel'!$A$1:$ZZ$1,0))</f>
        <v>0.44014160407958575</v>
      </c>
      <c r="L17" s="108">
        <f>INDEX('[6]529.ValuationModel'!$A$1:$ZZ$1000,MATCH(A17,'[6]529.ValuationModel'!$A$1:$A$1000,0),MATCH($L$1,'[6]529.ValuationModel'!$A$1:$ZZ$1,0))</f>
        <v>21.042820884972446</v>
      </c>
      <c r="M17" s="107">
        <f>INDEX('[6]529.ValuationModel'!$A$1:$ZZ$1000,MATCH(A17,'[6]529.ValuationModel'!$A$1:$A$1000,0),MATCH($M$1,'[6]529.ValuationModel'!$A$1:$ZZ$1,0))</f>
        <v>0.38548355253142058</v>
      </c>
      <c r="N17" s="8">
        <f>INDEX('[6]529.ValuationModel'!$A$1:$ZZ$1000,MATCH(A17,'[6]529.ValuationModel'!$A$1:$A$1000,0),MATCH($N$1,'[6]529.ValuationModel'!$A$1:$ZZ$1,0))</f>
        <v>79107.956395097819</v>
      </c>
      <c r="O17" s="107">
        <f>INDEX('[6]529.ValuationModel'!$A$1:$ZZ$1000,MATCH(A17,'[6]529.ValuationModel'!$A$1:$A$1000,0),MATCH($O$1,'[6]529.ValuationModel'!$A$1:$ZZ$1,0))</f>
        <v>0.105</v>
      </c>
      <c r="P17" s="8">
        <f>INDEX('[6]529.ValuationModel'!$A$1:$ZZ$1000,MATCH(A17,'[6]529.ValuationModel'!$A$1:$A$1000,0),MATCH($P$1,'[6]529.ValuationModel'!$A$1:$ZZ$1,0))</f>
        <v>753409.10852474114</v>
      </c>
      <c r="Q17" s="8">
        <f>INDEX('[6]529.ValuationModel'!$A$1:$ZZ$1000,MATCH(A17,'[6]529.ValuationModel'!$A$1:$A$1000,0),MATCH($Q$1,'[6]529.ValuationModel'!$A$1:$ZZ$1,0))</f>
        <v>28977.273404797736</v>
      </c>
    </row>
    <row r="18" spans="1:17" x14ac:dyDescent="0.55000000000000004">
      <c r="A18" t="s">
        <v>190</v>
      </c>
      <c r="B18" t="str">
        <f>INDEX('[6]529.ValuationModel'!$A$1:$ZZ$1000,MATCH(A18,'[6]529.ValuationModel'!$A$1:$A$1000,0),MATCH($B$1,'[6]529.ValuationModel'!$A$1:$ZZ$1,0))</f>
        <v>08-23-402-009-0000</v>
      </c>
      <c r="C18" t="str">
        <f>INDEX('[6]529.ValuationModel'!$A$1:$ZZ$1000,MATCH(A18,'[6]529.ValuationModel'!$A$1:$A$1000,0),MATCH($C$1,'[6]529.ValuationModel'!$A$1:$ZZ$1,0))</f>
        <v>2200  ELMHURST, DES PLAINES</v>
      </c>
      <c r="D18" s="7" t="str">
        <f>INDEX('[6]529.ValuationModel'!$A$1:$ZZ$1000,MATCH(A18,'[6]529.ValuationModel'!$A$1:$A$1000,0),MATCH($D$1,'[6]529.ValuationModel'!$A$1:$ZZ$1,0))</f>
        <v>5-29</v>
      </c>
      <c r="E18" s="7">
        <f>INDEX('[6]529.ValuationModel'!$A$1:$ZZ$1000,MATCH(A18,'[6]529.ValuationModel'!$A$1:$A$1000,0),MATCH($E$1,'[6]529.ValuationModel'!$A$1:$ZZ$1,0))</f>
        <v>18</v>
      </c>
      <c r="F18" s="141">
        <f>INDEX('[6]529.ValuationModel'!$A$1:$ZZ$1000,MATCH(A18,'[6]529.ValuationModel'!$A$1:$A$1000,0),MATCH($F$1,'[6]529.ValuationModel'!$A$1:$ZZ$1,0))</f>
        <v>79671</v>
      </c>
      <c r="G18" s="141">
        <f>INDEX('[6]529.ValuationModel'!$A$1:$ZZ$1000,MATCH(A18,'[6]529.ValuationModel'!$A$1:$A$1000,0),MATCH($G$1,'[6]529.ValuationModel'!$A$1:$ZZ$1,0))</f>
        <v>49806</v>
      </c>
      <c r="H18" s="7">
        <f>INDEX('[6]529.ValuationModel'!$A$1:$ZZ$1000,MATCH(A18,'[6]529.ValuationModel'!$A$1:$A$1000,0),MATCH($H$1,'[6]529.ValuationModel'!$A$1:$ZZ$1,0))</f>
        <v>96</v>
      </c>
      <c r="I18" s="7">
        <f>INDEX('[6]529.ValuationModel'!$A$1:$ZZ$1000,MATCH(A18,'[6]529.ValuationModel'!$A$1:$A$1000,0),MATCH($I$1,'[6]529.ValuationModel'!$A$1:$ZZ$1,0))</f>
        <v>3</v>
      </c>
      <c r="J18" s="108">
        <f>INDEX('[6]529.ValuationModel'!$A$1:$ZZ$1000,MATCH(A18,'[6]529.ValuationModel'!$A$1:$A$1000,0),MATCH($J$1,'[6]529.ValuationModel'!$A$1:$ZZ$1,0))</f>
        <v>87.07544416043055</v>
      </c>
      <c r="K18" s="107">
        <f>INDEX('[6]529.ValuationModel'!$A$1:$ZZ$1000,MATCH(A18,'[6]529.ValuationModel'!$A$1:$A$1000,0),MATCH($K$1,'[6]529.ValuationModel'!$A$1:$ZZ$1,0))</f>
        <v>0.43936532933417632</v>
      </c>
      <c r="L18" s="108">
        <f>INDEX('[6]529.ValuationModel'!$A$1:$ZZ$1000,MATCH(A18,'[6]529.ValuationModel'!$A$1:$A$1000,0),MATCH($L$1,'[6]529.ValuationModel'!$A$1:$ZZ$1,0))</f>
        <v>38.257931200467247</v>
      </c>
      <c r="M18" s="107">
        <f>INDEX('[6]529.ValuationModel'!$A$1:$ZZ$1000,MATCH(A18,'[6]529.ValuationModel'!$A$1:$A$1000,0),MATCH($M$1,'[6]529.ValuationModel'!$A$1:$ZZ$1,0))</f>
        <v>0.29609663191253266</v>
      </c>
      <c r="N18" s="8">
        <f>INDEX('[6]529.ValuationModel'!$A$1:$ZZ$1000,MATCH(A18,'[6]529.ValuationModel'!$A$1:$A$1000,0),MATCH($N$1,'[6]529.ValuationModel'!$A$1:$ZZ$1,0))</f>
        <v>493684.99771383789</v>
      </c>
      <c r="O18" s="107">
        <f>INDEX('[6]529.ValuationModel'!$A$1:$ZZ$1000,MATCH(A18,'[6]529.ValuationModel'!$A$1:$A$1000,0),MATCH($O$1,'[6]529.ValuationModel'!$A$1:$ZZ$1,0))</f>
        <v>0.09</v>
      </c>
      <c r="P18" s="8">
        <f>INDEX('[6]529.ValuationModel'!$A$1:$ZZ$1000,MATCH(A18,'[6]529.ValuationModel'!$A$1:$A$1000,0),MATCH($P$1,'[6]529.ValuationModel'!$A$1:$ZZ$1,0))</f>
        <v>5485388.8634870881</v>
      </c>
      <c r="Q18" s="8">
        <f>INDEX('[6]529.ValuationModel'!$A$1:$ZZ$1000,MATCH(A18,'[6]529.ValuationModel'!$A$1:$A$1000,0),MATCH($Q$1,'[6]529.ValuationModel'!$A$1:$ZZ$1,0))</f>
        <v>57139.467327990504</v>
      </c>
    </row>
    <row r="19" spans="1:17" x14ac:dyDescent="0.55000000000000004">
      <c r="A19" t="s">
        <v>191</v>
      </c>
      <c r="B19" t="str">
        <f>INDEX('[6]529.ValuationModel'!$A$1:$ZZ$1000,MATCH(A19,'[6]529.ValuationModel'!$A$1:$A$1000,0),MATCH($B$1,'[6]529.ValuationModel'!$A$1:$ZZ$1,0))</f>
        <v>08-26-100-041-0000</v>
      </c>
      <c r="C19" t="str">
        <f>INDEX('[6]529.ValuationModel'!$A$1:$ZZ$1000,MATCH(A19,'[6]529.ValuationModel'!$A$1:$A$1000,0),MATCH($C$1,'[6]529.ValuationModel'!$A$1:$ZZ$1,0))</f>
        <v>1925  HIGGINS, ELK GROVE VILLAGE</v>
      </c>
      <c r="D19" s="7" t="str">
        <f>INDEX('[6]529.ValuationModel'!$A$1:$ZZ$1000,MATCH(A19,'[6]529.ValuationModel'!$A$1:$A$1000,0),MATCH($D$1,'[6]529.ValuationModel'!$A$1:$ZZ$1,0))</f>
        <v>5-29</v>
      </c>
      <c r="E19" s="7">
        <f>INDEX('[6]529.ValuationModel'!$A$1:$ZZ$1000,MATCH(A19,'[6]529.ValuationModel'!$A$1:$A$1000,0),MATCH($E$1,'[6]529.ValuationModel'!$A$1:$ZZ$1,0))</f>
        <v>16</v>
      </c>
      <c r="F19" s="141">
        <f>INDEX('[6]529.ValuationModel'!$A$1:$ZZ$1000,MATCH(A19,'[6]529.ValuationModel'!$A$1:$A$1000,0),MATCH($F$1,'[6]529.ValuationModel'!$A$1:$ZZ$1,0))</f>
        <v>41947</v>
      </c>
      <c r="G19" s="141">
        <f>INDEX('[6]529.ValuationModel'!$A$1:$ZZ$1000,MATCH(A19,'[6]529.ValuationModel'!$A$1:$A$1000,0),MATCH($G$1,'[6]529.ValuationModel'!$A$1:$ZZ$1,0))</f>
        <v>22338</v>
      </c>
      <c r="H19" s="7">
        <f>INDEX('[6]529.ValuationModel'!$A$1:$ZZ$1000,MATCH(A19,'[6]529.ValuationModel'!$A$1:$A$1000,0),MATCH($H$1,'[6]529.ValuationModel'!$A$1:$ZZ$1,0))</f>
        <v>47</v>
      </c>
      <c r="I19" s="7">
        <f>INDEX('[6]529.ValuationModel'!$A$1:$ZZ$1000,MATCH(A19,'[6]529.ValuationModel'!$A$1:$A$1000,0),MATCH($I$1,'[6]529.ValuationModel'!$A$1:$ZZ$1,0))</f>
        <v>6</v>
      </c>
      <c r="J19" s="108">
        <f>INDEX('[6]529.ValuationModel'!$A$1:$ZZ$1000,MATCH(A19,'[6]529.ValuationModel'!$A$1:$A$1000,0),MATCH($J$1,'[6]529.ValuationModel'!$A$1:$ZZ$1,0))</f>
        <v>47.809206605171354</v>
      </c>
      <c r="K19" s="107">
        <f>INDEX('[6]529.ValuationModel'!$A$1:$ZZ$1000,MATCH(A19,'[6]529.ValuationModel'!$A$1:$A$1000,0),MATCH($K$1,'[6]529.ValuationModel'!$A$1:$ZZ$1,0))</f>
        <v>0.44014160407958575</v>
      </c>
      <c r="L19" s="108">
        <f>INDEX('[6]529.ValuationModel'!$A$1:$ZZ$1000,MATCH(A19,'[6]529.ValuationModel'!$A$1:$A$1000,0),MATCH($L$1,'[6]529.ValuationModel'!$A$1:$ZZ$1,0))</f>
        <v>21.042820884972446</v>
      </c>
      <c r="M19" s="107">
        <f>INDEX('[6]529.ValuationModel'!$A$1:$ZZ$1000,MATCH(A19,'[6]529.ValuationModel'!$A$1:$A$1000,0),MATCH($M$1,'[6]529.ValuationModel'!$A$1:$ZZ$1,0))</f>
        <v>0.38548355253142058</v>
      </c>
      <c r="N19" s="8">
        <f>INDEX('[6]529.ValuationModel'!$A$1:$ZZ$1000,MATCH(A19,'[6]529.ValuationModel'!$A$1:$A$1000,0),MATCH($N$1,'[6]529.ValuationModel'!$A$1:$ZZ$1,0))</f>
        <v>143002.84425267682</v>
      </c>
      <c r="O19" s="107">
        <f>INDEX('[6]529.ValuationModel'!$A$1:$ZZ$1000,MATCH(A19,'[6]529.ValuationModel'!$A$1:$A$1000,0),MATCH($O$1,'[6]529.ValuationModel'!$A$1:$ZZ$1,0))</f>
        <v>0.105</v>
      </c>
      <c r="P19" s="8">
        <f>INDEX('[6]529.ValuationModel'!$A$1:$ZZ$1000,MATCH(A19,'[6]529.ValuationModel'!$A$1:$A$1000,0),MATCH($P$1,'[6]529.ValuationModel'!$A$1:$ZZ$1,0))</f>
        <v>1361931.8500254937</v>
      </c>
      <c r="Q19" s="8">
        <f>INDEX('[6]529.ValuationModel'!$A$1:$ZZ$1000,MATCH(A19,'[6]529.ValuationModel'!$A$1:$A$1000,0),MATCH($Q$1,'[6]529.ValuationModel'!$A$1:$ZZ$1,0))</f>
        <v>28977.273404797736</v>
      </c>
    </row>
    <row r="20" spans="1:17" x14ac:dyDescent="0.55000000000000004">
      <c r="A20" t="s">
        <v>192</v>
      </c>
      <c r="B20" t="str">
        <f>INDEX('[6]529.ValuationModel'!$A$1:$ZZ$1000,MATCH(A20,'[6]529.ValuationModel'!$A$1:$A$1000,0),MATCH($B$1,'[6]529.ValuationModel'!$A$1:$ZZ$1,0))</f>
        <v>08-26-101-014-0000</v>
      </c>
      <c r="C20" t="str">
        <f>INDEX('[6]529.ValuationModel'!$A$1:$ZZ$1000,MATCH(A20,'[6]529.ValuationModel'!$A$1:$A$1000,0),MATCH($C$1,'[6]529.ValuationModel'!$A$1:$ZZ$1,0))</f>
        <v>1920 E HIGGINS, ELK GROVE VILLAGE</v>
      </c>
      <c r="D20" s="7" t="str">
        <f>INDEX('[6]529.ValuationModel'!$A$1:$ZZ$1000,MATCH(A20,'[6]529.ValuationModel'!$A$1:$A$1000,0),MATCH($D$1,'[6]529.ValuationModel'!$A$1:$ZZ$1,0))</f>
        <v>5-29</v>
      </c>
      <c r="E20" s="7">
        <f>INDEX('[6]529.ValuationModel'!$A$1:$ZZ$1000,MATCH(A20,'[6]529.ValuationModel'!$A$1:$A$1000,0),MATCH($E$1,'[6]529.ValuationModel'!$A$1:$ZZ$1,0))</f>
        <v>54</v>
      </c>
      <c r="F20" s="141">
        <f>INDEX('[6]529.ValuationModel'!$A$1:$ZZ$1000,MATCH(A20,'[6]529.ValuationModel'!$A$1:$A$1000,0),MATCH($F$1,'[6]529.ValuationModel'!$A$1:$ZZ$1,0))</f>
        <v>88162</v>
      </c>
      <c r="G20" s="141">
        <f>INDEX('[6]529.ValuationModel'!$A$1:$ZZ$1000,MATCH(A20,'[6]529.ValuationModel'!$A$1:$A$1000,0),MATCH($G$1,'[6]529.ValuationModel'!$A$1:$ZZ$1,0))</f>
        <v>76964</v>
      </c>
      <c r="H20" s="7">
        <f>INDEX('[6]529.ValuationModel'!$A$1:$ZZ$1000,MATCH(A20,'[6]529.ValuationModel'!$A$1:$A$1000,0),MATCH($H$1,'[6]529.ValuationModel'!$A$1:$ZZ$1,0))</f>
        <v>121</v>
      </c>
      <c r="I20" s="7">
        <f>INDEX('[6]529.ValuationModel'!$A$1:$ZZ$1000,MATCH(A20,'[6]529.ValuationModel'!$A$1:$A$1000,0),MATCH($I$1,'[6]529.ValuationModel'!$A$1:$ZZ$1,0))</f>
        <v>6</v>
      </c>
      <c r="J20" s="108">
        <f>INDEX('[6]529.ValuationModel'!$A$1:$ZZ$1000,MATCH(A20,'[6]529.ValuationModel'!$A$1:$A$1000,0),MATCH($J$1,'[6]529.ValuationModel'!$A$1:$ZZ$1,0))</f>
        <v>47.809206605171354</v>
      </c>
      <c r="K20" s="107">
        <f>INDEX('[6]529.ValuationModel'!$A$1:$ZZ$1000,MATCH(A20,'[6]529.ValuationModel'!$A$1:$A$1000,0),MATCH($K$1,'[6]529.ValuationModel'!$A$1:$ZZ$1,0))</f>
        <v>0.44014160407958575</v>
      </c>
      <c r="L20" s="108">
        <f>INDEX('[6]529.ValuationModel'!$A$1:$ZZ$1000,MATCH(A20,'[6]529.ValuationModel'!$A$1:$A$1000,0),MATCH($L$1,'[6]529.ValuationModel'!$A$1:$ZZ$1,0))</f>
        <v>21.042820884972446</v>
      </c>
      <c r="M20" s="107">
        <f>INDEX('[6]529.ValuationModel'!$A$1:$ZZ$1000,MATCH(A20,'[6]529.ValuationModel'!$A$1:$A$1000,0),MATCH($M$1,'[6]529.ValuationModel'!$A$1:$ZZ$1,0))</f>
        <v>0.38548355253142058</v>
      </c>
      <c r="N20" s="8">
        <f>INDEX('[6]529.ValuationModel'!$A$1:$ZZ$1000,MATCH(A20,'[6]529.ValuationModel'!$A$1:$A$1000,0),MATCH($N$1,'[6]529.ValuationModel'!$A$1:$ZZ$1,0))</f>
        <v>368156.25860795518</v>
      </c>
      <c r="O20" s="107">
        <f>INDEX('[6]529.ValuationModel'!$A$1:$ZZ$1000,MATCH(A20,'[6]529.ValuationModel'!$A$1:$A$1000,0),MATCH($O$1,'[6]529.ValuationModel'!$A$1:$ZZ$1,0))</f>
        <v>0.105</v>
      </c>
      <c r="P20" s="8">
        <f>INDEX('[6]529.ValuationModel'!$A$1:$ZZ$1000,MATCH(A20,'[6]529.ValuationModel'!$A$1:$A$1000,0),MATCH($P$1,'[6]529.ValuationModel'!$A$1:$ZZ$1,0))</f>
        <v>3506250.0819805255</v>
      </c>
      <c r="Q20" s="8">
        <f>INDEX('[6]529.ValuationModel'!$A$1:$ZZ$1000,MATCH(A20,'[6]529.ValuationModel'!$A$1:$A$1000,0),MATCH($Q$1,'[6]529.ValuationModel'!$A$1:$ZZ$1,0))</f>
        <v>28977.273404797732</v>
      </c>
    </row>
    <row r="21" spans="1:17" x14ac:dyDescent="0.55000000000000004">
      <c r="A21" t="s">
        <v>193</v>
      </c>
      <c r="B21" t="str">
        <f>INDEX('[6]529.ValuationModel'!$A$1:$ZZ$1000,MATCH(A21,'[6]529.ValuationModel'!$A$1:$A$1000,0),MATCH($B$1,'[6]529.ValuationModel'!$A$1:$ZZ$1,0))</f>
        <v>08-26-401-041-0000</v>
      </c>
      <c r="C21" t="str">
        <f>INDEX('[6]529.ValuationModel'!$A$1:$ZZ$1000,MATCH(A21,'[6]529.ValuationModel'!$A$1:$A$1000,0),MATCH($C$1,'[6]529.ValuationModel'!$A$1:$ZZ$1,0))</f>
        <v>0  UNKNOWN, UNKNOWN</v>
      </c>
      <c r="D21" s="7" t="str">
        <f>INDEX('[6]529.ValuationModel'!$A$1:$ZZ$1000,MATCH(A21,'[6]529.ValuationModel'!$A$1:$A$1000,0),MATCH($D$1,'[6]529.ValuationModel'!$A$1:$ZZ$1,0))</f>
        <v>5-29</v>
      </c>
      <c r="E21" s="7">
        <f>INDEX('[6]529.ValuationModel'!$A$1:$ZZ$1000,MATCH(A21,'[6]529.ValuationModel'!$A$1:$A$1000,0),MATCH($E$1,'[6]529.ValuationModel'!$A$1:$ZZ$1,0))</f>
        <v>28</v>
      </c>
      <c r="F21" s="141">
        <f>INDEX('[6]529.ValuationModel'!$A$1:$ZZ$1000,MATCH(A21,'[6]529.ValuationModel'!$A$1:$A$1000,0),MATCH($F$1,'[6]529.ValuationModel'!$A$1:$ZZ$1,0))</f>
        <v>96390</v>
      </c>
      <c r="G21" s="141">
        <f>INDEX('[6]529.ValuationModel'!$A$1:$ZZ$1000,MATCH(A21,'[6]529.ValuationModel'!$A$1:$A$1000,0),MATCH($G$1,'[6]529.ValuationModel'!$A$1:$ZZ$1,0))</f>
        <v>51924</v>
      </c>
      <c r="H21" s="7">
        <f>INDEX('[6]529.ValuationModel'!$A$1:$ZZ$1000,MATCH(A21,'[6]529.ValuationModel'!$A$1:$A$1000,0),MATCH($H$1,'[6]529.ValuationModel'!$A$1:$ZZ$1,0))</f>
        <v>93</v>
      </c>
      <c r="I21" s="7">
        <f>INDEX('[6]529.ValuationModel'!$A$1:$ZZ$1000,MATCH(A21,'[6]529.ValuationModel'!$A$1:$A$1000,0),MATCH($I$1,'[6]529.ValuationModel'!$A$1:$ZZ$1,0))</f>
        <v>3</v>
      </c>
      <c r="J21" s="108">
        <f>INDEX('[6]529.ValuationModel'!$A$1:$ZZ$1000,MATCH(A21,'[6]529.ValuationModel'!$A$1:$A$1000,0),MATCH($J$1,'[6]529.ValuationModel'!$A$1:$ZZ$1,0))</f>
        <v>87.07544416043055</v>
      </c>
      <c r="K21" s="107">
        <f>INDEX('[6]529.ValuationModel'!$A$1:$ZZ$1000,MATCH(A21,'[6]529.ValuationModel'!$A$1:$A$1000,0),MATCH($K$1,'[6]529.ValuationModel'!$A$1:$ZZ$1,0))</f>
        <v>0.43936532933417632</v>
      </c>
      <c r="L21" s="108">
        <f>INDEX('[6]529.ValuationModel'!$A$1:$ZZ$1000,MATCH(A21,'[6]529.ValuationModel'!$A$1:$A$1000,0),MATCH($L$1,'[6]529.ValuationModel'!$A$1:$ZZ$1,0))</f>
        <v>38.257931200467247</v>
      </c>
      <c r="M21" s="107">
        <f>INDEX('[6]529.ValuationModel'!$A$1:$ZZ$1000,MATCH(A21,'[6]529.ValuationModel'!$A$1:$A$1000,0),MATCH($M$1,'[6]529.ValuationModel'!$A$1:$ZZ$1,0))</f>
        <v>0.29609663191253266</v>
      </c>
      <c r="N21" s="8">
        <f>INDEX('[6]529.ValuationModel'!$A$1:$ZZ$1000,MATCH(A21,'[6]529.ValuationModel'!$A$1:$A$1000,0),MATCH($N$1,'[6]529.ValuationModel'!$A$1:$ZZ$1,0))</f>
        <v>478257.34153528046</v>
      </c>
      <c r="O21" s="107">
        <f>INDEX('[6]529.ValuationModel'!$A$1:$ZZ$1000,MATCH(A21,'[6]529.ValuationModel'!$A$1:$A$1000,0),MATCH($O$1,'[6]529.ValuationModel'!$A$1:$ZZ$1,0))</f>
        <v>0.09</v>
      </c>
      <c r="P21" s="8">
        <f>INDEX('[6]529.ValuationModel'!$A$1:$ZZ$1000,MATCH(A21,'[6]529.ValuationModel'!$A$1:$A$1000,0),MATCH($P$1,'[6]529.ValuationModel'!$A$1:$ZZ$1,0))</f>
        <v>5313970.4615031164</v>
      </c>
      <c r="Q21" s="8">
        <f>INDEX('[6]529.ValuationModel'!$A$1:$ZZ$1000,MATCH(A21,'[6]529.ValuationModel'!$A$1:$A$1000,0),MATCH($Q$1,'[6]529.ValuationModel'!$A$1:$ZZ$1,0))</f>
        <v>57139.467327990496</v>
      </c>
    </row>
    <row r="22" spans="1:17" x14ac:dyDescent="0.55000000000000004">
      <c r="A22" t="s">
        <v>194</v>
      </c>
      <c r="B22" t="str">
        <f>INDEX('[6]529.ValuationModel'!$A$1:$ZZ$1000,MATCH(A22,'[6]529.ValuationModel'!$A$1:$A$1000,0),MATCH($B$1,'[6]529.ValuationModel'!$A$1:$ZZ$1,0))</f>
        <v>08-26-411-016-0000</v>
      </c>
      <c r="C22" t="str">
        <f>INDEX('[6]529.ValuationModel'!$A$1:$ZZ$1000,MATCH(A22,'[6]529.ValuationModel'!$A$1:$A$1000,0),MATCH($C$1,'[6]529.ValuationModel'!$A$1:$ZZ$1,0))</f>
        <v>1749  LANDMEIER, ELK GROVE VILLAGE</v>
      </c>
      <c r="D22" s="7" t="str">
        <f>INDEX('[6]529.ValuationModel'!$A$1:$ZZ$1000,MATCH(A22,'[6]529.ValuationModel'!$A$1:$A$1000,0),MATCH($D$1,'[6]529.ValuationModel'!$A$1:$ZZ$1,0))</f>
        <v>5-29</v>
      </c>
      <c r="E22" s="7">
        <f>INDEX('[6]529.ValuationModel'!$A$1:$ZZ$1000,MATCH(A22,'[6]529.ValuationModel'!$A$1:$A$1000,0),MATCH($E$1,'[6]529.ValuationModel'!$A$1:$ZZ$1,0))</f>
        <v>19</v>
      </c>
      <c r="F22" s="141">
        <f>INDEX('[6]529.ValuationModel'!$A$1:$ZZ$1000,MATCH(A22,'[6]529.ValuationModel'!$A$1:$A$1000,0),MATCH($F$1,'[6]529.ValuationModel'!$A$1:$ZZ$1,0))</f>
        <v>86771</v>
      </c>
      <c r="G22" s="141">
        <f>INDEX('[6]529.ValuationModel'!$A$1:$ZZ$1000,MATCH(A22,'[6]529.ValuationModel'!$A$1:$A$1000,0),MATCH($G$1,'[6]529.ValuationModel'!$A$1:$ZZ$1,0))</f>
        <v>48953</v>
      </c>
      <c r="H22" s="7">
        <f>INDEX('[6]529.ValuationModel'!$A$1:$ZZ$1000,MATCH(A22,'[6]529.ValuationModel'!$A$1:$A$1000,0),MATCH($H$1,'[6]529.ValuationModel'!$A$1:$ZZ$1,0))</f>
        <v>125</v>
      </c>
      <c r="I22" s="7">
        <f>INDEX('[6]529.ValuationModel'!$A$1:$ZZ$1000,MATCH(A22,'[6]529.ValuationModel'!$A$1:$A$1000,0),MATCH($I$1,'[6]529.ValuationModel'!$A$1:$ZZ$1,0))</f>
        <v>6</v>
      </c>
      <c r="J22" s="108">
        <f>INDEX('[6]529.ValuationModel'!$A$1:$ZZ$1000,MATCH(A22,'[6]529.ValuationModel'!$A$1:$A$1000,0),MATCH($J$1,'[6]529.ValuationModel'!$A$1:$ZZ$1,0))</f>
        <v>47.809206605171354</v>
      </c>
      <c r="K22" s="107">
        <f>INDEX('[6]529.ValuationModel'!$A$1:$ZZ$1000,MATCH(A22,'[6]529.ValuationModel'!$A$1:$A$1000,0),MATCH($K$1,'[6]529.ValuationModel'!$A$1:$ZZ$1,0))</f>
        <v>0.44014160407958575</v>
      </c>
      <c r="L22" s="108">
        <f>INDEX('[6]529.ValuationModel'!$A$1:$ZZ$1000,MATCH(A22,'[6]529.ValuationModel'!$A$1:$A$1000,0),MATCH($L$1,'[6]529.ValuationModel'!$A$1:$ZZ$1,0))</f>
        <v>21.042820884972446</v>
      </c>
      <c r="M22" s="107">
        <f>INDEX('[6]529.ValuationModel'!$A$1:$ZZ$1000,MATCH(A22,'[6]529.ValuationModel'!$A$1:$A$1000,0),MATCH($M$1,'[6]529.ValuationModel'!$A$1:$ZZ$1,0))</f>
        <v>0.38548355253142058</v>
      </c>
      <c r="N22" s="8">
        <f>INDEX('[6]529.ValuationModel'!$A$1:$ZZ$1000,MATCH(A22,'[6]529.ValuationModel'!$A$1:$A$1000,0),MATCH($N$1,'[6]529.ValuationModel'!$A$1:$ZZ$1,0))</f>
        <v>380326.71343797026</v>
      </c>
      <c r="O22" s="107">
        <f>INDEX('[6]529.ValuationModel'!$A$1:$ZZ$1000,MATCH(A22,'[6]529.ValuationModel'!$A$1:$A$1000,0),MATCH($O$1,'[6]529.ValuationModel'!$A$1:$ZZ$1,0))</f>
        <v>0.105</v>
      </c>
      <c r="P22" s="8">
        <f>INDEX('[6]529.ValuationModel'!$A$1:$ZZ$1000,MATCH(A22,'[6]529.ValuationModel'!$A$1:$A$1000,0),MATCH($P$1,'[6]529.ValuationModel'!$A$1:$ZZ$1,0))</f>
        <v>3622159.1755997171</v>
      </c>
      <c r="Q22" s="8">
        <f>INDEX('[6]529.ValuationModel'!$A$1:$ZZ$1000,MATCH(A22,'[6]529.ValuationModel'!$A$1:$A$1000,0),MATCH($Q$1,'[6]529.ValuationModel'!$A$1:$ZZ$1,0))</f>
        <v>28977.273404797736</v>
      </c>
    </row>
    <row r="23" spans="1:17" x14ac:dyDescent="0.55000000000000004">
      <c r="A23" t="s">
        <v>195</v>
      </c>
      <c r="B23" t="str">
        <f>INDEX('[6]529.ValuationModel'!$A$1:$ZZ$1000,MATCH(A23,'[6]529.ValuationModel'!$A$1:$A$1000,0),MATCH($B$1,'[6]529.ValuationModel'!$A$1:$ZZ$1,0))</f>
        <v>08-27-402-006-0000 08-27-402-067-0000</v>
      </c>
      <c r="C23" t="str">
        <f>INDEX('[6]529.ValuationModel'!$A$1:$ZZ$1000,MATCH(A23,'[6]529.ValuationModel'!$A$1:$A$1000,0),MATCH($C$1,'[6]529.ValuationModel'!$A$1:$ZZ$1,0))</f>
        <v>1000  BUSSE, ELK GROVE VILLAGE</v>
      </c>
      <c r="D23" s="7" t="str">
        <f>INDEX('[6]529.ValuationModel'!$A$1:$ZZ$1000,MATCH(A23,'[6]529.ValuationModel'!$A$1:$A$1000,0),MATCH($D$1,'[6]529.ValuationModel'!$A$1:$ZZ$1,0))</f>
        <v>5-29</v>
      </c>
      <c r="E23" s="7">
        <f>INDEX('[6]529.ValuationModel'!$A$1:$ZZ$1000,MATCH(A23,'[6]529.ValuationModel'!$A$1:$A$1000,0),MATCH($E$1,'[6]529.ValuationModel'!$A$1:$ZZ$1,0))</f>
        <v>47</v>
      </c>
      <c r="F23" s="141">
        <f>INDEX('[6]529.ValuationModel'!$A$1:$ZZ$1000,MATCH(A23,'[6]529.ValuationModel'!$A$1:$A$1000,0),MATCH($F$1,'[6]529.ValuationModel'!$A$1:$ZZ$1,0))</f>
        <v>243287</v>
      </c>
      <c r="G23" s="141">
        <f>INDEX('[6]529.ValuationModel'!$A$1:$ZZ$1000,MATCH(A23,'[6]529.ValuationModel'!$A$1:$A$1000,0),MATCH($G$1,'[6]529.ValuationModel'!$A$1:$ZZ$1,0))</f>
        <v>102259</v>
      </c>
      <c r="H23" s="7">
        <f>INDEX('[6]529.ValuationModel'!$A$1:$ZZ$1000,MATCH(A23,'[6]529.ValuationModel'!$A$1:$A$1000,0),MATCH($H$1,'[6]529.ValuationModel'!$A$1:$ZZ$1,0))</f>
        <v>160</v>
      </c>
      <c r="I23" s="7">
        <f>INDEX('[6]529.ValuationModel'!$A$1:$ZZ$1000,MATCH(A23,'[6]529.ValuationModel'!$A$1:$A$1000,0),MATCH($I$1,'[6]529.ValuationModel'!$A$1:$ZZ$1,0))</f>
        <v>4</v>
      </c>
      <c r="J23" s="108">
        <f>INDEX('[6]529.ValuationModel'!$A$1:$ZZ$1000,MATCH(A23,'[6]529.ValuationModel'!$A$1:$A$1000,0),MATCH($J$1,'[6]529.ValuationModel'!$A$1:$ZZ$1,0))</f>
        <v>72.232323423885759</v>
      </c>
      <c r="K23" s="107">
        <f>INDEX('[6]529.ValuationModel'!$A$1:$ZZ$1000,MATCH(A23,'[6]529.ValuationModel'!$A$1:$A$1000,0),MATCH($K$1,'[6]529.ValuationModel'!$A$1:$ZZ$1,0))</f>
        <v>0.43124254460704114</v>
      </c>
      <c r="L23" s="108">
        <f>INDEX('[6]529.ValuationModel'!$A$1:$ZZ$1000,MATCH(A23,'[6]529.ValuationModel'!$A$1:$A$1000,0),MATCH($L$1,'[6]529.ValuationModel'!$A$1:$ZZ$1,0))</f>
        <v>31.149650956195277</v>
      </c>
      <c r="M23" s="107">
        <f>INDEX('[6]529.ValuationModel'!$A$1:$ZZ$1000,MATCH(A23,'[6]529.ValuationModel'!$A$1:$A$1000,0),MATCH($M$1,'[6]529.ValuationModel'!$A$1:$ZZ$1,0))</f>
        <v>0.29456960252043857</v>
      </c>
      <c r="N23" s="8">
        <f>INDEX('[6]529.ValuationModel'!$A$1:$ZZ$1000,MATCH(A23,'[6]529.ValuationModel'!$A$1:$A$1000,0),MATCH($N$1,'[6]529.ValuationModel'!$A$1:$ZZ$1,0))</f>
        <v>558495.19493505533</v>
      </c>
      <c r="O23" s="107">
        <f>INDEX('[6]529.ValuationModel'!$A$1:$ZZ$1000,MATCH(A23,'[6]529.ValuationModel'!$A$1:$A$1000,0),MATCH($O$1,'[6]529.ValuationModel'!$A$1:$ZZ$1,0))</f>
        <v>0.09</v>
      </c>
      <c r="P23" s="8">
        <f>INDEX('[6]529.ValuationModel'!$A$1:$ZZ$1000,MATCH(A23,'[6]529.ValuationModel'!$A$1:$A$1000,0),MATCH($P$1,'[6]529.ValuationModel'!$A$1:$ZZ$1,0))</f>
        <v>6205502.1659450596</v>
      </c>
      <c r="Q23" s="8">
        <f>INDEX('[6]529.ValuationModel'!$A$1:$ZZ$1000,MATCH(A23,'[6]529.ValuationModel'!$A$1:$A$1000,0),MATCH($Q$1,'[6]529.ValuationModel'!$A$1:$ZZ$1,0))</f>
        <v>38784.388537156621</v>
      </c>
    </row>
    <row r="24" spans="1:17" x14ac:dyDescent="0.55000000000000004">
      <c r="A24" t="s">
        <v>196</v>
      </c>
      <c r="B24" t="str">
        <f>INDEX('[6]529.ValuationModel'!$A$1:$ZZ$1000,MATCH(A24,'[6]529.ValuationModel'!$A$1:$A$1000,0),MATCH($B$1,'[6]529.ValuationModel'!$A$1:$ZZ$1,0))</f>
        <v>08-31-400-043-0000</v>
      </c>
      <c r="C24" t="str">
        <f>INDEX('[6]529.ValuationModel'!$A$1:$ZZ$1000,MATCH(A24,'[6]529.ValuationModel'!$A$1:$A$1000,0),MATCH($C$1,'[6]529.ValuationModel'!$A$1:$ZZ$1,0))</f>
        <v>1100 W DEVON, ELK GROVE VILLAGE</v>
      </c>
      <c r="D24" s="7" t="str">
        <f>INDEX('[6]529.ValuationModel'!$A$1:$ZZ$1000,MATCH(A24,'[6]529.ValuationModel'!$A$1:$A$1000,0),MATCH($D$1,'[6]529.ValuationModel'!$A$1:$ZZ$1,0))</f>
        <v>5-29</v>
      </c>
      <c r="E24" s="7">
        <f>INDEX('[6]529.ValuationModel'!$A$1:$ZZ$1000,MATCH(A24,'[6]529.ValuationModel'!$A$1:$A$1000,0),MATCH($E$1,'[6]529.ValuationModel'!$A$1:$ZZ$1,0))</f>
        <v>30</v>
      </c>
      <c r="F24" s="141">
        <f>INDEX('[6]529.ValuationModel'!$A$1:$ZZ$1000,MATCH(A24,'[6]529.ValuationModel'!$A$1:$A$1000,0),MATCH($F$1,'[6]529.ValuationModel'!$A$1:$ZZ$1,0))</f>
        <v>73333</v>
      </c>
      <c r="G24" s="141">
        <f>INDEX('[6]529.ValuationModel'!$A$1:$ZZ$1000,MATCH(A24,'[6]529.ValuationModel'!$A$1:$A$1000,0),MATCH($G$1,'[6]529.ValuationModel'!$A$1:$ZZ$1,0))</f>
        <v>80456</v>
      </c>
      <c r="H24" s="7">
        <f>INDEX('[6]529.ValuationModel'!$A$1:$ZZ$1000,MATCH(A24,'[6]529.ValuationModel'!$A$1:$A$1000,0),MATCH($H$1,'[6]529.ValuationModel'!$A$1:$ZZ$1,0))</f>
        <v>113</v>
      </c>
      <c r="I24" s="7">
        <f>INDEX('[6]529.ValuationModel'!$A$1:$ZZ$1000,MATCH(A24,'[6]529.ValuationModel'!$A$1:$A$1000,0),MATCH($I$1,'[6]529.ValuationModel'!$A$1:$ZZ$1,0))</f>
        <v>6</v>
      </c>
      <c r="J24" s="108">
        <f>INDEX('[6]529.ValuationModel'!$A$1:$ZZ$1000,MATCH(A24,'[6]529.ValuationModel'!$A$1:$A$1000,0),MATCH($J$1,'[6]529.ValuationModel'!$A$1:$ZZ$1,0))</f>
        <v>47.809206605171354</v>
      </c>
      <c r="K24" s="107">
        <f>INDEX('[6]529.ValuationModel'!$A$1:$ZZ$1000,MATCH(A24,'[6]529.ValuationModel'!$A$1:$A$1000,0),MATCH($K$1,'[6]529.ValuationModel'!$A$1:$ZZ$1,0))</f>
        <v>0.44014160407958575</v>
      </c>
      <c r="L24" s="108">
        <f>INDEX('[6]529.ValuationModel'!$A$1:$ZZ$1000,MATCH(A24,'[6]529.ValuationModel'!$A$1:$A$1000,0),MATCH($L$1,'[6]529.ValuationModel'!$A$1:$ZZ$1,0))</f>
        <v>21.042820884972446</v>
      </c>
      <c r="M24" s="107">
        <f>INDEX('[6]529.ValuationModel'!$A$1:$ZZ$1000,MATCH(A24,'[6]529.ValuationModel'!$A$1:$A$1000,0),MATCH($M$1,'[6]529.ValuationModel'!$A$1:$ZZ$1,0))</f>
        <v>0.38548355253142058</v>
      </c>
      <c r="N24" s="8">
        <f>INDEX('[6]529.ValuationModel'!$A$1:$ZZ$1000,MATCH(A24,'[6]529.ValuationModel'!$A$1:$A$1000,0),MATCH($N$1,'[6]529.ValuationModel'!$A$1:$ZZ$1,0))</f>
        <v>343815.34894792509</v>
      </c>
      <c r="O24" s="107">
        <f>INDEX('[6]529.ValuationModel'!$A$1:$ZZ$1000,MATCH(A24,'[6]529.ValuationModel'!$A$1:$A$1000,0),MATCH($O$1,'[6]529.ValuationModel'!$A$1:$ZZ$1,0))</f>
        <v>0.105</v>
      </c>
      <c r="P24" s="8">
        <f>INDEX('[6]529.ValuationModel'!$A$1:$ZZ$1000,MATCH(A24,'[6]529.ValuationModel'!$A$1:$A$1000,0),MATCH($P$1,'[6]529.ValuationModel'!$A$1:$ZZ$1,0))</f>
        <v>3274431.8947421438</v>
      </c>
      <c r="Q24" s="8">
        <f>INDEX('[6]529.ValuationModel'!$A$1:$ZZ$1000,MATCH(A24,'[6]529.ValuationModel'!$A$1:$A$1000,0),MATCH($Q$1,'[6]529.ValuationModel'!$A$1:$ZZ$1,0))</f>
        <v>28977.273404797732</v>
      </c>
    </row>
    <row r="25" spans="1:17" x14ac:dyDescent="0.55000000000000004">
      <c r="A25" t="s">
        <v>197</v>
      </c>
      <c r="B25" t="str">
        <f>INDEX('[6]529.ValuationModel'!$A$1:$ZZ$1000,MATCH(A25,'[6]529.ValuationModel'!$A$1:$A$1000,0),MATCH($B$1,'[6]529.ValuationModel'!$A$1:$ZZ$1,0))</f>
        <v>08-31-400-069-0000 08-31-400-070-0000 08-31-400-072-0000</v>
      </c>
      <c r="C25" t="str">
        <f>INDEX('[6]529.ValuationModel'!$A$1:$ZZ$1000,MATCH(A25,'[6]529.ValuationModel'!$A$1:$A$1000,0),MATCH($C$1,'[6]529.ValuationModel'!$A$1:$ZZ$1,0))</f>
        <v>1160 W DEVON, ELK GROVE VILLAGE</v>
      </c>
      <c r="D25" s="7" t="str">
        <f>INDEX('[6]529.ValuationModel'!$A$1:$ZZ$1000,MATCH(A25,'[6]529.ValuationModel'!$A$1:$A$1000,0),MATCH($D$1,'[6]529.ValuationModel'!$A$1:$ZZ$1,0))</f>
        <v>5-29</v>
      </c>
      <c r="E25" s="7">
        <f>INDEX('[6]529.ValuationModel'!$A$1:$ZZ$1000,MATCH(A25,'[6]529.ValuationModel'!$A$1:$A$1000,0),MATCH($E$1,'[6]529.ValuationModel'!$A$1:$ZZ$1,0))</f>
        <v>11</v>
      </c>
      <c r="F25" s="141">
        <f>INDEX('[6]529.ValuationModel'!$A$1:$ZZ$1000,MATCH(A25,'[6]529.ValuationModel'!$A$1:$A$1000,0),MATCH($F$1,'[6]529.ValuationModel'!$A$1:$ZZ$1,0))</f>
        <v>210599</v>
      </c>
      <c r="G25" s="141">
        <f>INDEX('[6]529.ValuationModel'!$A$1:$ZZ$1000,MATCH(A25,'[6]529.ValuationModel'!$A$1:$A$1000,0),MATCH($G$1,'[6]529.ValuationModel'!$A$1:$ZZ$1,0))</f>
        <v>64068</v>
      </c>
      <c r="H25" s="7">
        <f>INDEX('[6]529.ValuationModel'!$A$1:$ZZ$1000,MATCH(A25,'[6]529.ValuationModel'!$A$1:$A$1000,0),MATCH($H$1,'[6]529.ValuationModel'!$A$1:$ZZ$1,0))</f>
        <v>104</v>
      </c>
      <c r="I25" s="7">
        <f>INDEX('[6]529.ValuationModel'!$A$1:$ZZ$1000,MATCH(A25,'[6]529.ValuationModel'!$A$1:$A$1000,0),MATCH($I$1,'[6]529.ValuationModel'!$A$1:$ZZ$1,0))</f>
        <v>4</v>
      </c>
      <c r="J25" s="108">
        <f>INDEX('[6]529.ValuationModel'!$A$1:$ZZ$1000,MATCH(A25,'[6]529.ValuationModel'!$A$1:$A$1000,0),MATCH($J$1,'[6]529.ValuationModel'!$A$1:$ZZ$1,0))</f>
        <v>72.232323423885759</v>
      </c>
      <c r="K25" s="107">
        <f>INDEX('[6]529.ValuationModel'!$A$1:$ZZ$1000,MATCH(A25,'[6]529.ValuationModel'!$A$1:$A$1000,0),MATCH($K$1,'[6]529.ValuationModel'!$A$1:$ZZ$1,0))</f>
        <v>0.43124254460704114</v>
      </c>
      <c r="L25" s="108">
        <f>INDEX('[6]529.ValuationModel'!$A$1:$ZZ$1000,MATCH(A25,'[6]529.ValuationModel'!$A$1:$A$1000,0),MATCH($L$1,'[6]529.ValuationModel'!$A$1:$ZZ$1,0))</f>
        <v>31.149650956195277</v>
      </c>
      <c r="M25" s="107">
        <f>INDEX('[6]529.ValuationModel'!$A$1:$ZZ$1000,MATCH(A25,'[6]529.ValuationModel'!$A$1:$A$1000,0),MATCH($M$1,'[6]529.ValuationModel'!$A$1:$ZZ$1,0))</f>
        <v>0.29456960252043857</v>
      </c>
      <c r="N25" s="8">
        <f>INDEX('[6]529.ValuationModel'!$A$1:$ZZ$1000,MATCH(A25,'[6]529.ValuationModel'!$A$1:$A$1000,0),MATCH($N$1,'[6]529.ValuationModel'!$A$1:$ZZ$1,0))</f>
        <v>363021.87670778588</v>
      </c>
      <c r="O25" s="107">
        <f>INDEX('[6]529.ValuationModel'!$A$1:$ZZ$1000,MATCH(A25,'[6]529.ValuationModel'!$A$1:$A$1000,0),MATCH($O$1,'[6]529.ValuationModel'!$A$1:$ZZ$1,0))</f>
        <v>0.09</v>
      </c>
      <c r="P25" s="8">
        <f>INDEX('[6]529.ValuationModel'!$A$1:$ZZ$1000,MATCH(A25,'[6]529.ValuationModel'!$A$1:$A$1000,0),MATCH($P$1,'[6]529.ValuationModel'!$A$1:$ZZ$1,0))</f>
        <v>4033576.4078642875</v>
      </c>
      <c r="Q25" s="8">
        <f>INDEX('[6]529.ValuationModel'!$A$1:$ZZ$1000,MATCH(A25,'[6]529.ValuationModel'!$A$1:$A$1000,0),MATCH($Q$1,'[6]529.ValuationModel'!$A$1:$ZZ$1,0))</f>
        <v>38784.388537156614</v>
      </c>
    </row>
    <row r="26" spans="1:17" x14ac:dyDescent="0.55000000000000004">
      <c r="A26" t="s">
        <v>198</v>
      </c>
      <c r="B26" t="str">
        <f>INDEX('[6]529.ValuationModel'!$A$1:$ZZ$1000,MATCH(A26,'[6]529.ValuationModel'!$A$1:$A$1000,0),MATCH($B$1,'[6]529.ValuationModel'!$A$1:$ZZ$1,0))</f>
        <v>08-36-100-012-0000</v>
      </c>
      <c r="C26" t="str">
        <f>INDEX('[6]529.ValuationModel'!$A$1:$ZZ$1000,MATCH(A26,'[6]529.ValuationModel'!$A$1:$A$1000,0),MATCH($C$1,'[6]529.ValuationModel'!$A$1:$ZZ$1,0))</f>
        <v>2881  TOUHY, ELK GROVE VILLAGE</v>
      </c>
      <c r="D26" s="7" t="str">
        <f>INDEX('[6]529.ValuationModel'!$A$1:$ZZ$1000,MATCH(A26,'[6]529.ValuationModel'!$A$1:$A$1000,0),MATCH($D$1,'[6]529.ValuationModel'!$A$1:$ZZ$1,0))</f>
        <v>5-29</v>
      </c>
      <c r="E26" s="7">
        <f>INDEX('[6]529.ValuationModel'!$A$1:$ZZ$1000,MATCH(A26,'[6]529.ValuationModel'!$A$1:$A$1000,0),MATCH($E$1,'[6]529.ValuationModel'!$A$1:$ZZ$1,0))</f>
        <v>30</v>
      </c>
      <c r="F26" s="141">
        <f>INDEX('[6]529.ValuationModel'!$A$1:$ZZ$1000,MATCH(A26,'[6]529.ValuationModel'!$A$1:$A$1000,0),MATCH($F$1,'[6]529.ValuationModel'!$A$1:$ZZ$1,0))</f>
        <v>107998</v>
      </c>
      <c r="G26" s="141">
        <f>INDEX('[6]529.ValuationModel'!$A$1:$ZZ$1000,MATCH(A26,'[6]529.ValuationModel'!$A$1:$A$1000,0),MATCH($G$1,'[6]529.ValuationModel'!$A$1:$ZZ$1,0))</f>
        <v>51000</v>
      </c>
      <c r="H26" s="7">
        <f>INDEX('[6]529.ValuationModel'!$A$1:$ZZ$1000,MATCH(A26,'[6]529.ValuationModel'!$A$1:$A$1000,0),MATCH($H$1,'[6]529.ValuationModel'!$A$1:$ZZ$1,0))</f>
        <v>115</v>
      </c>
      <c r="I26" s="7">
        <f>INDEX('[6]529.ValuationModel'!$A$1:$ZZ$1000,MATCH(A26,'[6]529.ValuationModel'!$A$1:$A$1000,0),MATCH($I$1,'[6]529.ValuationModel'!$A$1:$ZZ$1,0))</f>
        <v>5</v>
      </c>
      <c r="J26" s="108">
        <f>INDEX('[6]529.ValuationModel'!$A$1:$ZZ$1000,MATCH(A26,'[6]529.ValuationModel'!$A$1:$A$1000,0),MATCH($J$1,'[6]529.ValuationModel'!$A$1:$ZZ$1,0))</f>
        <v>47.809206605171354</v>
      </c>
      <c r="K26" s="107">
        <f>INDEX('[6]529.ValuationModel'!$A$1:$ZZ$1000,MATCH(A26,'[6]529.ValuationModel'!$A$1:$A$1000,0),MATCH($K$1,'[6]529.ValuationModel'!$A$1:$ZZ$1,0))</f>
        <v>0.44014160407958575</v>
      </c>
      <c r="L26" s="108">
        <f>INDEX('[6]529.ValuationModel'!$A$1:$ZZ$1000,MATCH(A26,'[6]529.ValuationModel'!$A$1:$A$1000,0),MATCH($L$1,'[6]529.ValuationModel'!$A$1:$ZZ$1,0))</f>
        <v>21.042820884972446</v>
      </c>
      <c r="M26" s="107">
        <f>INDEX('[6]529.ValuationModel'!$A$1:$ZZ$1000,MATCH(A26,'[6]529.ValuationModel'!$A$1:$A$1000,0),MATCH($M$1,'[6]529.ValuationModel'!$A$1:$ZZ$1,0))</f>
        <v>0.38548355253142058</v>
      </c>
      <c r="N26" s="8">
        <f>INDEX('[6]529.ValuationModel'!$A$1:$ZZ$1000,MATCH(A26,'[6]529.ValuationModel'!$A$1:$A$1000,0),MATCH($N$1,'[6]529.ValuationModel'!$A$1:$ZZ$1,0))</f>
        <v>349900.57636293268</v>
      </c>
      <c r="O26" s="107">
        <f>INDEX('[6]529.ValuationModel'!$A$1:$ZZ$1000,MATCH(A26,'[6]529.ValuationModel'!$A$1:$A$1000,0),MATCH($O$1,'[6]529.ValuationModel'!$A$1:$ZZ$1,0))</f>
        <v>0.1</v>
      </c>
      <c r="P26" s="8">
        <f>INDEX('[6]529.ValuationModel'!$A$1:$ZZ$1000,MATCH(A26,'[6]529.ValuationModel'!$A$1:$A$1000,0),MATCH($P$1,'[6]529.ValuationModel'!$A$1:$ZZ$1,0))</f>
        <v>3499005.7636293266</v>
      </c>
      <c r="Q26" s="8">
        <f>INDEX('[6]529.ValuationModel'!$A$1:$ZZ$1000,MATCH(A26,'[6]529.ValuationModel'!$A$1:$A$1000,0),MATCH($Q$1,'[6]529.ValuationModel'!$A$1:$ZZ$1,0))</f>
        <v>30426.137075037623</v>
      </c>
    </row>
    <row r="27" spans="1:17" x14ac:dyDescent="0.55000000000000004">
      <c r="A27" t="s">
        <v>199</v>
      </c>
      <c r="B27" t="str">
        <f>INDEX('[6]529.ValuationModel'!$A$1:$ZZ$1000,MATCH(A27,'[6]529.ValuationModel'!$A$1:$A$1000,0),MATCH($B$1,'[6]529.ValuationModel'!$A$1:$ZZ$1,0))</f>
        <v>08-36-100-019-0000</v>
      </c>
      <c r="C27" t="str">
        <f>INDEX('[6]529.ValuationModel'!$A$1:$ZZ$1000,MATCH(A27,'[6]529.ValuationModel'!$A$1:$A$1000,0),MATCH($C$1,'[6]529.ValuationModel'!$A$1:$ZZ$1,0))</f>
        <v>2951  TOUHY, ELK GROVE VILLAGE</v>
      </c>
      <c r="D27" s="7" t="str">
        <f>INDEX('[6]529.ValuationModel'!$A$1:$ZZ$1000,MATCH(A27,'[6]529.ValuationModel'!$A$1:$A$1000,0),MATCH($D$1,'[6]529.ValuationModel'!$A$1:$ZZ$1,0))</f>
        <v>5-29</v>
      </c>
      <c r="E27" s="7">
        <f>INDEX('[6]529.ValuationModel'!$A$1:$ZZ$1000,MATCH(A27,'[6]529.ValuationModel'!$A$1:$A$1000,0),MATCH($E$1,'[6]529.ValuationModel'!$A$1:$ZZ$1,0))</f>
        <v>19</v>
      </c>
      <c r="F27" s="141">
        <f>INDEX('[6]529.ValuationModel'!$A$1:$ZZ$1000,MATCH(A27,'[6]529.ValuationModel'!$A$1:$A$1000,0),MATCH($F$1,'[6]529.ValuationModel'!$A$1:$ZZ$1,0))</f>
        <v>105325</v>
      </c>
      <c r="G27" s="141">
        <f>INDEX('[6]529.ValuationModel'!$A$1:$ZZ$1000,MATCH(A27,'[6]529.ValuationModel'!$A$1:$A$1000,0),MATCH($G$1,'[6]529.ValuationModel'!$A$1:$ZZ$1,0))</f>
        <v>41210</v>
      </c>
      <c r="H27" s="7">
        <f>INDEX('[6]529.ValuationModel'!$A$1:$ZZ$1000,MATCH(A27,'[6]529.ValuationModel'!$A$1:$A$1000,0),MATCH($H$1,'[6]529.ValuationModel'!$A$1:$ZZ$1,0))</f>
        <v>96</v>
      </c>
      <c r="I27" s="7">
        <f>INDEX('[6]529.ValuationModel'!$A$1:$ZZ$1000,MATCH(A27,'[6]529.ValuationModel'!$A$1:$A$1000,0),MATCH($I$1,'[6]529.ValuationModel'!$A$1:$ZZ$1,0))</f>
        <v>6</v>
      </c>
      <c r="J27" s="108">
        <f>INDEX('[6]529.ValuationModel'!$A$1:$ZZ$1000,MATCH(A27,'[6]529.ValuationModel'!$A$1:$A$1000,0),MATCH($J$1,'[6]529.ValuationModel'!$A$1:$ZZ$1,0))</f>
        <v>47.809206605171354</v>
      </c>
      <c r="K27" s="107">
        <f>INDEX('[6]529.ValuationModel'!$A$1:$ZZ$1000,MATCH(A27,'[6]529.ValuationModel'!$A$1:$A$1000,0),MATCH($K$1,'[6]529.ValuationModel'!$A$1:$ZZ$1,0))</f>
        <v>0.44014160407958575</v>
      </c>
      <c r="L27" s="108">
        <f>INDEX('[6]529.ValuationModel'!$A$1:$ZZ$1000,MATCH(A27,'[6]529.ValuationModel'!$A$1:$A$1000,0),MATCH($L$1,'[6]529.ValuationModel'!$A$1:$ZZ$1,0))</f>
        <v>21.042820884972446</v>
      </c>
      <c r="M27" s="107">
        <f>INDEX('[6]529.ValuationModel'!$A$1:$ZZ$1000,MATCH(A27,'[6]529.ValuationModel'!$A$1:$A$1000,0),MATCH($M$1,'[6]529.ValuationModel'!$A$1:$ZZ$1,0))</f>
        <v>0.38548355253142058</v>
      </c>
      <c r="N27" s="8">
        <f>INDEX('[6]529.ValuationModel'!$A$1:$ZZ$1000,MATCH(A27,'[6]529.ValuationModel'!$A$1:$A$1000,0),MATCH($N$1,'[6]529.ValuationModel'!$A$1:$ZZ$1,0))</f>
        <v>292090.91592036118</v>
      </c>
      <c r="O27" s="107">
        <f>INDEX('[6]529.ValuationModel'!$A$1:$ZZ$1000,MATCH(A27,'[6]529.ValuationModel'!$A$1:$A$1000,0),MATCH($O$1,'[6]529.ValuationModel'!$A$1:$ZZ$1,0))</f>
        <v>0.105</v>
      </c>
      <c r="P27" s="8">
        <f>INDEX('[6]529.ValuationModel'!$A$1:$ZZ$1000,MATCH(A27,'[6]529.ValuationModel'!$A$1:$A$1000,0),MATCH($P$1,'[6]529.ValuationModel'!$A$1:$ZZ$1,0))</f>
        <v>2781818.2468605828</v>
      </c>
      <c r="Q27" s="8">
        <f>INDEX('[6]529.ValuationModel'!$A$1:$ZZ$1000,MATCH(A27,'[6]529.ValuationModel'!$A$1:$A$1000,0),MATCH($Q$1,'[6]529.ValuationModel'!$A$1:$ZZ$1,0))</f>
        <v>28977.273404797739</v>
      </c>
    </row>
    <row r="28" spans="1:17" x14ac:dyDescent="0.55000000000000004">
      <c r="A28" t="s">
        <v>200</v>
      </c>
      <c r="B28" t="str">
        <f>INDEX('[6]529.ValuationModel'!$A$1:$ZZ$1000,MATCH(A28,'[6]529.ValuationModel'!$A$1:$A$1000,0),MATCH($B$1,'[6]529.ValuationModel'!$A$1:$ZZ$1,0))</f>
        <v>07-01-101-007-0000 07-12-101-022-0000</v>
      </c>
      <c r="C28" t="str">
        <f>INDEX('[6]529.ValuationModel'!$A$1:$ZZ$1000,MATCH(A28,'[6]529.ValuationModel'!$A$1:$A$1000,0),MATCH($C$1,'[6]529.ValuationModel'!$A$1:$ZZ$1,0))</f>
        <v>1939 N MEACHAM, SCHAUMBURG</v>
      </c>
      <c r="D28" s="7" t="str">
        <f>INDEX('[6]529.ValuationModel'!$A$1:$ZZ$1000,MATCH(A28,'[6]529.ValuationModel'!$A$1:$A$1000,0),MATCH($D$1,'[6]529.ValuationModel'!$A$1:$ZZ$1,0))</f>
        <v>5-29</v>
      </c>
      <c r="E28" s="7">
        <f>INDEX('[6]529.ValuationModel'!$A$1:$ZZ$1000,MATCH(A28,'[6]529.ValuationModel'!$A$1:$A$1000,0),MATCH($E$1,'[6]529.ValuationModel'!$A$1:$ZZ$1,0))</f>
        <v>36</v>
      </c>
      <c r="F28" s="141">
        <f>INDEX('[6]529.ValuationModel'!$A$1:$ZZ$1000,MATCH(A28,'[6]529.ValuationModel'!$A$1:$A$1000,0),MATCH($F$1,'[6]529.ValuationModel'!$A$1:$ZZ$1,0))</f>
        <v>266925</v>
      </c>
      <c r="G28" s="141">
        <f>INDEX('[6]529.ValuationModel'!$A$1:$ZZ$1000,MATCH(A28,'[6]529.ValuationModel'!$A$1:$A$1000,0),MATCH($G$1,'[6]529.ValuationModel'!$A$1:$ZZ$1,0))</f>
        <v>186837</v>
      </c>
      <c r="H28" s="7">
        <f>INDEX('[6]529.ValuationModel'!$A$1:$ZZ$1000,MATCH(A28,'[6]529.ValuationModel'!$A$1:$A$1000,0),MATCH($H$1,'[6]529.ValuationModel'!$A$1:$ZZ$1,0))</f>
        <v>209</v>
      </c>
      <c r="I28" s="7">
        <f>INDEX('[6]529.ValuationModel'!$A$1:$ZZ$1000,MATCH(A28,'[6]529.ValuationModel'!$A$1:$A$1000,0),MATCH($I$1,'[6]529.ValuationModel'!$A$1:$ZZ$1,0))</f>
        <v>4</v>
      </c>
      <c r="J28" s="108">
        <f>INDEX('[6]529.ValuationModel'!$A$1:$ZZ$1000,MATCH(A28,'[6]529.ValuationModel'!$A$1:$A$1000,0),MATCH($J$1,'[6]529.ValuationModel'!$A$1:$ZZ$1,0))</f>
        <v>80.659427823339115</v>
      </c>
      <c r="K28" s="107">
        <f>INDEX('[6]529.ValuationModel'!$A$1:$ZZ$1000,MATCH(A28,'[6]529.ValuationModel'!$A$1:$A$1000,0),MATCH($K$1,'[6]529.ValuationModel'!$A$1:$ZZ$1,0))</f>
        <v>0.481554174811196</v>
      </c>
      <c r="L28" s="108">
        <f>INDEX('[6]529.ValuationModel'!$A$1:$ZZ$1000,MATCH(A28,'[6]529.ValuationModel'!$A$1:$A$1000,0),MATCH($L$1,'[6]529.ValuationModel'!$A$1:$ZZ$1,0))</f>
        <v>38.84188420621129</v>
      </c>
      <c r="M28" s="107">
        <f>INDEX('[6]529.ValuationModel'!$A$1:$ZZ$1000,MATCH(A28,'[6]529.ValuationModel'!$A$1:$A$1000,0),MATCH($M$1,'[6]529.ValuationModel'!$A$1:$ZZ$1,0))</f>
        <v>0.29456960252043857</v>
      </c>
      <c r="N28" s="8">
        <f>INDEX('[6]529.ValuationModel'!$A$1:$ZZ$1000,MATCH(A28,'[6]529.ValuationModel'!$A$1:$A$1000,0),MATCH($N$1,'[6]529.ValuationModel'!$A$1:$ZZ$1,0))</f>
        <v>909688.80274872214</v>
      </c>
      <c r="O28" s="107">
        <f>INDEX('[6]529.ValuationModel'!$A$1:$ZZ$1000,MATCH(A28,'[6]529.ValuationModel'!$A$1:$A$1000,0),MATCH($O$1,'[6]529.ValuationModel'!$A$1:$ZZ$1,0))</f>
        <v>0.09</v>
      </c>
      <c r="P28" s="8">
        <f>INDEX('[6]529.ValuationModel'!$A$1:$ZZ$1000,MATCH(A28,'[6]529.ValuationModel'!$A$1:$A$1000,0),MATCH($P$1,'[6]529.ValuationModel'!$A$1:$ZZ$1,0))</f>
        <v>10107653.363874691</v>
      </c>
      <c r="Q28" s="8">
        <f>INDEX('[6]529.ValuationModel'!$A$1:$ZZ$1000,MATCH(A28,'[6]529.ValuationModel'!$A$1:$A$1000,0),MATCH($Q$1,'[6]529.ValuationModel'!$A$1:$ZZ$1,0))</f>
        <v>48361.97781758225</v>
      </c>
    </row>
    <row r="29" spans="1:17" x14ac:dyDescent="0.55000000000000004">
      <c r="A29" t="s">
        <v>201</v>
      </c>
      <c r="B29" t="str">
        <f>INDEX('[6]529.ValuationModel'!$A$1:$ZZ$1000,MATCH(A29,'[6]529.ValuationModel'!$A$1:$A$1000,0),MATCH($B$1,'[6]529.ValuationModel'!$A$1:$ZZ$1,0))</f>
        <v>07-06-101-014-0000</v>
      </c>
      <c r="C29" t="str">
        <f>INDEX('[6]529.ValuationModel'!$A$1:$ZZ$1000,MATCH(A29,'[6]529.ValuationModel'!$A$1:$A$1000,0),MATCH($C$1,'[6]529.ValuationModel'!$A$1:$ZZ$1,0))</f>
        <v>2405  HASSELL, HOFFMAN ESTATES</v>
      </c>
      <c r="D29" s="7" t="str">
        <f>INDEX('[6]529.ValuationModel'!$A$1:$ZZ$1000,MATCH(A29,'[6]529.ValuationModel'!$A$1:$A$1000,0),MATCH($D$1,'[6]529.ValuationModel'!$A$1:$ZZ$1,0))</f>
        <v>5-29</v>
      </c>
      <c r="E29" s="7">
        <f>INDEX('[6]529.ValuationModel'!$A$1:$ZZ$1000,MATCH(A29,'[6]529.ValuationModel'!$A$1:$A$1000,0),MATCH($E$1,'[6]529.ValuationModel'!$A$1:$ZZ$1,0))</f>
        <v>33</v>
      </c>
      <c r="F29" s="141">
        <f>INDEX('[6]529.ValuationModel'!$A$1:$ZZ$1000,MATCH(A29,'[6]529.ValuationModel'!$A$1:$A$1000,0),MATCH($F$1,'[6]529.ValuationModel'!$A$1:$ZZ$1,0))</f>
        <v>73987</v>
      </c>
      <c r="G29" s="141">
        <f>INDEX('[6]529.ValuationModel'!$A$1:$ZZ$1000,MATCH(A29,'[6]529.ValuationModel'!$A$1:$A$1000,0),MATCH($G$1,'[6]529.ValuationModel'!$A$1:$ZZ$1,0))</f>
        <v>41400</v>
      </c>
      <c r="H29" s="7">
        <f>INDEX('[6]529.ValuationModel'!$A$1:$ZZ$1000,MATCH(A29,'[6]529.ValuationModel'!$A$1:$A$1000,0),MATCH($H$1,'[6]529.ValuationModel'!$A$1:$ZZ$1,0))</f>
        <v>96</v>
      </c>
      <c r="I29" s="7">
        <f>INDEX('[6]529.ValuationModel'!$A$1:$ZZ$1000,MATCH(A29,'[6]529.ValuationModel'!$A$1:$A$1000,0),MATCH($I$1,'[6]529.ValuationModel'!$A$1:$ZZ$1,0))</f>
        <v>5</v>
      </c>
      <c r="J29" s="108">
        <f>INDEX('[6]529.ValuationModel'!$A$1:$ZZ$1000,MATCH(A29,'[6]529.ValuationModel'!$A$1:$A$1000,0),MATCH($J$1,'[6]529.ValuationModel'!$A$1:$ZZ$1,0))</f>
        <v>53.386947375774689</v>
      </c>
      <c r="K29" s="107">
        <f>INDEX('[6]529.ValuationModel'!$A$1:$ZZ$1000,MATCH(A29,'[6]529.ValuationModel'!$A$1:$A$1000,0),MATCH($K$1,'[6]529.ValuationModel'!$A$1:$ZZ$1,0))</f>
        <v>0.49149145788887083</v>
      </c>
      <c r="L29" s="108">
        <f>INDEX('[6]529.ValuationModel'!$A$1:$ZZ$1000,MATCH(A29,'[6]529.ValuationModel'!$A$1:$A$1000,0),MATCH($L$1,'[6]529.ValuationModel'!$A$1:$ZZ$1,0))</f>
        <v>26.239228597955929</v>
      </c>
      <c r="M29" s="107">
        <f>INDEX('[6]529.ValuationModel'!$A$1:$ZZ$1000,MATCH(A29,'[6]529.ValuationModel'!$A$1:$A$1000,0),MATCH($M$1,'[6]529.ValuationModel'!$A$1:$ZZ$1,0))</f>
        <v>0.38548355253142058</v>
      </c>
      <c r="N29" s="8">
        <f>INDEX('[6]529.ValuationModel'!$A$1:$ZZ$1000,MATCH(A29,'[6]529.ValuationModel'!$A$1:$A$1000,0),MATCH($N$1,'[6]529.ValuationModel'!$A$1:$ZZ$1,0))</f>
        <v>364221.14487958379</v>
      </c>
      <c r="O29" s="107">
        <f>INDEX('[6]529.ValuationModel'!$A$1:$ZZ$1000,MATCH(A29,'[6]529.ValuationModel'!$A$1:$A$1000,0),MATCH($O$1,'[6]529.ValuationModel'!$A$1:$ZZ$1,0))</f>
        <v>0.1</v>
      </c>
      <c r="P29" s="8">
        <f>INDEX('[6]529.ValuationModel'!$A$1:$ZZ$1000,MATCH(A29,'[6]529.ValuationModel'!$A$1:$A$1000,0),MATCH($P$1,'[6]529.ValuationModel'!$A$1:$ZZ$1,0))</f>
        <v>3642211.4487958378</v>
      </c>
      <c r="Q29" s="8">
        <f>INDEX('[6]529.ValuationModel'!$A$1:$ZZ$1000,MATCH(A29,'[6]529.ValuationModel'!$A$1:$A$1000,0),MATCH($Q$1,'[6]529.ValuationModel'!$A$1:$ZZ$1,0))</f>
        <v>37939.702591623311</v>
      </c>
    </row>
    <row r="30" spans="1:17" x14ac:dyDescent="0.55000000000000004">
      <c r="A30" t="s">
        <v>202</v>
      </c>
      <c r="B30" t="str">
        <f>INDEX('[6]529.ValuationModel'!$A$1:$ZZ$1000,MATCH(A30,'[6]529.ValuationModel'!$A$1:$A$1000,0),MATCH($B$1,'[6]529.ValuationModel'!$A$1:$ZZ$1,0))</f>
        <v>07-06-102-012-0000</v>
      </c>
      <c r="C30" t="str">
        <f>INDEX('[6]529.ValuationModel'!$A$1:$ZZ$1000,MATCH(A30,'[6]529.ValuationModel'!$A$1:$A$1000,0),MATCH($C$1,'[6]529.ValuationModel'!$A$1:$ZZ$1,0))</f>
        <v>2500  HASSELL, HOFFMAN ESTATES</v>
      </c>
      <c r="D30" s="7" t="str">
        <f>INDEX('[6]529.ValuationModel'!$A$1:$ZZ$1000,MATCH(A30,'[6]529.ValuationModel'!$A$1:$A$1000,0),MATCH($D$1,'[6]529.ValuationModel'!$A$1:$ZZ$1,0))</f>
        <v>5-29</v>
      </c>
      <c r="E30" s="7">
        <f>INDEX('[6]529.ValuationModel'!$A$1:$ZZ$1000,MATCH(A30,'[6]529.ValuationModel'!$A$1:$A$1000,0),MATCH($E$1,'[6]529.ValuationModel'!$A$1:$ZZ$1,0))</f>
        <v>30</v>
      </c>
      <c r="F30" s="141">
        <f>INDEX('[6]529.ValuationModel'!$A$1:$ZZ$1000,MATCH(A30,'[6]529.ValuationModel'!$A$1:$A$1000,0),MATCH($F$1,'[6]529.ValuationModel'!$A$1:$ZZ$1,0))</f>
        <v>106032</v>
      </c>
      <c r="G30" s="141">
        <f>INDEX('[6]529.ValuationModel'!$A$1:$ZZ$1000,MATCH(A30,'[6]529.ValuationModel'!$A$1:$A$1000,0),MATCH($G$1,'[6]529.ValuationModel'!$A$1:$ZZ$1,0))</f>
        <v>36516</v>
      </c>
      <c r="H30" s="7">
        <f>INDEX('[6]529.ValuationModel'!$A$1:$ZZ$1000,MATCH(A30,'[6]529.ValuationModel'!$A$1:$A$1000,0),MATCH($H$1,'[6]529.ValuationModel'!$A$1:$ZZ$1,0))</f>
        <v>119</v>
      </c>
      <c r="I30" s="7">
        <f>INDEX('[6]529.ValuationModel'!$A$1:$ZZ$1000,MATCH(A30,'[6]529.ValuationModel'!$A$1:$A$1000,0),MATCH($I$1,'[6]529.ValuationModel'!$A$1:$ZZ$1,0))</f>
        <v>6</v>
      </c>
      <c r="J30" s="108">
        <f>INDEX('[6]529.ValuationModel'!$A$1:$ZZ$1000,MATCH(A30,'[6]529.ValuationModel'!$A$1:$A$1000,0),MATCH($J$1,'[6]529.ValuationModel'!$A$1:$ZZ$1,0))</f>
        <v>53.386947375774689</v>
      </c>
      <c r="K30" s="107">
        <f>INDEX('[6]529.ValuationModel'!$A$1:$ZZ$1000,MATCH(A30,'[6]529.ValuationModel'!$A$1:$A$1000,0),MATCH($K$1,'[6]529.ValuationModel'!$A$1:$ZZ$1,0))</f>
        <v>0.49149145788887083</v>
      </c>
      <c r="L30" s="108">
        <f>INDEX('[6]529.ValuationModel'!$A$1:$ZZ$1000,MATCH(A30,'[6]529.ValuationModel'!$A$1:$A$1000,0),MATCH($L$1,'[6]529.ValuationModel'!$A$1:$ZZ$1,0))</f>
        <v>26.239228597955929</v>
      </c>
      <c r="M30" s="107">
        <f>INDEX('[6]529.ValuationModel'!$A$1:$ZZ$1000,MATCH(A30,'[6]529.ValuationModel'!$A$1:$A$1000,0),MATCH($M$1,'[6]529.ValuationModel'!$A$1:$ZZ$1,0))</f>
        <v>0.38548355253142058</v>
      </c>
      <c r="N30" s="8">
        <f>INDEX('[6]529.ValuationModel'!$A$1:$ZZ$1000,MATCH(A30,'[6]529.ValuationModel'!$A$1:$A$1000,0),MATCH($N$1,'[6]529.ValuationModel'!$A$1:$ZZ$1,0))</f>
        <v>451482.46084031742</v>
      </c>
      <c r="O30" s="107">
        <f>INDEX('[6]529.ValuationModel'!$A$1:$ZZ$1000,MATCH(A30,'[6]529.ValuationModel'!$A$1:$A$1000,0),MATCH($O$1,'[6]529.ValuationModel'!$A$1:$ZZ$1,0))</f>
        <v>0.105</v>
      </c>
      <c r="P30" s="8">
        <f>INDEX('[6]529.ValuationModel'!$A$1:$ZZ$1000,MATCH(A30,'[6]529.ValuationModel'!$A$1:$A$1000,0),MATCH($P$1,'[6]529.ValuationModel'!$A$1:$ZZ$1,0))</f>
        <v>4299832.9603839759</v>
      </c>
      <c r="Q30" s="8">
        <f>INDEX('[6]529.ValuationModel'!$A$1:$ZZ$1000,MATCH(A30,'[6]529.ValuationModel'!$A$1:$A$1000,0),MATCH($Q$1,'[6]529.ValuationModel'!$A$1:$ZZ$1,0))</f>
        <v>36133.050087260301</v>
      </c>
    </row>
    <row r="31" spans="1:17" x14ac:dyDescent="0.55000000000000004">
      <c r="A31" t="s">
        <v>203</v>
      </c>
      <c r="B31" t="str">
        <f>INDEX('[6]529.ValuationModel'!$A$1:$ZZ$1000,MATCH(A31,'[6]529.ValuationModel'!$A$1:$A$1000,0),MATCH($B$1,'[6]529.ValuationModel'!$A$1:$ZZ$1,0))</f>
        <v>07-10-101-025-0000</v>
      </c>
      <c r="C31" t="str">
        <f>INDEX('[6]529.ValuationModel'!$A$1:$ZZ$1000,MATCH(A31,'[6]529.ValuationModel'!$A$1:$A$1000,0),MATCH($C$1,'[6]529.ValuationModel'!$A$1:$ZZ$1,0))</f>
        <v>2000 N ROSELLE, SCHAUMBURG</v>
      </c>
      <c r="D31" s="7" t="str">
        <f>INDEX('[6]529.ValuationModel'!$A$1:$ZZ$1000,MATCH(A31,'[6]529.ValuationModel'!$A$1:$A$1000,0),MATCH($D$1,'[6]529.ValuationModel'!$A$1:$ZZ$1,0))</f>
        <v>5-29</v>
      </c>
      <c r="E31" s="7">
        <f>INDEX('[6]529.ValuationModel'!$A$1:$ZZ$1000,MATCH(A31,'[6]529.ValuationModel'!$A$1:$A$1000,0),MATCH($E$1,'[6]529.ValuationModel'!$A$1:$ZZ$1,0))</f>
        <v>17</v>
      </c>
      <c r="F31" s="141">
        <f>INDEX('[6]529.ValuationModel'!$A$1:$ZZ$1000,MATCH(A31,'[6]529.ValuationModel'!$A$1:$A$1000,0),MATCH($F$1,'[6]529.ValuationModel'!$A$1:$ZZ$1,0))</f>
        <v>193552</v>
      </c>
      <c r="G31" s="141">
        <f>INDEX('[6]529.ValuationModel'!$A$1:$ZZ$1000,MATCH(A31,'[6]529.ValuationModel'!$A$1:$A$1000,0),MATCH($G$1,'[6]529.ValuationModel'!$A$1:$ZZ$1,0))</f>
        <v>54585</v>
      </c>
      <c r="H31" s="7">
        <f>INDEX('[6]529.ValuationModel'!$A$1:$ZZ$1000,MATCH(A31,'[6]529.ValuationModel'!$A$1:$A$1000,0),MATCH($H$1,'[6]529.ValuationModel'!$A$1:$ZZ$1,0))</f>
        <v>128</v>
      </c>
      <c r="I31" s="7">
        <f>INDEX('[6]529.ValuationModel'!$A$1:$ZZ$1000,MATCH(A31,'[6]529.ValuationModel'!$A$1:$A$1000,0),MATCH($I$1,'[6]529.ValuationModel'!$A$1:$ZZ$1,0))</f>
        <v>6</v>
      </c>
      <c r="J31" s="108">
        <f>INDEX('[6]529.ValuationModel'!$A$1:$ZZ$1000,MATCH(A31,'[6]529.ValuationModel'!$A$1:$A$1000,0),MATCH($J$1,'[6]529.ValuationModel'!$A$1:$ZZ$1,0))</f>
        <v>53.386947375774689</v>
      </c>
      <c r="K31" s="107">
        <f>INDEX('[6]529.ValuationModel'!$A$1:$ZZ$1000,MATCH(A31,'[6]529.ValuationModel'!$A$1:$A$1000,0),MATCH($K$1,'[6]529.ValuationModel'!$A$1:$ZZ$1,0))</f>
        <v>0.49149145788887083</v>
      </c>
      <c r="L31" s="108">
        <f>INDEX('[6]529.ValuationModel'!$A$1:$ZZ$1000,MATCH(A31,'[6]529.ValuationModel'!$A$1:$A$1000,0),MATCH($L$1,'[6]529.ValuationModel'!$A$1:$ZZ$1,0))</f>
        <v>26.239228597955929</v>
      </c>
      <c r="M31" s="107">
        <f>INDEX('[6]529.ValuationModel'!$A$1:$ZZ$1000,MATCH(A31,'[6]529.ValuationModel'!$A$1:$A$1000,0),MATCH($M$1,'[6]529.ValuationModel'!$A$1:$ZZ$1,0))</f>
        <v>0.38548355253142058</v>
      </c>
      <c r="N31" s="8">
        <f>INDEX('[6]529.ValuationModel'!$A$1:$ZZ$1000,MATCH(A31,'[6]529.ValuationModel'!$A$1:$A$1000,0),MATCH($N$1,'[6]529.ValuationModel'!$A$1:$ZZ$1,0))</f>
        <v>485628.19317277847</v>
      </c>
      <c r="O31" s="107">
        <f>INDEX('[6]529.ValuationModel'!$A$1:$ZZ$1000,MATCH(A31,'[6]529.ValuationModel'!$A$1:$A$1000,0),MATCH($O$1,'[6]529.ValuationModel'!$A$1:$ZZ$1,0))</f>
        <v>0.105</v>
      </c>
      <c r="P31" s="8">
        <f>INDEX('[6]529.ValuationModel'!$A$1:$ZZ$1000,MATCH(A31,'[6]529.ValuationModel'!$A$1:$A$1000,0),MATCH($P$1,'[6]529.ValuationModel'!$A$1:$ZZ$1,0))</f>
        <v>4625030.4111693185</v>
      </c>
      <c r="Q31" s="8">
        <f>INDEX('[6]529.ValuationModel'!$A$1:$ZZ$1000,MATCH(A31,'[6]529.ValuationModel'!$A$1:$A$1000,0),MATCH($Q$1,'[6]529.ValuationModel'!$A$1:$ZZ$1,0))</f>
        <v>36133.050087260301</v>
      </c>
    </row>
    <row r="32" spans="1:17" x14ac:dyDescent="0.55000000000000004">
      <c r="A32" t="s">
        <v>204</v>
      </c>
      <c r="B32" t="str">
        <f>INDEX('[6]529.ValuationModel'!$A$1:$ZZ$1000,MATCH(A32,'[6]529.ValuationModel'!$A$1:$A$1000,0),MATCH($B$1,'[6]529.ValuationModel'!$A$1:$ZZ$1,0))</f>
        <v>07-10-101-040-0000 07-10-101-041-0000</v>
      </c>
      <c r="C32" t="str">
        <f>INDEX('[6]529.ValuationModel'!$A$1:$ZZ$1000,MATCH(A32,'[6]529.ValuationModel'!$A$1:$A$1000,0),MATCH($C$1,'[6]529.ValuationModel'!$A$1:$ZZ$1,0))</f>
        <v>2  HILLCREST, HOFFMAN ESTATES</v>
      </c>
      <c r="D32" s="7" t="str">
        <f>INDEX('[6]529.ValuationModel'!$A$1:$ZZ$1000,MATCH(A32,'[6]529.ValuationModel'!$A$1:$A$1000,0),MATCH($D$1,'[6]529.ValuationModel'!$A$1:$ZZ$1,0))</f>
        <v>5-29</v>
      </c>
      <c r="E32" s="7">
        <f>INDEX('[6]529.ValuationModel'!$A$1:$ZZ$1000,MATCH(A32,'[6]529.ValuationModel'!$A$1:$A$1000,0),MATCH($E$1,'[6]529.ValuationModel'!$A$1:$ZZ$1,0))</f>
        <v>4</v>
      </c>
      <c r="F32" s="141">
        <f>INDEX('[6]529.ValuationModel'!$A$1:$ZZ$1000,MATCH(A32,'[6]529.ValuationModel'!$A$1:$A$1000,0),MATCH($F$1,'[6]529.ValuationModel'!$A$1:$ZZ$1,0))</f>
        <v>114151</v>
      </c>
      <c r="G32" s="141">
        <f>INDEX('[6]529.ValuationModel'!$A$1:$ZZ$1000,MATCH(A32,'[6]529.ValuationModel'!$A$1:$A$1000,0),MATCH($G$1,'[6]529.ValuationModel'!$A$1:$ZZ$1,0))</f>
        <v>75026</v>
      </c>
      <c r="H32" s="7">
        <f>INDEX('[6]529.ValuationModel'!$A$1:$ZZ$1000,MATCH(A32,'[6]529.ValuationModel'!$A$1:$A$1000,0),MATCH($H$1,'[6]529.ValuationModel'!$A$1:$ZZ$1,0))</f>
        <v>137</v>
      </c>
      <c r="I32" s="7">
        <f>INDEX('[6]529.ValuationModel'!$A$1:$ZZ$1000,MATCH(A32,'[6]529.ValuationModel'!$A$1:$A$1000,0),MATCH($I$1,'[6]529.ValuationModel'!$A$1:$ZZ$1,0))</f>
        <v>3</v>
      </c>
      <c r="J32" s="108">
        <f>INDEX('[6]529.ValuationModel'!$A$1:$ZZ$1000,MATCH(A32,'[6]529.ValuationModel'!$A$1:$A$1000,0),MATCH($J$1,'[6]529.ValuationModel'!$A$1:$ZZ$1,0))</f>
        <v>97.23424597914746</v>
      </c>
      <c r="K32" s="107">
        <f>INDEX('[6]529.ValuationModel'!$A$1:$ZZ$1000,MATCH(A32,'[6]529.ValuationModel'!$A$1:$A$1000,0),MATCH($K$1,'[6]529.ValuationModel'!$A$1:$ZZ$1,0))</f>
        <v>0.49062461775649696</v>
      </c>
      <c r="L32" s="108">
        <f>INDEX('[6]529.ValuationModel'!$A$1:$ZZ$1000,MATCH(A32,'[6]529.ValuationModel'!$A$1:$A$1000,0),MATCH($L$1,'[6]529.ValuationModel'!$A$1:$ZZ$1,0))</f>
        <v>47.705514766360423</v>
      </c>
      <c r="M32" s="107">
        <f>INDEX('[6]529.ValuationModel'!$A$1:$ZZ$1000,MATCH(A32,'[6]529.ValuationModel'!$A$1:$A$1000,0),MATCH($M$1,'[6]529.ValuationModel'!$A$1:$ZZ$1,0))</f>
        <v>0.29609663191253266</v>
      </c>
      <c r="N32" s="8">
        <f>INDEX('[6]529.ValuationModel'!$A$1:$ZZ$1000,MATCH(A32,'[6]529.ValuationModel'!$A$1:$A$1000,0),MATCH($N$1,'[6]529.ValuationModel'!$A$1:$ZZ$1,0))</f>
        <v>878509.31076107186</v>
      </c>
      <c r="O32" s="107">
        <f>INDEX('[6]529.ValuationModel'!$A$1:$ZZ$1000,MATCH(A32,'[6]529.ValuationModel'!$A$1:$A$1000,0),MATCH($O$1,'[6]529.ValuationModel'!$A$1:$ZZ$1,0))</f>
        <v>0.09</v>
      </c>
      <c r="P32" s="8">
        <f>INDEX('[6]529.ValuationModel'!$A$1:$ZZ$1000,MATCH(A32,'[6]529.ValuationModel'!$A$1:$A$1000,0),MATCH($P$1,'[6]529.ValuationModel'!$A$1:$ZZ$1,0))</f>
        <v>9761214.5640119091</v>
      </c>
      <c r="Q32" s="8">
        <f>INDEX('[6]529.ValuationModel'!$A$1:$ZZ$1000,MATCH(A32,'[6]529.ValuationModel'!$A$1:$A$1000,0),MATCH($Q$1,'[6]529.ValuationModel'!$A$1:$ZZ$1,0))</f>
        <v>71249.741343152622</v>
      </c>
    </row>
    <row r="33" spans="1:17" x14ac:dyDescent="0.55000000000000004">
      <c r="A33" t="s">
        <v>205</v>
      </c>
      <c r="B33" t="str">
        <f>INDEX('[6]529.ValuationModel'!$A$1:$ZZ$1000,MATCH(A33,'[6]529.ValuationModel'!$A$1:$A$1000,0),MATCH($B$1,'[6]529.ValuationModel'!$A$1:$ZZ$1,0))</f>
        <v>07-10-300-080-0000</v>
      </c>
      <c r="C33" t="str">
        <f>INDEX('[6]529.ValuationModel'!$A$1:$ZZ$1000,MATCH(A33,'[6]529.ValuationModel'!$A$1:$A$1000,0),MATCH($C$1,'[6]529.ValuationModel'!$A$1:$ZZ$1,0))</f>
        <v>1560 N ROSELLE, SCHAUMBURG</v>
      </c>
      <c r="D33" s="7" t="str">
        <f>INDEX('[6]529.ValuationModel'!$A$1:$ZZ$1000,MATCH(A33,'[6]529.ValuationModel'!$A$1:$A$1000,0),MATCH($D$1,'[6]529.ValuationModel'!$A$1:$ZZ$1,0))</f>
        <v>5-29</v>
      </c>
      <c r="E33" s="7">
        <f>INDEX('[6]529.ValuationModel'!$A$1:$ZZ$1000,MATCH(A33,'[6]529.ValuationModel'!$A$1:$A$1000,0),MATCH($E$1,'[6]529.ValuationModel'!$A$1:$ZZ$1,0))</f>
        <v>31</v>
      </c>
      <c r="F33" s="141">
        <f>INDEX('[6]529.ValuationModel'!$A$1:$ZZ$1000,MATCH(A33,'[6]529.ValuationModel'!$A$1:$A$1000,0),MATCH($F$1,'[6]529.ValuationModel'!$A$1:$ZZ$1,0))</f>
        <v>107180</v>
      </c>
      <c r="G33" s="141">
        <f>INDEX('[6]529.ValuationModel'!$A$1:$ZZ$1000,MATCH(A33,'[6]529.ValuationModel'!$A$1:$A$1000,0),MATCH($G$1,'[6]529.ValuationModel'!$A$1:$ZZ$1,0))</f>
        <v>79980</v>
      </c>
      <c r="H33" s="7">
        <f>INDEX('[6]529.ValuationModel'!$A$1:$ZZ$1000,MATCH(A33,'[6]529.ValuationModel'!$A$1:$A$1000,0),MATCH($H$1,'[6]529.ValuationModel'!$A$1:$ZZ$1,0))</f>
        <v>143</v>
      </c>
      <c r="I33" s="7">
        <f>INDEX('[6]529.ValuationModel'!$A$1:$ZZ$1000,MATCH(A33,'[6]529.ValuationModel'!$A$1:$A$1000,0),MATCH($I$1,'[6]529.ValuationModel'!$A$1:$ZZ$1,0))</f>
        <v>5</v>
      </c>
      <c r="J33" s="108">
        <f>INDEX('[6]529.ValuationModel'!$A$1:$ZZ$1000,MATCH(A33,'[6]529.ValuationModel'!$A$1:$A$1000,0),MATCH($J$1,'[6]529.ValuationModel'!$A$1:$ZZ$1,0))</f>
        <v>53.386947375774689</v>
      </c>
      <c r="K33" s="107">
        <f>INDEX('[6]529.ValuationModel'!$A$1:$ZZ$1000,MATCH(A33,'[6]529.ValuationModel'!$A$1:$A$1000,0),MATCH($K$1,'[6]529.ValuationModel'!$A$1:$ZZ$1,0))</f>
        <v>0.49149145788887083</v>
      </c>
      <c r="L33" s="108">
        <f>INDEX('[6]529.ValuationModel'!$A$1:$ZZ$1000,MATCH(A33,'[6]529.ValuationModel'!$A$1:$A$1000,0),MATCH($L$1,'[6]529.ValuationModel'!$A$1:$ZZ$1,0))</f>
        <v>26.239228597955929</v>
      </c>
      <c r="M33" s="107">
        <f>INDEX('[6]529.ValuationModel'!$A$1:$ZZ$1000,MATCH(A33,'[6]529.ValuationModel'!$A$1:$A$1000,0),MATCH($M$1,'[6]529.ValuationModel'!$A$1:$ZZ$1,0))</f>
        <v>0.38548355253142058</v>
      </c>
      <c r="N33" s="8">
        <f>INDEX('[6]529.ValuationModel'!$A$1:$ZZ$1000,MATCH(A33,'[6]529.ValuationModel'!$A$1:$A$1000,0),MATCH($N$1,'[6]529.ValuationModel'!$A$1:$ZZ$1,0))</f>
        <v>542537.74706021335</v>
      </c>
      <c r="O33" s="107">
        <f>INDEX('[6]529.ValuationModel'!$A$1:$ZZ$1000,MATCH(A33,'[6]529.ValuationModel'!$A$1:$A$1000,0),MATCH($O$1,'[6]529.ValuationModel'!$A$1:$ZZ$1,0))</f>
        <v>0.1</v>
      </c>
      <c r="P33" s="8">
        <f>INDEX('[6]529.ValuationModel'!$A$1:$ZZ$1000,MATCH(A33,'[6]529.ValuationModel'!$A$1:$A$1000,0),MATCH($P$1,'[6]529.ValuationModel'!$A$1:$ZZ$1,0))</f>
        <v>5425377.4706021333</v>
      </c>
      <c r="Q33" s="8">
        <f>INDEX('[6]529.ValuationModel'!$A$1:$ZZ$1000,MATCH(A33,'[6]529.ValuationModel'!$A$1:$A$1000,0),MATCH($Q$1,'[6]529.ValuationModel'!$A$1:$ZZ$1,0))</f>
        <v>37939.702591623311</v>
      </c>
    </row>
    <row r="34" spans="1:17" x14ac:dyDescent="0.55000000000000004">
      <c r="A34" t="s">
        <v>206</v>
      </c>
      <c r="B34" t="str">
        <f>INDEX('[6]529.ValuationModel'!$A$1:$ZZ$1000,MATCH(A34,'[6]529.ValuationModel'!$A$1:$A$1000,0),MATCH($B$1,'[6]529.ValuationModel'!$A$1:$ZZ$1,0))</f>
        <v>07-10-400-051-0000</v>
      </c>
      <c r="C34" t="str">
        <f>INDEX('[6]529.ValuationModel'!$A$1:$ZZ$1000,MATCH(A34,'[6]529.ValuationModel'!$A$1:$A$1000,0),MATCH($C$1,'[6]529.ValuationModel'!$A$1:$ZZ$1,0))</f>
        <v>1401 N ROSELLE, SCHAUMBURG</v>
      </c>
      <c r="D34" s="7" t="str">
        <f>INDEX('[6]529.ValuationModel'!$A$1:$ZZ$1000,MATCH(A34,'[6]529.ValuationModel'!$A$1:$A$1000,0),MATCH($D$1,'[6]529.ValuationModel'!$A$1:$ZZ$1,0))</f>
        <v>5-29</v>
      </c>
      <c r="E34" s="7">
        <f>INDEX('[6]529.ValuationModel'!$A$1:$ZZ$1000,MATCH(A34,'[6]529.ValuationModel'!$A$1:$A$1000,0),MATCH($E$1,'[6]529.ValuationModel'!$A$1:$ZZ$1,0))</f>
        <v>22</v>
      </c>
      <c r="F34" s="141">
        <f>INDEX('[6]529.ValuationModel'!$A$1:$ZZ$1000,MATCH(A34,'[6]529.ValuationModel'!$A$1:$A$1000,0),MATCH($F$1,'[6]529.ValuationModel'!$A$1:$ZZ$1,0))</f>
        <v>85524</v>
      </c>
      <c r="G34" s="141">
        <f>INDEX('[6]529.ValuationModel'!$A$1:$ZZ$1000,MATCH(A34,'[6]529.ValuationModel'!$A$1:$A$1000,0),MATCH($G$1,'[6]529.ValuationModel'!$A$1:$ZZ$1,0))</f>
        <v>38010</v>
      </c>
      <c r="H34" s="7">
        <f>INDEX('[6]529.ValuationModel'!$A$1:$ZZ$1000,MATCH(A34,'[6]529.ValuationModel'!$A$1:$A$1000,0),MATCH($H$1,'[6]529.ValuationModel'!$A$1:$ZZ$1,0))</f>
        <v>73</v>
      </c>
      <c r="I34" s="7">
        <f>INDEX('[6]529.ValuationModel'!$A$1:$ZZ$1000,MATCH(A34,'[6]529.ValuationModel'!$A$1:$A$1000,0),MATCH($I$1,'[6]529.ValuationModel'!$A$1:$ZZ$1,0))</f>
        <v>4</v>
      </c>
      <c r="J34" s="108">
        <f>INDEX('[6]529.ValuationModel'!$A$1:$ZZ$1000,MATCH(A34,'[6]529.ValuationModel'!$A$1:$A$1000,0),MATCH($J$1,'[6]529.ValuationModel'!$A$1:$ZZ$1,0))</f>
        <v>80.659427823339115</v>
      </c>
      <c r="K34" s="107">
        <f>INDEX('[6]529.ValuationModel'!$A$1:$ZZ$1000,MATCH(A34,'[6]529.ValuationModel'!$A$1:$A$1000,0),MATCH($K$1,'[6]529.ValuationModel'!$A$1:$ZZ$1,0))</f>
        <v>0.481554174811196</v>
      </c>
      <c r="L34" s="108">
        <f>INDEX('[6]529.ValuationModel'!$A$1:$ZZ$1000,MATCH(A34,'[6]529.ValuationModel'!$A$1:$A$1000,0),MATCH($L$1,'[6]529.ValuationModel'!$A$1:$ZZ$1,0))</f>
        <v>38.84188420621129</v>
      </c>
      <c r="M34" s="107">
        <f>INDEX('[6]529.ValuationModel'!$A$1:$ZZ$1000,MATCH(A34,'[6]529.ValuationModel'!$A$1:$A$1000,0),MATCH($M$1,'[6]529.ValuationModel'!$A$1:$ZZ$1,0))</f>
        <v>0.29456960252043857</v>
      </c>
      <c r="N34" s="8">
        <f>INDEX('[6]529.ValuationModel'!$A$1:$ZZ$1000,MATCH(A34,'[6]529.ValuationModel'!$A$1:$A$1000,0),MATCH($N$1,'[6]529.ValuationModel'!$A$1:$ZZ$1,0))</f>
        <v>317738.1942615154</v>
      </c>
      <c r="O34" s="107">
        <f>INDEX('[6]529.ValuationModel'!$A$1:$ZZ$1000,MATCH(A34,'[6]529.ValuationModel'!$A$1:$A$1000,0),MATCH($O$1,'[6]529.ValuationModel'!$A$1:$ZZ$1,0))</f>
        <v>0.09</v>
      </c>
      <c r="P34" s="8">
        <f>INDEX('[6]529.ValuationModel'!$A$1:$ZZ$1000,MATCH(A34,'[6]529.ValuationModel'!$A$1:$A$1000,0),MATCH($P$1,'[6]529.ValuationModel'!$A$1:$ZZ$1,0))</f>
        <v>3530424.3806835045</v>
      </c>
      <c r="Q34" s="8">
        <f>INDEX('[6]529.ValuationModel'!$A$1:$ZZ$1000,MATCH(A34,'[6]529.ValuationModel'!$A$1:$A$1000,0),MATCH($Q$1,'[6]529.ValuationModel'!$A$1:$ZZ$1,0))</f>
        <v>48361.97781758225</v>
      </c>
    </row>
    <row r="35" spans="1:17" x14ac:dyDescent="0.55000000000000004">
      <c r="A35" t="s">
        <v>207</v>
      </c>
      <c r="B35" t="str">
        <f>INDEX('[6]529.ValuationModel'!$A$1:$ZZ$1000,MATCH(A35,'[6]529.ValuationModel'!$A$1:$A$1000,0),MATCH($B$1,'[6]529.ValuationModel'!$A$1:$ZZ$1,0))</f>
        <v>07-10-400-052-0000</v>
      </c>
      <c r="C35" t="str">
        <f>INDEX('[6]529.ValuationModel'!$A$1:$ZZ$1000,MATCH(A35,'[6]529.ValuationModel'!$A$1:$A$1000,0),MATCH($C$1,'[6]529.ValuationModel'!$A$1:$ZZ$1,0))</f>
        <v>51  STATE, SCHAUMBURG</v>
      </c>
      <c r="D35" s="7" t="str">
        <f>INDEX('[6]529.ValuationModel'!$A$1:$ZZ$1000,MATCH(A35,'[6]529.ValuationModel'!$A$1:$A$1000,0),MATCH($D$1,'[6]529.ValuationModel'!$A$1:$ZZ$1,0))</f>
        <v>5-29</v>
      </c>
      <c r="E35" s="7">
        <f>INDEX('[6]529.ValuationModel'!$A$1:$ZZ$1000,MATCH(A35,'[6]529.ValuationModel'!$A$1:$A$1000,0),MATCH($E$1,'[6]529.ValuationModel'!$A$1:$ZZ$1,0))</f>
        <v>22</v>
      </c>
      <c r="F35" s="141">
        <f>INDEX('[6]529.ValuationModel'!$A$1:$ZZ$1000,MATCH(A35,'[6]529.ValuationModel'!$A$1:$A$1000,0),MATCH($F$1,'[6]529.ValuationModel'!$A$1:$ZZ$1,0))</f>
        <v>119892</v>
      </c>
      <c r="G35" s="141">
        <f>INDEX('[6]529.ValuationModel'!$A$1:$ZZ$1000,MATCH(A35,'[6]529.ValuationModel'!$A$1:$A$1000,0),MATCH($G$1,'[6]529.ValuationModel'!$A$1:$ZZ$1,0))</f>
        <v>62475</v>
      </c>
      <c r="H35" s="7">
        <f>INDEX('[6]529.ValuationModel'!$A$1:$ZZ$1000,MATCH(A35,'[6]529.ValuationModel'!$A$1:$A$1000,0),MATCH($H$1,'[6]529.ValuationModel'!$A$1:$ZZ$1,0))</f>
        <v>136</v>
      </c>
      <c r="I35" s="7">
        <f>INDEX('[6]529.ValuationModel'!$A$1:$ZZ$1000,MATCH(A35,'[6]529.ValuationModel'!$A$1:$A$1000,0),MATCH($I$1,'[6]529.ValuationModel'!$A$1:$ZZ$1,0))</f>
        <v>6</v>
      </c>
      <c r="J35" s="108">
        <f>INDEX('[6]529.ValuationModel'!$A$1:$ZZ$1000,MATCH(A35,'[6]529.ValuationModel'!$A$1:$A$1000,0),MATCH($J$1,'[6]529.ValuationModel'!$A$1:$ZZ$1,0))</f>
        <v>53.386947375774689</v>
      </c>
      <c r="K35" s="107">
        <f>INDEX('[6]529.ValuationModel'!$A$1:$ZZ$1000,MATCH(A35,'[6]529.ValuationModel'!$A$1:$A$1000,0),MATCH($K$1,'[6]529.ValuationModel'!$A$1:$ZZ$1,0))</f>
        <v>0.49149145788887083</v>
      </c>
      <c r="L35" s="108">
        <f>INDEX('[6]529.ValuationModel'!$A$1:$ZZ$1000,MATCH(A35,'[6]529.ValuationModel'!$A$1:$A$1000,0),MATCH($L$1,'[6]529.ValuationModel'!$A$1:$ZZ$1,0))</f>
        <v>26.239228597955929</v>
      </c>
      <c r="M35" s="107">
        <f>INDEX('[6]529.ValuationModel'!$A$1:$ZZ$1000,MATCH(A35,'[6]529.ValuationModel'!$A$1:$A$1000,0),MATCH($M$1,'[6]529.ValuationModel'!$A$1:$ZZ$1,0))</f>
        <v>0.38548355253142058</v>
      </c>
      <c r="N35" s="8">
        <f>INDEX('[6]529.ValuationModel'!$A$1:$ZZ$1000,MATCH(A35,'[6]529.ValuationModel'!$A$1:$A$1000,0),MATCH($N$1,'[6]529.ValuationModel'!$A$1:$ZZ$1,0))</f>
        <v>515979.95524607709</v>
      </c>
      <c r="O35" s="107">
        <f>INDEX('[6]529.ValuationModel'!$A$1:$ZZ$1000,MATCH(A35,'[6]529.ValuationModel'!$A$1:$A$1000,0),MATCH($O$1,'[6]529.ValuationModel'!$A$1:$ZZ$1,0))</f>
        <v>0.105</v>
      </c>
      <c r="P35" s="8">
        <f>INDEX('[6]529.ValuationModel'!$A$1:$ZZ$1000,MATCH(A35,'[6]529.ValuationModel'!$A$1:$A$1000,0),MATCH($P$1,'[6]529.ValuationModel'!$A$1:$ZZ$1,0))</f>
        <v>4914094.811867401</v>
      </c>
      <c r="Q35" s="8">
        <f>INDEX('[6]529.ValuationModel'!$A$1:$ZZ$1000,MATCH(A35,'[6]529.ValuationModel'!$A$1:$A$1000,0),MATCH($Q$1,'[6]529.ValuationModel'!$A$1:$ZZ$1,0))</f>
        <v>36133.050087260301</v>
      </c>
    </row>
    <row r="36" spans="1:17" x14ac:dyDescent="0.55000000000000004">
      <c r="A36" t="s">
        <v>208</v>
      </c>
      <c r="B36" t="str">
        <f>INDEX('[6]529.ValuationModel'!$A$1:$ZZ$1000,MATCH(A36,'[6]529.ValuationModel'!$A$1:$A$1000,0),MATCH($B$1,'[6]529.ValuationModel'!$A$1:$ZZ$1,0))</f>
        <v>07-10-400-053-0000</v>
      </c>
      <c r="C36" t="str">
        <f>INDEX('[6]529.ValuationModel'!$A$1:$ZZ$1000,MATCH(A36,'[6]529.ValuationModel'!$A$1:$A$1000,0),MATCH($C$1,'[6]529.ValuationModel'!$A$1:$ZZ$1,0))</f>
        <v>50 E REMINGTON, SCHAUMBURG</v>
      </c>
      <c r="D36" s="7" t="str">
        <f>INDEX('[6]529.ValuationModel'!$A$1:$ZZ$1000,MATCH(A36,'[6]529.ValuationModel'!$A$1:$A$1000,0),MATCH($D$1,'[6]529.ValuationModel'!$A$1:$ZZ$1,0))</f>
        <v>5-29</v>
      </c>
      <c r="E36" s="7">
        <f>INDEX('[6]529.ValuationModel'!$A$1:$ZZ$1000,MATCH(A36,'[6]529.ValuationModel'!$A$1:$A$1000,0),MATCH($E$1,'[6]529.ValuationModel'!$A$1:$ZZ$1,0))</f>
        <v>19</v>
      </c>
      <c r="F36" s="141">
        <f>INDEX('[6]529.ValuationModel'!$A$1:$ZZ$1000,MATCH(A36,'[6]529.ValuationModel'!$A$1:$A$1000,0),MATCH($F$1,'[6]529.ValuationModel'!$A$1:$ZZ$1,0))</f>
        <v>72734</v>
      </c>
      <c r="G36" s="141">
        <f>INDEX('[6]529.ValuationModel'!$A$1:$ZZ$1000,MATCH(A36,'[6]529.ValuationModel'!$A$1:$A$1000,0),MATCH($G$1,'[6]529.ValuationModel'!$A$1:$ZZ$1,0))</f>
        <v>50304</v>
      </c>
      <c r="H36" s="7">
        <f>INDEX('[6]529.ValuationModel'!$A$1:$ZZ$1000,MATCH(A36,'[6]529.ValuationModel'!$A$1:$A$1000,0),MATCH($H$1,'[6]529.ValuationModel'!$A$1:$ZZ$1,0))</f>
        <v>81</v>
      </c>
      <c r="I36" s="7">
        <f>INDEX('[6]529.ValuationModel'!$A$1:$ZZ$1000,MATCH(A36,'[6]529.ValuationModel'!$A$1:$A$1000,0),MATCH($I$1,'[6]529.ValuationModel'!$A$1:$ZZ$1,0))</f>
        <v>5</v>
      </c>
      <c r="J36" s="108">
        <f>INDEX('[6]529.ValuationModel'!$A$1:$ZZ$1000,MATCH(A36,'[6]529.ValuationModel'!$A$1:$A$1000,0),MATCH($J$1,'[6]529.ValuationModel'!$A$1:$ZZ$1,0))</f>
        <v>53.386947375774689</v>
      </c>
      <c r="K36" s="107">
        <f>INDEX('[6]529.ValuationModel'!$A$1:$ZZ$1000,MATCH(A36,'[6]529.ValuationModel'!$A$1:$A$1000,0),MATCH($K$1,'[6]529.ValuationModel'!$A$1:$ZZ$1,0))</f>
        <v>0.49149145788887083</v>
      </c>
      <c r="L36" s="108">
        <f>INDEX('[6]529.ValuationModel'!$A$1:$ZZ$1000,MATCH(A36,'[6]529.ValuationModel'!$A$1:$A$1000,0),MATCH($L$1,'[6]529.ValuationModel'!$A$1:$ZZ$1,0))</f>
        <v>26.239228597955929</v>
      </c>
      <c r="M36" s="107">
        <f>INDEX('[6]529.ValuationModel'!$A$1:$ZZ$1000,MATCH(A36,'[6]529.ValuationModel'!$A$1:$A$1000,0),MATCH($M$1,'[6]529.ValuationModel'!$A$1:$ZZ$1,0))</f>
        <v>0.38548355253142058</v>
      </c>
      <c r="N36" s="8">
        <f>INDEX('[6]529.ValuationModel'!$A$1:$ZZ$1000,MATCH(A36,'[6]529.ValuationModel'!$A$1:$A$1000,0),MATCH($N$1,'[6]529.ValuationModel'!$A$1:$ZZ$1,0))</f>
        <v>307311.59099214885</v>
      </c>
      <c r="O36" s="107">
        <f>INDEX('[6]529.ValuationModel'!$A$1:$ZZ$1000,MATCH(A36,'[6]529.ValuationModel'!$A$1:$A$1000,0),MATCH($O$1,'[6]529.ValuationModel'!$A$1:$ZZ$1,0))</f>
        <v>0.1</v>
      </c>
      <c r="P36" s="8">
        <f>INDEX('[6]529.ValuationModel'!$A$1:$ZZ$1000,MATCH(A36,'[6]529.ValuationModel'!$A$1:$A$1000,0),MATCH($P$1,'[6]529.ValuationModel'!$A$1:$ZZ$1,0))</f>
        <v>3073115.9099214883</v>
      </c>
      <c r="Q36" s="8">
        <f>INDEX('[6]529.ValuationModel'!$A$1:$ZZ$1000,MATCH(A36,'[6]529.ValuationModel'!$A$1:$A$1000,0),MATCH($Q$1,'[6]529.ValuationModel'!$A$1:$ZZ$1,0))</f>
        <v>37939.702591623311</v>
      </c>
    </row>
    <row r="37" spans="1:17" x14ac:dyDescent="0.55000000000000004">
      <c r="A37" t="s">
        <v>209</v>
      </c>
      <c r="B37" t="str">
        <f>INDEX('[6]529.ValuationModel'!$A$1:$ZZ$1000,MATCH(A37,'[6]529.ValuationModel'!$A$1:$A$1000,0),MATCH($B$1,'[6]529.ValuationModel'!$A$1:$ZZ$1,0))</f>
        <v>07-12-200-011-0000</v>
      </c>
      <c r="C37" t="str">
        <f>INDEX('[6]529.ValuationModel'!$A$1:$ZZ$1000,MATCH(A37,'[6]529.ValuationModel'!$A$1:$A$1000,0),MATCH($C$1,'[6]529.ValuationModel'!$A$1:$ZZ$1,0))</f>
        <v>1725  ALGONQUIN, SCHAUMBURG</v>
      </c>
      <c r="D37" s="7" t="str">
        <f>INDEX('[6]529.ValuationModel'!$A$1:$ZZ$1000,MATCH(A37,'[6]529.ValuationModel'!$A$1:$A$1000,0),MATCH($D$1,'[6]529.ValuationModel'!$A$1:$ZZ$1,0))</f>
        <v>5-29</v>
      </c>
      <c r="E37" s="7">
        <f>INDEX('[6]529.ValuationModel'!$A$1:$ZZ$1000,MATCH(A37,'[6]529.ValuationModel'!$A$1:$A$1000,0),MATCH($E$1,'[6]529.ValuationModel'!$A$1:$ZZ$1,0))</f>
        <v>47</v>
      </c>
      <c r="F37" s="141">
        <f>INDEX('[6]529.ValuationModel'!$A$1:$ZZ$1000,MATCH(A37,'[6]529.ValuationModel'!$A$1:$A$1000,0),MATCH($F$1,'[6]529.ValuationModel'!$A$1:$ZZ$1,0))</f>
        <v>254299</v>
      </c>
      <c r="G37" s="141">
        <f>INDEX('[6]529.ValuationModel'!$A$1:$ZZ$1000,MATCH(A37,'[6]529.ValuationModel'!$A$1:$A$1000,0),MATCH($G$1,'[6]529.ValuationModel'!$A$1:$ZZ$1,0))</f>
        <v>113319</v>
      </c>
      <c r="H37" s="7">
        <f>INDEX('[6]529.ValuationModel'!$A$1:$ZZ$1000,MATCH(A37,'[6]529.ValuationModel'!$A$1:$A$1000,0),MATCH($H$1,'[6]529.ValuationModel'!$A$1:$ZZ$1,0))</f>
        <v>201</v>
      </c>
      <c r="I37" s="7">
        <f>INDEX('[6]529.ValuationModel'!$A$1:$ZZ$1000,MATCH(A37,'[6]529.ValuationModel'!$A$1:$A$1000,0),MATCH($I$1,'[6]529.ValuationModel'!$A$1:$ZZ$1,0))</f>
        <v>4</v>
      </c>
      <c r="J37" s="108">
        <f>INDEX('[6]529.ValuationModel'!$A$1:$ZZ$1000,MATCH(A37,'[6]529.ValuationModel'!$A$1:$A$1000,0),MATCH($J$1,'[6]529.ValuationModel'!$A$1:$ZZ$1,0))</f>
        <v>80.659427823339115</v>
      </c>
      <c r="K37" s="107">
        <f>INDEX('[6]529.ValuationModel'!$A$1:$ZZ$1000,MATCH(A37,'[6]529.ValuationModel'!$A$1:$A$1000,0),MATCH($K$1,'[6]529.ValuationModel'!$A$1:$ZZ$1,0))</f>
        <v>0.481554174811196</v>
      </c>
      <c r="L37" s="108">
        <f>INDEX('[6]529.ValuationModel'!$A$1:$ZZ$1000,MATCH(A37,'[6]529.ValuationModel'!$A$1:$A$1000,0),MATCH($L$1,'[6]529.ValuationModel'!$A$1:$ZZ$1,0))</f>
        <v>38.84188420621129</v>
      </c>
      <c r="M37" s="107">
        <f>INDEX('[6]529.ValuationModel'!$A$1:$ZZ$1000,MATCH(A37,'[6]529.ValuationModel'!$A$1:$A$1000,0),MATCH($M$1,'[6]529.ValuationModel'!$A$1:$ZZ$1,0))</f>
        <v>0.29456960252043857</v>
      </c>
      <c r="N37" s="8">
        <f>INDEX('[6]529.ValuationModel'!$A$1:$ZZ$1000,MATCH(A37,'[6]529.ValuationModel'!$A$1:$A$1000,0),MATCH($N$1,'[6]529.ValuationModel'!$A$1:$ZZ$1,0))</f>
        <v>874868.17872006283</v>
      </c>
      <c r="O37" s="107">
        <f>INDEX('[6]529.ValuationModel'!$A$1:$ZZ$1000,MATCH(A37,'[6]529.ValuationModel'!$A$1:$A$1000,0),MATCH($O$1,'[6]529.ValuationModel'!$A$1:$ZZ$1,0))</f>
        <v>0.09</v>
      </c>
      <c r="P37" s="8">
        <f>INDEX('[6]529.ValuationModel'!$A$1:$ZZ$1000,MATCH(A37,'[6]529.ValuationModel'!$A$1:$A$1000,0),MATCH($P$1,'[6]529.ValuationModel'!$A$1:$ZZ$1,0))</f>
        <v>9720757.5413340311</v>
      </c>
      <c r="Q37" s="8">
        <f>INDEX('[6]529.ValuationModel'!$A$1:$ZZ$1000,MATCH(A37,'[6]529.ValuationModel'!$A$1:$A$1000,0),MATCH($Q$1,'[6]529.ValuationModel'!$A$1:$ZZ$1,0))</f>
        <v>48361.977817582243</v>
      </c>
    </row>
    <row r="38" spans="1:17" x14ac:dyDescent="0.55000000000000004">
      <c r="A38" t="s">
        <v>210</v>
      </c>
      <c r="B38" t="str">
        <f>INDEX('[6]529.ValuationModel'!$A$1:$ZZ$1000,MATCH(A38,'[6]529.ValuationModel'!$A$1:$A$1000,0),MATCH($B$1,'[6]529.ValuationModel'!$A$1:$ZZ$1,0))</f>
        <v>07-12-400-056-0000</v>
      </c>
      <c r="C38" t="str">
        <f>INDEX('[6]529.ValuationModel'!$A$1:$ZZ$1000,MATCH(A38,'[6]529.ValuationModel'!$A$1:$A$1000,0),MATCH($C$1,'[6]529.ValuationModel'!$A$1:$ZZ$1,0))</f>
        <v>1610  MCCONNOR, SCHAUMBURG</v>
      </c>
      <c r="D38" s="7" t="str">
        <f>INDEX('[6]529.ValuationModel'!$A$1:$ZZ$1000,MATCH(A38,'[6]529.ValuationModel'!$A$1:$A$1000,0),MATCH($D$1,'[6]529.ValuationModel'!$A$1:$ZZ$1,0))</f>
        <v>5-29</v>
      </c>
      <c r="E38" s="7">
        <f>INDEX('[6]529.ValuationModel'!$A$1:$ZZ$1000,MATCH(A38,'[6]529.ValuationModel'!$A$1:$A$1000,0),MATCH($E$1,'[6]529.ValuationModel'!$A$1:$ZZ$1,0))</f>
        <v>19</v>
      </c>
      <c r="F38" s="141">
        <f>INDEX('[6]529.ValuationModel'!$A$1:$ZZ$1000,MATCH(A38,'[6]529.ValuationModel'!$A$1:$A$1000,0),MATCH($F$1,'[6]529.ValuationModel'!$A$1:$ZZ$1,0))</f>
        <v>128795</v>
      </c>
      <c r="G38" s="141">
        <f>INDEX('[6]529.ValuationModel'!$A$1:$ZZ$1000,MATCH(A38,'[6]529.ValuationModel'!$A$1:$A$1000,0),MATCH($G$1,'[6]529.ValuationModel'!$A$1:$ZZ$1,0))</f>
        <v>87264</v>
      </c>
      <c r="H38" s="7">
        <f>INDEX('[6]529.ValuationModel'!$A$1:$ZZ$1000,MATCH(A38,'[6]529.ValuationModel'!$A$1:$A$1000,0),MATCH($H$1,'[6]529.ValuationModel'!$A$1:$ZZ$1,0))</f>
        <v>125</v>
      </c>
      <c r="I38" s="7">
        <f>INDEX('[6]529.ValuationModel'!$A$1:$ZZ$1000,MATCH(A38,'[6]529.ValuationModel'!$A$1:$A$1000,0),MATCH($I$1,'[6]529.ValuationModel'!$A$1:$ZZ$1,0))</f>
        <v>3</v>
      </c>
      <c r="J38" s="108">
        <f>INDEX('[6]529.ValuationModel'!$A$1:$ZZ$1000,MATCH(A38,'[6]529.ValuationModel'!$A$1:$A$1000,0),MATCH($J$1,'[6]529.ValuationModel'!$A$1:$ZZ$1,0))</f>
        <v>97.23424597914746</v>
      </c>
      <c r="K38" s="107">
        <f>INDEX('[6]529.ValuationModel'!$A$1:$ZZ$1000,MATCH(A38,'[6]529.ValuationModel'!$A$1:$A$1000,0),MATCH($K$1,'[6]529.ValuationModel'!$A$1:$ZZ$1,0))</f>
        <v>0.49062461775649696</v>
      </c>
      <c r="L38" s="108">
        <f>INDEX('[6]529.ValuationModel'!$A$1:$ZZ$1000,MATCH(A38,'[6]529.ValuationModel'!$A$1:$A$1000,0),MATCH($L$1,'[6]529.ValuationModel'!$A$1:$ZZ$1,0))</f>
        <v>47.705514766360423</v>
      </c>
      <c r="M38" s="107">
        <f>INDEX('[6]529.ValuationModel'!$A$1:$ZZ$1000,MATCH(A38,'[6]529.ValuationModel'!$A$1:$A$1000,0),MATCH($M$1,'[6]529.ValuationModel'!$A$1:$ZZ$1,0))</f>
        <v>0.29609663191253266</v>
      </c>
      <c r="N38" s="8">
        <f>INDEX('[6]529.ValuationModel'!$A$1:$ZZ$1000,MATCH(A38,'[6]529.ValuationModel'!$A$1:$A$1000,0),MATCH($N$1,'[6]529.ValuationModel'!$A$1:$ZZ$1,0))</f>
        <v>801559.59011046693</v>
      </c>
      <c r="O38" s="107">
        <f>INDEX('[6]529.ValuationModel'!$A$1:$ZZ$1000,MATCH(A38,'[6]529.ValuationModel'!$A$1:$A$1000,0),MATCH($O$1,'[6]529.ValuationModel'!$A$1:$ZZ$1,0))</f>
        <v>0.09</v>
      </c>
      <c r="P38" s="8">
        <f>INDEX('[6]529.ValuationModel'!$A$1:$ZZ$1000,MATCH(A38,'[6]529.ValuationModel'!$A$1:$A$1000,0),MATCH($P$1,'[6]529.ValuationModel'!$A$1:$ZZ$1,0))</f>
        <v>8906217.6678940766</v>
      </c>
      <c r="Q38" s="8">
        <f>INDEX('[6]529.ValuationModel'!$A$1:$ZZ$1000,MATCH(A38,'[6]529.ValuationModel'!$A$1:$A$1000,0),MATCH($Q$1,'[6]529.ValuationModel'!$A$1:$ZZ$1,0))</f>
        <v>71249.741343152607</v>
      </c>
    </row>
    <row r="39" spans="1:17" x14ac:dyDescent="0.55000000000000004">
      <c r="A39" t="s">
        <v>211</v>
      </c>
      <c r="B39" t="str">
        <f>INDEX('[6]529.ValuationModel'!$A$1:$ZZ$1000,MATCH(A39,'[6]529.ValuationModel'!$A$1:$A$1000,0),MATCH($B$1,'[6]529.ValuationModel'!$A$1:$ZZ$1,0))</f>
        <v>07-12-400-058-0000</v>
      </c>
      <c r="C39" t="str">
        <f>INDEX('[6]529.ValuationModel'!$A$1:$ZZ$1000,MATCH(A39,'[6]529.ValuationModel'!$A$1:$A$1000,0),MATCH($C$1,'[6]529.ValuationModel'!$A$1:$ZZ$1,0))</f>
        <v>1550  MCCONNOR, SCHAUMBURG</v>
      </c>
      <c r="D39" s="7" t="str">
        <f>INDEX('[6]529.ValuationModel'!$A$1:$ZZ$1000,MATCH(A39,'[6]529.ValuationModel'!$A$1:$A$1000,0),MATCH($D$1,'[6]529.ValuationModel'!$A$1:$ZZ$1,0))</f>
        <v>5-29</v>
      </c>
      <c r="E39" s="7">
        <f>INDEX('[6]529.ValuationModel'!$A$1:$ZZ$1000,MATCH(A39,'[6]529.ValuationModel'!$A$1:$A$1000,0),MATCH($E$1,'[6]529.ValuationModel'!$A$1:$ZZ$1,0))</f>
        <v>19</v>
      </c>
      <c r="F39" s="141">
        <f>INDEX('[6]529.ValuationModel'!$A$1:$ZZ$1000,MATCH(A39,'[6]529.ValuationModel'!$A$1:$A$1000,0),MATCH($F$1,'[6]529.ValuationModel'!$A$1:$ZZ$1,0))</f>
        <v>111975</v>
      </c>
      <c r="G39" s="141">
        <f>INDEX('[6]529.ValuationModel'!$A$1:$ZZ$1000,MATCH(A39,'[6]529.ValuationModel'!$A$1:$A$1000,0),MATCH($G$1,'[6]529.ValuationModel'!$A$1:$ZZ$1,0))</f>
        <v>81675</v>
      </c>
      <c r="H39" s="7">
        <f>INDEX('[6]529.ValuationModel'!$A$1:$ZZ$1000,MATCH(A39,'[6]529.ValuationModel'!$A$1:$A$1000,0),MATCH($H$1,'[6]529.ValuationModel'!$A$1:$ZZ$1,0))</f>
        <v>126</v>
      </c>
      <c r="I39" s="7">
        <f>INDEX('[6]529.ValuationModel'!$A$1:$ZZ$1000,MATCH(A39,'[6]529.ValuationModel'!$A$1:$A$1000,0),MATCH($I$1,'[6]529.ValuationModel'!$A$1:$ZZ$1,0))</f>
        <v>3</v>
      </c>
      <c r="J39" s="108">
        <f>INDEX('[6]529.ValuationModel'!$A$1:$ZZ$1000,MATCH(A39,'[6]529.ValuationModel'!$A$1:$A$1000,0),MATCH($J$1,'[6]529.ValuationModel'!$A$1:$ZZ$1,0))</f>
        <v>97.23424597914746</v>
      </c>
      <c r="K39" s="107">
        <f>INDEX('[6]529.ValuationModel'!$A$1:$ZZ$1000,MATCH(A39,'[6]529.ValuationModel'!$A$1:$A$1000,0),MATCH($K$1,'[6]529.ValuationModel'!$A$1:$ZZ$1,0))</f>
        <v>0.49062461775649696</v>
      </c>
      <c r="L39" s="108">
        <f>INDEX('[6]529.ValuationModel'!$A$1:$ZZ$1000,MATCH(A39,'[6]529.ValuationModel'!$A$1:$A$1000,0),MATCH($L$1,'[6]529.ValuationModel'!$A$1:$ZZ$1,0))</f>
        <v>47.705514766360423</v>
      </c>
      <c r="M39" s="107">
        <f>INDEX('[6]529.ValuationModel'!$A$1:$ZZ$1000,MATCH(A39,'[6]529.ValuationModel'!$A$1:$A$1000,0),MATCH($M$1,'[6]529.ValuationModel'!$A$1:$ZZ$1,0))</f>
        <v>0.29609663191253266</v>
      </c>
      <c r="N39" s="8">
        <f>INDEX('[6]529.ValuationModel'!$A$1:$ZZ$1000,MATCH(A39,'[6]529.ValuationModel'!$A$1:$A$1000,0),MATCH($N$1,'[6]529.ValuationModel'!$A$1:$ZZ$1,0))</f>
        <v>807972.06683135056</v>
      </c>
      <c r="O39" s="107">
        <f>INDEX('[6]529.ValuationModel'!$A$1:$ZZ$1000,MATCH(A39,'[6]529.ValuationModel'!$A$1:$A$1000,0),MATCH($O$1,'[6]529.ValuationModel'!$A$1:$ZZ$1,0))</f>
        <v>0.09</v>
      </c>
      <c r="P39" s="8">
        <f>INDEX('[6]529.ValuationModel'!$A$1:$ZZ$1000,MATCH(A39,'[6]529.ValuationModel'!$A$1:$A$1000,0),MATCH($P$1,'[6]529.ValuationModel'!$A$1:$ZZ$1,0))</f>
        <v>8977467.4092372283</v>
      </c>
      <c r="Q39" s="8">
        <f>INDEX('[6]529.ValuationModel'!$A$1:$ZZ$1000,MATCH(A39,'[6]529.ValuationModel'!$A$1:$A$1000,0),MATCH($Q$1,'[6]529.ValuationModel'!$A$1:$ZZ$1,0))</f>
        <v>71249.741343152607</v>
      </c>
    </row>
    <row r="40" spans="1:17" x14ac:dyDescent="0.55000000000000004">
      <c r="A40" t="s">
        <v>212</v>
      </c>
      <c r="B40" t="str">
        <f>INDEX('[6]529.ValuationModel'!$A$1:$ZZ$1000,MATCH(A40,'[6]529.ValuationModel'!$A$1:$A$1000,0),MATCH($B$1,'[6]529.ValuationModel'!$A$1:$ZZ$1,0))</f>
        <v>07-12-402-015-0000</v>
      </c>
      <c r="C40" t="str">
        <f>INDEX('[6]529.ValuationModel'!$A$1:$ZZ$1000,MATCH(A40,'[6]529.ValuationModel'!$A$1:$A$1000,0),MATCH($C$1,'[6]529.ValuationModel'!$A$1:$ZZ$1,0))</f>
        <v>1851  MCCONNOR, SCHAUMBURG</v>
      </c>
      <c r="D40" s="7" t="str">
        <f>INDEX('[6]529.ValuationModel'!$A$1:$ZZ$1000,MATCH(A40,'[6]529.ValuationModel'!$A$1:$A$1000,0),MATCH($D$1,'[6]529.ValuationModel'!$A$1:$ZZ$1,0))</f>
        <v>5-29</v>
      </c>
      <c r="E40" s="7">
        <f>INDEX('[6]529.ValuationModel'!$A$1:$ZZ$1000,MATCH(A40,'[6]529.ValuationModel'!$A$1:$A$1000,0),MATCH($E$1,'[6]529.ValuationModel'!$A$1:$ZZ$1,0))</f>
        <v>22</v>
      </c>
      <c r="F40" s="141">
        <f>INDEX('[6]529.ValuationModel'!$A$1:$ZZ$1000,MATCH(A40,'[6]529.ValuationModel'!$A$1:$A$1000,0),MATCH($F$1,'[6]529.ValuationModel'!$A$1:$ZZ$1,0))</f>
        <v>139268</v>
      </c>
      <c r="G40" s="141">
        <f>INDEX('[6]529.ValuationModel'!$A$1:$ZZ$1000,MATCH(A40,'[6]529.ValuationModel'!$A$1:$A$1000,0),MATCH($G$1,'[6]529.ValuationModel'!$A$1:$ZZ$1,0))</f>
        <v>78324</v>
      </c>
      <c r="H40" s="7">
        <f>INDEX('[6]529.ValuationModel'!$A$1:$ZZ$1000,MATCH(A40,'[6]529.ValuationModel'!$A$1:$A$1000,0),MATCH($H$1,'[6]529.ValuationModel'!$A$1:$ZZ$1,0))</f>
        <v>127</v>
      </c>
      <c r="I40" s="7">
        <f>INDEX('[6]529.ValuationModel'!$A$1:$ZZ$1000,MATCH(A40,'[6]529.ValuationModel'!$A$1:$A$1000,0),MATCH($I$1,'[6]529.ValuationModel'!$A$1:$ZZ$1,0))</f>
        <v>3</v>
      </c>
      <c r="J40" s="108">
        <f>INDEX('[6]529.ValuationModel'!$A$1:$ZZ$1000,MATCH(A40,'[6]529.ValuationModel'!$A$1:$A$1000,0),MATCH($J$1,'[6]529.ValuationModel'!$A$1:$ZZ$1,0))</f>
        <v>97.23424597914746</v>
      </c>
      <c r="K40" s="107">
        <f>INDEX('[6]529.ValuationModel'!$A$1:$ZZ$1000,MATCH(A40,'[6]529.ValuationModel'!$A$1:$A$1000,0),MATCH($K$1,'[6]529.ValuationModel'!$A$1:$ZZ$1,0))</f>
        <v>0.49062461775649696</v>
      </c>
      <c r="L40" s="108">
        <f>INDEX('[6]529.ValuationModel'!$A$1:$ZZ$1000,MATCH(A40,'[6]529.ValuationModel'!$A$1:$A$1000,0),MATCH($L$1,'[6]529.ValuationModel'!$A$1:$ZZ$1,0))</f>
        <v>47.705514766360423</v>
      </c>
      <c r="M40" s="107">
        <f>INDEX('[6]529.ValuationModel'!$A$1:$ZZ$1000,MATCH(A40,'[6]529.ValuationModel'!$A$1:$A$1000,0),MATCH($M$1,'[6]529.ValuationModel'!$A$1:$ZZ$1,0))</f>
        <v>0.29609663191253266</v>
      </c>
      <c r="N40" s="8">
        <f>INDEX('[6]529.ValuationModel'!$A$1:$ZZ$1000,MATCH(A40,'[6]529.ValuationModel'!$A$1:$A$1000,0),MATCH($N$1,'[6]529.ValuationModel'!$A$1:$ZZ$1,0))</f>
        <v>814384.54355223454</v>
      </c>
      <c r="O40" s="107">
        <f>INDEX('[6]529.ValuationModel'!$A$1:$ZZ$1000,MATCH(A40,'[6]529.ValuationModel'!$A$1:$A$1000,0),MATCH($O$1,'[6]529.ValuationModel'!$A$1:$ZZ$1,0))</f>
        <v>0.09</v>
      </c>
      <c r="P40" s="8">
        <f>INDEX('[6]529.ValuationModel'!$A$1:$ZZ$1000,MATCH(A40,'[6]529.ValuationModel'!$A$1:$A$1000,0),MATCH($P$1,'[6]529.ValuationModel'!$A$1:$ZZ$1,0))</f>
        <v>9048717.1505803838</v>
      </c>
      <c r="Q40" s="8">
        <f>INDEX('[6]529.ValuationModel'!$A$1:$ZZ$1000,MATCH(A40,'[6]529.ValuationModel'!$A$1:$A$1000,0),MATCH($Q$1,'[6]529.ValuationModel'!$A$1:$ZZ$1,0))</f>
        <v>71249.741343152622</v>
      </c>
    </row>
    <row r="41" spans="1:17" x14ac:dyDescent="0.55000000000000004">
      <c r="A41" t="s">
        <v>213</v>
      </c>
      <c r="B41" t="str">
        <f>INDEX('[6]529.ValuationModel'!$A$1:$ZZ$1000,MATCH(A41,'[6]529.ValuationModel'!$A$1:$A$1000,0),MATCH($B$1,'[6]529.ValuationModel'!$A$1:$ZZ$1,0))</f>
        <v>07-13-100-025-0000</v>
      </c>
      <c r="C41" t="str">
        <f>INDEX('[6]529.ValuationModel'!$A$1:$ZZ$1000,MATCH(A41,'[6]529.ValuationModel'!$A$1:$A$1000,0),MATCH($C$1,'[6]529.ValuationModel'!$A$1:$ZZ$1,0))</f>
        <v>1200  AMERICAN, SCHAUMBURG</v>
      </c>
      <c r="D41" s="7" t="str">
        <f>INDEX('[6]529.ValuationModel'!$A$1:$ZZ$1000,MATCH(A41,'[6]529.ValuationModel'!$A$1:$A$1000,0),MATCH($D$1,'[6]529.ValuationModel'!$A$1:$ZZ$1,0))</f>
        <v>5-29</v>
      </c>
      <c r="E41" s="7">
        <f>INDEX('[6]529.ValuationModel'!$A$1:$ZZ$1000,MATCH(A41,'[6]529.ValuationModel'!$A$1:$A$1000,0),MATCH($E$1,'[6]529.ValuationModel'!$A$1:$ZZ$1,0))</f>
        <v>21</v>
      </c>
      <c r="F41" s="141">
        <f>INDEX('[6]529.ValuationModel'!$A$1:$ZZ$1000,MATCH(A41,'[6]529.ValuationModel'!$A$1:$A$1000,0),MATCH($F$1,'[6]529.ValuationModel'!$A$1:$ZZ$1,0))</f>
        <v>101749</v>
      </c>
      <c r="G41" s="141">
        <f>INDEX('[6]529.ValuationModel'!$A$1:$ZZ$1000,MATCH(A41,'[6]529.ValuationModel'!$A$1:$A$1000,0),MATCH($G$1,'[6]529.ValuationModel'!$A$1:$ZZ$1,0))</f>
        <v>46488</v>
      </c>
      <c r="H41" s="7">
        <f>INDEX('[6]529.ValuationModel'!$A$1:$ZZ$1000,MATCH(A41,'[6]529.ValuationModel'!$A$1:$A$1000,0),MATCH($H$1,'[6]529.ValuationModel'!$A$1:$ZZ$1,0))</f>
        <v>104</v>
      </c>
      <c r="I41" s="7">
        <f>INDEX('[6]529.ValuationModel'!$A$1:$ZZ$1000,MATCH(A41,'[6]529.ValuationModel'!$A$1:$A$1000,0),MATCH($I$1,'[6]529.ValuationModel'!$A$1:$ZZ$1,0))</f>
        <v>6</v>
      </c>
      <c r="J41" s="108">
        <f>INDEX('[6]529.ValuationModel'!$A$1:$ZZ$1000,MATCH(A41,'[6]529.ValuationModel'!$A$1:$A$1000,0),MATCH($J$1,'[6]529.ValuationModel'!$A$1:$ZZ$1,0))</f>
        <v>53.386947375774689</v>
      </c>
      <c r="K41" s="107">
        <f>INDEX('[6]529.ValuationModel'!$A$1:$ZZ$1000,MATCH(A41,'[6]529.ValuationModel'!$A$1:$A$1000,0),MATCH($K$1,'[6]529.ValuationModel'!$A$1:$ZZ$1,0))</f>
        <v>0.49149145788887083</v>
      </c>
      <c r="L41" s="108">
        <f>INDEX('[6]529.ValuationModel'!$A$1:$ZZ$1000,MATCH(A41,'[6]529.ValuationModel'!$A$1:$A$1000,0),MATCH($L$1,'[6]529.ValuationModel'!$A$1:$ZZ$1,0))</f>
        <v>26.239228597955929</v>
      </c>
      <c r="M41" s="107">
        <f>INDEX('[6]529.ValuationModel'!$A$1:$ZZ$1000,MATCH(A41,'[6]529.ValuationModel'!$A$1:$A$1000,0),MATCH($M$1,'[6]529.ValuationModel'!$A$1:$ZZ$1,0))</f>
        <v>0.38548355253142058</v>
      </c>
      <c r="N41" s="8">
        <f>INDEX('[6]529.ValuationModel'!$A$1:$ZZ$1000,MATCH(A41,'[6]529.ValuationModel'!$A$1:$A$1000,0),MATCH($N$1,'[6]529.ValuationModel'!$A$1:$ZZ$1,0))</f>
        <v>394572.90695288253</v>
      </c>
      <c r="O41" s="107">
        <f>INDEX('[6]529.ValuationModel'!$A$1:$ZZ$1000,MATCH(A41,'[6]529.ValuationModel'!$A$1:$A$1000,0),MATCH($O$1,'[6]529.ValuationModel'!$A$1:$ZZ$1,0))</f>
        <v>0.105</v>
      </c>
      <c r="P41" s="8">
        <f>INDEX('[6]529.ValuationModel'!$A$1:$ZZ$1000,MATCH(A41,'[6]529.ValuationModel'!$A$1:$A$1000,0),MATCH($P$1,'[6]529.ValuationModel'!$A$1:$ZZ$1,0))</f>
        <v>3757837.2090750718</v>
      </c>
      <c r="Q41" s="8">
        <f>INDEX('[6]529.ValuationModel'!$A$1:$ZZ$1000,MATCH(A41,'[6]529.ValuationModel'!$A$1:$A$1000,0),MATCH($Q$1,'[6]529.ValuationModel'!$A$1:$ZZ$1,0))</f>
        <v>36133.050087260308</v>
      </c>
    </row>
    <row r="42" spans="1:17" x14ac:dyDescent="0.55000000000000004">
      <c r="A42" t="s">
        <v>214</v>
      </c>
      <c r="B42" t="str">
        <f>INDEX('[6]529.ValuationModel'!$A$1:$ZZ$1000,MATCH(A42,'[6]529.ValuationModel'!$A$1:$A$1000,0),MATCH($B$1,'[6]529.ValuationModel'!$A$1:$ZZ$1,0))</f>
        <v>07-13-100-028-0000</v>
      </c>
      <c r="C42" t="str">
        <f>INDEX('[6]529.ValuationModel'!$A$1:$ZZ$1000,MATCH(A42,'[6]529.ValuationModel'!$A$1:$A$1000,0),MATCH($C$1,'[6]529.ValuationModel'!$A$1:$ZZ$1,0))</f>
        <v>1300  AMERICAN, SCHAUMBURG</v>
      </c>
      <c r="D42" s="7" t="str">
        <f>INDEX('[6]529.ValuationModel'!$A$1:$ZZ$1000,MATCH(A42,'[6]529.ValuationModel'!$A$1:$A$1000,0),MATCH($D$1,'[6]529.ValuationModel'!$A$1:$ZZ$1,0))</f>
        <v>5-29</v>
      </c>
      <c r="E42" s="7">
        <f>INDEX('[6]529.ValuationModel'!$A$1:$ZZ$1000,MATCH(A42,'[6]529.ValuationModel'!$A$1:$A$1000,0),MATCH($E$1,'[6]529.ValuationModel'!$A$1:$ZZ$1,0))</f>
        <v>4</v>
      </c>
      <c r="F42" s="141">
        <f>INDEX('[6]529.ValuationModel'!$A$1:$ZZ$1000,MATCH(A42,'[6]529.ValuationModel'!$A$1:$A$1000,0),MATCH($F$1,'[6]529.ValuationModel'!$A$1:$ZZ$1,0))</f>
        <v>95513</v>
      </c>
      <c r="G42" s="141">
        <f>INDEX('[6]529.ValuationModel'!$A$1:$ZZ$1000,MATCH(A42,'[6]529.ValuationModel'!$A$1:$A$1000,0),MATCH($G$1,'[6]529.ValuationModel'!$A$1:$ZZ$1,0))</f>
        <v>63692</v>
      </c>
      <c r="H42" s="7">
        <f>INDEX('[6]529.ValuationModel'!$A$1:$ZZ$1000,MATCH(A42,'[6]529.ValuationModel'!$A$1:$A$1000,0),MATCH($H$1,'[6]529.ValuationModel'!$A$1:$ZZ$1,0))</f>
        <v>105</v>
      </c>
      <c r="I42" s="7">
        <f>INDEX('[6]529.ValuationModel'!$A$1:$ZZ$1000,MATCH(A42,'[6]529.ValuationModel'!$A$1:$A$1000,0),MATCH($I$1,'[6]529.ValuationModel'!$A$1:$ZZ$1,0))</f>
        <v>4</v>
      </c>
      <c r="J42" s="108">
        <f>INDEX('[6]529.ValuationModel'!$A$1:$ZZ$1000,MATCH(A42,'[6]529.ValuationModel'!$A$1:$A$1000,0),MATCH($J$1,'[6]529.ValuationModel'!$A$1:$ZZ$1,0))</f>
        <v>80.659427823339115</v>
      </c>
      <c r="K42" s="107">
        <f>INDEX('[6]529.ValuationModel'!$A$1:$ZZ$1000,MATCH(A42,'[6]529.ValuationModel'!$A$1:$A$1000,0),MATCH($K$1,'[6]529.ValuationModel'!$A$1:$ZZ$1,0))</f>
        <v>0.481554174811196</v>
      </c>
      <c r="L42" s="108">
        <f>INDEX('[6]529.ValuationModel'!$A$1:$ZZ$1000,MATCH(A42,'[6]529.ValuationModel'!$A$1:$A$1000,0),MATCH($L$1,'[6]529.ValuationModel'!$A$1:$ZZ$1,0))</f>
        <v>38.84188420621129</v>
      </c>
      <c r="M42" s="107">
        <f>INDEX('[6]529.ValuationModel'!$A$1:$ZZ$1000,MATCH(A42,'[6]529.ValuationModel'!$A$1:$A$1000,0),MATCH($M$1,'[6]529.ValuationModel'!$A$1:$ZZ$1,0))</f>
        <v>0.29456960252043857</v>
      </c>
      <c r="N42" s="8">
        <f>INDEX('[6]529.ValuationModel'!$A$1:$ZZ$1000,MATCH(A42,'[6]529.ValuationModel'!$A$1:$A$1000,0),MATCH($N$1,'[6]529.ValuationModel'!$A$1:$ZZ$1,0))</f>
        <v>457020.69037615228</v>
      </c>
      <c r="O42" s="107">
        <f>INDEX('[6]529.ValuationModel'!$A$1:$ZZ$1000,MATCH(A42,'[6]529.ValuationModel'!$A$1:$A$1000,0),MATCH($O$1,'[6]529.ValuationModel'!$A$1:$ZZ$1,0))</f>
        <v>0.09</v>
      </c>
      <c r="P42" s="8">
        <f>INDEX('[6]529.ValuationModel'!$A$1:$ZZ$1000,MATCH(A42,'[6]529.ValuationModel'!$A$1:$A$1000,0),MATCH($P$1,'[6]529.ValuationModel'!$A$1:$ZZ$1,0))</f>
        <v>5078007.6708461363</v>
      </c>
      <c r="Q42" s="8">
        <f>INDEX('[6]529.ValuationModel'!$A$1:$ZZ$1000,MATCH(A42,'[6]529.ValuationModel'!$A$1:$A$1000,0),MATCH($Q$1,'[6]529.ValuationModel'!$A$1:$ZZ$1,0))</f>
        <v>48361.97781758225</v>
      </c>
    </row>
    <row r="43" spans="1:17" x14ac:dyDescent="0.55000000000000004">
      <c r="A43" t="s">
        <v>215</v>
      </c>
      <c r="B43" t="str">
        <f>INDEX('[6]529.ValuationModel'!$A$1:$ZZ$1000,MATCH(A43,'[6]529.ValuationModel'!$A$1:$A$1000,0),MATCH($B$1,'[6]529.ValuationModel'!$A$1:$ZZ$1,0))</f>
        <v>07-13-101-012-0000</v>
      </c>
      <c r="C43" t="str">
        <f>INDEX('[6]529.ValuationModel'!$A$1:$ZZ$1000,MATCH(A43,'[6]529.ValuationModel'!$A$1:$A$1000,0),MATCH($C$1,'[6]529.ValuationModel'!$A$1:$ZZ$1,0))</f>
        <v>1251  AMERICAN, SCHAUMBURG</v>
      </c>
      <c r="D43" s="7" t="str">
        <f>INDEX('[6]529.ValuationModel'!$A$1:$ZZ$1000,MATCH(A43,'[6]529.ValuationModel'!$A$1:$A$1000,0),MATCH($D$1,'[6]529.ValuationModel'!$A$1:$ZZ$1,0))</f>
        <v>5-29</v>
      </c>
      <c r="E43" s="7">
        <f>INDEX('[6]529.ValuationModel'!$A$1:$ZZ$1000,MATCH(A43,'[6]529.ValuationModel'!$A$1:$A$1000,0),MATCH($E$1,'[6]529.ValuationModel'!$A$1:$ZZ$1,0))</f>
        <v>21</v>
      </c>
      <c r="F43" s="141">
        <f>INDEX('[6]529.ValuationModel'!$A$1:$ZZ$1000,MATCH(A43,'[6]529.ValuationModel'!$A$1:$A$1000,0),MATCH($F$1,'[6]529.ValuationModel'!$A$1:$ZZ$1,0))</f>
        <v>110032</v>
      </c>
      <c r="G43" s="141">
        <f>INDEX('[6]529.ValuationModel'!$A$1:$ZZ$1000,MATCH(A43,'[6]529.ValuationModel'!$A$1:$A$1000,0),MATCH($G$1,'[6]529.ValuationModel'!$A$1:$ZZ$1,0))</f>
        <v>87570</v>
      </c>
      <c r="H43" s="7">
        <f>INDEX('[6]529.ValuationModel'!$A$1:$ZZ$1000,MATCH(A43,'[6]529.ValuationModel'!$A$1:$A$1000,0),MATCH($H$1,'[6]529.ValuationModel'!$A$1:$ZZ$1,0))</f>
        <v>134</v>
      </c>
      <c r="I43" s="7">
        <f>INDEX('[6]529.ValuationModel'!$A$1:$ZZ$1000,MATCH(A43,'[6]529.ValuationModel'!$A$1:$A$1000,0),MATCH($I$1,'[6]529.ValuationModel'!$A$1:$ZZ$1,0))</f>
        <v>3</v>
      </c>
      <c r="J43" s="108">
        <f>INDEX('[6]529.ValuationModel'!$A$1:$ZZ$1000,MATCH(A43,'[6]529.ValuationModel'!$A$1:$A$1000,0),MATCH($J$1,'[6]529.ValuationModel'!$A$1:$ZZ$1,0))</f>
        <v>97.23424597914746</v>
      </c>
      <c r="K43" s="107">
        <f>INDEX('[6]529.ValuationModel'!$A$1:$ZZ$1000,MATCH(A43,'[6]529.ValuationModel'!$A$1:$A$1000,0),MATCH($K$1,'[6]529.ValuationModel'!$A$1:$ZZ$1,0))</f>
        <v>0.49062461775649696</v>
      </c>
      <c r="L43" s="108">
        <f>INDEX('[6]529.ValuationModel'!$A$1:$ZZ$1000,MATCH(A43,'[6]529.ValuationModel'!$A$1:$A$1000,0),MATCH($L$1,'[6]529.ValuationModel'!$A$1:$ZZ$1,0))</f>
        <v>47.705514766360423</v>
      </c>
      <c r="M43" s="107">
        <f>INDEX('[6]529.ValuationModel'!$A$1:$ZZ$1000,MATCH(A43,'[6]529.ValuationModel'!$A$1:$A$1000,0),MATCH($M$1,'[6]529.ValuationModel'!$A$1:$ZZ$1,0))</f>
        <v>0.29609663191253266</v>
      </c>
      <c r="N43" s="8">
        <f>INDEX('[6]529.ValuationModel'!$A$1:$ZZ$1000,MATCH(A43,'[6]529.ValuationModel'!$A$1:$A$1000,0),MATCH($N$1,'[6]529.ValuationModel'!$A$1:$ZZ$1,0))</f>
        <v>859271.88059842063</v>
      </c>
      <c r="O43" s="107">
        <f>INDEX('[6]529.ValuationModel'!$A$1:$ZZ$1000,MATCH(A43,'[6]529.ValuationModel'!$A$1:$A$1000,0),MATCH($O$1,'[6]529.ValuationModel'!$A$1:$ZZ$1,0))</f>
        <v>0.09</v>
      </c>
      <c r="P43" s="8">
        <f>INDEX('[6]529.ValuationModel'!$A$1:$ZZ$1000,MATCH(A43,'[6]529.ValuationModel'!$A$1:$A$1000,0),MATCH($P$1,'[6]529.ValuationModel'!$A$1:$ZZ$1,0))</f>
        <v>9547465.3399824519</v>
      </c>
      <c r="Q43" s="8">
        <f>INDEX('[6]529.ValuationModel'!$A$1:$ZZ$1000,MATCH(A43,'[6]529.ValuationModel'!$A$1:$A$1000,0),MATCH($Q$1,'[6]529.ValuationModel'!$A$1:$ZZ$1,0))</f>
        <v>71249.741343152622</v>
      </c>
    </row>
    <row r="44" spans="1:17" x14ac:dyDescent="0.55000000000000004">
      <c r="A44" t="s">
        <v>216</v>
      </c>
      <c r="B44" t="str">
        <f>INDEX('[6]529.ValuationModel'!$A$1:$ZZ$1000,MATCH(A44,'[6]529.ValuationModel'!$A$1:$A$1000,0),MATCH($B$1,'[6]529.ValuationModel'!$A$1:$ZZ$1,0))</f>
        <v>07-13-101-015-0000</v>
      </c>
      <c r="C44" t="str">
        <f>INDEX('[6]529.ValuationModel'!$A$1:$ZZ$1000,MATCH(A44,'[6]529.ValuationModel'!$A$1:$A$1000,0),MATCH($C$1,'[6]529.ValuationModel'!$A$1:$ZZ$1,0))</f>
        <v>1311  AMERICAN, SCHAUMBURG</v>
      </c>
      <c r="D44" s="7" t="str">
        <f>INDEX('[6]529.ValuationModel'!$A$1:$ZZ$1000,MATCH(A44,'[6]529.ValuationModel'!$A$1:$A$1000,0),MATCH($D$1,'[6]529.ValuationModel'!$A$1:$ZZ$1,0))</f>
        <v>5-29</v>
      </c>
      <c r="E44" s="7">
        <f>INDEX('[6]529.ValuationModel'!$A$1:$ZZ$1000,MATCH(A44,'[6]529.ValuationModel'!$A$1:$A$1000,0),MATCH($E$1,'[6]529.ValuationModel'!$A$1:$ZZ$1,0))</f>
        <v>15</v>
      </c>
      <c r="F44" s="141">
        <f>INDEX('[6]529.ValuationModel'!$A$1:$ZZ$1000,MATCH(A44,'[6]529.ValuationModel'!$A$1:$A$1000,0),MATCH($F$1,'[6]529.ValuationModel'!$A$1:$ZZ$1,0))</f>
        <v>116902</v>
      </c>
      <c r="G44" s="141">
        <f>INDEX('[6]529.ValuationModel'!$A$1:$ZZ$1000,MATCH(A44,'[6]529.ValuationModel'!$A$1:$A$1000,0),MATCH($G$1,'[6]529.ValuationModel'!$A$1:$ZZ$1,0))</f>
        <v>86594</v>
      </c>
      <c r="H44" s="7">
        <f>INDEX('[6]529.ValuationModel'!$A$1:$ZZ$1000,MATCH(A44,'[6]529.ValuationModel'!$A$1:$A$1000,0),MATCH($H$1,'[6]529.ValuationModel'!$A$1:$ZZ$1,0))</f>
        <v>162</v>
      </c>
      <c r="I44" s="7">
        <f>INDEX('[6]529.ValuationModel'!$A$1:$ZZ$1000,MATCH(A44,'[6]529.ValuationModel'!$A$1:$A$1000,0),MATCH($I$1,'[6]529.ValuationModel'!$A$1:$ZZ$1,0))</f>
        <v>3</v>
      </c>
      <c r="J44" s="108">
        <f>INDEX('[6]529.ValuationModel'!$A$1:$ZZ$1000,MATCH(A44,'[6]529.ValuationModel'!$A$1:$A$1000,0),MATCH($J$1,'[6]529.ValuationModel'!$A$1:$ZZ$1,0))</f>
        <v>97.23424597914746</v>
      </c>
      <c r="K44" s="107">
        <f>INDEX('[6]529.ValuationModel'!$A$1:$ZZ$1000,MATCH(A44,'[6]529.ValuationModel'!$A$1:$A$1000,0),MATCH($K$1,'[6]529.ValuationModel'!$A$1:$ZZ$1,0))</f>
        <v>0.49062461775649696</v>
      </c>
      <c r="L44" s="108">
        <f>INDEX('[6]529.ValuationModel'!$A$1:$ZZ$1000,MATCH(A44,'[6]529.ValuationModel'!$A$1:$A$1000,0),MATCH($L$1,'[6]529.ValuationModel'!$A$1:$ZZ$1,0))</f>
        <v>47.705514766360423</v>
      </c>
      <c r="M44" s="107">
        <f>INDEX('[6]529.ValuationModel'!$A$1:$ZZ$1000,MATCH(A44,'[6]529.ValuationModel'!$A$1:$A$1000,0),MATCH($M$1,'[6]529.ValuationModel'!$A$1:$ZZ$1,0))</f>
        <v>0.29609663191253266</v>
      </c>
      <c r="N44" s="8">
        <f>INDEX('[6]529.ValuationModel'!$A$1:$ZZ$1000,MATCH(A44,'[6]529.ValuationModel'!$A$1:$A$1000,0),MATCH($N$1,'[6]529.ValuationModel'!$A$1:$ZZ$1,0))</f>
        <v>1038821.2287831652</v>
      </c>
      <c r="O44" s="107">
        <f>INDEX('[6]529.ValuationModel'!$A$1:$ZZ$1000,MATCH(A44,'[6]529.ValuationModel'!$A$1:$A$1000,0),MATCH($O$1,'[6]529.ValuationModel'!$A$1:$ZZ$1,0))</f>
        <v>0.09</v>
      </c>
      <c r="P44" s="8">
        <f>INDEX('[6]529.ValuationModel'!$A$1:$ZZ$1000,MATCH(A44,'[6]529.ValuationModel'!$A$1:$A$1000,0),MATCH($P$1,'[6]529.ValuationModel'!$A$1:$ZZ$1,0))</f>
        <v>11542458.097590726</v>
      </c>
      <c r="Q44" s="8">
        <f>INDEX('[6]529.ValuationModel'!$A$1:$ZZ$1000,MATCH(A44,'[6]529.ValuationModel'!$A$1:$A$1000,0),MATCH($Q$1,'[6]529.ValuationModel'!$A$1:$ZZ$1,0))</f>
        <v>71249.741343152622</v>
      </c>
    </row>
    <row r="45" spans="1:17" x14ac:dyDescent="0.55000000000000004">
      <c r="A45" t="s">
        <v>217</v>
      </c>
      <c r="B45" t="str">
        <f>INDEX('[6]529.ValuationModel'!$A$1:$ZZ$1000,MATCH(A45,'[6]529.ValuationModel'!$A$1:$A$1000,0),MATCH($B$1,'[6]529.ValuationModel'!$A$1:$ZZ$1,0))</f>
        <v>07-13-103-015-0000</v>
      </c>
      <c r="C45" t="str">
        <f>INDEX('[6]529.ValuationModel'!$A$1:$ZZ$1000,MATCH(A45,'[6]529.ValuationModel'!$A$1:$A$1000,0),MATCH($C$1,'[6]529.ValuationModel'!$A$1:$ZZ$1,0))</f>
        <v>801  PLAZA, SCHAUMBURG</v>
      </c>
      <c r="D45" s="7" t="str">
        <f>INDEX('[6]529.ValuationModel'!$A$1:$ZZ$1000,MATCH(A45,'[6]529.ValuationModel'!$A$1:$A$1000,0),MATCH($D$1,'[6]529.ValuationModel'!$A$1:$ZZ$1,0))</f>
        <v>5-29</v>
      </c>
      <c r="E45" s="7">
        <f>INDEX('[6]529.ValuationModel'!$A$1:$ZZ$1000,MATCH(A45,'[6]529.ValuationModel'!$A$1:$A$1000,0),MATCH($E$1,'[6]529.ValuationModel'!$A$1:$ZZ$1,0))</f>
        <v>4</v>
      </c>
      <c r="F45" s="141">
        <f>INDEX('[6]529.ValuationModel'!$A$1:$ZZ$1000,MATCH(A45,'[6]529.ValuationModel'!$A$1:$A$1000,0),MATCH($F$1,'[6]529.ValuationModel'!$A$1:$ZZ$1,0))</f>
        <v>104747</v>
      </c>
      <c r="G45" s="141">
        <f>INDEX('[6]529.ValuationModel'!$A$1:$ZZ$1000,MATCH(A45,'[6]529.ValuationModel'!$A$1:$A$1000,0),MATCH($G$1,'[6]529.ValuationModel'!$A$1:$ZZ$1,0))</f>
        <v>67694</v>
      </c>
      <c r="H45" s="7">
        <f>INDEX('[6]529.ValuationModel'!$A$1:$ZZ$1000,MATCH(A45,'[6]529.ValuationModel'!$A$1:$A$1000,0),MATCH($H$1,'[6]529.ValuationModel'!$A$1:$ZZ$1,0))</f>
        <v>101</v>
      </c>
      <c r="I45" s="7">
        <f>INDEX('[6]529.ValuationModel'!$A$1:$ZZ$1000,MATCH(A45,'[6]529.ValuationModel'!$A$1:$A$1000,0),MATCH($I$1,'[6]529.ValuationModel'!$A$1:$ZZ$1,0))</f>
        <v>4</v>
      </c>
      <c r="J45" s="108">
        <f>INDEX('[6]529.ValuationModel'!$A$1:$ZZ$1000,MATCH(A45,'[6]529.ValuationModel'!$A$1:$A$1000,0),MATCH($J$1,'[6]529.ValuationModel'!$A$1:$ZZ$1,0))</f>
        <v>80.659427823339115</v>
      </c>
      <c r="K45" s="107">
        <f>INDEX('[6]529.ValuationModel'!$A$1:$ZZ$1000,MATCH(A45,'[6]529.ValuationModel'!$A$1:$A$1000,0),MATCH($K$1,'[6]529.ValuationModel'!$A$1:$ZZ$1,0))</f>
        <v>0.481554174811196</v>
      </c>
      <c r="L45" s="108">
        <f>INDEX('[6]529.ValuationModel'!$A$1:$ZZ$1000,MATCH(A45,'[6]529.ValuationModel'!$A$1:$A$1000,0),MATCH($L$1,'[6]529.ValuationModel'!$A$1:$ZZ$1,0))</f>
        <v>38.84188420621129</v>
      </c>
      <c r="M45" s="107">
        <f>INDEX('[6]529.ValuationModel'!$A$1:$ZZ$1000,MATCH(A45,'[6]529.ValuationModel'!$A$1:$A$1000,0),MATCH($M$1,'[6]529.ValuationModel'!$A$1:$ZZ$1,0))</f>
        <v>0.29456960252043857</v>
      </c>
      <c r="N45" s="8">
        <f>INDEX('[6]529.ValuationModel'!$A$1:$ZZ$1000,MATCH(A45,'[6]529.ValuationModel'!$A$1:$A$1000,0),MATCH($N$1,'[6]529.ValuationModel'!$A$1:$ZZ$1,0))</f>
        <v>439610.37836182263</v>
      </c>
      <c r="O45" s="107">
        <f>INDEX('[6]529.ValuationModel'!$A$1:$ZZ$1000,MATCH(A45,'[6]529.ValuationModel'!$A$1:$A$1000,0),MATCH($O$1,'[6]529.ValuationModel'!$A$1:$ZZ$1,0))</f>
        <v>0.09</v>
      </c>
      <c r="P45" s="8">
        <f>INDEX('[6]529.ValuationModel'!$A$1:$ZZ$1000,MATCH(A45,'[6]529.ValuationModel'!$A$1:$A$1000,0),MATCH($P$1,'[6]529.ValuationModel'!$A$1:$ZZ$1,0))</f>
        <v>4884559.7595758075</v>
      </c>
      <c r="Q45" s="8">
        <f>INDEX('[6]529.ValuationModel'!$A$1:$ZZ$1000,MATCH(A45,'[6]529.ValuationModel'!$A$1:$A$1000,0),MATCH($Q$1,'[6]529.ValuationModel'!$A$1:$ZZ$1,0))</f>
        <v>48361.97781758225</v>
      </c>
    </row>
    <row r="46" spans="1:17" x14ac:dyDescent="0.55000000000000004">
      <c r="A46" t="s">
        <v>218</v>
      </c>
      <c r="B46" t="str">
        <f>INDEX('[6]529.ValuationModel'!$A$1:$ZZ$1000,MATCH(A46,'[6]529.ValuationModel'!$A$1:$A$1000,0),MATCH($B$1,'[6]529.ValuationModel'!$A$1:$ZZ$1,0))</f>
        <v>07-12-402-022-0000</v>
      </c>
      <c r="C46" t="str">
        <f>INDEX('[6]529.ValuationModel'!$A$1:$ZZ$1000,MATCH(A46,'[6]529.ValuationModel'!$A$1:$A$1000,0),MATCH($C$1,'[6]529.ValuationModel'!$A$1:$ZZ$1,0))</f>
        <v>1800 E GOLF, SCHAUMBURG</v>
      </c>
      <c r="D46" s="7" t="str">
        <f>INDEX('[6]529.ValuationModel'!$A$1:$ZZ$1000,MATCH(A46,'[6]529.ValuationModel'!$A$1:$A$1000,0),MATCH($D$1,'[6]529.ValuationModel'!$A$1:$ZZ$1,0))</f>
        <v>5-29</v>
      </c>
      <c r="E46" s="7">
        <f>INDEX('[6]529.ValuationModel'!$A$1:$ZZ$1000,MATCH(A46,'[6]529.ValuationModel'!$A$1:$A$1000,0),MATCH($E$1,'[6]529.ValuationModel'!$A$1:$ZZ$1,0))</f>
        <v>37</v>
      </c>
      <c r="F46" s="141">
        <f>INDEX('[6]529.ValuationModel'!$A$1:$ZZ$1000,MATCH(A46,'[6]529.ValuationModel'!$A$1:$A$1000,0),MATCH($F$1,'[6]529.ValuationModel'!$A$1:$ZZ$1,0))</f>
        <v>530401</v>
      </c>
      <c r="G46" s="141">
        <f>INDEX('[6]529.ValuationModel'!$A$1:$ZZ$1000,MATCH(A46,'[6]529.ValuationModel'!$A$1:$A$1000,0),MATCH($G$1,'[6]529.ValuationModel'!$A$1:$ZZ$1,0))</f>
        <v>332283</v>
      </c>
      <c r="H46" s="7">
        <f>INDEX('[6]529.ValuationModel'!$A$1:$ZZ$1000,MATCH(A46,'[6]529.ValuationModel'!$A$1:$A$1000,0),MATCH($H$1,'[6]529.ValuationModel'!$A$1:$ZZ$1,0))</f>
        <v>468</v>
      </c>
      <c r="I46" s="7">
        <f>INDEX('[6]529.ValuationModel'!$A$1:$ZZ$1000,MATCH(A46,'[6]529.ValuationModel'!$A$1:$A$1000,0),MATCH($I$1,'[6]529.ValuationModel'!$A$1:$ZZ$1,0))</f>
        <v>4</v>
      </c>
      <c r="J46" s="108">
        <f>INDEX('[6]529.ValuationModel'!$A$1:$ZZ$1000,MATCH(A46,'[6]529.ValuationModel'!$A$1:$A$1000,0),MATCH($J$1,'[6]529.ValuationModel'!$A$1:$ZZ$1,0))</f>
        <v>80.659427823339115</v>
      </c>
      <c r="K46" s="107">
        <f>INDEX('[6]529.ValuationModel'!$A$1:$ZZ$1000,MATCH(A46,'[6]529.ValuationModel'!$A$1:$A$1000,0),MATCH($K$1,'[6]529.ValuationModel'!$A$1:$ZZ$1,0))</f>
        <v>0.481554174811196</v>
      </c>
      <c r="L46" s="108">
        <f>INDEX('[6]529.ValuationModel'!$A$1:$ZZ$1000,MATCH(A46,'[6]529.ValuationModel'!$A$1:$A$1000,0),MATCH($L$1,'[6]529.ValuationModel'!$A$1:$ZZ$1,0))</f>
        <v>38.84188420621129</v>
      </c>
      <c r="M46" s="107">
        <f>INDEX('[6]529.ValuationModel'!$A$1:$ZZ$1000,MATCH(A46,'[6]529.ValuationModel'!$A$1:$A$1000,0),MATCH($M$1,'[6]529.ValuationModel'!$A$1:$ZZ$1,0))</f>
        <v>0.29456960252043857</v>
      </c>
      <c r="N46" s="8">
        <f>INDEX('[6]529.ValuationModel'!$A$1:$ZZ$1000,MATCH(A46,'[6]529.ValuationModel'!$A$1:$A$1000,0),MATCH($N$1,'[6]529.ValuationModel'!$A$1:$ZZ$1,0))</f>
        <v>2037006.5056765645</v>
      </c>
      <c r="O46" s="107">
        <f>INDEX('[6]529.ValuationModel'!$A$1:$ZZ$1000,MATCH(A46,'[6]529.ValuationModel'!$A$1:$A$1000,0),MATCH($O$1,'[6]529.ValuationModel'!$A$1:$ZZ$1,0))</f>
        <v>0.09</v>
      </c>
      <c r="P46" s="8">
        <f>INDEX('[6]529.ValuationModel'!$A$1:$ZZ$1000,MATCH(A46,'[6]529.ValuationModel'!$A$1:$A$1000,0),MATCH($P$1,'[6]529.ValuationModel'!$A$1:$ZZ$1,0))</f>
        <v>22633405.618628494</v>
      </c>
      <c r="Q46" s="8">
        <f>INDEX('[6]529.ValuationModel'!$A$1:$ZZ$1000,MATCH(A46,'[6]529.ValuationModel'!$A$1:$A$1000,0),MATCH($Q$1,'[6]529.ValuationModel'!$A$1:$ZZ$1,0))</f>
        <v>48361.97781758225</v>
      </c>
    </row>
    <row r="47" spans="1:17" x14ac:dyDescent="0.55000000000000004">
      <c r="A47" t="s">
        <v>219</v>
      </c>
      <c r="B47" t="str">
        <f>INDEX('[6]529.ValuationModel'!$A$1:$ZZ$1000,MATCH(A47,'[6]529.ValuationModel'!$A$1:$A$1000,0),MATCH($B$1,'[6]529.ValuationModel'!$A$1:$ZZ$1,0))</f>
        <v>07-13-300-034-0000</v>
      </c>
      <c r="C47" t="str">
        <f>INDEX('[6]529.ValuationModel'!$A$1:$ZZ$1000,MATCH(A47,'[6]529.ValuationModel'!$A$1:$A$1000,0),MATCH($C$1,'[6]529.ValuationModel'!$A$1:$ZZ$1,0))</f>
        <v>1300 E HIGGINS, SCHAUMBURG</v>
      </c>
      <c r="D47" s="7" t="str">
        <f>INDEX('[6]529.ValuationModel'!$A$1:$ZZ$1000,MATCH(A47,'[6]529.ValuationModel'!$A$1:$A$1000,0),MATCH($D$1,'[6]529.ValuationModel'!$A$1:$ZZ$1,0))</f>
        <v>5-29</v>
      </c>
      <c r="E47" s="7">
        <f>INDEX('[6]529.ValuationModel'!$A$1:$ZZ$1000,MATCH(A47,'[6]529.ValuationModel'!$A$1:$A$1000,0),MATCH($E$1,'[6]529.ValuationModel'!$A$1:$ZZ$1,0))</f>
        <v>33</v>
      </c>
      <c r="F47" s="141">
        <f>INDEX('[6]529.ValuationModel'!$A$1:$ZZ$1000,MATCH(A47,'[6]529.ValuationModel'!$A$1:$A$1000,0),MATCH($F$1,'[6]529.ValuationModel'!$A$1:$ZZ$1,0))</f>
        <v>106235</v>
      </c>
      <c r="G47" s="141">
        <f>INDEX('[6]529.ValuationModel'!$A$1:$ZZ$1000,MATCH(A47,'[6]529.ValuationModel'!$A$1:$A$1000,0),MATCH($G$1,'[6]529.ValuationModel'!$A$1:$ZZ$1,0))</f>
        <v>52836</v>
      </c>
      <c r="H47" s="7">
        <f>INDEX('[6]529.ValuationModel'!$A$1:$ZZ$1000,MATCH(A47,'[6]529.ValuationModel'!$A$1:$A$1000,0),MATCH($H$1,'[6]529.ValuationModel'!$A$1:$ZZ$1,0))</f>
        <v>124</v>
      </c>
      <c r="I47" s="7">
        <f>INDEX('[6]529.ValuationModel'!$A$1:$ZZ$1000,MATCH(A47,'[6]529.ValuationModel'!$A$1:$A$1000,0),MATCH($I$1,'[6]529.ValuationModel'!$A$1:$ZZ$1,0))</f>
        <v>4</v>
      </c>
      <c r="J47" s="108">
        <f>INDEX('[6]529.ValuationModel'!$A$1:$ZZ$1000,MATCH(A47,'[6]529.ValuationModel'!$A$1:$A$1000,0),MATCH($J$1,'[6]529.ValuationModel'!$A$1:$ZZ$1,0))</f>
        <v>80.659427823339115</v>
      </c>
      <c r="K47" s="107">
        <f>INDEX('[6]529.ValuationModel'!$A$1:$ZZ$1000,MATCH(A47,'[6]529.ValuationModel'!$A$1:$A$1000,0),MATCH($K$1,'[6]529.ValuationModel'!$A$1:$ZZ$1,0))</f>
        <v>0.481554174811196</v>
      </c>
      <c r="L47" s="108">
        <f>INDEX('[6]529.ValuationModel'!$A$1:$ZZ$1000,MATCH(A47,'[6]529.ValuationModel'!$A$1:$A$1000,0),MATCH($L$1,'[6]529.ValuationModel'!$A$1:$ZZ$1,0))</f>
        <v>38.84188420621129</v>
      </c>
      <c r="M47" s="107">
        <f>INDEX('[6]529.ValuationModel'!$A$1:$ZZ$1000,MATCH(A47,'[6]529.ValuationModel'!$A$1:$A$1000,0),MATCH($M$1,'[6]529.ValuationModel'!$A$1:$ZZ$1,0))</f>
        <v>0.29456960252043857</v>
      </c>
      <c r="N47" s="8">
        <f>INDEX('[6]529.ValuationModel'!$A$1:$ZZ$1000,MATCH(A47,'[6]529.ValuationModel'!$A$1:$A$1000,0),MATCH($N$1,'[6]529.ValuationModel'!$A$1:$ZZ$1,0))</f>
        <v>539719.67244421795</v>
      </c>
      <c r="O47" s="107">
        <f>INDEX('[6]529.ValuationModel'!$A$1:$ZZ$1000,MATCH(A47,'[6]529.ValuationModel'!$A$1:$A$1000,0),MATCH($O$1,'[6]529.ValuationModel'!$A$1:$ZZ$1,0))</f>
        <v>0.09</v>
      </c>
      <c r="P47" s="8">
        <f>INDEX('[6]529.ValuationModel'!$A$1:$ZZ$1000,MATCH(A47,'[6]529.ValuationModel'!$A$1:$A$1000,0),MATCH($P$1,'[6]529.ValuationModel'!$A$1:$ZZ$1,0))</f>
        <v>5996885.2493802002</v>
      </c>
      <c r="Q47" s="8">
        <f>INDEX('[6]529.ValuationModel'!$A$1:$ZZ$1000,MATCH(A47,'[6]529.ValuationModel'!$A$1:$A$1000,0),MATCH($Q$1,'[6]529.ValuationModel'!$A$1:$ZZ$1,0))</f>
        <v>48361.977817582258</v>
      </c>
    </row>
    <row r="48" spans="1:17" x14ac:dyDescent="0.55000000000000004">
      <c r="A48" t="s">
        <v>220</v>
      </c>
      <c r="B48" t="str">
        <f>INDEX('[6]529.ValuationModel'!$A$1:$ZZ$1000,MATCH(A48,'[6]529.ValuationModel'!$A$1:$A$1000,0),MATCH($B$1,'[6]529.ValuationModel'!$A$1:$ZZ$1,0))</f>
        <v>07-13-300-040-0000</v>
      </c>
      <c r="C48" t="str">
        <f>INDEX('[6]529.ValuationModel'!$A$1:$ZZ$1000,MATCH(A48,'[6]529.ValuationModel'!$A$1:$A$1000,0),MATCH($C$1,'[6]529.ValuationModel'!$A$1:$ZZ$1,0))</f>
        <v>1200  BANK, SCHAUMBURG</v>
      </c>
      <c r="D48" s="7" t="str">
        <f>INDEX('[6]529.ValuationModel'!$A$1:$ZZ$1000,MATCH(A48,'[6]529.ValuationModel'!$A$1:$A$1000,0),MATCH($D$1,'[6]529.ValuationModel'!$A$1:$ZZ$1,0))</f>
        <v>5-29</v>
      </c>
      <c r="E48" s="7">
        <f>INDEX('[6]529.ValuationModel'!$A$1:$ZZ$1000,MATCH(A48,'[6]529.ValuationModel'!$A$1:$A$1000,0),MATCH($E$1,'[6]529.ValuationModel'!$A$1:$ZZ$1,0))</f>
        <v>21</v>
      </c>
      <c r="F48" s="141">
        <f>INDEX('[6]529.ValuationModel'!$A$1:$ZZ$1000,MATCH(A48,'[6]529.ValuationModel'!$A$1:$A$1000,0),MATCH($F$1,'[6]529.ValuationModel'!$A$1:$ZZ$1,0))</f>
        <v>124233</v>
      </c>
      <c r="G48" s="141">
        <f>INDEX('[6]529.ValuationModel'!$A$1:$ZZ$1000,MATCH(A48,'[6]529.ValuationModel'!$A$1:$A$1000,0),MATCH($G$1,'[6]529.ValuationModel'!$A$1:$ZZ$1,0))</f>
        <v>62643</v>
      </c>
      <c r="H48" s="7">
        <f>INDEX('[6]529.ValuationModel'!$A$1:$ZZ$1000,MATCH(A48,'[6]529.ValuationModel'!$A$1:$A$1000,0),MATCH($H$1,'[6]529.ValuationModel'!$A$1:$ZZ$1,0))</f>
        <v>122</v>
      </c>
      <c r="I48" s="7">
        <f>INDEX('[6]529.ValuationModel'!$A$1:$ZZ$1000,MATCH(A48,'[6]529.ValuationModel'!$A$1:$A$1000,0),MATCH($I$1,'[6]529.ValuationModel'!$A$1:$ZZ$1,0))</f>
        <v>5</v>
      </c>
      <c r="J48" s="108">
        <f>INDEX('[6]529.ValuationModel'!$A$1:$ZZ$1000,MATCH(A48,'[6]529.ValuationModel'!$A$1:$A$1000,0),MATCH($J$1,'[6]529.ValuationModel'!$A$1:$ZZ$1,0))</f>
        <v>53.386947375774689</v>
      </c>
      <c r="K48" s="107">
        <f>INDEX('[6]529.ValuationModel'!$A$1:$ZZ$1000,MATCH(A48,'[6]529.ValuationModel'!$A$1:$A$1000,0),MATCH($K$1,'[6]529.ValuationModel'!$A$1:$ZZ$1,0))</f>
        <v>0.49149145788887083</v>
      </c>
      <c r="L48" s="108">
        <f>INDEX('[6]529.ValuationModel'!$A$1:$ZZ$1000,MATCH(A48,'[6]529.ValuationModel'!$A$1:$A$1000,0),MATCH($L$1,'[6]529.ValuationModel'!$A$1:$ZZ$1,0))</f>
        <v>26.239228597955929</v>
      </c>
      <c r="M48" s="107">
        <f>INDEX('[6]529.ValuationModel'!$A$1:$ZZ$1000,MATCH(A48,'[6]529.ValuationModel'!$A$1:$A$1000,0),MATCH($M$1,'[6]529.ValuationModel'!$A$1:$ZZ$1,0))</f>
        <v>0.38548355253142058</v>
      </c>
      <c r="N48" s="8">
        <f>INDEX('[6]529.ValuationModel'!$A$1:$ZZ$1000,MATCH(A48,'[6]529.ValuationModel'!$A$1:$A$1000,0),MATCH($N$1,'[6]529.ValuationModel'!$A$1:$ZZ$1,0))</f>
        <v>462864.37161780446</v>
      </c>
      <c r="O48" s="107">
        <f>INDEX('[6]529.ValuationModel'!$A$1:$ZZ$1000,MATCH(A48,'[6]529.ValuationModel'!$A$1:$A$1000,0),MATCH($O$1,'[6]529.ValuationModel'!$A$1:$ZZ$1,0))</f>
        <v>0.1</v>
      </c>
      <c r="P48" s="8">
        <f>INDEX('[6]529.ValuationModel'!$A$1:$ZZ$1000,MATCH(A48,'[6]529.ValuationModel'!$A$1:$A$1000,0),MATCH($P$1,'[6]529.ValuationModel'!$A$1:$ZZ$1,0))</f>
        <v>4628643.7161780447</v>
      </c>
      <c r="Q48" s="8">
        <f>INDEX('[6]529.ValuationModel'!$A$1:$ZZ$1000,MATCH(A48,'[6]529.ValuationModel'!$A$1:$A$1000,0),MATCH($Q$1,'[6]529.ValuationModel'!$A$1:$ZZ$1,0))</f>
        <v>37939.702591623318</v>
      </c>
    </row>
    <row r="49" spans="1:17" x14ac:dyDescent="0.55000000000000004">
      <c r="A49" t="s">
        <v>221</v>
      </c>
      <c r="B49" t="str">
        <f>INDEX('[6]529.ValuationModel'!$A$1:$ZZ$1000,MATCH(A49,'[6]529.ValuationModel'!$A$1:$A$1000,0),MATCH($B$1,'[6]529.ValuationModel'!$A$1:$ZZ$1,0))</f>
        <v>07-13-408-009-0000</v>
      </c>
      <c r="C49" t="str">
        <f>INDEX('[6]529.ValuationModel'!$A$1:$ZZ$1000,MATCH(A49,'[6]529.ValuationModel'!$A$1:$A$1000,0),MATCH($C$1,'[6]529.ValuationModel'!$A$1:$ZZ$1,0))</f>
        <v>1730 E HIGGINS, SCHAUMBURG</v>
      </c>
      <c r="D49" s="7" t="str">
        <f>INDEX('[6]529.ValuationModel'!$A$1:$ZZ$1000,MATCH(A49,'[6]529.ValuationModel'!$A$1:$A$1000,0),MATCH($D$1,'[6]529.ValuationModel'!$A$1:$ZZ$1,0))</f>
        <v>5-29</v>
      </c>
      <c r="E49" s="7">
        <f>INDEX('[6]529.ValuationModel'!$A$1:$ZZ$1000,MATCH(A49,'[6]529.ValuationModel'!$A$1:$A$1000,0),MATCH($E$1,'[6]529.ValuationModel'!$A$1:$ZZ$1,0))</f>
        <v>39</v>
      </c>
      <c r="F49" s="141">
        <f>INDEX('[6]529.ValuationModel'!$A$1:$ZZ$1000,MATCH(A49,'[6]529.ValuationModel'!$A$1:$A$1000,0),MATCH($F$1,'[6]529.ValuationModel'!$A$1:$ZZ$1,0))</f>
        <v>82231</v>
      </c>
      <c r="G49" s="141">
        <f>INDEX('[6]529.ValuationModel'!$A$1:$ZZ$1000,MATCH(A49,'[6]529.ValuationModel'!$A$1:$A$1000,0),MATCH($G$1,'[6]529.ValuationModel'!$A$1:$ZZ$1,0))</f>
        <v>57905</v>
      </c>
      <c r="H49" s="7">
        <f>INDEX('[6]529.ValuationModel'!$A$1:$ZZ$1000,MATCH(A49,'[6]529.ValuationModel'!$A$1:$A$1000,0),MATCH($H$1,'[6]529.ValuationModel'!$A$1:$ZZ$1,0))</f>
        <v>126</v>
      </c>
      <c r="I49" s="7">
        <f>INDEX('[6]529.ValuationModel'!$A$1:$ZZ$1000,MATCH(A49,'[6]529.ValuationModel'!$A$1:$A$1000,0),MATCH($I$1,'[6]529.ValuationModel'!$A$1:$ZZ$1,0))</f>
        <v>6</v>
      </c>
      <c r="J49" s="108">
        <f>INDEX('[6]529.ValuationModel'!$A$1:$ZZ$1000,MATCH(A49,'[6]529.ValuationModel'!$A$1:$A$1000,0),MATCH($J$1,'[6]529.ValuationModel'!$A$1:$ZZ$1,0))</f>
        <v>53.386947375774689</v>
      </c>
      <c r="K49" s="107">
        <f>INDEX('[6]529.ValuationModel'!$A$1:$ZZ$1000,MATCH(A49,'[6]529.ValuationModel'!$A$1:$A$1000,0),MATCH($K$1,'[6]529.ValuationModel'!$A$1:$ZZ$1,0))</f>
        <v>0.49149145788887083</v>
      </c>
      <c r="L49" s="108">
        <f>INDEX('[6]529.ValuationModel'!$A$1:$ZZ$1000,MATCH(A49,'[6]529.ValuationModel'!$A$1:$A$1000,0),MATCH($L$1,'[6]529.ValuationModel'!$A$1:$ZZ$1,0))</f>
        <v>26.239228597955929</v>
      </c>
      <c r="M49" s="107">
        <f>INDEX('[6]529.ValuationModel'!$A$1:$ZZ$1000,MATCH(A49,'[6]529.ValuationModel'!$A$1:$A$1000,0),MATCH($M$1,'[6]529.ValuationModel'!$A$1:$ZZ$1,0))</f>
        <v>0.38548355253142058</v>
      </c>
      <c r="N49" s="8">
        <f>INDEX('[6]529.ValuationModel'!$A$1:$ZZ$1000,MATCH(A49,'[6]529.ValuationModel'!$A$1:$A$1000,0),MATCH($N$1,'[6]529.ValuationModel'!$A$1:$ZZ$1,0))</f>
        <v>478040.25265445374</v>
      </c>
      <c r="O49" s="107">
        <f>INDEX('[6]529.ValuationModel'!$A$1:$ZZ$1000,MATCH(A49,'[6]529.ValuationModel'!$A$1:$A$1000,0),MATCH($O$1,'[6]529.ValuationModel'!$A$1:$ZZ$1,0))</f>
        <v>0.105</v>
      </c>
      <c r="P49" s="8">
        <f>INDEX('[6]529.ValuationModel'!$A$1:$ZZ$1000,MATCH(A49,'[6]529.ValuationModel'!$A$1:$A$1000,0),MATCH($P$1,'[6]529.ValuationModel'!$A$1:$ZZ$1,0))</f>
        <v>4552764.3109947974</v>
      </c>
      <c r="Q49" s="8">
        <f>INDEX('[6]529.ValuationModel'!$A$1:$ZZ$1000,MATCH(A49,'[6]529.ValuationModel'!$A$1:$A$1000,0),MATCH($Q$1,'[6]529.ValuationModel'!$A$1:$ZZ$1,0))</f>
        <v>36133.050087260293</v>
      </c>
    </row>
    <row r="50" spans="1:17" x14ac:dyDescent="0.55000000000000004">
      <c r="A50" t="s">
        <v>222</v>
      </c>
      <c r="B50" t="str">
        <f>INDEX('[6]529.ValuationModel'!$A$1:$ZZ$1000,MATCH(A50,'[6]529.ValuationModel'!$A$1:$A$1000,0),MATCH($B$1,'[6]529.ValuationModel'!$A$1:$ZZ$1,0))</f>
        <v>07-13-408-011-0000</v>
      </c>
      <c r="C50" t="str">
        <f>INDEX('[6]529.ValuationModel'!$A$1:$ZZ$1000,MATCH(A50,'[6]529.ValuationModel'!$A$1:$A$1000,0),MATCH($C$1,'[6]529.ValuationModel'!$A$1:$ZZ$1,0))</f>
        <v>600 N MARTINGALE, SCHAUMBURG</v>
      </c>
      <c r="D50" s="7" t="str">
        <f>INDEX('[6]529.ValuationModel'!$A$1:$ZZ$1000,MATCH(A50,'[6]529.ValuationModel'!$A$1:$A$1000,0),MATCH($D$1,'[6]529.ValuationModel'!$A$1:$ZZ$1,0))</f>
        <v>5-29</v>
      </c>
      <c r="E50" s="7">
        <f>INDEX('[6]529.ValuationModel'!$A$1:$ZZ$1000,MATCH(A50,'[6]529.ValuationModel'!$A$1:$A$1000,0),MATCH($E$1,'[6]529.ValuationModel'!$A$1:$ZZ$1,0))</f>
        <v>39</v>
      </c>
      <c r="F50" s="141">
        <f>INDEX('[6]529.ValuationModel'!$A$1:$ZZ$1000,MATCH(A50,'[6]529.ValuationModel'!$A$1:$A$1000,0),MATCH($F$1,'[6]529.ValuationModel'!$A$1:$ZZ$1,0))</f>
        <v>122765</v>
      </c>
      <c r="G50" s="141">
        <f>INDEX('[6]529.ValuationModel'!$A$1:$ZZ$1000,MATCH(A50,'[6]529.ValuationModel'!$A$1:$A$1000,0),MATCH($G$1,'[6]529.ValuationModel'!$A$1:$ZZ$1,0))</f>
        <v>59339</v>
      </c>
      <c r="H50" s="7">
        <f>INDEX('[6]529.ValuationModel'!$A$1:$ZZ$1000,MATCH(A50,'[6]529.ValuationModel'!$A$1:$A$1000,0),MATCH($H$1,'[6]529.ValuationModel'!$A$1:$ZZ$1,0))</f>
        <v>124</v>
      </c>
      <c r="I50" s="7">
        <f>INDEX('[6]529.ValuationModel'!$A$1:$ZZ$1000,MATCH(A50,'[6]529.ValuationModel'!$A$1:$A$1000,0),MATCH($I$1,'[6]529.ValuationModel'!$A$1:$ZZ$1,0))</f>
        <v>5</v>
      </c>
      <c r="J50" s="108">
        <f>INDEX('[6]529.ValuationModel'!$A$1:$ZZ$1000,MATCH(A50,'[6]529.ValuationModel'!$A$1:$A$1000,0),MATCH($J$1,'[6]529.ValuationModel'!$A$1:$ZZ$1,0))</f>
        <v>53.386947375774689</v>
      </c>
      <c r="K50" s="107">
        <f>INDEX('[6]529.ValuationModel'!$A$1:$ZZ$1000,MATCH(A50,'[6]529.ValuationModel'!$A$1:$A$1000,0),MATCH($K$1,'[6]529.ValuationModel'!$A$1:$ZZ$1,0))</f>
        <v>0.49149145788887083</v>
      </c>
      <c r="L50" s="108">
        <f>INDEX('[6]529.ValuationModel'!$A$1:$ZZ$1000,MATCH(A50,'[6]529.ValuationModel'!$A$1:$A$1000,0),MATCH($L$1,'[6]529.ValuationModel'!$A$1:$ZZ$1,0))</f>
        <v>26.239228597955929</v>
      </c>
      <c r="M50" s="107">
        <f>INDEX('[6]529.ValuationModel'!$A$1:$ZZ$1000,MATCH(A50,'[6]529.ValuationModel'!$A$1:$A$1000,0),MATCH($M$1,'[6]529.ValuationModel'!$A$1:$ZZ$1,0))</f>
        <v>0.38548355253142058</v>
      </c>
      <c r="N50" s="8">
        <f>INDEX('[6]529.ValuationModel'!$A$1:$ZZ$1000,MATCH(A50,'[6]529.ValuationModel'!$A$1:$A$1000,0),MATCH($N$1,'[6]529.ValuationModel'!$A$1:$ZZ$1,0))</f>
        <v>470452.31213612907</v>
      </c>
      <c r="O50" s="107">
        <f>INDEX('[6]529.ValuationModel'!$A$1:$ZZ$1000,MATCH(A50,'[6]529.ValuationModel'!$A$1:$A$1000,0),MATCH($O$1,'[6]529.ValuationModel'!$A$1:$ZZ$1,0))</f>
        <v>0.1</v>
      </c>
      <c r="P50" s="8">
        <f>INDEX('[6]529.ValuationModel'!$A$1:$ZZ$1000,MATCH(A50,'[6]529.ValuationModel'!$A$1:$A$1000,0),MATCH($P$1,'[6]529.ValuationModel'!$A$1:$ZZ$1,0))</f>
        <v>4704523.1213612901</v>
      </c>
      <c r="Q50" s="8">
        <f>INDEX('[6]529.ValuationModel'!$A$1:$ZZ$1000,MATCH(A50,'[6]529.ValuationModel'!$A$1:$A$1000,0),MATCH($Q$1,'[6]529.ValuationModel'!$A$1:$ZZ$1,0))</f>
        <v>37939.702591623311</v>
      </c>
    </row>
    <row r="51" spans="1:17" x14ac:dyDescent="0.55000000000000004">
      <c r="A51" t="s">
        <v>223</v>
      </c>
      <c r="B51" t="str">
        <f>INDEX('[6]529.ValuationModel'!$A$1:$ZZ$1000,MATCH(A51,'[6]529.ValuationModel'!$A$1:$A$1000,0),MATCH($B$1,'[6]529.ValuationModel'!$A$1:$ZZ$1,0))</f>
        <v>07-14-200-047-0000</v>
      </c>
      <c r="C51" t="str">
        <f>INDEX('[6]529.ValuationModel'!$A$1:$ZZ$1000,MATCH(A51,'[6]529.ValuationModel'!$A$1:$A$1000,0),MATCH($C$1,'[6]529.ValuationModel'!$A$1:$ZZ$1,0))</f>
        <v>823  AMERICAN, SCHAUMBURG</v>
      </c>
      <c r="D51" s="7" t="str">
        <f>INDEX('[6]529.ValuationModel'!$A$1:$ZZ$1000,MATCH(A51,'[6]529.ValuationModel'!$A$1:$A$1000,0),MATCH($D$1,'[6]529.ValuationModel'!$A$1:$ZZ$1,0))</f>
        <v>5-29</v>
      </c>
      <c r="E51" s="7">
        <f>INDEX('[6]529.ValuationModel'!$A$1:$ZZ$1000,MATCH(A51,'[6]529.ValuationModel'!$A$1:$A$1000,0),MATCH($E$1,'[6]529.ValuationModel'!$A$1:$ZZ$1,0))</f>
        <v>30</v>
      </c>
      <c r="F51" s="141">
        <f>INDEX('[6]529.ValuationModel'!$A$1:$ZZ$1000,MATCH(A51,'[6]529.ValuationModel'!$A$1:$A$1000,0),MATCH($F$1,'[6]529.ValuationModel'!$A$1:$ZZ$1,0))</f>
        <v>172626</v>
      </c>
      <c r="G51" s="141">
        <f>INDEX('[6]529.ValuationModel'!$A$1:$ZZ$1000,MATCH(A51,'[6]529.ValuationModel'!$A$1:$A$1000,0),MATCH($G$1,'[6]529.ValuationModel'!$A$1:$ZZ$1,0))</f>
        <v>72619</v>
      </c>
      <c r="H51" s="7">
        <f>INDEX('[6]529.ValuationModel'!$A$1:$ZZ$1000,MATCH(A51,'[6]529.ValuationModel'!$A$1:$A$1000,0),MATCH($H$1,'[6]529.ValuationModel'!$A$1:$ZZ$1,0))</f>
        <v>108</v>
      </c>
      <c r="I51" s="7">
        <f>INDEX('[6]529.ValuationModel'!$A$1:$ZZ$1000,MATCH(A51,'[6]529.ValuationModel'!$A$1:$A$1000,0),MATCH($I$1,'[6]529.ValuationModel'!$A$1:$ZZ$1,0))</f>
        <v>4</v>
      </c>
      <c r="J51" s="108">
        <f>INDEX('[6]529.ValuationModel'!$A$1:$ZZ$1000,MATCH(A51,'[6]529.ValuationModel'!$A$1:$A$1000,0),MATCH($J$1,'[6]529.ValuationModel'!$A$1:$ZZ$1,0))</f>
        <v>80.659427823339115</v>
      </c>
      <c r="K51" s="107">
        <f>INDEX('[6]529.ValuationModel'!$A$1:$ZZ$1000,MATCH(A51,'[6]529.ValuationModel'!$A$1:$A$1000,0),MATCH($K$1,'[6]529.ValuationModel'!$A$1:$ZZ$1,0))</f>
        <v>0.481554174811196</v>
      </c>
      <c r="L51" s="108">
        <f>INDEX('[6]529.ValuationModel'!$A$1:$ZZ$1000,MATCH(A51,'[6]529.ValuationModel'!$A$1:$A$1000,0),MATCH($L$1,'[6]529.ValuationModel'!$A$1:$ZZ$1,0))</f>
        <v>38.84188420621129</v>
      </c>
      <c r="M51" s="107">
        <f>INDEX('[6]529.ValuationModel'!$A$1:$ZZ$1000,MATCH(A51,'[6]529.ValuationModel'!$A$1:$A$1000,0),MATCH($M$1,'[6]529.ValuationModel'!$A$1:$ZZ$1,0))</f>
        <v>0.29456960252043857</v>
      </c>
      <c r="N51" s="8">
        <f>INDEX('[6]529.ValuationModel'!$A$1:$ZZ$1000,MATCH(A51,'[6]529.ValuationModel'!$A$1:$A$1000,0),MATCH($N$1,'[6]529.ValuationModel'!$A$1:$ZZ$1,0))</f>
        <v>470078.42438689945</v>
      </c>
      <c r="O51" s="107">
        <f>INDEX('[6]529.ValuationModel'!$A$1:$ZZ$1000,MATCH(A51,'[6]529.ValuationModel'!$A$1:$A$1000,0),MATCH($O$1,'[6]529.ValuationModel'!$A$1:$ZZ$1,0))</f>
        <v>0.09</v>
      </c>
      <c r="P51" s="8">
        <f>INDEX('[6]529.ValuationModel'!$A$1:$ZZ$1000,MATCH(A51,'[6]529.ValuationModel'!$A$1:$A$1000,0),MATCH($P$1,'[6]529.ValuationModel'!$A$1:$ZZ$1,0))</f>
        <v>5223093.6042988831</v>
      </c>
      <c r="Q51" s="8">
        <f>INDEX('[6]529.ValuationModel'!$A$1:$ZZ$1000,MATCH(A51,'[6]529.ValuationModel'!$A$1:$A$1000,0),MATCH($Q$1,'[6]529.ValuationModel'!$A$1:$ZZ$1,0))</f>
        <v>48361.97781758225</v>
      </c>
    </row>
    <row r="52" spans="1:17" x14ac:dyDescent="0.55000000000000004">
      <c r="A52" t="s">
        <v>224</v>
      </c>
      <c r="B52" t="str">
        <f>INDEX('[6]529.ValuationModel'!$A$1:$ZZ$1000,MATCH(A52,'[6]529.ValuationModel'!$A$1:$A$1000,0),MATCH($B$1,'[6]529.ValuationModel'!$A$1:$ZZ$1,0))</f>
        <v>07-14-200-058-0000</v>
      </c>
      <c r="C52" t="str">
        <f>INDEX('[6]529.ValuationModel'!$A$1:$ZZ$1000,MATCH(A52,'[6]529.ValuationModel'!$A$1:$A$1000,0),MATCH($C$1,'[6]529.ValuationModel'!$A$1:$ZZ$1,0))</f>
        <v>800  NATIONAL, SCHAUMBURG</v>
      </c>
      <c r="D52" s="7" t="str">
        <f>INDEX('[6]529.ValuationModel'!$A$1:$ZZ$1000,MATCH(A52,'[6]529.ValuationModel'!$A$1:$A$1000,0),MATCH($D$1,'[6]529.ValuationModel'!$A$1:$ZZ$1,0))</f>
        <v>5-29</v>
      </c>
      <c r="E52" s="7">
        <f>INDEX('[6]529.ValuationModel'!$A$1:$ZZ$1000,MATCH(A52,'[6]529.ValuationModel'!$A$1:$A$1000,0),MATCH($E$1,'[6]529.ValuationModel'!$A$1:$ZZ$1,0))</f>
        <v>33</v>
      </c>
      <c r="F52" s="141">
        <f>INDEX('[6]529.ValuationModel'!$A$1:$ZZ$1000,MATCH(A52,'[6]529.ValuationModel'!$A$1:$A$1000,0),MATCH($F$1,'[6]529.ValuationModel'!$A$1:$ZZ$1,0))</f>
        <v>201596</v>
      </c>
      <c r="G52" s="141">
        <f>INDEX('[6]529.ValuationModel'!$A$1:$ZZ$1000,MATCH(A52,'[6]529.ValuationModel'!$A$1:$A$1000,0),MATCH($G$1,'[6]529.ValuationModel'!$A$1:$ZZ$1,0))</f>
        <v>99279</v>
      </c>
      <c r="H52" s="7">
        <f>INDEX('[6]529.ValuationModel'!$A$1:$ZZ$1000,MATCH(A52,'[6]529.ValuationModel'!$A$1:$A$1000,0),MATCH($H$1,'[6]529.ValuationModel'!$A$1:$ZZ$1,0))</f>
        <v>188</v>
      </c>
      <c r="I52" s="7">
        <f>INDEX('[6]529.ValuationModel'!$A$1:$ZZ$1000,MATCH(A52,'[6]529.ValuationModel'!$A$1:$A$1000,0),MATCH($I$1,'[6]529.ValuationModel'!$A$1:$ZZ$1,0))</f>
        <v>3</v>
      </c>
      <c r="J52" s="108">
        <f>INDEX('[6]529.ValuationModel'!$A$1:$ZZ$1000,MATCH(A52,'[6]529.ValuationModel'!$A$1:$A$1000,0),MATCH($J$1,'[6]529.ValuationModel'!$A$1:$ZZ$1,0))</f>
        <v>97.23424597914746</v>
      </c>
      <c r="K52" s="107">
        <f>INDEX('[6]529.ValuationModel'!$A$1:$ZZ$1000,MATCH(A52,'[6]529.ValuationModel'!$A$1:$A$1000,0),MATCH($K$1,'[6]529.ValuationModel'!$A$1:$ZZ$1,0))</f>
        <v>0.49062461775649696</v>
      </c>
      <c r="L52" s="108">
        <f>INDEX('[6]529.ValuationModel'!$A$1:$ZZ$1000,MATCH(A52,'[6]529.ValuationModel'!$A$1:$A$1000,0),MATCH($L$1,'[6]529.ValuationModel'!$A$1:$ZZ$1,0))</f>
        <v>47.705514766360423</v>
      </c>
      <c r="M52" s="107">
        <f>INDEX('[6]529.ValuationModel'!$A$1:$ZZ$1000,MATCH(A52,'[6]529.ValuationModel'!$A$1:$A$1000,0),MATCH($M$1,'[6]529.ValuationModel'!$A$1:$ZZ$1,0))</f>
        <v>0.29609663191253266</v>
      </c>
      <c r="N52" s="8">
        <f>INDEX('[6]529.ValuationModel'!$A$1:$ZZ$1000,MATCH(A52,'[6]529.ValuationModel'!$A$1:$A$1000,0),MATCH($N$1,'[6]529.ValuationModel'!$A$1:$ZZ$1,0))</f>
        <v>1205545.6235261422</v>
      </c>
      <c r="O52" s="107">
        <f>INDEX('[6]529.ValuationModel'!$A$1:$ZZ$1000,MATCH(A52,'[6]529.ValuationModel'!$A$1:$A$1000,0),MATCH($O$1,'[6]529.ValuationModel'!$A$1:$ZZ$1,0))</f>
        <v>0.09</v>
      </c>
      <c r="P52" s="8">
        <f>INDEX('[6]529.ValuationModel'!$A$1:$ZZ$1000,MATCH(A52,'[6]529.ValuationModel'!$A$1:$A$1000,0),MATCH($P$1,'[6]529.ValuationModel'!$A$1:$ZZ$1,0))</f>
        <v>13394951.372512693</v>
      </c>
      <c r="Q52" s="8">
        <f>INDEX('[6]529.ValuationModel'!$A$1:$ZZ$1000,MATCH(A52,'[6]529.ValuationModel'!$A$1:$A$1000,0),MATCH($Q$1,'[6]529.ValuationModel'!$A$1:$ZZ$1,0))</f>
        <v>71249.741343152622</v>
      </c>
    </row>
    <row r="53" spans="1:17" x14ac:dyDescent="0.55000000000000004">
      <c r="A53" t="s">
        <v>225</v>
      </c>
      <c r="B53" t="str">
        <f>INDEX('[6]529.ValuationModel'!$A$1:$ZZ$1000,MATCH(A53,'[6]529.ValuationModel'!$A$1:$A$1000,0),MATCH($B$1,'[6]529.ValuationModel'!$A$1:$ZZ$1,0))</f>
        <v>07-14-200-076-0000</v>
      </c>
      <c r="C53" t="str">
        <f>INDEX('[6]529.ValuationModel'!$A$1:$ZZ$1000,MATCH(A53,'[6]529.ValuationModel'!$A$1:$A$1000,0),MATCH($C$1,'[6]529.ValuationModel'!$A$1:$ZZ$1,0))</f>
        <v>901  WOODFIELD OFFICE, SCHAUMBURG</v>
      </c>
      <c r="D53" s="7" t="str">
        <f>INDEX('[6]529.ValuationModel'!$A$1:$ZZ$1000,MATCH(A53,'[6]529.ValuationModel'!$A$1:$A$1000,0),MATCH($D$1,'[6]529.ValuationModel'!$A$1:$ZZ$1,0))</f>
        <v>5-29</v>
      </c>
      <c r="E53" s="7">
        <f>INDEX('[6]529.ValuationModel'!$A$1:$ZZ$1000,MATCH(A53,'[6]529.ValuationModel'!$A$1:$A$1000,0),MATCH($E$1,'[6]529.ValuationModel'!$A$1:$ZZ$1,0))</f>
        <v>29</v>
      </c>
      <c r="F53" s="141">
        <f>INDEX('[6]529.ValuationModel'!$A$1:$ZZ$1000,MATCH(A53,'[6]529.ValuationModel'!$A$1:$A$1000,0),MATCH($F$1,'[6]529.ValuationModel'!$A$1:$ZZ$1,0))</f>
        <v>207752</v>
      </c>
      <c r="G53" s="141">
        <f>INDEX('[6]529.ValuationModel'!$A$1:$ZZ$1000,MATCH(A53,'[6]529.ValuationModel'!$A$1:$A$1000,0),MATCH($G$1,'[6]529.ValuationModel'!$A$1:$ZZ$1,0))</f>
        <v>83870</v>
      </c>
      <c r="H53" s="7">
        <f>INDEX('[6]529.ValuationModel'!$A$1:$ZZ$1000,MATCH(A53,'[6]529.ValuationModel'!$A$1:$A$1000,0),MATCH($H$1,'[6]529.ValuationModel'!$A$1:$ZZ$1,0))</f>
        <v>112</v>
      </c>
      <c r="I53" s="7">
        <f>INDEX('[6]529.ValuationModel'!$A$1:$ZZ$1000,MATCH(A53,'[6]529.ValuationModel'!$A$1:$A$1000,0),MATCH($I$1,'[6]529.ValuationModel'!$A$1:$ZZ$1,0))</f>
        <v>3</v>
      </c>
      <c r="J53" s="108">
        <f>INDEX('[6]529.ValuationModel'!$A$1:$ZZ$1000,MATCH(A53,'[6]529.ValuationModel'!$A$1:$A$1000,0),MATCH($J$1,'[6]529.ValuationModel'!$A$1:$ZZ$1,0))</f>
        <v>97.23424597914746</v>
      </c>
      <c r="K53" s="107">
        <f>INDEX('[6]529.ValuationModel'!$A$1:$ZZ$1000,MATCH(A53,'[6]529.ValuationModel'!$A$1:$A$1000,0),MATCH($K$1,'[6]529.ValuationModel'!$A$1:$ZZ$1,0))</f>
        <v>0.49062461775649696</v>
      </c>
      <c r="L53" s="108">
        <f>INDEX('[6]529.ValuationModel'!$A$1:$ZZ$1000,MATCH(A53,'[6]529.ValuationModel'!$A$1:$A$1000,0),MATCH($L$1,'[6]529.ValuationModel'!$A$1:$ZZ$1,0))</f>
        <v>47.705514766360423</v>
      </c>
      <c r="M53" s="107">
        <f>INDEX('[6]529.ValuationModel'!$A$1:$ZZ$1000,MATCH(A53,'[6]529.ValuationModel'!$A$1:$A$1000,0),MATCH($M$1,'[6]529.ValuationModel'!$A$1:$ZZ$1,0))</f>
        <v>0.29609663191253266</v>
      </c>
      <c r="N53" s="8">
        <f>INDEX('[6]529.ValuationModel'!$A$1:$ZZ$1000,MATCH(A53,'[6]529.ValuationModel'!$A$1:$A$1000,0),MATCH($N$1,'[6]529.ValuationModel'!$A$1:$ZZ$1,0))</f>
        <v>718197.39273897849</v>
      </c>
      <c r="O53" s="107">
        <f>INDEX('[6]529.ValuationModel'!$A$1:$ZZ$1000,MATCH(A53,'[6]529.ValuationModel'!$A$1:$A$1000,0),MATCH($O$1,'[6]529.ValuationModel'!$A$1:$ZZ$1,0))</f>
        <v>0.09</v>
      </c>
      <c r="P53" s="8">
        <f>INDEX('[6]529.ValuationModel'!$A$1:$ZZ$1000,MATCH(A53,'[6]529.ValuationModel'!$A$1:$A$1000,0),MATCH($P$1,'[6]529.ValuationModel'!$A$1:$ZZ$1,0))</f>
        <v>7979971.0304330951</v>
      </c>
      <c r="Q53" s="8">
        <f>INDEX('[6]529.ValuationModel'!$A$1:$ZZ$1000,MATCH(A53,'[6]529.ValuationModel'!$A$1:$A$1000,0),MATCH($Q$1,'[6]529.ValuationModel'!$A$1:$ZZ$1,0))</f>
        <v>71249.741343152637</v>
      </c>
    </row>
    <row r="54" spans="1:17" x14ac:dyDescent="0.55000000000000004">
      <c r="A54" t="s">
        <v>226</v>
      </c>
      <c r="B54" t="str">
        <f>INDEX('[6]529.ValuationModel'!$A$1:$ZZ$1000,MATCH(A54,'[6]529.ValuationModel'!$A$1:$A$1000,0),MATCH($B$1,'[6]529.ValuationModel'!$A$1:$ZZ$1,0))</f>
        <v>07-14-401-013-0000</v>
      </c>
      <c r="C54" t="str">
        <f>INDEX('[6]529.ValuationModel'!$A$1:$ZZ$1000,MATCH(A54,'[6]529.ValuationModel'!$A$1:$A$1000,0),MATCH($C$1,'[6]529.ValuationModel'!$A$1:$ZZ$1,0))</f>
        <v>1100 E HIGGINS, SCHAUMBURG</v>
      </c>
      <c r="D54" s="7" t="str">
        <f>INDEX('[6]529.ValuationModel'!$A$1:$ZZ$1000,MATCH(A54,'[6]529.ValuationModel'!$A$1:$A$1000,0),MATCH($D$1,'[6]529.ValuationModel'!$A$1:$ZZ$1,0))</f>
        <v>5-29</v>
      </c>
      <c r="E54" s="7">
        <f>INDEX('[6]529.ValuationModel'!$A$1:$ZZ$1000,MATCH(A54,'[6]529.ValuationModel'!$A$1:$A$1000,0),MATCH($E$1,'[6]529.ValuationModel'!$A$1:$ZZ$1,0))</f>
        <v>19</v>
      </c>
      <c r="F54" s="141">
        <f>INDEX('[6]529.ValuationModel'!$A$1:$ZZ$1000,MATCH(A54,'[6]529.ValuationModel'!$A$1:$A$1000,0),MATCH($F$1,'[6]529.ValuationModel'!$A$1:$ZZ$1,0))</f>
        <v>102055</v>
      </c>
      <c r="G54" s="141">
        <f>INDEX('[6]529.ValuationModel'!$A$1:$ZZ$1000,MATCH(A54,'[6]529.ValuationModel'!$A$1:$A$1000,0),MATCH($G$1,'[6]529.ValuationModel'!$A$1:$ZZ$1,0))</f>
        <v>52926</v>
      </c>
      <c r="H54" s="7">
        <f>INDEX('[6]529.ValuationModel'!$A$1:$ZZ$1000,MATCH(A54,'[6]529.ValuationModel'!$A$1:$A$1000,0),MATCH($H$1,'[6]529.ValuationModel'!$A$1:$ZZ$1,0))</f>
        <v>96</v>
      </c>
      <c r="I54" s="7">
        <f>INDEX('[6]529.ValuationModel'!$A$1:$ZZ$1000,MATCH(A54,'[6]529.ValuationModel'!$A$1:$A$1000,0),MATCH($I$1,'[6]529.ValuationModel'!$A$1:$ZZ$1,0))</f>
        <v>4</v>
      </c>
      <c r="J54" s="108">
        <f>INDEX('[6]529.ValuationModel'!$A$1:$ZZ$1000,MATCH(A54,'[6]529.ValuationModel'!$A$1:$A$1000,0),MATCH($J$1,'[6]529.ValuationModel'!$A$1:$ZZ$1,0))</f>
        <v>80.659427823339115</v>
      </c>
      <c r="K54" s="107">
        <f>INDEX('[6]529.ValuationModel'!$A$1:$ZZ$1000,MATCH(A54,'[6]529.ValuationModel'!$A$1:$A$1000,0),MATCH($K$1,'[6]529.ValuationModel'!$A$1:$ZZ$1,0))</f>
        <v>0.481554174811196</v>
      </c>
      <c r="L54" s="108">
        <f>INDEX('[6]529.ValuationModel'!$A$1:$ZZ$1000,MATCH(A54,'[6]529.ValuationModel'!$A$1:$A$1000,0),MATCH($L$1,'[6]529.ValuationModel'!$A$1:$ZZ$1,0))</f>
        <v>38.84188420621129</v>
      </c>
      <c r="M54" s="107">
        <f>INDEX('[6]529.ValuationModel'!$A$1:$ZZ$1000,MATCH(A54,'[6]529.ValuationModel'!$A$1:$A$1000,0),MATCH($M$1,'[6]529.ValuationModel'!$A$1:$ZZ$1,0))</f>
        <v>0.29456960252043857</v>
      </c>
      <c r="N54" s="8">
        <f>INDEX('[6]529.ValuationModel'!$A$1:$ZZ$1000,MATCH(A54,'[6]529.ValuationModel'!$A$1:$A$1000,0),MATCH($N$1,'[6]529.ValuationModel'!$A$1:$ZZ$1,0))</f>
        <v>417847.48834391061</v>
      </c>
      <c r="O54" s="107">
        <f>INDEX('[6]529.ValuationModel'!$A$1:$ZZ$1000,MATCH(A54,'[6]529.ValuationModel'!$A$1:$A$1000,0),MATCH($O$1,'[6]529.ValuationModel'!$A$1:$ZZ$1,0))</f>
        <v>0.09</v>
      </c>
      <c r="P54" s="8">
        <f>INDEX('[6]529.ValuationModel'!$A$1:$ZZ$1000,MATCH(A54,'[6]529.ValuationModel'!$A$1:$A$1000,0),MATCH($P$1,'[6]529.ValuationModel'!$A$1:$ZZ$1,0))</f>
        <v>4642749.8704878958</v>
      </c>
      <c r="Q54" s="8">
        <f>INDEX('[6]529.ValuationModel'!$A$1:$ZZ$1000,MATCH(A54,'[6]529.ValuationModel'!$A$1:$A$1000,0),MATCH($Q$1,'[6]529.ValuationModel'!$A$1:$ZZ$1,0))</f>
        <v>48361.97781758225</v>
      </c>
    </row>
    <row r="55" spans="1:17" x14ac:dyDescent="0.55000000000000004">
      <c r="A55" t="s">
        <v>227</v>
      </c>
      <c r="B55" t="str">
        <f>INDEX('[6]529.ValuationModel'!$A$1:$ZZ$1000,MATCH(A55,'[6]529.ValuationModel'!$A$1:$A$1000,0),MATCH($B$1,'[6]529.ValuationModel'!$A$1:$ZZ$1,0))</f>
        <v>07-14-401-021-0000</v>
      </c>
      <c r="C55" t="str">
        <f>INDEX('[6]529.ValuationModel'!$A$1:$ZZ$1000,MATCH(A55,'[6]529.ValuationModel'!$A$1:$A$1000,0),MATCH($C$1,'[6]529.ValuationModel'!$A$1:$ZZ$1,0))</f>
        <v>900  NATIONAL, SCHAUMBURG</v>
      </c>
      <c r="D55" s="7" t="str">
        <f>INDEX('[6]529.ValuationModel'!$A$1:$ZZ$1000,MATCH(A55,'[6]529.ValuationModel'!$A$1:$A$1000,0),MATCH($D$1,'[6]529.ValuationModel'!$A$1:$ZZ$1,0))</f>
        <v>5-29</v>
      </c>
      <c r="E55" s="7">
        <f>INDEX('[6]529.ValuationModel'!$A$1:$ZZ$1000,MATCH(A55,'[6]529.ValuationModel'!$A$1:$A$1000,0),MATCH($E$1,'[6]529.ValuationModel'!$A$1:$ZZ$1,0))</f>
        <v>12</v>
      </c>
      <c r="F55" s="141">
        <f>INDEX('[6]529.ValuationModel'!$A$1:$ZZ$1000,MATCH(A55,'[6]529.ValuationModel'!$A$1:$A$1000,0),MATCH($F$1,'[6]529.ValuationModel'!$A$1:$ZZ$1,0))</f>
        <v>157543</v>
      </c>
      <c r="G55" s="141">
        <f>INDEX('[6]529.ValuationModel'!$A$1:$ZZ$1000,MATCH(A55,'[6]529.ValuationModel'!$A$1:$A$1000,0),MATCH($G$1,'[6]529.ValuationModel'!$A$1:$ZZ$1,0))</f>
        <v>93146</v>
      </c>
      <c r="H55" s="7">
        <f>INDEX('[6]529.ValuationModel'!$A$1:$ZZ$1000,MATCH(A55,'[6]529.ValuationModel'!$A$1:$A$1000,0),MATCH($H$1,'[6]529.ValuationModel'!$A$1:$ZZ$1,0))</f>
        <v>166</v>
      </c>
      <c r="I55" s="7">
        <f>INDEX('[6]529.ValuationModel'!$A$1:$ZZ$1000,MATCH(A55,'[6]529.ValuationModel'!$A$1:$A$1000,0),MATCH($I$1,'[6]529.ValuationModel'!$A$1:$ZZ$1,0))</f>
        <v>3</v>
      </c>
      <c r="J55" s="108">
        <f>INDEX('[6]529.ValuationModel'!$A$1:$ZZ$1000,MATCH(A55,'[6]529.ValuationModel'!$A$1:$A$1000,0),MATCH($J$1,'[6]529.ValuationModel'!$A$1:$ZZ$1,0))</f>
        <v>97.23424597914746</v>
      </c>
      <c r="K55" s="107">
        <f>INDEX('[6]529.ValuationModel'!$A$1:$ZZ$1000,MATCH(A55,'[6]529.ValuationModel'!$A$1:$A$1000,0),MATCH($K$1,'[6]529.ValuationModel'!$A$1:$ZZ$1,0))</f>
        <v>0.49062461775649696</v>
      </c>
      <c r="L55" s="108">
        <f>INDEX('[6]529.ValuationModel'!$A$1:$ZZ$1000,MATCH(A55,'[6]529.ValuationModel'!$A$1:$A$1000,0),MATCH($L$1,'[6]529.ValuationModel'!$A$1:$ZZ$1,0))</f>
        <v>47.705514766360423</v>
      </c>
      <c r="M55" s="107">
        <f>INDEX('[6]529.ValuationModel'!$A$1:$ZZ$1000,MATCH(A55,'[6]529.ValuationModel'!$A$1:$A$1000,0),MATCH($M$1,'[6]529.ValuationModel'!$A$1:$ZZ$1,0))</f>
        <v>0.29609663191253266</v>
      </c>
      <c r="N55" s="8">
        <f>INDEX('[6]529.ValuationModel'!$A$1:$ZZ$1000,MATCH(A55,'[6]529.ValuationModel'!$A$1:$A$1000,0),MATCH($N$1,'[6]529.ValuationModel'!$A$1:$ZZ$1,0))</f>
        <v>1064471.1356667001</v>
      </c>
      <c r="O55" s="107">
        <f>INDEX('[6]529.ValuationModel'!$A$1:$ZZ$1000,MATCH(A55,'[6]529.ValuationModel'!$A$1:$A$1000,0),MATCH($O$1,'[6]529.ValuationModel'!$A$1:$ZZ$1,0))</f>
        <v>0.09</v>
      </c>
      <c r="P55" s="8">
        <f>INDEX('[6]529.ValuationModel'!$A$1:$ZZ$1000,MATCH(A55,'[6]529.ValuationModel'!$A$1:$A$1000,0),MATCH($P$1,'[6]529.ValuationModel'!$A$1:$ZZ$1,0))</f>
        <v>11827457.062963335</v>
      </c>
      <c r="Q55" s="8">
        <f>INDEX('[6]529.ValuationModel'!$A$1:$ZZ$1000,MATCH(A55,'[6]529.ValuationModel'!$A$1:$A$1000,0),MATCH($Q$1,'[6]529.ValuationModel'!$A$1:$ZZ$1,0))</f>
        <v>71249.741343152622</v>
      </c>
    </row>
    <row r="56" spans="1:17" x14ac:dyDescent="0.55000000000000004">
      <c r="A56" t="s">
        <v>228</v>
      </c>
      <c r="B56" t="str">
        <f>INDEX('[6]529.ValuationModel'!$A$1:$ZZ$1000,MATCH(A56,'[6]529.ValuationModel'!$A$1:$A$1000,0),MATCH($B$1,'[6]529.ValuationModel'!$A$1:$ZZ$1,0))</f>
        <v>07-14-401-022-0000</v>
      </c>
      <c r="C56" t="str">
        <f>INDEX('[6]529.ValuationModel'!$A$1:$ZZ$1000,MATCH(A56,'[6]529.ValuationModel'!$A$1:$A$1000,0),MATCH($C$1,'[6]529.ValuationModel'!$A$1:$ZZ$1,0))</f>
        <v>750  NATIONAL, SCHAUMBURG</v>
      </c>
      <c r="D56" s="7" t="str">
        <f>INDEX('[6]529.ValuationModel'!$A$1:$ZZ$1000,MATCH(A56,'[6]529.ValuationModel'!$A$1:$A$1000,0),MATCH($D$1,'[6]529.ValuationModel'!$A$1:$ZZ$1,0))</f>
        <v>5-29</v>
      </c>
      <c r="E56" s="7">
        <f>INDEX('[6]529.ValuationModel'!$A$1:$ZZ$1000,MATCH(A56,'[6]529.ValuationModel'!$A$1:$A$1000,0),MATCH($E$1,'[6]529.ValuationModel'!$A$1:$ZZ$1,0))</f>
        <v>4</v>
      </c>
      <c r="F56" s="141">
        <f>INDEX('[6]529.ValuationModel'!$A$1:$ZZ$1000,MATCH(A56,'[6]529.ValuationModel'!$A$1:$A$1000,0),MATCH($F$1,'[6]529.ValuationModel'!$A$1:$ZZ$1,0))</f>
        <v>152764</v>
      </c>
      <c r="G56" s="141">
        <f>INDEX('[6]529.ValuationModel'!$A$1:$ZZ$1000,MATCH(A56,'[6]529.ValuationModel'!$A$1:$A$1000,0),MATCH($G$1,'[6]529.ValuationModel'!$A$1:$ZZ$1,0))</f>
        <v>125277</v>
      </c>
      <c r="H56" s="7">
        <f>INDEX('[6]529.ValuationModel'!$A$1:$ZZ$1000,MATCH(A56,'[6]529.ValuationModel'!$A$1:$A$1000,0),MATCH($H$1,'[6]529.ValuationModel'!$A$1:$ZZ$1,0))</f>
        <v>189</v>
      </c>
      <c r="I56" s="7">
        <f>INDEX('[6]529.ValuationModel'!$A$1:$ZZ$1000,MATCH(A56,'[6]529.ValuationModel'!$A$1:$A$1000,0),MATCH($I$1,'[6]529.ValuationModel'!$A$1:$ZZ$1,0))</f>
        <v>4</v>
      </c>
      <c r="J56" s="108">
        <f>INDEX('[6]529.ValuationModel'!$A$1:$ZZ$1000,MATCH(A56,'[6]529.ValuationModel'!$A$1:$A$1000,0),MATCH($J$1,'[6]529.ValuationModel'!$A$1:$ZZ$1,0))</f>
        <v>80.659427823339115</v>
      </c>
      <c r="K56" s="107">
        <f>INDEX('[6]529.ValuationModel'!$A$1:$ZZ$1000,MATCH(A56,'[6]529.ValuationModel'!$A$1:$A$1000,0),MATCH($K$1,'[6]529.ValuationModel'!$A$1:$ZZ$1,0))</f>
        <v>0.481554174811196</v>
      </c>
      <c r="L56" s="108">
        <f>INDEX('[6]529.ValuationModel'!$A$1:$ZZ$1000,MATCH(A56,'[6]529.ValuationModel'!$A$1:$A$1000,0),MATCH($L$1,'[6]529.ValuationModel'!$A$1:$ZZ$1,0))</f>
        <v>38.84188420621129</v>
      </c>
      <c r="M56" s="107">
        <f>INDEX('[6]529.ValuationModel'!$A$1:$ZZ$1000,MATCH(A56,'[6]529.ValuationModel'!$A$1:$A$1000,0),MATCH($M$1,'[6]529.ValuationModel'!$A$1:$ZZ$1,0))</f>
        <v>0.29456960252043857</v>
      </c>
      <c r="N56" s="8">
        <f>INDEX('[6]529.ValuationModel'!$A$1:$ZZ$1000,MATCH(A56,'[6]529.ValuationModel'!$A$1:$A$1000,0),MATCH($N$1,'[6]529.ValuationModel'!$A$1:$ZZ$1,0))</f>
        <v>822637.24267707416</v>
      </c>
      <c r="O56" s="107">
        <f>INDEX('[6]529.ValuationModel'!$A$1:$ZZ$1000,MATCH(A56,'[6]529.ValuationModel'!$A$1:$A$1000,0),MATCH($O$1,'[6]529.ValuationModel'!$A$1:$ZZ$1,0))</f>
        <v>0.09</v>
      </c>
      <c r="P56" s="8">
        <f>INDEX('[6]529.ValuationModel'!$A$1:$ZZ$1000,MATCH(A56,'[6]529.ValuationModel'!$A$1:$A$1000,0),MATCH($P$1,'[6]529.ValuationModel'!$A$1:$ZZ$1,0))</f>
        <v>9140413.8075230457</v>
      </c>
      <c r="Q56" s="8">
        <f>INDEX('[6]529.ValuationModel'!$A$1:$ZZ$1000,MATCH(A56,'[6]529.ValuationModel'!$A$1:$A$1000,0),MATCH($Q$1,'[6]529.ValuationModel'!$A$1:$ZZ$1,0))</f>
        <v>48361.97781758225</v>
      </c>
    </row>
    <row r="57" spans="1:17" x14ac:dyDescent="0.55000000000000004">
      <c r="A57" t="s">
        <v>229</v>
      </c>
      <c r="B57" t="str">
        <f>INDEX('[6]529.ValuationModel'!$A$1:$ZZ$1000,MATCH(A57,'[6]529.ValuationModel'!$A$1:$A$1000,0),MATCH($B$1,'[6]529.ValuationModel'!$A$1:$ZZ$1,0))</f>
        <v>07-24-201-018-0000</v>
      </c>
      <c r="C57" t="str">
        <f>INDEX('[6]529.ValuationModel'!$A$1:$ZZ$1000,MATCH(A57,'[6]529.ValuationModel'!$A$1:$A$1000,0),MATCH($C$1,'[6]529.ValuationModel'!$A$1:$ZZ$1,0))</f>
        <v>50  MARTINGALE, SCHAUMBURG</v>
      </c>
      <c r="D57" s="7" t="str">
        <f>INDEX('[6]529.ValuationModel'!$A$1:$ZZ$1000,MATCH(A57,'[6]529.ValuationModel'!$A$1:$A$1000,0),MATCH($D$1,'[6]529.ValuationModel'!$A$1:$ZZ$1,0))</f>
        <v>5-29</v>
      </c>
      <c r="E57" s="7">
        <f>INDEX('[6]529.ValuationModel'!$A$1:$ZZ$1000,MATCH(A57,'[6]529.ValuationModel'!$A$1:$A$1000,0),MATCH($E$1,'[6]529.ValuationModel'!$A$1:$ZZ$1,0))</f>
        <v>38</v>
      </c>
      <c r="F57" s="141">
        <f>INDEX('[6]529.ValuationModel'!$A$1:$ZZ$1000,MATCH(A57,'[6]529.ValuationModel'!$A$1:$A$1000,0),MATCH($F$1,'[6]529.ValuationModel'!$A$1:$ZZ$1,0))</f>
        <v>395467</v>
      </c>
      <c r="G57" s="141">
        <f>INDEX('[6]529.ValuationModel'!$A$1:$ZZ$1000,MATCH(A57,'[6]529.ValuationModel'!$A$1:$A$1000,0),MATCH($G$1,'[6]529.ValuationModel'!$A$1:$ZZ$1,0))</f>
        <v>290000</v>
      </c>
      <c r="H57" s="7">
        <f>INDEX('[6]529.ValuationModel'!$A$1:$ZZ$1000,MATCH(A57,'[6]529.ValuationModel'!$A$1:$A$1000,0),MATCH($H$1,'[6]529.ValuationModel'!$A$1:$ZZ$1,0))</f>
        <v>398</v>
      </c>
      <c r="I57" s="7">
        <f>INDEX('[6]529.ValuationModel'!$A$1:$ZZ$1000,MATCH(A57,'[6]529.ValuationModel'!$A$1:$A$1000,0),MATCH($I$1,'[6]529.ValuationModel'!$A$1:$ZZ$1,0))</f>
        <v>4</v>
      </c>
      <c r="J57" s="108">
        <f>INDEX('[6]529.ValuationModel'!$A$1:$ZZ$1000,MATCH(A57,'[6]529.ValuationModel'!$A$1:$A$1000,0),MATCH($J$1,'[6]529.ValuationModel'!$A$1:$ZZ$1,0))</f>
        <v>80.659427823339115</v>
      </c>
      <c r="K57" s="107">
        <f>INDEX('[6]529.ValuationModel'!$A$1:$ZZ$1000,MATCH(A57,'[6]529.ValuationModel'!$A$1:$A$1000,0),MATCH($K$1,'[6]529.ValuationModel'!$A$1:$ZZ$1,0))</f>
        <v>0.481554174811196</v>
      </c>
      <c r="L57" s="108">
        <f>INDEX('[6]529.ValuationModel'!$A$1:$ZZ$1000,MATCH(A57,'[6]529.ValuationModel'!$A$1:$A$1000,0),MATCH($L$1,'[6]529.ValuationModel'!$A$1:$ZZ$1,0))</f>
        <v>38.84188420621129</v>
      </c>
      <c r="M57" s="107">
        <f>INDEX('[6]529.ValuationModel'!$A$1:$ZZ$1000,MATCH(A57,'[6]529.ValuationModel'!$A$1:$A$1000,0),MATCH($M$1,'[6]529.ValuationModel'!$A$1:$ZZ$1,0))</f>
        <v>0.29456960252043857</v>
      </c>
      <c r="N57" s="8">
        <f>INDEX('[6]529.ValuationModel'!$A$1:$ZZ$1000,MATCH(A57,'[6]529.ValuationModel'!$A$1:$A$1000,0),MATCH($N$1,'[6]529.ValuationModel'!$A$1:$ZZ$1,0))</f>
        <v>1732326.0454257964</v>
      </c>
      <c r="O57" s="107">
        <f>INDEX('[6]529.ValuationModel'!$A$1:$ZZ$1000,MATCH(A57,'[6]529.ValuationModel'!$A$1:$A$1000,0),MATCH($O$1,'[6]529.ValuationModel'!$A$1:$ZZ$1,0))</f>
        <v>0.09</v>
      </c>
      <c r="P57" s="8">
        <f>INDEX('[6]529.ValuationModel'!$A$1:$ZZ$1000,MATCH(A57,'[6]529.ValuationModel'!$A$1:$A$1000,0),MATCH($P$1,'[6]529.ValuationModel'!$A$1:$ZZ$1,0))</f>
        <v>19248067.171397738</v>
      </c>
      <c r="Q57" s="8">
        <f>INDEX('[6]529.ValuationModel'!$A$1:$ZZ$1000,MATCH(A57,'[6]529.ValuationModel'!$A$1:$A$1000,0),MATCH($Q$1,'[6]529.ValuationModel'!$A$1:$ZZ$1,0))</f>
        <v>48361.977817582258</v>
      </c>
    </row>
    <row r="5023" spans="1:2" x14ac:dyDescent="0.55000000000000004">
      <c r="A5023" t="s">
        <v>88</v>
      </c>
      <c r="B5023" s="1">
        <f>COUNT(Q2:Q5023)</f>
        <v>56</v>
      </c>
    </row>
  </sheetData>
  <mergeCells count="1">
    <mergeCell ref="T8:X8"/>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5003"/>
  <sheetViews>
    <sheetView workbookViewId="0">
      <selection activeCell="D4" sqref="D4"/>
    </sheetView>
  </sheetViews>
  <sheetFormatPr defaultRowHeight="14.4" x14ac:dyDescent="0.55000000000000004"/>
  <cols>
    <col min="1" max="2" width="18.1015625" bestFit="1" customWidth="1"/>
    <col min="3" max="3" width="32.3125" bestFit="1" customWidth="1"/>
    <col min="4" max="4" width="30.41796875" bestFit="1" customWidth="1"/>
    <col min="5" max="5" width="10.89453125" bestFit="1" customWidth="1"/>
    <col min="6" max="6" width="7.68359375" customWidth="1"/>
    <col min="7" max="7" width="9" bestFit="1" customWidth="1"/>
    <col min="8" max="8" width="13.3125" bestFit="1" customWidth="1"/>
    <col min="9" max="9" width="13" bestFit="1" customWidth="1"/>
    <col min="10" max="10" width="13.5234375" bestFit="1" customWidth="1"/>
    <col min="11" max="11" width="10.3125" customWidth="1"/>
    <col min="12" max="12" width="15" bestFit="1" customWidth="1"/>
    <col min="13" max="13" width="14.68359375" customWidth="1"/>
    <col min="14" max="14" width="15.3125" bestFit="1" customWidth="1"/>
    <col min="15" max="16" width="9.89453125" customWidth="1"/>
    <col min="17" max="17" width="14.3125" bestFit="1" customWidth="1"/>
    <col min="18" max="18" width="13.3125" bestFit="1" customWidth="1"/>
    <col min="19" max="19" width="17.68359375" bestFit="1" customWidth="1"/>
    <col min="20" max="20" width="15.3125" customWidth="1"/>
  </cols>
  <sheetData>
    <row r="1" spans="1:20" ht="43.2" x14ac:dyDescent="0.55000000000000004">
      <c r="A1" s="6" t="s">
        <v>0</v>
      </c>
      <c r="B1" s="6" t="s">
        <v>66</v>
      </c>
      <c r="C1" s="6" t="s">
        <v>2</v>
      </c>
      <c r="D1" s="6" t="s">
        <v>3</v>
      </c>
      <c r="E1" s="6" t="s">
        <v>1</v>
      </c>
      <c r="F1" s="6" t="s">
        <v>60</v>
      </c>
      <c r="G1" s="6" t="s">
        <v>4</v>
      </c>
      <c r="H1" s="6" t="s">
        <v>5</v>
      </c>
      <c r="I1" s="6" t="s">
        <v>6</v>
      </c>
      <c r="J1" s="6" t="s">
        <v>61</v>
      </c>
      <c r="K1" s="6" t="s">
        <v>62</v>
      </c>
      <c r="L1" s="6" t="s">
        <v>76</v>
      </c>
      <c r="M1" s="6" t="s">
        <v>75</v>
      </c>
      <c r="N1" s="6" t="s">
        <v>63</v>
      </c>
      <c r="O1" s="6" t="s">
        <v>64</v>
      </c>
      <c r="P1" s="6" t="s">
        <v>65</v>
      </c>
      <c r="Q1" s="6" t="s">
        <v>10</v>
      </c>
      <c r="R1" s="6" t="s">
        <v>11</v>
      </c>
      <c r="S1" s="6" t="s">
        <v>15</v>
      </c>
      <c r="T1" s="6" t="s">
        <v>77</v>
      </c>
    </row>
    <row r="2" spans="1:20" x14ac:dyDescent="0.55000000000000004">
      <c r="A2" t="s">
        <v>230</v>
      </c>
      <c r="B2" t="str">
        <f>INDEX('[7]NorthTri-Nursing.ValuationModel'!$A$1:$ZZ$1000,MATCH(A2,'[7]NorthTri-Nursing.ValuationModel'!$A$1:$A$1000,0),MATCH($B$1,'[7]NorthTri-Nursing.ValuationModel'!$A$1:$ZZ$1,0))</f>
        <v>06-18-300-052-0000</v>
      </c>
      <c r="C2" t="str">
        <f>INDEX('[7]NorthTri-Nursing.ValuationModel'!$A$1:$ZZ$1000,MATCH(A2,'[7]NorthTri-Nursing.ValuationModel'!$A$1:$A$1000,0),MATCH($C$1,'[7]NorthTri-Nursing.ValuationModel'!$A$1:$ZZ$1,0))</f>
        <v>971  BODE, ELGIN</v>
      </c>
      <c r="D2" t="str">
        <f>INDEX('[7]NorthTri-Nursing.ValuationModel'!$A$1:$ZZ$1000,MATCH(A2,'[7]NorthTri-Nursing.ValuationModel'!$A$1:$A$1000,0),MATCH($D$1,'[7]NorthTri-Nursing.ValuationModel'!$A$1:$ZZ$1,0))</f>
        <v xml:space="preserve">Nursing Home </v>
      </c>
      <c r="E2" s="7" t="str">
        <f>INDEX('[7]NorthTri-Nursing.ValuationModel'!$A$1:$ZZ$1000,MATCH(A2,'[7]NorthTri-Nursing.ValuationModel'!$A$1:$A$1000,0),MATCH($E$1,'[7]NorthTri-Nursing.ValuationModel'!$A$1:$ZZ$1,0))</f>
        <v>5-97</v>
      </c>
      <c r="F2" s="7">
        <f>INDEX('[7]NorthTri-Nursing.ValuationModel'!$A$1:$ZZ$1000,MATCH(A2,'[7]NorthTri-Nursing.ValuationModel'!$A$1:$A$1000,0),MATCH($F$1,'[7]NorthTri-Nursing.ValuationModel'!$A$1:$ZZ$1,0))</f>
        <v>0</v>
      </c>
      <c r="G2" s="7">
        <f>INDEX('[7]NorthTri-Nursing.ValuationModel'!$A$1:$ZZ$1000,MATCH(A2,'[7]NorthTri-Nursing.ValuationModel'!$A$1:$A$1000,0),MATCH($G$1,'[7]NorthTri-Nursing.ValuationModel'!$A$1:$ZZ$1,0))</f>
        <v>50</v>
      </c>
      <c r="H2" s="141">
        <f>INDEX('[7]NorthTri-Nursing.ValuationModel'!$A$1:$ZZ$1000,MATCH(A2,'[7]NorthTri-Nursing.ValuationModel'!$A$1:$A$1000,0),MATCH($H$1,'[7]NorthTri-Nursing.ValuationModel'!$A$1:$ZZ$1,0))</f>
        <v>162043</v>
      </c>
      <c r="I2" s="141">
        <f>INDEX('[7]NorthTri-Nursing.ValuationModel'!$A$1:$ZZ$1000,MATCH(A2,'[7]NorthTri-Nursing.ValuationModel'!$A$1:$A$1000,0),MATCH($I$1,'[7]NorthTri-Nursing.ValuationModel'!$A$1:$ZZ$1,0))</f>
        <v>19836</v>
      </c>
      <c r="J2" s="7">
        <f>INDEX('[7]NorthTri-Nursing.ValuationModel'!$A$1:$ZZ$1000,MATCH(A2,'[7]NorthTri-Nursing.ValuationModel'!$A$1:$A$1000,0),MATCH($J$1,'[7]NorthTri-Nursing.ValuationModel'!$A$1:$ZZ$1,0))</f>
        <v>66</v>
      </c>
      <c r="K2" s="108">
        <f>INDEX('[7]NorthTri-Nursing.ValuationModel'!$A$1:$ZZ$1000,MATCH(A2,'[7]NorthTri-Nursing.ValuationModel'!$A$1:$A$1000,0),MATCH($K$1,'[7]NorthTri-Nursing.ValuationModel'!$A$1:$ZZ$1,0))</f>
        <v>183</v>
      </c>
      <c r="L2" s="107">
        <f>INDEX('[7]NorthTri-Nursing.ValuationModel'!$A$1:$ZZ$1000,MATCH(A2,'[7]NorthTri-Nursing.ValuationModel'!$A$1:$A$1000,0),MATCH($L$1,'[7]NorthTri-Nursing.ValuationModel'!$A$1:$ZZ$1,0))</f>
        <v>0.9</v>
      </c>
      <c r="M2" s="8">
        <f>INDEX('[7]NorthTri-Nursing.ValuationModel'!$A$1:$ZZ$1000,MATCH(A2,'[7]NorthTri-Nursing.ValuationModel'!$A$1:$A$1000,0),MATCH($M$1,'[7]NorthTri-Nursing.ValuationModel'!$A$1:$ZZ$1,0))</f>
        <v>3967623</v>
      </c>
      <c r="N2" s="8">
        <f>INDEX('[7]NorthTri-Nursing.ValuationModel'!$A$1:$ZZ$1000,MATCH(A2,'[7]NorthTri-Nursing.ValuationModel'!$A$1:$A$1000,0),MATCH($N$1,'[7]NorthTri-Nursing.ValuationModel'!$A$1:$ZZ$1,0))</f>
        <v>4586572.1880000001</v>
      </c>
      <c r="O2" s="107">
        <f>INDEX('[7]NorthTri-Nursing.ValuationModel'!$A$1:$ZZ$1000,MATCH(A2,'[7]NorthTri-Nursing.ValuationModel'!$A$1:$A$1000,0),MATCH($O$1,'[7]NorthTri-Nursing.ValuationModel'!$A$1:$ZZ$1,0))</f>
        <v>0.2</v>
      </c>
      <c r="P2" s="107">
        <f>INDEX('[7]NorthTri-Nursing.ValuationModel'!$A$1:$ZZ$1000,MATCH(A2,'[7]NorthTri-Nursing.ValuationModel'!$A$1:$A$1000,0),MATCH($P$1,'[7]NorthTri-Nursing.ValuationModel'!$A$1:$ZZ$1,0))</f>
        <v>0.9</v>
      </c>
      <c r="Q2" s="8">
        <f>INDEX('[7]NorthTri-Nursing.ValuationModel'!$A$1:$ZZ$1000,MATCH(A2,'[7]NorthTri-Nursing.ValuationModel'!$A$1:$A$1000,0),MATCH($Q$1,'[7]NorthTri-Nursing.ValuationModel'!$A$1:$ZZ$1,0))</f>
        <v>366925.77503999975</v>
      </c>
      <c r="R2" s="107">
        <f>INDEX('[7]NorthTri-Nursing.ValuationModel'!$A$1:$ZZ$1000,MATCH(A2,'[7]NorthTri-Nursing.ValuationModel'!$A$1:$A$1000,0),MATCH($R$1,'[7]NorthTri-Nursing.ValuationModel'!$A$1:$ZZ$1,0))</f>
        <v>0.09</v>
      </c>
      <c r="S2" s="8">
        <f>INDEX('[7]NorthTri-Nursing.ValuationModel'!$A$1:$ZZ$1000,MATCH(A2,'[7]NorthTri-Nursing.ValuationModel'!$A$1:$A$1000,0),MATCH($S$1,'[7]NorthTri-Nursing.ValuationModel'!$A$1:$ZZ$1,0))</f>
        <v>4076953.0559999975</v>
      </c>
      <c r="T2" s="148">
        <f>INDEX('[7]NorthTri-Nursing.ValuationModel'!$A$1:$ZZ$1000,MATCH(A2,'[7]NorthTri-Nursing.ValuationModel'!$A$1:$A$1000,0),MATCH($T$1,'[7]NorthTri-Nursing.ValuationModel'!$A$1:$ZZ$1,0))</f>
        <v>61772.01599999996</v>
      </c>
    </row>
    <row r="3" spans="1:20" x14ac:dyDescent="0.55000000000000004">
      <c r="A3" t="s">
        <v>231</v>
      </c>
      <c r="B3" t="str">
        <f>INDEX('[7]NorthTri-Nursing.ValuationModel'!$A$1:$ZZ$1000,MATCH(A3,'[7]NorthTri-Nursing.ValuationModel'!$A$1:$A$1000,0),MATCH($B$1,'[7]NorthTri-Nursing.ValuationModel'!$A$1:$ZZ$1,0))</f>
        <v>06-25-300-018-0000</v>
      </c>
      <c r="C3" t="str">
        <f>INDEX('[7]NorthTri-Nursing.ValuationModel'!$A$1:$ZZ$1000,MATCH(A3,'[7]NorthTri-Nursing.ValuationModel'!$A$1:$A$1000,0),MATCH($C$1,'[7]NorthTri-Nursing.ValuationModel'!$A$1:$ZZ$1,0))</f>
        <v>815 E IRVING PARK, STREAMWOOD</v>
      </c>
      <c r="D3" t="str">
        <f>INDEX('[7]NorthTri-Nursing.ValuationModel'!$A$1:$ZZ$1000,MATCH(A3,'[7]NorthTri-Nursing.ValuationModel'!$A$1:$A$1000,0),MATCH($D$1,'[7]NorthTri-Nursing.ValuationModel'!$A$1:$ZZ$1,0))</f>
        <v xml:space="preserve">Nursing Home </v>
      </c>
      <c r="E3" s="7" t="str">
        <f>INDEX('[7]NorthTri-Nursing.ValuationModel'!$A$1:$ZZ$1000,MATCH(A3,'[7]NorthTri-Nursing.ValuationModel'!$A$1:$A$1000,0),MATCH($E$1,'[7]NorthTri-Nursing.ValuationModel'!$A$1:$ZZ$1,0))</f>
        <v>5-97</v>
      </c>
      <c r="F3" s="7">
        <f>INDEX('[7]NorthTri-Nursing.ValuationModel'!$A$1:$ZZ$1000,MATCH(A3,'[7]NorthTri-Nursing.ValuationModel'!$A$1:$A$1000,0),MATCH($F$1,'[7]NorthTri-Nursing.ValuationModel'!$A$1:$ZZ$1,0))</f>
        <v>55954</v>
      </c>
      <c r="G3" s="7">
        <f>INDEX('[7]NorthTri-Nursing.ValuationModel'!$A$1:$ZZ$1000,MATCH(A3,'[7]NorthTri-Nursing.ValuationModel'!$A$1:$A$1000,0),MATCH($G$1,'[7]NorthTri-Nursing.ValuationModel'!$A$1:$ZZ$1,0))</f>
        <v>28</v>
      </c>
      <c r="H3" s="141">
        <f>INDEX('[7]NorthTri-Nursing.ValuationModel'!$A$1:$ZZ$1000,MATCH(A3,'[7]NorthTri-Nursing.ValuationModel'!$A$1:$A$1000,0),MATCH($H$1,'[7]NorthTri-Nursing.ValuationModel'!$A$1:$ZZ$1,0))</f>
        <v>114534</v>
      </c>
      <c r="I3" s="141">
        <f>INDEX('[7]NorthTri-Nursing.ValuationModel'!$A$1:$ZZ$1000,MATCH(A3,'[7]NorthTri-Nursing.ValuationModel'!$A$1:$A$1000,0),MATCH($I$1,'[7]NorthTri-Nursing.ValuationModel'!$A$1:$ZZ$1,0))</f>
        <v>64182</v>
      </c>
      <c r="J3" s="7">
        <f>INDEX('[7]NorthTri-Nursing.ValuationModel'!$A$1:$ZZ$1000,MATCH(A3,'[7]NorthTri-Nursing.ValuationModel'!$A$1:$A$1000,0),MATCH($J$1,'[7]NorthTri-Nursing.ValuationModel'!$A$1:$ZZ$1,0))</f>
        <v>214</v>
      </c>
      <c r="K3" s="108">
        <f>INDEX('[7]NorthTri-Nursing.ValuationModel'!$A$1:$ZZ$1000,MATCH(A3,'[7]NorthTri-Nursing.ValuationModel'!$A$1:$A$1000,0),MATCH($K$1,'[7]NorthTri-Nursing.ValuationModel'!$A$1:$ZZ$1,0))</f>
        <v>321.26360261170146</v>
      </c>
      <c r="L3" s="107">
        <f>INDEX('[7]NorthTri-Nursing.ValuationModel'!$A$1:$ZZ$1000,MATCH(A3,'[7]NorthTri-Nursing.ValuationModel'!$A$1:$A$1000,0),MATCH($L$1,'[7]NorthTri-Nursing.ValuationModel'!$A$1:$ZZ$1,0))</f>
        <v>0.6</v>
      </c>
      <c r="M3" s="8">
        <f>INDEX('[7]NorthTri-Nursing.ValuationModel'!$A$1:$ZZ$1000,MATCH(A3,'[7]NorthTri-Nursing.ValuationModel'!$A$1:$A$1000,0),MATCH($M$1,'[7]NorthTri-Nursing.ValuationModel'!$A$1:$ZZ$1,0))</f>
        <v>15056340</v>
      </c>
      <c r="N3" s="8">
        <f>INDEX('[7]NorthTri-Nursing.ValuationModel'!$A$1:$ZZ$1000,MATCH(A3,'[7]NorthTri-Nursing.ValuationModel'!$A$1:$A$1000,0),MATCH($N$1,'[7]NorthTri-Nursing.ValuationModel'!$A$1:$ZZ$1,0))</f>
        <v>26107693.559999999</v>
      </c>
      <c r="O3" s="107">
        <f>INDEX('[7]NorthTri-Nursing.ValuationModel'!$A$1:$ZZ$1000,MATCH(A3,'[7]NorthTri-Nursing.ValuationModel'!$A$1:$A$1000,0),MATCH($O$1,'[7]NorthTri-Nursing.ValuationModel'!$A$1:$ZZ$1,0))</f>
        <v>0.2</v>
      </c>
      <c r="P3" s="107">
        <f>INDEX('[7]NorthTri-Nursing.ValuationModel'!$A$1:$ZZ$1000,MATCH(A3,'[7]NorthTri-Nursing.ValuationModel'!$A$1:$A$1000,0),MATCH($P$1,'[7]NorthTri-Nursing.ValuationModel'!$A$1:$ZZ$1,0))</f>
        <v>0.9</v>
      </c>
      <c r="Q3" s="8">
        <f>INDEX('[7]NorthTri-Nursing.ValuationModel'!$A$1:$ZZ$1000,MATCH(A3,'[7]NorthTri-Nursing.ValuationModel'!$A$1:$A$1000,0),MATCH($Q$1,'[7]NorthTri-Nursing.ValuationModel'!$A$1:$ZZ$1,0))</f>
        <v>2088615.4847999997</v>
      </c>
      <c r="R3" s="107">
        <f>INDEX('[7]NorthTri-Nursing.ValuationModel'!$A$1:$ZZ$1000,MATCH(A3,'[7]NorthTri-Nursing.ValuationModel'!$A$1:$A$1000,0),MATCH($R$1,'[7]NorthTri-Nursing.ValuationModel'!$A$1:$ZZ$1,0))</f>
        <v>0.09</v>
      </c>
      <c r="S3" s="8">
        <f>INDEX('[7]NorthTri-Nursing.ValuationModel'!$A$1:$ZZ$1000,MATCH(A3,'[7]NorthTri-Nursing.ValuationModel'!$A$1:$A$1000,0),MATCH($S$1,'[7]NorthTri-Nursing.ValuationModel'!$A$1:$ZZ$1,0))</f>
        <v>23206838.719999999</v>
      </c>
      <c r="T3" s="148">
        <f>INDEX('[7]NorthTri-Nursing.ValuationModel'!$A$1:$ZZ$1000,MATCH(A3,'[7]NorthTri-Nursing.ValuationModel'!$A$1:$A$1000,0),MATCH($T$1,'[7]NorthTri-Nursing.ValuationModel'!$A$1:$ZZ$1,0))</f>
        <v>108443.17158878504</v>
      </c>
    </row>
    <row r="4" spans="1:20" x14ac:dyDescent="0.55000000000000004">
      <c r="A4" t="s">
        <v>232</v>
      </c>
      <c r="B4" t="str">
        <f>INDEX('[7]NorthTri-Nursing.ValuationModel'!$A$1:$ZZ$1000,MATCH(A4,'[7]NorthTri-Nursing.ValuationModel'!$A$1:$A$1000,0),MATCH($B$1,'[7]NorthTri-Nursing.ValuationModel'!$A$1:$ZZ$1,0))</f>
        <v>06-25-301-043-0000</v>
      </c>
      <c r="C4" t="str">
        <f>INDEX('[7]NorthTri-Nursing.ValuationModel'!$A$1:$ZZ$1000,MATCH(A4,'[7]NorthTri-Nursing.ValuationModel'!$A$1:$A$1000,0),MATCH($C$1,'[7]NorthTri-Nursing.ValuationModel'!$A$1:$ZZ$1,0))</f>
        <v>1102  EAST, STREAMWOOD</v>
      </c>
      <c r="D4" t="str">
        <f>INDEX('[7]NorthTri-Nursing.ValuationModel'!$A$1:$ZZ$1000,MATCH(A4,'[7]NorthTri-Nursing.ValuationModel'!$A$1:$A$1000,0),MATCH($D$1,'[7]NorthTri-Nursing.ValuationModel'!$A$1:$ZZ$1,0))</f>
        <v xml:space="preserve">Nursing Home </v>
      </c>
      <c r="E4" s="7" t="str">
        <f>INDEX('[7]NorthTri-Nursing.ValuationModel'!$A$1:$ZZ$1000,MATCH(A4,'[7]NorthTri-Nursing.ValuationModel'!$A$1:$A$1000,0),MATCH($E$1,'[7]NorthTri-Nursing.ValuationModel'!$A$1:$ZZ$1,0))</f>
        <v>5-97</v>
      </c>
      <c r="F4" s="7">
        <f>INDEX('[7]NorthTri-Nursing.ValuationModel'!$A$1:$ZZ$1000,MATCH(A4,'[7]NorthTri-Nursing.ValuationModel'!$A$1:$A$1000,0),MATCH($F$1,'[7]NorthTri-Nursing.ValuationModel'!$A$1:$ZZ$1,0))</f>
        <v>42275</v>
      </c>
      <c r="G4" s="7">
        <f>INDEX('[7]NorthTri-Nursing.ValuationModel'!$A$1:$ZZ$1000,MATCH(A4,'[7]NorthTri-Nursing.ValuationModel'!$A$1:$A$1000,0),MATCH($G$1,'[7]NorthTri-Nursing.ValuationModel'!$A$1:$ZZ$1,0))</f>
        <v>23</v>
      </c>
      <c r="H4" s="141">
        <f>INDEX('[7]NorthTri-Nursing.ValuationModel'!$A$1:$ZZ$1000,MATCH(A4,'[7]NorthTri-Nursing.ValuationModel'!$A$1:$A$1000,0),MATCH($H$1,'[7]NorthTri-Nursing.ValuationModel'!$A$1:$ZZ$1,0))</f>
        <v>51433</v>
      </c>
      <c r="I4" s="141">
        <f>INDEX('[7]NorthTri-Nursing.ValuationModel'!$A$1:$ZZ$1000,MATCH(A4,'[7]NorthTri-Nursing.ValuationModel'!$A$1:$A$1000,0),MATCH($I$1,'[7]NorthTri-Nursing.ValuationModel'!$A$1:$ZZ$1,0))</f>
        <v>4727</v>
      </c>
      <c r="J4" s="7">
        <f>INDEX('[7]NorthTri-Nursing.ValuationModel'!$A$1:$ZZ$1000,MATCH(A4,'[7]NorthTri-Nursing.ValuationModel'!$A$1:$A$1000,0),MATCH($J$1,'[7]NorthTri-Nursing.ValuationModel'!$A$1:$ZZ$1,0))</f>
        <v>16</v>
      </c>
      <c r="K4" s="108">
        <f>INDEX('[7]NorthTri-Nursing.ValuationModel'!$A$1:$ZZ$1000,MATCH(A4,'[7]NorthTri-Nursing.ValuationModel'!$A$1:$A$1000,0),MATCH($K$1,'[7]NorthTri-Nursing.ValuationModel'!$A$1:$ZZ$1,0))</f>
        <v>174.67194286668894</v>
      </c>
      <c r="L4" s="107">
        <f>INDEX('[7]NorthTri-Nursing.ValuationModel'!$A$1:$ZZ$1000,MATCH(A4,'[7]NorthTri-Nursing.ValuationModel'!$A$1:$A$1000,0),MATCH($L$1,'[7]NorthTri-Nursing.ValuationModel'!$A$1:$ZZ$1,0))</f>
        <v>0.82</v>
      </c>
      <c r="M4" s="8">
        <f>INDEX('[7]NorthTri-Nursing.ValuationModel'!$A$1:$ZZ$1000,MATCH(A4,'[7]NorthTri-Nursing.ValuationModel'!$A$1:$A$1000,0),MATCH($M$1,'[7]NorthTri-Nursing.ValuationModel'!$A$1:$ZZ$1,0))</f>
        <v>836469</v>
      </c>
      <c r="N4" s="8">
        <f>INDEX('[7]NorthTri-Nursing.ValuationModel'!$A$1:$ZZ$1000,MATCH(A4,'[7]NorthTri-Nursing.ValuationModel'!$A$1:$A$1000,0),MATCH($N$1,'[7]NorthTri-Nursing.ValuationModel'!$A$1:$ZZ$1,0))</f>
        <v>1061295.5458536586</v>
      </c>
      <c r="O4" s="107">
        <f>INDEX('[7]NorthTri-Nursing.ValuationModel'!$A$1:$ZZ$1000,MATCH(A4,'[7]NorthTri-Nursing.ValuationModel'!$A$1:$A$1000,0),MATCH($O$1,'[7]NorthTri-Nursing.ValuationModel'!$A$1:$ZZ$1,0))</f>
        <v>0.2</v>
      </c>
      <c r="P4" s="107">
        <f>INDEX('[7]NorthTri-Nursing.ValuationModel'!$A$1:$ZZ$1000,MATCH(A4,'[7]NorthTri-Nursing.ValuationModel'!$A$1:$A$1000,0),MATCH($P$1,'[7]NorthTri-Nursing.ValuationModel'!$A$1:$ZZ$1,0))</f>
        <v>0.9</v>
      </c>
      <c r="Q4" s="8">
        <f>INDEX('[7]NorthTri-Nursing.ValuationModel'!$A$1:$ZZ$1000,MATCH(A4,'[7]NorthTri-Nursing.ValuationModel'!$A$1:$A$1000,0),MATCH($Q$1,'[7]NorthTri-Nursing.ValuationModel'!$A$1:$ZZ$1,0))</f>
        <v>84903.643668292672</v>
      </c>
      <c r="R4" s="107">
        <f>INDEX('[7]NorthTri-Nursing.ValuationModel'!$A$1:$ZZ$1000,MATCH(A4,'[7]NorthTri-Nursing.ValuationModel'!$A$1:$A$1000,0),MATCH($R$1,'[7]NorthTri-Nursing.ValuationModel'!$A$1:$ZZ$1,0))</f>
        <v>0.09</v>
      </c>
      <c r="S4" s="8">
        <f>INDEX('[7]NorthTri-Nursing.ValuationModel'!$A$1:$ZZ$1000,MATCH(A4,'[7]NorthTri-Nursing.ValuationModel'!$A$1:$A$1000,0),MATCH($S$1,'[7]NorthTri-Nursing.ValuationModel'!$A$1:$ZZ$1,0))</f>
        <v>943373.81853658531</v>
      </c>
      <c r="T4" s="148">
        <f>INDEX('[7]NorthTri-Nursing.ValuationModel'!$A$1:$ZZ$1000,MATCH(A4,'[7]NorthTri-Nursing.ValuationModel'!$A$1:$A$1000,0),MATCH($T$1,'[7]NorthTri-Nursing.ValuationModel'!$A$1:$ZZ$1,0))</f>
        <v>58960.863658536582</v>
      </c>
    </row>
    <row r="5" spans="1:20" x14ac:dyDescent="0.55000000000000004">
      <c r="A5" t="s">
        <v>233</v>
      </c>
      <c r="B5" t="str">
        <f>INDEX('[7]NorthTri-Nursing.ValuationModel'!$A$1:$ZZ$1000,MATCH(A5,'[7]NorthTri-Nursing.ValuationModel'!$A$1:$A$1000,0),MATCH($B$1,'[7]NorthTri-Nursing.ValuationModel'!$A$1:$ZZ$1,0))</f>
        <v>06-36-407-021-0000</v>
      </c>
      <c r="C5" t="str">
        <f>INDEX('[7]NorthTri-Nursing.ValuationModel'!$A$1:$ZZ$1000,MATCH(A5,'[7]NorthTri-Nursing.ValuationModel'!$A$1:$A$1000,0),MATCH($C$1,'[7]NorthTri-Nursing.ValuationModel'!$A$1:$ZZ$1,0))</f>
        <v>2016 W LAKE, HANOVER PARK</v>
      </c>
      <c r="D5" t="str">
        <f>INDEX('[7]NorthTri-Nursing.ValuationModel'!$A$1:$ZZ$1000,MATCH(A5,'[7]NorthTri-Nursing.ValuationModel'!$A$1:$A$1000,0),MATCH($D$1,'[7]NorthTri-Nursing.ValuationModel'!$A$1:$ZZ$1,0))</f>
        <v xml:space="preserve">Nursing Home </v>
      </c>
      <c r="E5" s="7" t="str">
        <f>INDEX('[7]NorthTri-Nursing.ValuationModel'!$A$1:$ZZ$1000,MATCH(A5,'[7]NorthTri-Nursing.ValuationModel'!$A$1:$A$1000,0),MATCH($E$1,'[7]NorthTri-Nursing.ValuationModel'!$A$1:$ZZ$1,0))</f>
        <v>5-97</v>
      </c>
      <c r="F5" s="7">
        <f>INDEX('[7]NorthTri-Nursing.ValuationModel'!$A$1:$ZZ$1000,MATCH(A5,'[7]NorthTri-Nursing.ValuationModel'!$A$1:$A$1000,0),MATCH($F$1,'[7]NorthTri-Nursing.ValuationModel'!$A$1:$ZZ$1,0))</f>
        <v>53736</v>
      </c>
      <c r="G5" s="7">
        <f>INDEX('[7]NorthTri-Nursing.ValuationModel'!$A$1:$ZZ$1000,MATCH(A5,'[7]NorthTri-Nursing.ValuationModel'!$A$1:$A$1000,0),MATCH($G$1,'[7]NorthTri-Nursing.ValuationModel'!$A$1:$ZZ$1,0))</f>
        <v>10</v>
      </c>
      <c r="H5" s="141">
        <f>INDEX('[7]NorthTri-Nursing.ValuationModel'!$A$1:$ZZ$1000,MATCH(A5,'[7]NorthTri-Nursing.ValuationModel'!$A$1:$A$1000,0),MATCH($H$1,'[7]NorthTri-Nursing.ValuationModel'!$A$1:$ZZ$1,0))</f>
        <v>105180</v>
      </c>
      <c r="I5" s="141">
        <f>INDEX('[7]NorthTri-Nursing.ValuationModel'!$A$1:$ZZ$1000,MATCH(A5,'[7]NorthTri-Nursing.ValuationModel'!$A$1:$A$1000,0),MATCH($I$1,'[7]NorthTri-Nursing.ValuationModel'!$A$1:$ZZ$1,0))</f>
        <v>76744</v>
      </c>
      <c r="J5" s="7">
        <f>INDEX('[7]NorthTri-Nursing.ValuationModel'!$A$1:$ZZ$1000,MATCH(A5,'[7]NorthTri-Nursing.ValuationModel'!$A$1:$A$1000,0),MATCH($J$1,'[7]NorthTri-Nursing.ValuationModel'!$A$1:$ZZ$1,0))</f>
        <v>111</v>
      </c>
      <c r="K5" s="108">
        <f>INDEX('[7]NorthTri-Nursing.ValuationModel'!$A$1:$ZZ$1000,MATCH(A5,'[7]NorthTri-Nursing.ValuationModel'!$A$1:$A$1000,0),MATCH($K$1,'[7]NorthTri-Nursing.ValuationModel'!$A$1:$ZZ$1,0))</f>
        <v>466.47222622766969</v>
      </c>
      <c r="L5" s="107">
        <f>INDEX('[7]NorthTri-Nursing.ValuationModel'!$A$1:$ZZ$1000,MATCH(A5,'[7]NorthTri-Nursing.ValuationModel'!$A$1:$A$1000,0),MATCH($L$1,'[7]NorthTri-Nursing.ValuationModel'!$A$1:$ZZ$1,0))</f>
        <v>0.56999999999999995</v>
      </c>
      <c r="M5" s="8">
        <f>INDEX('[7]NorthTri-Nursing.ValuationModel'!$A$1:$ZZ$1000,MATCH(A5,'[7]NorthTri-Nursing.ValuationModel'!$A$1:$A$1000,0),MATCH($M$1,'[7]NorthTri-Nursing.ValuationModel'!$A$1:$ZZ$1,0))</f>
        <v>14557432</v>
      </c>
      <c r="N5" s="8">
        <f>INDEX('[7]NorthTri-Nursing.ValuationModel'!$A$1:$ZZ$1000,MATCH(A5,'[7]NorthTri-Nursing.ValuationModel'!$A$1:$A$1000,0),MATCH($N$1,'[7]NorthTri-Nursing.ValuationModel'!$A$1:$ZZ$1,0))</f>
        <v>26571144.3031579</v>
      </c>
      <c r="O5" s="107">
        <f>INDEX('[7]NorthTri-Nursing.ValuationModel'!$A$1:$ZZ$1000,MATCH(A5,'[7]NorthTri-Nursing.ValuationModel'!$A$1:$A$1000,0),MATCH($O$1,'[7]NorthTri-Nursing.ValuationModel'!$A$1:$ZZ$1,0))</f>
        <v>0.2</v>
      </c>
      <c r="P5" s="107">
        <f>INDEX('[7]NorthTri-Nursing.ValuationModel'!$A$1:$ZZ$1000,MATCH(A5,'[7]NorthTri-Nursing.ValuationModel'!$A$1:$A$1000,0),MATCH($P$1,'[7]NorthTri-Nursing.ValuationModel'!$A$1:$ZZ$1,0))</f>
        <v>0.9</v>
      </c>
      <c r="Q5" s="8">
        <f>INDEX('[7]NorthTri-Nursing.ValuationModel'!$A$1:$ZZ$1000,MATCH(A5,'[7]NorthTri-Nursing.ValuationModel'!$A$1:$A$1000,0),MATCH($Q$1,'[7]NorthTri-Nursing.ValuationModel'!$A$1:$ZZ$1,0))</f>
        <v>2125691.5442526303</v>
      </c>
      <c r="R5" s="107">
        <f>INDEX('[7]NorthTri-Nursing.ValuationModel'!$A$1:$ZZ$1000,MATCH(A5,'[7]NorthTri-Nursing.ValuationModel'!$A$1:$A$1000,0),MATCH($R$1,'[7]NorthTri-Nursing.ValuationModel'!$A$1:$ZZ$1,0))</f>
        <v>0.09</v>
      </c>
      <c r="S5" s="8">
        <f>INDEX('[7]NorthTri-Nursing.ValuationModel'!$A$1:$ZZ$1000,MATCH(A5,'[7]NorthTri-Nursing.ValuationModel'!$A$1:$A$1000,0),MATCH($S$1,'[7]NorthTri-Nursing.ValuationModel'!$A$1:$ZZ$1,0))</f>
        <v>23618794.936140336</v>
      </c>
      <c r="T5" s="148">
        <f>INDEX('[7]NorthTri-Nursing.ValuationModel'!$A$1:$ZZ$1000,MATCH(A5,'[7]NorthTri-Nursing.ValuationModel'!$A$1:$A$1000,0),MATCH($T$1,'[7]NorthTri-Nursing.ValuationModel'!$A$1:$ZZ$1,0))</f>
        <v>212781.93636162466</v>
      </c>
    </row>
    <row r="6" spans="1:20" x14ac:dyDescent="0.55000000000000004">
      <c r="A6" t="s">
        <v>234</v>
      </c>
      <c r="B6" t="str">
        <f>INDEX('[7]NorthTri-Nursing.ValuationModel'!$A$1:$ZZ$1000,MATCH(A6,'[7]NorthTri-Nursing.ValuationModel'!$A$1:$A$1000,0),MATCH($B$1,'[7]NorthTri-Nursing.ValuationModel'!$A$1:$ZZ$1,0))</f>
        <v>06-25-400-010-0000 06-25-400-012-0000</v>
      </c>
      <c r="C6" t="str">
        <f>INDEX('[7]NorthTri-Nursing.ValuationModel'!$A$1:$ZZ$1000,MATCH(A6,'[7]NorthTri-Nursing.ValuationModel'!$A$1:$A$1000,0),MATCH($C$1,'[7]NorthTri-Nursing.ValuationModel'!$A$1:$ZZ$1,0))</f>
        <v>1400 E IRVING PARK, STREAMWOOD</v>
      </c>
      <c r="D6">
        <f>INDEX('[7]NorthTri-Nursing.ValuationModel'!$A$1:$ZZ$1000,MATCH(A6,'[7]NorthTri-Nursing.ValuationModel'!$A$1:$A$1000,0),MATCH($D$1,'[7]NorthTri-Nursing.ValuationModel'!$A$1:$ZZ$1,0))</f>
        <v>0</v>
      </c>
      <c r="E6" s="7" t="str">
        <f>INDEX('[7]NorthTri-Nursing.ValuationModel'!$A$1:$ZZ$1000,MATCH(A6,'[7]NorthTri-Nursing.ValuationModel'!$A$1:$A$1000,0),MATCH($E$1,'[7]NorthTri-Nursing.ValuationModel'!$A$1:$ZZ$1,0))</f>
        <v>5-97</v>
      </c>
      <c r="F6" s="7">
        <f>INDEX('[7]NorthTri-Nursing.ValuationModel'!$A$1:$ZZ$1000,MATCH(A6,'[7]NorthTri-Nursing.ValuationModel'!$A$1:$A$1000,0),MATCH($F$1,'[7]NorthTri-Nursing.ValuationModel'!$A$1:$ZZ$1,0))</f>
        <v>0</v>
      </c>
      <c r="G6" s="7">
        <f>INDEX('[7]NorthTri-Nursing.ValuationModel'!$A$1:$ZZ$1000,MATCH(A6,'[7]NorthTri-Nursing.ValuationModel'!$A$1:$A$1000,0),MATCH($G$1,'[7]NorthTri-Nursing.ValuationModel'!$A$1:$ZZ$1,0))</f>
        <v>22</v>
      </c>
      <c r="H6" s="141">
        <f>INDEX('[7]NorthTri-Nursing.ValuationModel'!$A$1:$ZZ$1000,MATCH(A6,'[7]NorthTri-Nursing.ValuationModel'!$A$1:$A$1000,0),MATCH($H$1,'[7]NorthTri-Nursing.ValuationModel'!$A$1:$ZZ$1,0))</f>
        <v>42701</v>
      </c>
      <c r="I6" s="141">
        <f>INDEX('[7]NorthTri-Nursing.ValuationModel'!$A$1:$ZZ$1000,MATCH(A6,'[7]NorthTri-Nursing.ValuationModel'!$A$1:$A$1000,0),MATCH($I$1,'[7]NorthTri-Nursing.ValuationModel'!$A$1:$ZZ$1,0))</f>
        <v>130923</v>
      </c>
      <c r="J6" s="7">
        <f>INDEX('[7]NorthTri-Nursing.ValuationModel'!$A$1:$ZZ$1000,MATCH(A6,'[7]NorthTri-Nursing.ValuationModel'!$A$1:$A$1000,0),MATCH($J$1,'[7]NorthTri-Nursing.ValuationModel'!$A$1:$ZZ$1,0))</f>
        <v>162</v>
      </c>
      <c r="K6" s="108">
        <f>INDEX('[7]NorthTri-Nursing.ValuationModel'!$A$1:$ZZ$1000,MATCH(A6,'[7]NorthTri-Nursing.ValuationModel'!$A$1:$A$1000,0),MATCH($K$1,'[7]NorthTri-Nursing.ValuationModel'!$A$1:$ZZ$1,0))</f>
        <v>400</v>
      </c>
      <c r="L6" s="107">
        <f>INDEX('[7]NorthTri-Nursing.ValuationModel'!$A$1:$ZZ$1000,MATCH(A6,'[7]NorthTri-Nursing.ValuationModel'!$A$1:$A$1000,0),MATCH($L$1,'[7]NorthTri-Nursing.ValuationModel'!$A$1:$ZZ$1,0))</f>
        <v>0.9</v>
      </c>
      <c r="M6" s="8">
        <f>INDEX('[7]NorthTri-Nursing.ValuationModel'!$A$1:$ZZ$1000,MATCH(A6,'[7]NorthTri-Nursing.ValuationModel'!$A$1:$A$1000,0),MATCH($M$1,'[7]NorthTri-Nursing.ValuationModel'!$A$1:$ZZ$1,0))</f>
        <v>21286800</v>
      </c>
      <c r="N6" s="8">
        <f>INDEX('[7]NorthTri-Nursing.ValuationModel'!$A$1:$ZZ$1000,MATCH(A6,'[7]NorthTri-Nursing.ValuationModel'!$A$1:$A$1000,0),MATCH($N$1,'[7]NorthTri-Nursing.ValuationModel'!$A$1:$ZZ$1,0))</f>
        <v>24607540.800000001</v>
      </c>
      <c r="O6" s="107">
        <f>INDEX('[7]NorthTri-Nursing.ValuationModel'!$A$1:$ZZ$1000,MATCH(A6,'[7]NorthTri-Nursing.ValuationModel'!$A$1:$A$1000,0),MATCH($O$1,'[7]NorthTri-Nursing.ValuationModel'!$A$1:$ZZ$1,0))</f>
        <v>0.2</v>
      </c>
      <c r="P6" s="107">
        <f>INDEX('[7]NorthTri-Nursing.ValuationModel'!$A$1:$ZZ$1000,MATCH(A6,'[7]NorthTri-Nursing.ValuationModel'!$A$1:$A$1000,0),MATCH($P$1,'[7]NorthTri-Nursing.ValuationModel'!$A$1:$ZZ$1,0))</f>
        <v>0.9</v>
      </c>
      <c r="Q6" s="8">
        <f>INDEX('[7]NorthTri-Nursing.ValuationModel'!$A$1:$ZZ$1000,MATCH(A6,'[7]NorthTri-Nursing.ValuationModel'!$A$1:$A$1000,0),MATCH($Q$1,'[7]NorthTri-Nursing.ValuationModel'!$A$1:$ZZ$1,0))</f>
        <v>1968603.2639999986</v>
      </c>
      <c r="R6" s="107">
        <f>INDEX('[7]NorthTri-Nursing.ValuationModel'!$A$1:$ZZ$1000,MATCH(A6,'[7]NorthTri-Nursing.ValuationModel'!$A$1:$A$1000,0),MATCH($R$1,'[7]NorthTri-Nursing.ValuationModel'!$A$1:$ZZ$1,0))</f>
        <v>0.09</v>
      </c>
      <c r="S6" s="8">
        <f>INDEX('[7]NorthTri-Nursing.ValuationModel'!$A$1:$ZZ$1000,MATCH(A6,'[7]NorthTri-Nursing.ValuationModel'!$A$1:$A$1000,0),MATCH($S$1,'[7]NorthTri-Nursing.ValuationModel'!$A$1:$ZZ$1,0))</f>
        <v>21873369.599999987</v>
      </c>
      <c r="T6" s="148">
        <f>INDEX('[7]NorthTri-Nursing.ValuationModel'!$A$1:$ZZ$1000,MATCH(A6,'[7]NorthTri-Nursing.ValuationModel'!$A$1:$A$1000,0),MATCH($T$1,'[7]NorthTri-Nursing.ValuationModel'!$A$1:$ZZ$1,0))</f>
        <v>135020.79999999993</v>
      </c>
    </row>
    <row r="7" spans="1:20" x14ac:dyDescent="0.55000000000000004">
      <c r="A7" t="s">
        <v>235</v>
      </c>
      <c r="B7" t="str">
        <f>INDEX('[7]NorthTri-Nursing.ValuationModel'!$A$1:$ZZ$1000,MATCH(A7,'[7]NorthTri-Nursing.ValuationModel'!$A$1:$A$1000,0),MATCH($B$1,'[7]NorthTri-Nursing.ValuationModel'!$A$1:$ZZ$1,0))</f>
        <v>06-08-302-037-0000 06-08-302-038-0000</v>
      </c>
      <c r="C7" t="str">
        <f>INDEX('[7]NorthTri-Nursing.ValuationModel'!$A$1:$ZZ$1000,MATCH(A7,'[7]NorthTri-Nursing.ValuationModel'!$A$1:$A$1000,0),MATCH($C$1,'[7]NorthTri-Nursing.ValuationModel'!$A$1:$ZZ$1,0))</f>
        <v>1435  SUMMIT, ELGIN</v>
      </c>
      <c r="D7" t="str">
        <f>INDEX('[7]NorthTri-Nursing.ValuationModel'!$A$1:$ZZ$1000,MATCH(A7,'[7]NorthTri-Nursing.ValuationModel'!$A$1:$A$1000,0),MATCH($D$1,'[7]NorthTri-Nursing.ValuationModel'!$A$1:$ZZ$1,0))</f>
        <v xml:space="preserve">Skilled Nursing and Intermidiate Care Facility </v>
      </c>
      <c r="E7" s="7" t="str">
        <f>INDEX('[7]NorthTri-Nursing.ValuationModel'!$A$1:$ZZ$1000,MATCH(A7,'[7]NorthTri-Nursing.ValuationModel'!$A$1:$A$1000,0),MATCH($E$1,'[7]NorthTri-Nursing.ValuationModel'!$A$1:$ZZ$1,0))</f>
        <v>5-97</v>
      </c>
      <c r="F7" s="7">
        <f>INDEX('[7]NorthTri-Nursing.ValuationModel'!$A$1:$ZZ$1000,MATCH(A7,'[7]NorthTri-Nursing.ValuationModel'!$A$1:$A$1000,0),MATCH($F$1,'[7]NorthTri-Nursing.ValuationModel'!$A$1:$ZZ$1,0))</f>
        <v>0</v>
      </c>
      <c r="G7" s="7">
        <f>INDEX('[7]NorthTri-Nursing.ValuationModel'!$A$1:$ZZ$1000,MATCH(A7,'[7]NorthTri-Nursing.ValuationModel'!$A$1:$A$1000,0),MATCH($G$1,'[7]NorthTri-Nursing.ValuationModel'!$A$1:$ZZ$1,0))</f>
        <v>19</v>
      </c>
      <c r="H7" s="141">
        <f>INDEX('[7]NorthTri-Nursing.ValuationModel'!$A$1:$ZZ$1000,MATCH(A7,'[7]NorthTri-Nursing.ValuationModel'!$A$1:$A$1000,0),MATCH($H$1,'[7]NorthTri-Nursing.ValuationModel'!$A$1:$ZZ$1,0))</f>
        <v>208916</v>
      </c>
      <c r="I7" s="141">
        <f>INDEX('[7]NorthTri-Nursing.ValuationModel'!$A$1:$ZZ$1000,MATCH(A7,'[7]NorthTri-Nursing.ValuationModel'!$A$1:$A$1000,0),MATCH($I$1,'[7]NorthTri-Nursing.ValuationModel'!$A$1:$ZZ$1,0))</f>
        <v>51091</v>
      </c>
      <c r="J7" s="7">
        <f>INDEX('[7]NorthTri-Nursing.ValuationModel'!$A$1:$ZZ$1000,MATCH(A7,'[7]NorthTri-Nursing.ValuationModel'!$A$1:$A$1000,0),MATCH($J$1,'[7]NorthTri-Nursing.ValuationModel'!$A$1:$ZZ$1,0))</f>
        <v>61</v>
      </c>
      <c r="K7" s="108">
        <f>INDEX('[7]NorthTri-Nursing.ValuationModel'!$A$1:$ZZ$1000,MATCH(A7,'[7]NorthTri-Nursing.ValuationModel'!$A$1:$A$1000,0),MATCH($K$1,'[7]NorthTri-Nursing.ValuationModel'!$A$1:$ZZ$1,0))</f>
        <v>500</v>
      </c>
      <c r="L7" s="107">
        <f>INDEX('[7]NorthTri-Nursing.ValuationModel'!$A$1:$ZZ$1000,MATCH(A7,'[7]NorthTri-Nursing.ValuationModel'!$A$1:$A$1000,0),MATCH($L$1,'[7]NorthTri-Nursing.ValuationModel'!$A$1:$ZZ$1,0))</f>
        <v>0.9</v>
      </c>
      <c r="M7" s="8">
        <f>INDEX('[7]NorthTri-Nursing.ValuationModel'!$A$1:$ZZ$1000,MATCH(A7,'[7]NorthTri-Nursing.ValuationModel'!$A$1:$A$1000,0),MATCH($M$1,'[7]NorthTri-Nursing.ValuationModel'!$A$1:$ZZ$1,0))</f>
        <v>10019250</v>
      </c>
      <c r="N7" s="8">
        <f>INDEX('[7]NorthTri-Nursing.ValuationModel'!$A$1:$ZZ$1000,MATCH(A7,'[7]NorthTri-Nursing.ValuationModel'!$A$1:$A$1000,0),MATCH($N$1,'[7]NorthTri-Nursing.ValuationModel'!$A$1:$ZZ$1,0))</f>
        <v>11582253</v>
      </c>
      <c r="O7" s="107">
        <f>INDEX('[7]NorthTri-Nursing.ValuationModel'!$A$1:$ZZ$1000,MATCH(A7,'[7]NorthTri-Nursing.ValuationModel'!$A$1:$A$1000,0),MATCH($O$1,'[7]NorthTri-Nursing.ValuationModel'!$A$1:$ZZ$1,0))</f>
        <v>0.2</v>
      </c>
      <c r="P7" s="107">
        <f>INDEX('[7]NorthTri-Nursing.ValuationModel'!$A$1:$ZZ$1000,MATCH(A7,'[7]NorthTri-Nursing.ValuationModel'!$A$1:$A$1000,0),MATCH($P$1,'[7]NorthTri-Nursing.ValuationModel'!$A$1:$ZZ$1,0))</f>
        <v>0.9</v>
      </c>
      <c r="Q7" s="8">
        <f>INDEX('[7]NorthTri-Nursing.ValuationModel'!$A$1:$ZZ$1000,MATCH(A7,'[7]NorthTri-Nursing.ValuationModel'!$A$1:$A$1000,0),MATCH($Q$1,'[7]NorthTri-Nursing.ValuationModel'!$A$1:$ZZ$1,0))</f>
        <v>926580.24000000022</v>
      </c>
      <c r="R7" s="107">
        <f>INDEX('[7]NorthTri-Nursing.ValuationModel'!$A$1:$ZZ$1000,MATCH(A7,'[7]NorthTri-Nursing.ValuationModel'!$A$1:$A$1000,0),MATCH($R$1,'[7]NorthTri-Nursing.ValuationModel'!$A$1:$ZZ$1,0))</f>
        <v>0.09</v>
      </c>
      <c r="S7" s="8">
        <f>INDEX('[7]NorthTri-Nursing.ValuationModel'!$A$1:$ZZ$1000,MATCH(A7,'[7]NorthTri-Nursing.ValuationModel'!$A$1:$A$1000,0),MATCH($S$1,'[7]NorthTri-Nursing.ValuationModel'!$A$1:$ZZ$1,0))</f>
        <v>10295336.000000004</v>
      </c>
      <c r="T7" s="148">
        <f>INDEX('[7]NorthTri-Nursing.ValuationModel'!$A$1:$ZZ$1000,MATCH(A7,'[7]NorthTri-Nursing.ValuationModel'!$A$1:$A$1000,0),MATCH($T$1,'[7]NorthTri-Nursing.ValuationModel'!$A$1:$ZZ$1,0))</f>
        <v>168776.00000000006</v>
      </c>
    </row>
    <row r="5003" spans="1:2" x14ac:dyDescent="0.55000000000000004">
      <c r="A5003" t="s">
        <v>88</v>
      </c>
      <c r="B5003" s="1">
        <f>COUNT(T2:T5003)</f>
        <v>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5173"/>
  <sheetViews>
    <sheetView topLeftCell="A180" workbookViewId="0">
      <selection activeCell="B201" sqref="B201"/>
    </sheetView>
  </sheetViews>
  <sheetFormatPr defaultRowHeight="14.4" x14ac:dyDescent="0.55000000000000004"/>
  <cols>
    <col min="1" max="1" width="17.5234375" bestFit="1" customWidth="1"/>
    <col min="2" max="2" width="19" customWidth="1"/>
    <col min="3" max="3" width="8" bestFit="1" customWidth="1"/>
    <col min="4" max="4" width="35.3125" bestFit="1" customWidth="1"/>
    <col min="5" max="5" width="6.1015625" bestFit="1" customWidth="1"/>
    <col min="6" max="6" width="9.3125" customWidth="1"/>
    <col min="7" max="7" width="10.41796875" style="140" bestFit="1" customWidth="1"/>
    <col min="8" max="8" width="10" style="140" bestFit="1" customWidth="1"/>
    <col min="9" max="9" width="11.68359375" customWidth="1"/>
    <col min="10" max="10" width="15" bestFit="1" customWidth="1"/>
    <col min="11" max="11" width="13.5234375" bestFit="1" customWidth="1"/>
    <col min="12" max="13" width="8.5234375" bestFit="1" customWidth="1"/>
    <col min="14" max="14" width="13.5234375" bestFit="1" customWidth="1"/>
    <col min="15" max="15" width="10.5234375" bestFit="1" customWidth="1"/>
    <col min="16" max="16" width="9.1015625" customWidth="1"/>
    <col min="17" max="17" width="12.1015625" customWidth="1"/>
    <col min="18" max="18" width="9.1015625" style="7" customWidth="1"/>
    <col min="19" max="19" width="9.1015625" customWidth="1"/>
    <col min="20" max="21" width="14.5234375" bestFit="1" customWidth="1"/>
    <col min="25" max="25" width="19.41796875" bestFit="1" customWidth="1"/>
    <col min="26" max="29" width="14.41796875" customWidth="1"/>
  </cols>
  <sheetData>
    <row r="1" spans="1:21" ht="43.2" x14ac:dyDescent="0.55000000000000004">
      <c r="A1" s="6" t="s">
        <v>0</v>
      </c>
      <c r="B1" s="6" t="s">
        <v>66</v>
      </c>
      <c r="C1" s="6" t="s">
        <v>1</v>
      </c>
      <c r="D1" s="6" t="s">
        <v>2</v>
      </c>
      <c r="E1" s="6" t="s">
        <v>4</v>
      </c>
      <c r="F1" s="6" t="s">
        <v>26</v>
      </c>
      <c r="G1" s="111" t="s">
        <v>5</v>
      </c>
      <c r="H1" s="111" t="s">
        <v>6</v>
      </c>
      <c r="I1" s="6" t="s">
        <v>23</v>
      </c>
      <c r="J1" s="6" t="s">
        <v>27</v>
      </c>
      <c r="K1" s="6" t="s">
        <v>8</v>
      </c>
      <c r="L1" s="6" t="s">
        <v>28</v>
      </c>
      <c r="M1" s="6" t="s">
        <v>29</v>
      </c>
      <c r="N1" s="6" t="s">
        <v>10</v>
      </c>
      <c r="O1" s="6" t="s">
        <v>11</v>
      </c>
      <c r="P1" s="6" t="s">
        <v>71</v>
      </c>
      <c r="Q1" s="6" t="s">
        <v>167</v>
      </c>
      <c r="R1" s="6" t="s">
        <v>168</v>
      </c>
      <c r="S1" s="6" t="s">
        <v>67</v>
      </c>
      <c r="T1" s="6" t="s">
        <v>14</v>
      </c>
      <c r="U1" s="6" t="s">
        <v>74</v>
      </c>
    </row>
    <row r="2" spans="1:21" s="114" customFormat="1" ht="43.2" x14ac:dyDescent="0.55000000000000004">
      <c r="A2" s="114" t="str">
        <f>[8]!T18_Hanover[[#This Row],[KeyPIN]]</f>
        <v>06-05-100-023-0000</v>
      </c>
      <c r="B2" s="115" t="str">
        <f>INDEX('[8]T18-Hanover'!$A$1:$ZZ$1000,MATCH(A2,'[8]T18-Hanover'!$A$1:$A$1000,0),MATCH($B$1,'[8]T18-Hanover'!$A$1:$ZZ$1,0))</f>
        <v>06-05-100-023-0000, 06-06-200-081-0000, 06-05-100-012-0000</v>
      </c>
      <c r="C2" s="115" t="str">
        <f>INDEX('[8]T18-Hanover'!$A$1:$ZZ$1000,MATCH(A2,'[8]T18-Hanover'!$A$1:$A$1000,0),MATCH($C$1,'[8]T18-Hanover'!$A$1:$ZZ$1,0))</f>
        <v>5-93</v>
      </c>
      <c r="D2" s="115" t="str">
        <f>INDEX('[8]T18-Hanover'!$A$1:$ZZ$1000,MATCH(A2,'[8]T18-Hanover'!$A$1:$A$1000,0),MATCH($D$1,'[8]T18-Hanover'!$A$1:$ZZ$1,0))</f>
        <v>12  SHOE FACTORY ELGIN</v>
      </c>
      <c r="E2" s="114">
        <f>INDEX('[8]T18-Hanover'!$A$1:$ZZ$1000,MATCH(A2,'[8]T18-Hanover'!$A$1:$A$1000,0),MATCH($E$1,'[8]T18-Hanover'!$A$1:$ZZ$1,0))</f>
        <v>21</v>
      </c>
      <c r="F2" s="114">
        <f>INDEX('[8]T18-Hanover'!$A$1:$ZZ$1000,MATCH(A2,'[8]T18-Hanover'!$A$1:$A$1000,0),MATCH($F$1,'[8]T18-Hanover'!$A$1:$ZZ$1,0))</f>
        <v>14</v>
      </c>
      <c r="G2" s="147">
        <f>INDEX('[8]T18-Hanover'!$A$1:$ZZ$1000,MATCH(A2,'[8]T18-Hanover'!$A$1:$A$1000,0),MATCH($G$1,'[8]T18-Hanover'!$A$1:$ZZ$1,0))</f>
        <v>2412858</v>
      </c>
      <c r="H2" s="147">
        <f>INDEX('[8]T18-Hanover'!$A$1:$ZZ$1000,MATCH(A2,'[8]T18-Hanover'!$A$1:$A$1000,0),MATCH($H$1,'[8]T18-Hanover'!$A$1:$ZZ$1,0))</f>
        <v>5200</v>
      </c>
      <c r="I2" s="142" t="str">
        <f>INDEX('[8]T18-Hanover'!$A$1:$ZZ$1000,MATCH(A2,'[8]T18-Hanover'!$A$1:$A$1000,0),MATCH($I$1,'[8]T18-Hanover'!$A$1:$ZZ$1,0))</f>
        <v>C</v>
      </c>
      <c r="J2" s="143">
        <f>INDEX('[8]T18-Hanover'!$A$1:$ZZ$1000,MATCH(A2,'[8]T18-Hanover'!$A$1:$A$1000,0),MATCH($J$1,'[8]T18-Hanover'!$A$1:$ZZ$1,0))</f>
        <v>6.5</v>
      </c>
      <c r="K2" s="144">
        <f>INDEX('[8]T18-Hanover'!$A$1:$ZZ$1000,MATCH(A2,'[8]T18-Hanover'!$A$1:$A$1000,0),MATCH($K$1,'[8]T18-Hanover'!$A$1:$ZZ$1,0))</f>
        <v>33800</v>
      </c>
      <c r="L2" s="145">
        <f>INDEX('[8]T18-Hanover'!$A$1:$ZZ$1000,MATCH(A2,'[8]T18-Hanover'!$A$1:$A$1000,0),MATCH($L$1,'[8]T18-Hanover'!$A$1:$ZZ$1,0))</f>
        <v>0.06</v>
      </c>
      <c r="M2" s="145">
        <f>INDEX('[8]T18-Hanover'!$A$1:$ZZ$1000,MATCH(A2,'[8]T18-Hanover'!$A$1:$A$1000,0),MATCH($M$1,'[8]T18-Hanover'!$A$1:$ZZ$1,0))</f>
        <v>0.15</v>
      </c>
      <c r="N2" s="144">
        <f>INDEX('[8]T18-Hanover'!$A$1:$ZZ$1000,MATCH(A2,'[8]T18-Hanover'!$A$1:$A$1000,0),MATCH($N$1,'[8]T18-Hanover'!$A$1:$ZZ$1,0))</f>
        <v>27006.2</v>
      </c>
      <c r="O2" s="145">
        <f>INDEX('[8]T18-Hanover'!$A$1:$ZZ$1000,MATCH(A2,'[8]T18-Hanover'!$A$1:$A$1000,0),MATCH($O$1,'[8]T18-Hanover'!$A$1:$ZZ$1,0))</f>
        <v>0.09</v>
      </c>
      <c r="P2" s="143">
        <f>INDEX('[8]T18-Hanover'!$A$1:$ZZ$1000,MATCH(A2,'[8]T18-Hanover'!$A$1:$A$1000,0),MATCH($P$1,'[8]T18-Hanover'!$A$1:$ZZ$1,0))</f>
        <v>57.705555555555563</v>
      </c>
      <c r="Q2" s="143">
        <f>INDEX('[8]T18-Hanover'!$A$1:$ZZ$1000,MATCH(A2,'[8]T18-Hanover'!$A$1:$A$1000,0),MATCH($Q$1,'[8]T18-Hanover'!$A$1:$ZZ$1,0))</f>
        <v>65</v>
      </c>
      <c r="R2" s="146" t="str">
        <f>IF(INDEX('[8]T18-Hanover'!$A$1:$ZZ$1000,MATCH(A2,'[8]T18-Hanover'!$A$1:$A$1000,0),MATCH($R$1,'[8]T18-Hanover'!$A$1:$ZZ$1,0))=0,"N/A",INDEX('[8]T18-Hanover'!$A$1:$ZZ$1000,MATCH(A2,'[8]T18-Hanover'!$A$1:$A$1000,0),MATCH($R$1,'[8]T18-Hanover'!$A$1:$ZZ$1,0)))</f>
        <v>N/A</v>
      </c>
      <c r="S2" s="143">
        <f>INDEX('[8]T18-Hanover'!$A$1:$ZZ$1000,MATCH(A2,'[8]T18-Hanover'!$A$1:$A$1000,0),MATCH($S$1,'[8]T18-Hanover'!$A$1:$ZZ$1,0))</f>
        <v>61.352777777777781</v>
      </c>
      <c r="T2" s="144">
        <f>INDEX('[8]T18-Hanover'!$A$1:$ZZ$1000,MATCH(A2,'[8]T18-Hanover'!$A$1:$A$1000,0),MATCH($T$1,'[8]T18-Hanover'!$A$1:$ZZ$1,0))</f>
        <v>2990072.5</v>
      </c>
      <c r="U2" s="144">
        <f>INDEX('[8]T18-Hanover'!$A$1:$ZZ$1000,MATCH(A2,'[8]T18-Hanover'!$A$1:$A$1000,0),MATCH($U$1,'[8]T18-Hanover'!$A$1:$ZZ$1,0))</f>
        <v>3309106.9444444445</v>
      </c>
    </row>
    <row r="3" spans="1:21" s="114" customFormat="1" x14ac:dyDescent="0.55000000000000004">
      <c r="A3" s="114" t="str">
        <f>[8]!T18_Hanover[[#This Row],[KeyPIN]]</f>
        <v>06-06-200-050-0000</v>
      </c>
      <c r="B3" s="115" t="str">
        <f>INDEX('[8]T18-Hanover'!$A$1:$ZZ$1000,MATCH(A3,'[8]T18-Hanover'!$A$1:$A$1000,0),MATCH($B$1,'[8]T18-Hanover'!$A$1:$ZZ$1,0))</f>
        <v>06-06-200-050-0000</v>
      </c>
      <c r="C3" s="115" t="str">
        <f>INDEX('[8]T18-Hanover'!$A$1:$ZZ$1000,MATCH(A3,'[8]T18-Hanover'!$A$1:$A$1000,0),MATCH($C$1,'[8]T18-Hanover'!$A$1:$ZZ$1,0))</f>
        <v>5-93</v>
      </c>
      <c r="D3" s="115" t="str">
        <f>INDEX('[8]T18-Hanover'!$A$1:$ZZ$1000,MATCH(A3,'[8]T18-Hanover'!$A$1:$A$1000,0),MATCH($D$1,'[8]T18-Hanover'!$A$1:$ZZ$1,0))</f>
        <v>1400  TOASTMASTER ELGIN</v>
      </c>
      <c r="E3" s="114">
        <f>INDEX('[8]T18-Hanover'!$A$1:$ZZ$1000,MATCH(A3,'[8]T18-Hanover'!$A$1:$A$1000,0),MATCH($E$1,'[8]T18-Hanover'!$A$1:$ZZ$1,0))</f>
        <v>46</v>
      </c>
      <c r="F3" s="114">
        <f>INDEX('[8]T18-Hanover'!$A$1:$ZZ$1000,MATCH(A3,'[8]T18-Hanover'!$A$1:$A$1000,0),MATCH($F$1,'[8]T18-Hanover'!$A$1:$ZZ$1,0))</f>
        <v>27</v>
      </c>
      <c r="G3" s="147">
        <f>INDEX('[8]T18-Hanover'!$A$1:$ZZ$1000,MATCH(A3,'[8]T18-Hanover'!$A$1:$A$1000,0),MATCH($G$1,'[8]T18-Hanover'!$A$1:$ZZ$1,0))</f>
        <v>336131</v>
      </c>
      <c r="H3" s="147">
        <f>INDEX('[8]T18-Hanover'!$A$1:$ZZ$1000,MATCH(A3,'[8]T18-Hanover'!$A$1:$A$1000,0),MATCH($H$1,'[8]T18-Hanover'!$A$1:$ZZ$1,0))</f>
        <v>172680</v>
      </c>
      <c r="I3" s="142" t="str">
        <f>INDEX('[8]T18-Hanover'!$A$1:$ZZ$1000,MATCH(A3,'[8]T18-Hanover'!$A$1:$A$1000,0),MATCH($I$1,'[8]T18-Hanover'!$A$1:$ZZ$1,0))</f>
        <v>C</v>
      </c>
      <c r="J3" s="143">
        <f>INDEX('[8]T18-Hanover'!$A$1:$ZZ$1000,MATCH(A3,'[8]T18-Hanover'!$A$1:$A$1000,0),MATCH($J$1,'[8]T18-Hanover'!$A$1:$ZZ$1,0))</f>
        <v>5</v>
      </c>
      <c r="K3" s="144">
        <f>INDEX('[8]T18-Hanover'!$A$1:$ZZ$1000,MATCH(A3,'[8]T18-Hanover'!$A$1:$A$1000,0),MATCH($K$1,'[8]T18-Hanover'!$A$1:$ZZ$1,0))</f>
        <v>863400</v>
      </c>
      <c r="L3" s="145">
        <f>INDEX('[8]T18-Hanover'!$A$1:$ZZ$1000,MATCH(A3,'[8]T18-Hanover'!$A$1:$A$1000,0),MATCH($L$1,'[8]T18-Hanover'!$A$1:$ZZ$1,0))</f>
        <v>0.06</v>
      </c>
      <c r="M3" s="145">
        <f>INDEX('[8]T18-Hanover'!$A$1:$ZZ$1000,MATCH(A3,'[8]T18-Hanover'!$A$1:$A$1000,0),MATCH($M$1,'[8]T18-Hanover'!$A$1:$ZZ$1,0))</f>
        <v>0.15</v>
      </c>
      <c r="N3" s="144">
        <f>INDEX('[8]T18-Hanover'!$A$1:$ZZ$1000,MATCH(A3,'[8]T18-Hanover'!$A$1:$A$1000,0),MATCH($N$1,'[8]T18-Hanover'!$A$1:$ZZ$1,0))</f>
        <v>689856.6</v>
      </c>
      <c r="O3" s="145">
        <f>INDEX('[8]T18-Hanover'!$A$1:$ZZ$1000,MATCH(A3,'[8]T18-Hanover'!$A$1:$A$1000,0),MATCH($O$1,'[8]T18-Hanover'!$A$1:$ZZ$1,0))</f>
        <v>0.09</v>
      </c>
      <c r="P3" s="143">
        <f>INDEX('[8]T18-Hanover'!$A$1:$ZZ$1000,MATCH(A3,'[8]T18-Hanover'!$A$1:$A$1000,0),MATCH($P$1,'[8]T18-Hanover'!$A$1:$ZZ$1,0))</f>
        <v>44.388888888888886</v>
      </c>
      <c r="Q3" s="143">
        <f>INDEX('[8]T18-Hanover'!$A$1:$ZZ$1000,MATCH(A3,'[8]T18-Hanover'!$A$1:$A$1000,0),MATCH($Q$1,'[8]T18-Hanover'!$A$1:$ZZ$1,0))</f>
        <v>45</v>
      </c>
      <c r="R3" s="146" t="str">
        <f>IF(INDEX('[8]T18-Hanover'!$A$1:$ZZ$1000,MATCH(A3,'[8]T18-Hanover'!$A$1:$A$1000,0),MATCH($R$1,'[8]T18-Hanover'!$A$1:$ZZ$1,0))=0,"N/A",INDEX('[8]T18-Hanover'!$A$1:$ZZ$1000,MATCH(A3,'[8]T18-Hanover'!$A$1:$A$1000,0),MATCH($R$1,'[8]T18-Hanover'!$A$1:$ZZ$1,0)))</f>
        <v>N/A</v>
      </c>
      <c r="S3" s="143">
        <f>INDEX('[8]T18-Hanover'!$A$1:$ZZ$1000,MATCH(A3,'[8]T18-Hanover'!$A$1:$A$1000,0),MATCH($S$1,'[8]T18-Hanover'!$A$1:$ZZ$1,0))</f>
        <v>44.694444444444443</v>
      </c>
      <c r="T3" s="144">
        <f>INDEX('[8]T18-Hanover'!$A$1:$ZZ$1000,MATCH(A3,'[8]T18-Hanover'!$A$1:$A$1000,0),MATCH($T$1,'[8]T18-Hanover'!$A$1:$ZZ$1,0))</f>
        <v>0</v>
      </c>
      <c r="U3" s="144">
        <f>INDEX('[8]T18-Hanover'!$A$1:$ZZ$1000,MATCH(A3,'[8]T18-Hanover'!$A$1:$A$1000,0),MATCH($U$1,'[8]T18-Hanover'!$A$1:$ZZ$1,0))</f>
        <v>7717836.666666666</v>
      </c>
    </row>
    <row r="4" spans="1:21" s="114" customFormat="1" ht="28.8" x14ac:dyDescent="0.55000000000000004">
      <c r="A4" s="114" t="str">
        <f>[8]!T18_Hanover[[#This Row],[KeyPIN]]</f>
        <v>06-18-300-042-0000</v>
      </c>
      <c r="B4" s="115" t="str">
        <f>INDEX('[8]T18-Hanover'!$A$1:$ZZ$1000,MATCH(A4,'[8]T18-Hanover'!$A$1:$A$1000,0),MATCH($B$1,'[8]T18-Hanover'!$A$1:$ZZ$1,0))</f>
        <v>06-18-300-042-0000, 06-18-300-055-0000</v>
      </c>
      <c r="C4" s="115" t="str">
        <f>INDEX('[8]T18-Hanover'!$A$1:$ZZ$1000,MATCH(A4,'[8]T18-Hanover'!$A$1:$A$1000,0),MATCH($C$1,'[8]T18-Hanover'!$A$1:$ZZ$1,0))</f>
        <v>5-93</v>
      </c>
      <c r="D4" s="115" t="str">
        <f>INDEX('[8]T18-Hanover'!$A$1:$ZZ$1000,MATCH(A4,'[8]T18-Hanover'!$A$1:$A$1000,0),MATCH($D$1,'[8]T18-Hanover'!$A$1:$ZZ$1,0))</f>
        <v>800 E CHICAGO ELGIN</v>
      </c>
      <c r="E4" s="114">
        <f>INDEX('[8]T18-Hanover'!$A$1:$ZZ$1000,MATCH(A4,'[8]T18-Hanover'!$A$1:$A$1000,0),MATCH($E$1,'[8]T18-Hanover'!$A$1:$ZZ$1,0))</f>
        <v>45</v>
      </c>
      <c r="F4" s="114">
        <f>INDEX('[8]T18-Hanover'!$A$1:$ZZ$1000,MATCH(A4,'[8]T18-Hanover'!$A$1:$A$1000,0),MATCH($F$1,'[8]T18-Hanover'!$A$1:$ZZ$1,0))</f>
        <v>17</v>
      </c>
      <c r="G4" s="147">
        <f>INDEX('[8]T18-Hanover'!$A$1:$ZZ$1000,MATCH(A4,'[8]T18-Hanover'!$A$1:$A$1000,0),MATCH($G$1,'[8]T18-Hanover'!$A$1:$ZZ$1,0))</f>
        <v>44446</v>
      </c>
      <c r="H4" s="147">
        <f>INDEX('[8]T18-Hanover'!$A$1:$ZZ$1000,MATCH(A4,'[8]T18-Hanover'!$A$1:$A$1000,0),MATCH($H$1,'[8]T18-Hanover'!$A$1:$ZZ$1,0))</f>
        <v>24627</v>
      </c>
      <c r="I4" s="142" t="str">
        <f>INDEX('[8]T18-Hanover'!$A$1:$ZZ$1000,MATCH(A4,'[8]T18-Hanover'!$A$1:$A$1000,0),MATCH($I$1,'[8]T18-Hanover'!$A$1:$ZZ$1,0))</f>
        <v>C</v>
      </c>
      <c r="J4" s="143">
        <f>INDEX('[8]T18-Hanover'!$A$1:$ZZ$1000,MATCH(A4,'[8]T18-Hanover'!$A$1:$A$1000,0),MATCH($J$1,'[8]T18-Hanover'!$A$1:$ZZ$1,0))</f>
        <v>5</v>
      </c>
      <c r="K4" s="144">
        <f>INDEX('[8]T18-Hanover'!$A$1:$ZZ$1000,MATCH(A4,'[8]T18-Hanover'!$A$1:$A$1000,0),MATCH($K$1,'[8]T18-Hanover'!$A$1:$ZZ$1,0))</f>
        <v>123135</v>
      </c>
      <c r="L4" s="145">
        <f>INDEX('[8]T18-Hanover'!$A$1:$ZZ$1000,MATCH(A4,'[8]T18-Hanover'!$A$1:$A$1000,0),MATCH($L$1,'[8]T18-Hanover'!$A$1:$ZZ$1,0))</f>
        <v>0.06</v>
      </c>
      <c r="M4" s="145">
        <f>INDEX('[8]T18-Hanover'!$A$1:$ZZ$1000,MATCH(A4,'[8]T18-Hanover'!$A$1:$A$1000,0),MATCH($M$1,'[8]T18-Hanover'!$A$1:$ZZ$1,0))</f>
        <v>0.15</v>
      </c>
      <c r="N4" s="144">
        <f>INDEX('[8]T18-Hanover'!$A$1:$ZZ$1000,MATCH(A4,'[8]T18-Hanover'!$A$1:$A$1000,0),MATCH($N$1,'[8]T18-Hanover'!$A$1:$ZZ$1,0))</f>
        <v>98384.864999999991</v>
      </c>
      <c r="O4" s="145">
        <f>INDEX('[8]T18-Hanover'!$A$1:$ZZ$1000,MATCH(A4,'[8]T18-Hanover'!$A$1:$A$1000,0),MATCH($O$1,'[8]T18-Hanover'!$A$1:$ZZ$1,0))</f>
        <v>0.09</v>
      </c>
      <c r="P4" s="143">
        <f>INDEX('[8]T18-Hanover'!$A$1:$ZZ$1000,MATCH(A4,'[8]T18-Hanover'!$A$1:$A$1000,0),MATCH($P$1,'[8]T18-Hanover'!$A$1:$ZZ$1,0))</f>
        <v>44.388888888888886</v>
      </c>
      <c r="Q4" s="143">
        <f>INDEX('[8]T18-Hanover'!$A$1:$ZZ$1000,MATCH(A4,'[8]T18-Hanover'!$A$1:$A$1000,0),MATCH($Q$1,'[8]T18-Hanover'!$A$1:$ZZ$1,0))</f>
        <v>55</v>
      </c>
      <c r="R4" s="146" t="str">
        <f>IF(INDEX('[8]T18-Hanover'!$A$1:$ZZ$1000,MATCH(A4,'[8]T18-Hanover'!$A$1:$A$1000,0),MATCH($R$1,'[8]T18-Hanover'!$A$1:$ZZ$1,0))=0,"N/A",INDEX('[8]T18-Hanover'!$A$1:$ZZ$1000,MATCH(A4,'[8]T18-Hanover'!$A$1:$A$1000,0),MATCH($R$1,'[8]T18-Hanover'!$A$1:$ZZ$1,0)))</f>
        <v>N/A</v>
      </c>
      <c r="S4" s="143">
        <f>INDEX('[8]T18-Hanover'!$A$1:$ZZ$1000,MATCH(A4,'[8]T18-Hanover'!$A$1:$A$1000,0),MATCH($S$1,'[8]T18-Hanover'!$A$1:$ZZ$1,0))</f>
        <v>49.694444444444443</v>
      </c>
      <c r="T4" s="144">
        <f>INDEX('[8]T18-Hanover'!$A$1:$ZZ$1000,MATCH(A4,'[8]T18-Hanover'!$A$1:$A$1000,0),MATCH($T$1,'[8]T18-Hanover'!$A$1:$ZZ$1,0))</f>
        <v>0</v>
      </c>
      <c r="U4" s="144">
        <f>INDEX('[8]T18-Hanover'!$A$1:$ZZ$1000,MATCH(A4,'[8]T18-Hanover'!$A$1:$A$1000,0),MATCH($U$1,'[8]T18-Hanover'!$A$1:$ZZ$1,0))</f>
        <v>1223825.0833333333</v>
      </c>
    </row>
    <row r="5" spans="1:21" s="114" customFormat="1" ht="28.8" x14ac:dyDescent="0.55000000000000004">
      <c r="A5" s="114" t="str">
        <f>[8]!T18_Hanover[[#This Row],[KeyPIN]]</f>
        <v>06-18-301-039-0000</v>
      </c>
      <c r="B5" s="115" t="str">
        <f>INDEX('[8]T18-Hanover'!$A$1:$ZZ$1000,MATCH(A5,'[8]T18-Hanover'!$A$1:$A$1000,0),MATCH($B$1,'[8]T18-Hanover'!$A$1:$ZZ$1,0))</f>
        <v>06-18-301-039-0000, 06-18-301-033-0000</v>
      </c>
      <c r="C5" s="115" t="str">
        <f>INDEX('[8]T18-Hanover'!$A$1:$ZZ$1000,MATCH(A5,'[8]T18-Hanover'!$A$1:$A$1000,0),MATCH($C$1,'[8]T18-Hanover'!$A$1:$ZZ$1,0))</f>
        <v>5-93</v>
      </c>
      <c r="D5" s="115" t="str">
        <f>INDEX('[8]T18-Hanover'!$A$1:$ZZ$1000,MATCH(A5,'[8]T18-Hanover'!$A$1:$A$1000,0),MATCH($D$1,'[8]T18-Hanover'!$A$1:$ZZ$1,0))</f>
        <v>160  WILLARD ELGIN</v>
      </c>
      <c r="E5" s="114">
        <f>INDEX('[8]T18-Hanover'!$A$1:$ZZ$1000,MATCH(A5,'[8]T18-Hanover'!$A$1:$A$1000,0),MATCH($E$1,'[8]T18-Hanover'!$A$1:$ZZ$1,0))</f>
        <v>43</v>
      </c>
      <c r="F5" s="114">
        <f>INDEX('[8]T18-Hanover'!$A$1:$ZZ$1000,MATCH(A5,'[8]T18-Hanover'!$A$1:$A$1000,0),MATCH($F$1,'[8]T18-Hanover'!$A$1:$ZZ$1,0))</f>
        <v>18</v>
      </c>
      <c r="G5" s="147">
        <f>INDEX('[8]T18-Hanover'!$A$1:$ZZ$1000,MATCH(A5,'[8]T18-Hanover'!$A$1:$A$1000,0),MATCH($G$1,'[8]T18-Hanover'!$A$1:$ZZ$1,0))</f>
        <v>65383</v>
      </c>
      <c r="H5" s="147">
        <f>INDEX('[8]T18-Hanover'!$A$1:$ZZ$1000,MATCH(A5,'[8]T18-Hanover'!$A$1:$A$1000,0),MATCH($H$1,'[8]T18-Hanover'!$A$1:$ZZ$1,0))</f>
        <v>3500</v>
      </c>
      <c r="I5" s="142" t="str">
        <f>INDEX('[8]T18-Hanover'!$A$1:$ZZ$1000,MATCH(A5,'[8]T18-Hanover'!$A$1:$A$1000,0),MATCH($I$1,'[8]T18-Hanover'!$A$1:$ZZ$1,0))</f>
        <v>C</v>
      </c>
      <c r="J5" s="143">
        <f>INDEX('[8]T18-Hanover'!$A$1:$ZZ$1000,MATCH(A5,'[8]T18-Hanover'!$A$1:$A$1000,0),MATCH($J$1,'[8]T18-Hanover'!$A$1:$ZZ$1,0))</f>
        <v>6.5</v>
      </c>
      <c r="K5" s="144">
        <f>INDEX('[8]T18-Hanover'!$A$1:$ZZ$1000,MATCH(A5,'[8]T18-Hanover'!$A$1:$A$1000,0),MATCH($K$1,'[8]T18-Hanover'!$A$1:$ZZ$1,0))</f>
        <v>22750</v>
      </c>
      <c r="L5" s="145">
        <f>INDEX('[8]T18-Hanover'!$A$1:$ZZ$1000,MATCH(A5,'[8]T18-Hanover'!$A$1:$A$1000,0),MATCH($L$1,'[8]T18-Hanover'!$A$1:$ZZ$1,0))</f>
        <v>0.06</v>
      </c>
      <c r="M5" s="145">
        <f>INDEX('[8]T18-Hanover'!$A$1:$ZZ$1000,MATCH(A5,'[8]T18-Hanover'!$A$1:$A$1000,0),MATCH($M$1,'[8]T18-Hanover'!$A$1:$ZZ$1,0))</f>
        <v>0.15</v>
      </c>
      <c r="N5" s="144">
        <f>INDEX('[8]T18-Hanover'!$A$1:$ZZ$1000,MATCH(A5,'[8]T18-Hanover'!$A$1:$A$1000,0),MATCH($N$1,'[8]T18-Hanover'!$A$1:$ZZ$1,0))</f>
        <v>18177.25</v>
      </c>
      <c r="O5" s="145">
        <f>INDEX('[8]T18-Hanover'!$A$1:$ZZ$1000,MATCH(A5,'[8]T18-Hanover'!$A$1:$A$1000,0),MATCH($O$1,'[8]T18-Hanover'!$A$1:$ZZ$1,0))</f>
        <v>0.09</v>
      </c>
      <c r="P5" s="143">
        <f>INDEX('[8]T18-Hanover'!$A$1:$ZZ$1000,MATCH(A5,'[8]T18-Hanover'!$A$1:$A$1000,0),MATCH($P$1,'[8]T18-Hanover'!$A$1:$ZZ$1,0))</f>
        <v>57.705555555555556</v>
      </c>
      <c r="Q5" s="143">
        <f>INDEX('[8]T18-Hanover'!$A$1:$ZZ$1000,MATCH(A5,'[8]T18-Hanover'!$A$1:$A$1000,0),MATCH($Q$1,'[8]T18-Hanover'!$A$1:$ZZ$1,0))</f>
        <v>65</v>
      </c>
      <c r="R5" s="146" t="str">
        <f>IF(INDEX('[8]T18-Hanover'!$A$1:$ZZ$1000,MATCH(A5,'[8]T18-Hanover'!$A$1:$A$1000,0),MATCH($R$1,'[8]T18-Hanover'!$A$1:$ZZ$1,0))=0,"N/A",INDEX('[8]T18-Hanover'!$A$1:$ZZ$1000,MATCH(A5,'[8]T18-Hanover'!$A$1:$A$1000,0),MATCH($R$1,'[8]T18-Hanover'!$A$1:$ZZ$1,0)))</f>
        <v>N/A</v>
      </c>
      <c r="S5" s="143">
        <f>INDEX('[8]T18-Hanover'!$A$1:$ZZ$1000,MATCH(A5,'[8]T18-Hanover'!$A$1:$A$1000,0),MATCH($S$1,'[8]T18-Hanover'!$A$1:$ZZ$1,0))</f>
        <v>61.352777777777774</v>
      </c>
      <c r="T5" s="144">
        <f>INDEX('[8]T18-Hanover'!$A$1:$ZZ$1000,MATCH(A5,'[8]T18-Hanover'!$A$1:$A$1000,0),MATCH($T$1,'[8]T18-Hanover'!$A$1:$ZZ$1,0))</f>
        <v>256915</v>
      </c>
      <c r="U5" s="144">
        <f>INDEX('[8]T18-Hanover'!$A$1:$ZZ$1000,MATCH(A5,'[8]T18-Hanover'!$A$1:$A$1000,0),MATCH($U$1,'[8]T18-Hanover'!$A$1:$ZZ$1,0))</f>
        <v>471649.72222222225</v>
      </c>
    </row>
    <row r="6" spans="1:21" s="114" customFormat="1" ht="28.8" x14ac:dyDescent="0.55000000000000004">
      <c r="A6" s="114" t="str">
        <f>[8]!T18_Hanover[[#This Row],[KeyPIN]]</f>
        <v>06-18-301-043-0000</v>
      </c>
      <c r="B6" s="115" t="str">
        <f>INDEX('[8]T18-Hanover'!$A$1:$ZZ$1000,MATCH(A6,'[8]T18-Hanover'!$A$1:$A$1000,0),MATCH($B$1,'[8]T18-Hanover'!$A$1:$ZZ$1,0))</f>
        <v>06-18-301-043-0000, 06-18-301-044-0000</v>
      </c>
      <c r="C6" s="115" t="str">
        <f>INDEX('[8]T18-Hanover'!$A$1:$ZZ$1000,MATCH(A6,'[8]T18-Hanover'!$A$1:$A$1000,0),MATCH($C$1,'[8]T18-Hanover'!$A$1:$ZZ$1,0))</f>
        <v>5-93</v>
      </c>
      <c r="D6" s="115" t="str">
        <f>INDEX('[8]T18-Hanover'!$A$1:$ZZ$1000,MATCH(A6,'[8]T18-Hanover'!$A$1:$A$1000,0),MATCH($D$1,'[8]T18-Hanover'!$A$1:$ZZ$1,0))</f>
        <v>300  WILLARD ELGIN</v>
      </c>
      <c r="E6" s="114">
        <f>INDEX('[8]T18-Hanover'!$A$1:$ZZ$1000,MATCH(A6,'[8]T18-Hanover'!$A$1:$A$1000,0),MATCH($E$1,'[8]T18-Hanover'!$A$1:$ZZ$1,0))</f>
        <v>41</v>
      </c>
      <c r="F6" s="114">
        <f>INDEX('[8]T18-Hanover'!$A$1:$ZZ$1000,MATCH(A6,'[8]T18-Hanover'!$A$1:$A$1000,0),MATCH($F$1,'[8]T18-Hanover'!$A$1:$ZZ$1,0))</f>
        <v>12</v>
      </c>
      <c r="G6" s="147">
        <f>INDEX('[8]T18-Hanover'!$A$1:$ZZ$1000,MATCH(A6,'[8]T18-Hanover'!$A$1:$A$1000,0),MATCH($G$1,'[8]T18-Hanover'!$A$1:$ZZ$1,0))</f>
        <v>102753</v>
      </c>
      <c r="H6" s="147">
        <f>INDEX('[8]T18-Hanover'!$A$1:$ZZ$1000,MATCH(A6,'[8]T18-Hanover'!$A$1:$A$1000,0),MATCH($H$1,'[8]T18-Hanover'!$A$1:$ZZ$1,0))</f>
        <v>1600</v>
      </c>
      <c r="I6" s="142" t="str">
        <f>INDEX('[8]T18-Hanover'!$A$1:$ZZ$1000,MATCH(A6,'[8]T18-Hanover'!$A$1:$A$1000,0),MATCH($I$1,'[8]T18-Hanover'!$A$1:$ZZ$1,0))</f>
        <v>C</v>
      </c>
      <c r="J6" s="143">
        <f>INDEX('[8]T18-Hanover'!$A$1:$ZZ$1000,MATCH(A6,'[8]T18-Hanover'!$A$1:$A$1000,0),MATCH($J$1,'[8]T18-Hanover'!$A$1:$ZZ$1,0))</f>
        <v>6.5</v>
      </c>
      <c r="K6" s="144">
        <f>INDEX('[8]T18-Hanover'!$A$1:$ZZ$1000,MATCH(A6,'[8]T18-Hanover'!$A$1:$A$1000,0),MATCH($K$1,'[8]T18-Hanover'!$A$1:$ZZ$1,0))</f>
        <v>10400</v>
      </c>
      <c r="L6" s="145">
        <f>INDEX('[8]T18-Hanover'!$A$1:$ZZ$1000,MATCH(A6,'[8]T18-Hanover'!$A$1:$A$1000,0),MATCH($L$1,'[8]T18-Hanover'!$A$1:$ZZ$1,0))</f>
        <v>0.06</v>
      </c>
      <c r="M6" s="145">
        <f>INDEX('[8]T18-Hanover'!$A$1:$ZZ$1000,MATCH(A6,'[8]T18-Hanover'!$A$1:$A$1000,0),MATCH($M$1,'[8]T18-Hanover'!$A$1:$ZZ$1,0))</f>
        <v>0.15</v>
      </c>
      <c r="N6" s="144">
        <f>INDEX('[8]T18-Hanover'!$A$1:$ZZ$1000,MATCH(A6,'[8]T18-Hanover'!$A$1:$A$1000,0),MATCH($N$1,'[8]T18-Hanover'!$A$1:$ZZ$1,0))</f>
        <v>8309.6</v>
      </c>
      <c r="O6" s="145">
        <f>INDEX('[8]T18-Hanover'!$A$1:$ZZ$1000,MATCH(A6,'[8]T18-Hanover'!$A$1:$A$1000,0),MATCH($O$1,'[8]T18-Hanover'!$A$1:$ZZ$1,0))</f>
        <v>0.09</v>
      </c>
      <c r="P6" s="143">
        <f>INDEX('[8]T18-Hanover'!$A$1:$ZZ$1000,MATCH(A6,'[8]T18-Hanover'!$A$1:$A$1000,0),MATCH($P$1,'[8]T18-Hanover'!$A$1:$ZZ$1,0))</f>
        <v>57.705555555555556</v>
      </c>
      <c r="Q6" s="143">
        <f>INDEX('[8]T18-Hanover'!$A$1:$ZZ$1000,MATCH(A6,'[8]T18-Hanover'!$A$1:$A$1000,0),MATCH($Q$1,'[8]T18-Hanover'!$A$1:$ZZ$1,0))</f>
        <v>65</v>
      </c>
      <c r="R6" s="146" t="str">
        <f>IF(INDEX('[8]T18-Hanover'!$A$1:$ZZ$1000,MATCH(A6,'[8]T18-Hanover'!$A$1:$A$1000,0),MATCH($R$1,'[8]T18-Hanover'!$A$1:$ZZ$1,0))=0,"N/A",INDEX('[8]T18-Hanover'!$A$1:$ZZ$1000,MATCH(A6,'[8]T18-Hanover'!$A$1:$A$1000,0),MATCH($R$1,'[8]T18-Hanover'!$A$1:$ZZ$1,0)))</f>
        <v>N/A</v>
      </c>
      <c r="S6" s="143">
        <f>INDEX('[8]T18-Hanover'!$A$1:$ZZ$1000,MATCH(A6,'[8]T18-Hanover'!$A$1:$A$1000,0),MATCH($S$1,'[8]T18-Hanover'!$A$1:$ZZ$1,0))</f>
        <v>61.352777777777774</v>
      </c>
      <c r="T6" s="144">
        <f>INDEX('[8]T18-Hanover'!$A$1:$ZZ$1000,MATCH(A6,'[8]T18-Hanover'!$A$1:$A$1000,0),MATCH($T$1,'[8]T18-Hanover'!$A$1:$ZZ$1,0))</f>
        <v>481765</v>
      </c>
      <c r="U6" s="144">
        <f>INDEX('[8]T18-Hanover'!$A$1:$ZZ$1000,MATCH(A6,'[8]T18-Hanover'!$A$1:$A$1000,0),MATCH($U$1,'[8]T18-Hanover'!$A$1:$ZZ$1,0))</f>
        <v>579929.4444444445</v>
      </c>
    </row>
    <row r="7" spans="1:21" s="114" customFormat="1" x14ac:dyDescent="0.55000000000000004">
      <c r="A7" s="114" t="str">
        <f>[8]!T18_Hanover[[#This Row],[KeyPIN]]</f>
        <v>06-18-301-046-0000</v>
      </c>
      <c r="B7" s="115" t="str">
        <f>INDEX('[8]T18-Hanover'!$A$1:$ZZ$1000,MATCH(A7,'[8]T18-Hanover'!$A$1:$A$1000,0),MATCH($B$1,'[8]T18-Hanover'!$A$1:$ZZ$1,0))</f>
        <v>06-18-301-046-0000</v>
      </c>
      <c r="C7" s="115" t="str">
        <f>INDEX('[8]T18-Hanover'!$A$1:$ZZ$1000,MATCH(A7,'[8]T18-Hanover'!$A$1:$A$1000,0),MATCH($C$1,'[8]T18-Hanover'!$A$1:$ZZ$1,0))</f>
        <v>5-93</v>
      </c>
      <c r="D7" s="115" t="str">
        <f>INDEX('[8]T18-Hanover'!$A$1:$ZZ$1000,MATCH(A7,'[8]T18-Hanover'!$A$1:$A$1000,0),MATCH($D$1,'[8]T18-Hanover'!$A$1:$ZZ$1,0))</f>
        <v>280  WILLARD ELGIN</v>
      </c>
      <c r="E7" s="114">
        <f>INDEX('[8]T18-Hanover'!$A$1:$ZZ$1000,MATCH(A7,'[8]T18-Hanover'!$A$1:$A$1000,0),MATCH($E$1,'[8]T18-Hanover'!$A$1:$ZZ$1,0))</f>
        <v>46</v>
      </c>
      <c r="F7" s="114">
        <f>INDEX('[8]T18-Hanover'!$A$1:$ZZ$1000,MATCH(A7,'[8]T18-Hanover'!$A$1:$A$1000,0),MATCH($F$1,'[8]T18-Hanover'!$A$1:$ZZ$1,0))</f>
        <v>14</v>
      </c>
      <c r="G7" s="147">
        <f>INDEX('[8]T18-Hanover'!$A$1:$ZZ$1000,MATCH(A7,'[8]T18-Hanover'!$A$1:$A$1000,0),MATCH($G$1,'[8]T18-Hanover'!$A$1:$ZZ$1,0))</f>
        <v>27024</v>
      </c>
      <c r="H7" s="147">
        <f>INDEX('[8]T18-Hanover'!$A$1:$ZZ$1000,MATCH(A7,'[8]T18-Hanover'!$A$1:$A$1000,0),MATCH($H$1,'[8]T18-Hanover'!$A$1:$ZZ$1,0))</f>
        <v>5250</v>
      </c>
      <c r="I7" s="142" t="str">
        <f>INDEX('[8]T18-Hanover'!$A$1:$ZZ$1000,MATCH(A7,'[8]T18-Hanover'!$A$1:$A$1000,0),MATCH($I$1,'[8]T18-Hanover'!$A$1:$ZZ$1,0))</f>
        <v>C</v>
      </c>
      <c r="J7" s="143">
        <f>INDEX('[8]T18-Hanover'!$A$1:$ZZ$1000,MATCH(A7,'[8]T18-Hanover'!$A$1:$A$1000,0),MATCH($J$1,'[8]T18-Hanover'!$A$1:$ZZ$1,0))</f>
        <v>6.5</v>
      </c>
      <c r="K7" s="144">
        <f>INDEX('[8]T18-Hanover'!$A$1:$ZZ$1000,MATCH(A7,'[8]T18-Hanover'!$A$1:$A$1000,0),MATCH($K$1,'[8]T18-Hanover'!$A$1:$ZZ$1,0))</f>
        <v>34125</v>
      </c>
      <c r="L7" s="145">
        <f>INDEX('[8]T18-Hanover'!$A$1:$ZZ$1000,MATCH(A7,'[8]T18-Hanover'!$A$1:$A$1000,0),MATCH($L$1,'[8]T18-Hanover'!$A$1:$ZZ$1,0))</f>
        <v>0.06</v>
      </c>
      <c r="M7" s="145">
        <f>INDEX('[8]T18-Hanover'!$A$1:$ZZ$1000,MATCH(A7,'[8]T18-Hanover'!$A$1:$A$1000,0),MATCH($M$1,'[8]T18-Hanover'!$A$1:$ZZ$1,0))</f>
        <v>0.15</v>
      </c>
      <c r="N7" s="144">
        <f>INDEX('[8]T18-Hanover'!$A$1:$ZZ$1000,MATCH(A7,'[8]T18-Hanover'!$A$1:$A$1000,0),MATCH($N$1,'[8]T18-Hanover'!$A$1:$ZZ$1,0))</f>
        <v>27265.875</v>
      </c>
      <c r="O7" s="145">
        <f>INDEX('[8]T18-Hanover'!$A$1:$ZZ$1000,MATCH(A7,'[8]T18-Hanover'!$A$1:$A$1000,0),MATCH($O$1,'[8]T18-Hanover'!$A$1:$ZZ$1,0))</f>
        <v>0.09</v>
      </c>
      <c r="P7" s="143">
        <f>INDEX('[8]T18-Hanover'!$A$1:$ZZ$1000,MATCH(A7,'[8]T18-Hanover'!$A$1:$A$1000,0),MATCH($P$1,'[8]T18-Hanover'!$A$1:$ZZ$1,0))</f>
        <v>57.705555555555556</v>
      </c>
      <c r="Q7" s="143">
        <f>INDEX('[8]T18-Hanover'!$A$1:$ZZ$1000,MATCH(A7,'[8]T18-Hanover'!$A$1:$A$1000,0),MATCH($Q$1,'[8]T18-Hanover'!$A$1:$ZZ$1,0))</f>
        <v>65</v>
      </c>
      <c r="R7" s="146" t="str">
        <f>IF(INDEX('[8]T18-Hanover'!$A$1:$ZZ$1000,MATCH(A7,'[8]T18-Hanover'!$A$1:$A$1000,0),MATCH($R$1,'[8]T18-Hanover'!$A$1:$ZZ$1,0))=0,"N/A",INDEX('[8]T18-Hanover'!$A$1:$ZZ$1000,MATCH(A7,'[8]T18-Hanover'!$A$1:$A$1000,0),MATCH($R$1,'[8]T18-Hanover'!$A$1:$ZZ$1,0)))</f>
        <v>N/A</v>
      </c>
      <c r="S7" s="143">
        <f>INDEX('[8]T18-Hanover'!$A$1:$ZZ$1000,MATCH(A7,'[8]T18-Hanover'!$A$1:$A$1000,0),MATCH($S$1,'[8]T18-Hanover'!$A$1:$ZZ$1,0))</f>
        <v>61.352777777777774</v>
      </c>
      <c r="T7" s="144">
        <f>INDEX('[8]T18-Hanover'!$A$1:$ZZ$1000,MATCH(A7,'[8]T18-Hanover'!$A$1:$A$1000,0),MATCH($T$1,'[8]T18-Hanover'!$A$1:$ZZ$1,0))</f>
        <v>36144</v>
      </c>
      <c r="U7" s="144">
        <f>INDEX('[8]T18-Hanover'!$A$1:$ZZ$1000,MATCH(A7,'[8]T18-Hanover'!$A$1:$A$1000,0),MATCH($U$1,'[8]T18-Hanover'!$A$1:$ZZ$1,0))</f>
        <v>358246.08333333331</v>
      </c>
    </row>
    <row r="8" spans="1:21" s="114" customFormat="1" x14ac:dyDescent="0.55000000000000004">
      <c r="A8" s="114" t="str">
        <f>[8]!T18_Hanover[[#This Row],[KeyPIN]]</f>
        <v>06-18-301-047-0000</v>
      </c>
      <c r="B8" s="115" t="str">
        <f>INDEX('[8]T18-Hanover'!$A$1:$ZZ$1000,MATCH(A8,'[8]T18-Hanover'!$A$1:$A$1000,0),MATCH($B$1,'[8]T18-Hanover'!$A$1:$ZZ$1,0))</f>
        <v>06-18-301-047-0000</v>
      </c>
      <c r="C8" s="115" t="str">
        <f>INDEX('[8]T18-Hanover'!$A$1:$ZZ$1000,MATCH(A8,'[8]T18-Hanover'!$A$1:$A$1000,0),MATCH($C$1,'[8]T18-Hanover'!$A$1:$ZZ$1,0))</f>
        <v>5-93</v>
      </c>
      <c r="D8" s="115" t="str">
        <f>INDEX('[8]T18-Hanover'!$A$1:$ZZ$1000,MATCH(A8,'[8]T18-Hanover'!$A$1:$A$1000,0),MATCH($D$1,'[8]T18-Hanover'!$A$1:$ZZ$1,0))</f>
        <v>290  WILLARD ELGIN</v>
      </c>
      <c r="E8" s="114">
        <f>INDEX('[8]T18-Hanover'!$A$1:$ZZ$1000,MATCH(A8,'[8]T18-Hanover'!$A$1:$A$1000,0),MATCH($E$1,'[8]T18-Hanover'!$A$1:$ZZ$1,0))</f>
        <v>46</v>
      </c>
      <c r="F8" s="114">
        <f>INDEX('[8]T18-Hanover'!$A$1:$ZZ$1000,MATCH(A8,'[8]T18-Hanover'!$A$1:$A$1000,0),MATCH($F$1,'[8]T18-Hanover'!$A$1:$ZZ$1,0))</f>
        <v>10</v>
      </c>
      <c r="G8" s="147">
        <f>INDEX('[8]T18-Hanover'!$A$1:$ZZ$1000,MATCH(A8,'[8]T18-Hanover'!$A$1:$A$1000,0),MATCH($G$1,'[8]T18-Hanover'!$A$1:$ZZ$1,0))</f>
        <v>20473</v>
      </c>
      <c r="H8" s="147">
        <f>INDEX('[8]T18-Hanover'!$A$1:$ZZ$1000,MATCH(A8,'[8]T18-Hanover'!$A$1:$A$1000,0),MATCH($H$1,'[8]T18-Hanover'!$A$1:$ZZ$1,0))</f>
        <v>3000</v>
      </c>
      <c r="I8" s="142" t="str">
        <f>INDEX('[8]T18-Hanover'!$A$1:$ZZ$1000,MATCH(A8,'[8]T18-Hanover'!$A$1:$A$1000,0),MATCH($I$1,'[8]T18-Hanover'!$A$1:$ZZ$1,0))</f>
        <v>C</v>
      </c>
      <c r="J8" s="143">
        <f>INDEX('[8]T18-Hanover'!$A$1:$ZZ$1000,MATCH(A8,'[8]T18-Hanover'!$A$1:$A$1000,0),MATCH($J$1,'[8]T18-Hanover'!$A$1:$ZZ$1,0))</f>
        <v>6.5</v>
      </c>
      <c r="K8" s="144">
        <f>INDEX('[8]T18-Hanover'!$A$1:$ZZ$1000,MATCH(A8,'[8]T18-Hanover'!$A$1:$A$1000,0),MATCH($K$1,'[8]T18-Hanover'!$A$1:$ZZ$1,0))</f>
        <v>19500</v>
      </c>
      <c r="L8" s="145">
        <f>INDEX('[8]T18-Hanover'!$A$1:$ZZ$1000,MATCH(A8,'[8]T18-Hanover'!$A$1:$A$1000,0),MATCH($L$1,'[8]T18-Hanover'!$A$1:$ZZ$1,0))</f>
        <v>0.06</v>
      </c>
      <c r="M8" s="145">
        <f>INDEX('[8]T18-Hanover'!$A$1:$ZZ$1000,MATCH(A8,'[8]T18-Hanover'!$A$1:$A$1000,0),MATCH($M$1,'[8]T18-Hanover'!$A$1:$ZZ$1,0))</f>
        <v>0.15</v>
      </c>
      <c r="N8" s="144">
        <f>INDEX('[8]T18-Hanover'!$A$1:$ZZ$1000,MATCH(A8,'[8]T18-Hanover'!$A$1:$A$1000,0),MATCH($N$1,'[8]T18-Hanover'!$A$1:$ZZ$1,0))</f>
        <v>15580.5</v>
      </c>
      <c r="O8" s="145">
        <f>INDEX('[8]T18-Hanover'!$A$1:$ZZ$1000,MATCH(A8,'[8]T18-Hanover'!$A$1:$A$1000,0),MATCH($O$1,'[8]T18-Hanover'!$A$1:$ZZ$1,0))</f>
        <v>0.09</v>
      </c>
      <c r="P8" s="143">
        <f>INDEX('[8]T18-Hanover'!$A$1:$ZZ$1000,MATCH(A8,'[8]T18-Hanover'!$A$1:$A$1000,0),MATCH($P$1,'[8]T18-Hanover'!$A$1:$ZZ$1,0))</f>
        <v>57.705555555555563</v>
      </c>
      <c r="Q8" s="143">
        <f>INDEX('[8]T18-Hanover'!$A$1:$ZZ$1000,MATCH(A8,'[8]T18-Hanover'!$A$1:$A$1000,0),MATCH($Q$1,'[8]T18-Hanover'!$A$1:$ZZ$1,0))</f>
        <v>65</v>
      </c>
      <c r="R8" s="146" t="str">
        <f>IF(INDEX('[8]T18-Hanover'!$A$1:$ZZ$1000,MATCH(A8,'[8]T18-Hanover'!$A$1:$A$1000,0),MATCH($R$1,'[8]T18-Hanover'!$A$1:$ZZ$1,0))=0,"N/A",INDEX('[8]T18-Hanover'!$A$1:$ZZ$1000,MATCH(A8,'[8]T18-Hanover'!$A$1:$A$1000,0),MATCH($R$1,'[8]T18-Hanover'!$A$1:$ZZ$1,0)))</f>
        <v>N/A</v>
      </c>
      <c r="S8" s="143">
        <f>INDEX('[8]T18-Hanover'!$A$1:$ZZ$1000,MATCH(A8,'[8]T18-Hanover'!$A$1:$A$1000,0),MATCH($S$1,'[8]T18-Hanover'!$A$1:$ZZ$1,0))</f>
        <v>61.352777777777781</v>
      </c>
      <c r="T8" s="144">
        <f>INDEX('[8]T18-Hanover'!$A$1:$ZZ$1000,MATCH(A8,'[8]T18-Hanover'!$A$1:$A$1000,0),MATCH($T$1,'[8]T18-Hanover'!$A$1:$ZZ$1,0))</f>
        <v>42365</v>
      </c>
      <c r="U8" s="144">
        <f>INDEX('[8]T18-Hanover'!$A$1:$ZZ$1000,MATCH(A8,'[8]T18-Hanover'!$A$1:$A$1000,0),MATCH($U$1,'[8]T18-Hanover'!$A$1:$ZZ$1,0))</f>
        <v>226423.33333333334</v>
      </c>
    </row>
    <row r="9" spans="1:21" s="114" customFormat="1" x14ac:dyDescent="0.55000000000000004">
      <c r="A9" s="114" t="str">
        <f>[8]!T18_Hanover[[#This Row],[KeyPIN]]</f>
        <v>06-18-400-049-0000</v>
      </c>
      <c r="B9" s="115" t="str">
        <f>INDEX('[8]T18-Hanover'!$A$1:$ZZ$1000,MATCH(A9,'[8]T18-Hanover'!$A$1:$A$1000,0),MATCH($B$1,'[8]T18-Hanover'!$A$1:$ZZ$1,0))</f>
        <v>06-18-400-049-0000</v>
      </c>
      <c r="C9" s="115" t="str">
        <f>INDEX('[8]T18-Hanover'!$A$1:$ZZ$1000,MATCH(A9,'[8]T18-Hanover'!$A$1:$A$1000,0),MATCH($C$1,'[8]T18-Hanover'!$A$1:$ZZ$1,0))</f>
        <v>5-93</v>
      </c>
      <c r="D9" s="115" t="str">
        <f>INDEX('[8]T18-Hanover'!$A$1:$ZZ$1000,MATCH(A9,'[8]T18-Hanover'!$A$1:$A$1000,0),MATCH($D$1,'[8]T18-Hanover'!$A$1:$ZZ$1,0))</f>
        <v>1050 E CHICAGO ELGIN</v>
      </c>
      <c r="E9" s="114">
        <f>INDEX('[8]T18-Hanover'!$A$1:$ZZ$1000,MATCH(A9,'[8]T18-Hanover'!$A$1:$A$1000,0),MATCH($E$1,'[8]T18-Hanover'!$A$1:$ZZ$1,0))</f>
        <v>52</v>
      </c>
      <c r="F9" s="114">
        <f>INDEX('[8]T18-Hanover'!$A$1:$ZZ$1000,MATCH(A9,'[8]T18-Hanover'!$A$1:$A$1000,0),MATCH($F$1,'[8]T18-Hanover'!$A$1:$ZZ$1,0))</f>
        <v>12</v>
      </c>
      <c r="G9" s="147">
        <f>INDEX('[8]T18-Hanover'!$A$1:$ZZ$1000,MATCH(A9,'[8]T18-Hanover'!$A$1:$A$1000,0),MATCH($G$1,'[8]T18-Hanover'!$A$1:$ZZ$1,0))</f>
        <v>56955</v>
      </c>
      <c r="H9" s="147">
        <f>INDEX('[8]T18-Hanover'!$A$1:$ZZ$1000,MATCH(A9,'[8]T18-Hanover'!$A$1:$A$1000,0),MATCH($H$1,'[8]T18-Hanover'!$A$1:$ZZ$1,0))</f>
        <v>10041</v>
      </c>
      <c r="I9" s="142" t="str">
        <f>INDEX('[8]T18-Hanover'!$A$1:$ZZ$1000,MATCH(A9,'[8]T18-Hanover'!$A$1:$A$1000,0),MATCH($I$1,'[8]T18-Hanover'!$A$1:$ZZ$1,0))</f>
        <v>C</v>
      </c>
      <c r="J9" s="143">
        <f>INDEX('[8]T18-Hanover'!$A$1:$ZZ$1000,MATCH(A9,'[8]T18-Hanover'!$A$1:$A$1000,0),MATCH($J$1,'[8]T18-Hanover'!$A$1:$ZZ$1,0))</f>
        <v>5.5</v>
      </c>
      <c r="K9" s="144">
        <f>INDEX('[8]T18-Hanover'!$A$1:$ZZ$1000,MATCH(A9,'[8]T18-Hanover'!$A$1:$A$1000,0),MATCH($K$1,'[8]T18-Hanover'!$A$1:$ZZ$1,0))</f>
        <v>55225.5</v>
      </c>
      <c r="L9" s="145">
        <f>INDEX('[8]T18-Hanover'!$A$1:$ZZ$1000,MATCH(A9,'[8]T18-Hanover'!$A$1:$A$1000,0),MATCH($L$1,'[8]T18-Hanover'!$A$1:$ZZ$1,0))</f>
        <v>0.06</v>
      </c>
      <c r="M9" s="145">
        <f>INDEX('[8]T18-Hanover'!$A$1:$ZZ$1000,MATCH(A9,'[8]T18-Hanover'!$A$1:$A$1000,0),MATCH($M$1,'[8]T18-Hanover'!$A$1:$ZZ$1,0))</f>
        <v>0.15</v>
      </c>
      <c r="N9" s="144">
        <f>INDEX('[8]T18-Hanover'!$A$1:$ZZ$1000,MATCH(A9,'[8]T18-Hanover'!$A$1:$A$1000,0),MATCH($N$1,'[8]T18-Hanover'!$A$1:$ZZ$1,0))</f>
        <v>44125.174500000001</v>
      </c>
      <c r="O9" s="145">
        <f>INDEX('[8]T18-Hanover'!$A$1:$ZZ$1000,MATCH(A9,'[8]T18-Hanover'!$A$1:$A$1000,0),MATCH($O$1,'[8]T18-Hanover'!$A$1:$ZZ$1,0))</f>
        <v>0.09</v>
      </c>
      <c r="P9" s="143">
        <f>INDEX('[8]T18-Hanover'!$A$1:$ZZ$1000,MATCH(A9,'[8]T18-Hanover'!$A$1:$A$1000,0),MATCH($P$1,'[8]T18-Hanover'!$A$1:$ZZ$1,0))</f>
        <v>48.827777777777776</v>
      </c>
      <c r="Q9" s="143">
        <f>INDEX('[8]T18-Hanover'!$A$1:$ZZ$1000,MATCH(A9,'[8]T18-Hanover'!$A$1:$A$1000,0),MATCH($Q$1,'[8]T18-Hanover'!$A$1:$ZZ$1,0))</f>
        <v>60</v>
      </c>
      <c r="R9" s="146" t="str">
        <f>IF(INDEX('[8]T18-Hanover'!$A$1:$ZZ$1000,MATCH(A9,'[8]T18-Hanover'!$A$1:$A$1000,0),MATCH($R$1,'[8]T18-Hanover'!$A$1:$ZZ$1,0))=0,"N/A",INDEX('[8]T18-Hanover'!$A$1:$ZZ$1000,MATCH(A9,'[8]T18-Hanover'!$A$1:$A$1000,0),MATCH($R$1,'[8]T18-Hanover'!$A$1:$ZZ$1,0)))</f>
        <v>N/A</v>
      </c>
      <c r="S9" s="143">
        <f>INDEX('[8]T18-Hanover'!$A$1:$ZZ$1000,MATCH(A9,'[8]T18-Hanover'!$A$1:$A$1000,0),MATCH($S$1,'[8]T18-Hanover'!$A$1:$ZZ$1,0))</f>
        <v>54.413888888888891</v>
      </c>
      <c r="T9" s="144">
        <f>INDEX('[8]T18-Hanover'!$A$1:$ZZ$1000,MATCH(A9,'[8]T18-Hanover'!$A$1:$A$1000,0),MATCH($T$1,'[8]T18-Hanover'!$A$1:$ZZ$1,0))</f>
        <v>83955</v>
      </c>
      <c r="U9" s="144">
        <f>INDEX('[8]T18-Hanover'!$A$1:$ZZ$1000,MATCH(A9,'[8]T18-Hanover'!$A$1:$A$1000,0),MATCH($U$1,'[8]T18-Hanover'!$A$1:$ZZ$1,0))</f>
        <v>630324.8583333334</v>
      </c>
    </row>
    <row r="10" spans="1:21" s="114" customFormat="1" x14ac:dyDescent="0.55000000000000004">
      <c r="A10" s="114" t="str">
        <f>[8]!T18_Hanover[[#This Row],[KeyPIN]]</f>
        <v>06-18-400-076-0000</v>
      </c>
      <c r="B10" s="115" t="str">
        <f>INDEX('[8]T18-Hanover'!$A$1:$ZZ$1000,MATCH(A10,'[8]T18-Hanover'!$A$1:$A$1000,0),MATCH($B$1,'[8]T18-Hanover'!$A$1:$ZZ$1,0))</f>
        <v>06-18-400-076-0000</v>
      </c>
      <c r="C10" s="115" t="str">
        <f>INDEX('[8]T18-Hanover'!$A$1:$ZZ$1000,MATCH(A10,'[8]T18-Hanover'!$A$1:$A$1000,0),MATCH($C$1,'[8]T18-Hanover'!$A$1:$ZZ$1,0))</f>
        <v>5-93</v>
      </c>
      <c r="D10" s="115" t="str">
        <f>INDEX('[8]T18-Hanover'!$A$1:$ZZ$1000,MATCH(A10,'[8]T18-Hanover'!$A$1:$A$1000,0),MATCH($D$1,'[8]T18-Hanover'!$A$1:$ZZ$1,0))</f>
        <v>100  WOODVIEW ELGIN</v>
      </c>
      <c r="E10" s="114">
        <f>INDEX('[8]T18-Hanover'!$A$1:$ZZ$1000,MATCH(A10,'[8]T18-Hanover'!$A$1:$A$1000,0),MATCH($E$1,'[8]T18-Hanover'!$A$1:$ZZ$1,0))</f>
        <v>25</v>
      </c>
      <c r="F10" s="114">
        <f>INDEX('[8]T18-Hanover'!$A$1:$ZZ$1000,MATCH(A10,'[8]T18-Hanover'!$A$1:$A$1000,0),MATCH($F$1,'[8]T18-Hanover'!$A$1:$ZZ$1,0))</f>
        <v>12</v>
      </c>
      <c r="G10" s="147">
        <f>INDEX('[8]T18-Hanover'!$A$1:$ZZ$1000,MATCH(A10,'[8]T18-Hanover'!$A$1:$A$1000,0),MATCH($G$1,'[8]T18-Hanover'!$A$1:$ZZ$1,0))</f>
        <v>47657</v>
      </c>
      <c r="H10" s="147">
        <f>INDEX('[8]T18-Hanover'!$A$1:$ZZ$1000,MATCH(A10,'[8]T18-Hanover'!$A$1:$A$1000,0),MATCH($H$1,'[8]T18-Hanover'!$A$1:$ZZ$1,0))</f>
        <v>4200</v>
      </c>
      <c r="I10" s="142" t="str">
        <f>INDEX('[8]T18-Hanover'!$A$1:$ZZ$1000,MATCH(A10,'[8]T18-Hanover'!$A$1:$A$1000,0),MATCH($I$1,'[8]T18-Hanover'!$A$1:$ZZ$1,0))</f>
        <v>C</v>
      </c>
      <c r="J10" s="143">
        <f>INDEX('[8]T18-Hanover'!$A$1:$ZZ$1000,MATCH(A10,'[8]T18-Hanover'!$A$1:$A$1000,0),MATCH($J$1,'[8]T18-Hanover'!$A$1:$ZZ$1,0))</f>
        <v>6.5</v>
      </c>
      <c r="K10" s="144">
        <f>INDEX('[8]T18-Hanover'!$A$1:$ZZ$1000,MATCH(A10,'[8]T18-Hanover'!$A$1:$A$1000,0),MATCH($K$1,'[8]T18-Hanover'!$A$1:$ZZ$1,0))</f>
        <v>27300</v>
      </c>
      <c r="L10" s="145">
        <f>INDEX('[8]T18-Hanover'!$A$1:$ZZ$1000,MATCH(A10,'[8]T18-Hanover'!$A$1:$A$1000,0),MATCH($L$1,'[8]T18-Hanover'!$A$1:$ZZ$1,0))</f>
        <v>0.06</v>
      </c>
      <c r="M10" s="145">
        <f>INDEX('[8]T18-Hanover'!$A$1:$ZZ$1000,MATCH(A10,'[8]T18-Hanover'!$A$1:$A$1000,0),MATCH($M$1,'[8]T18-Hanover'!$A$1:$ZZ$1,0))</f>
        <v>0.15</v>
      </c>
      <c r="N10" s="144">
        <f>INDEX('[8]T18-Hanover'!$A$1:$ZZ$1000,MATCH(A10,'[8]T18-Hanover'!$A$1:$A$1000,0),MATCH($N$1,'[8]T18-Hanover'!$A$1:$ZZ$1,0))</f>
        <v>21812.7</v>
      </c>
      <c r="O10" s="145">
        <f>INDEX('[8]T18-Hanover'!$A$1:$ZZ$1000,MATCH(A10,'[8]T18-Hanover'!$A$1:$A$1000,0),MATCH($O$1,'[8]T18-Hanover'!$A$1:$ZZ$1,0))</f>
        <v>0.09</v>
      </c>
      <c r="P10" s="143">
        <f>INDEX('[8]T18-Hanover'!$A$1:$ZZ$1000,MATCH(A10,'[8]T18-Hanover'!$A$1:$A$1000,0),MATCH($P$1,'[8]T18-Hanover'!$A$1:$ZZ$1,0))</f>
        <v>57.705555555555556</v>
      </c>
      <c r="Q10" s="143">
        <f>INDEX('[8]T18-Hanover'!$A$1:$ZZ$1000,MATCH(A10,'[8]T18-Hanover'!$A$1:$A$1000,0),MATCH($Q$1,'[8]T18-Hanover'!$A$1:$ZZ$1,0))</f>
        <v>65</v>
      </c>
      <c r="R10" s="146" t="str">
        <f>IF(INDEX('[8]T18-Hanover'!$A$1:$ZZ$1000,MATCH(A10,'[8]T18-Hanover'!$A$1:$A$1000,0),MATCH($R$1,'[8]T18-Hanover'!$A$1:$ZZ$1,0))=0,"N/A",INDEX('[8]T18-Hanover'!$A$1:$ZZ$1000,MATCH(A10,'[8]T18-Hanover'!$A$1:$A$1000,0),MATCH($R$1,'[8]T18-Hanover'!$A$1:$ZZ$1,0)))</f>
        <v>N/A</v>
      </c>
      <c r="S10" s="143">
        <f>INDEX('[8]T18-Hanover'!$A$1:$ZZ$1000,MATCH(A10,'[8]T18-Hanover'!$A$1:$A$1000,0),MATCH($S$1,'[8]T18-Hanover'!$A$1:$ZZ$1,0))</f>
        <v>61.352777777777774</v>
      </c>
      <c r="T10" s="144">
        <f>INDEX('[8]T18-Hanover'!$A$1:$ZZ$1000,MATCH(A10,'[8]T18-Hanover'!$A$1:$A$1000,0),MATCH($T$1,'[8]T18-Hanover'!$A$1:$ZZ$1,0))</f>
        <v>154285</v>
      </c>
      <c r="U10" s="144">
        <f>INDEX('[8]T18-Hanover'!$A$1:$ZZ$1000,MATCH(A10,'[8]T18-Hanover'!$A$1:$A$1000,0),MATCH($U$1,'[8]T18-Hanover'!$A$1:$ZZ$1,0))</f>
        <v>411966.66666666663</v>
      </c>
    </row>
    <row r="11" spans="1:21" s="114" customFormat="1" ht="28.8" x14ac:dyDescent="0.55000000000000004">
      <c r="A11" s="114" t="str">
        <f>[8]!T18_Hanover[[#This Row],[KeyPIN]]</f>
        <v>06-18-400-077-0000</v>
      </c>
      <c r="B11" s="115" t="str">
        <f>INDEX('[8]T18-Hanover'!$A$1:$ZZ$1000,MATCH(A11,'[8]T18-Hanover'!$A$1:$A$1000,0),MATCH($B$1,'[8]T18-Hanover'!$A$1:$ZZ$1,0))</f>
        <v>06-18-400-077-0000 06-18-400-078-0000</v>
      </c>
      <c r="C11" s="115" t="str">
        <f>INDEX('[8]T18-Hanover'!$A$1:$ZZ$1000,MATCH(A11,'[8]T18-Hanover'!$A$1:$A$1000,0),MATCH($C$1,'[8]T18-Hanover'!$A$1:$ZZ$1,0))</f>
        <v>5-93</v>
      </c>
      <c r="D11" s="115" t="str">
        <f>INDEX('[8]T18-Hanover'!$A$1:$ZZ$1000,MATCH(A11,'[8]T18-Hanover'!$A$1:$A$1000,0),MATCH($D$1,'[8]T18-Hanover'!$A$1:$ZZ$1,0))</f>
        <v>150  CERESA ELGIN</v>
      </c>
      <c r="E11" s="114">
        <f>INDEX('[8]T18-Hanover'!$A$1:$ZZ$1000,MATCH(A11,'[8]T18-Hanover'!$A$1:$A$1000,0),MATCH($E$1,'[8]T18-Hanover'!$A$1:$ZZ$1,0))</f>
        <v>20</v>
      </c>
      <c r="F11" s="114">
        <f>INDEX('[8]T18-Hanover'!$A$1:$ZZ$1000,MATCH(A11,'[8]T18-Hanover'!$A$1:$A$1000,0),MATCH($F$1,'[8]T18-Hanover'!$A$1:$ZZ$1,0))</f>
        <v>16</v>
      </c>
      <c r="G11" s="147">
        <f>INDEX('[8]T18-Hanover'!$A$1:$ZZ$1000,MATCH(A11,'[8]T18-Hanover'!$A$1:$A$1000,0),MATCH($G$1,'[8]T18-Hanover'!$A$1:$ZZ$1,0))</f>
        <v>95085</v>
      </c>
      <c r="H11" s="147">
        <f>INDEX('[8]T18-Hanover'!$A$1:$ZZ$1000,MATCH(A11,'[8]T18-Hanover'!$A$1:$A$1000,0),MATCH($H$1,'[8]T18-Hanover'!$A$1:$ZZ$1,0))</f>
        <v>7000</v>
      </c>
      <c r="I11" s="142" t="str">
        <f>INDEX('[8]T18-Hanover'!$A$1:$ZZ$1000,MATCH(A11,'[8]T18-Hanover'!$A$1:$A$1000,0),MATCH($I$1,'[8]T18-Hanover'!$A$1:$ZZ$1,0))</f>
        <v>C</v>
      </c>
      <c r="J11" s="143">
        <f>INDEX('[8]T18-Hanover'!$A$1:$ZZ$1000,MATCH(A11,'[8]T18-Hanover'!$A$1:$A$1000,0),MATCH($J$1,'[8]T18-Hanover'!$A$1:$ZZ$1,0))</f>
        <v>6.5</v>
      </c>
      <c r="K11" s="144">
        <f>INDEX('[8]T18-Hanover'!$A$1:$ZZ$1000,MATCH(A11,'[8]T18-Hanover'!$A$1:$A$1000,0),MATCH($K$1,'[8]T18-Hanover'!$A$1:$ZZ$1,0))</f>
        <v>45500</v>
      </c>
      <c r="L11" s="145">
        <f>INDEX('[8]T18-Hanover'!$A$1:$ZZ$1000,MATCH(A11,'[8]T18-Hanover'!$A$1:$A$1000,0),MATCH($L$1,'[8]T18-Hanover'!$A$1:$ZZ$1,0))</f>
        <v>0.06</v>
      </c>
      <c r="M11" s="145">
        <f>INDEX('[8]T18-Hanover'!$A$1:$ZZ$1000,MATCH(A11,'[8]T18-Hanover'!$A$1:$A$1000,0),MATCH($M$1,'[8]T18-Hanover'!$A$1:$ZZ$1,0))</f>
        <v>0.15</v>
      </c>
      <c r="N11" s="144">
        <f>INDEX('[8]T18-Hanover'!$A$1:$ZZ$1000,MATCH(A11,'[8]T18-Hanover'!$A$1:$A$1000,0),MATCH($N$1,'[8]T18-Hanover'!$A$1:$ZZ$1,0))</f>
        <v>36354.5</v>
      </c>
      <c r="O11" s="145">
        <f>INDEX('[8]T18-Hanover'!$A$1:$ZZ$1000,MATCH(A11,'[8]T18-Hanover'!$A$1:$A$1000,0),MATCH($O$1,'[8]T18-Hanover'!$A$1:$ZZ$1,0))</f>
        <v>0.09</v>
      </c>
      <c r="P11" s="143">
        <f>INDEX('[8]T18-Hanover'!$A$1:$ZZ$1000,MATCH(A11,'[8]T18-Hanover'!$A$1:$A$1000,0),MATCH($P$1,'[8]T18-Hanover'!$A$1:$ZZ$1,0))</f>
        <v>57.705555555555556</v>
      </c>
      <c r="Q11" s="143">
        <f>INDEX('[8]T18-Hanover'!$A$1:$ZZ$1000,MATCH(A11,'[8]T18-Hanover'!$A$1:$A$1000,0),MATCH($Q$1,'[8]T18-Hanover'!$A$1:$ZZ$1,0))</f>
        <v>65</v>
      </c>
      <c r="R11" s="146" t="str">
        <f>IF(INDEX('[8]T18-Hanover'!$A$1:$ZZ$1000,MATCH(A11,'[8]T18-Hanover'!$A$1:$A$1000,0),MATCH($R$1,'[8]T18-Hanover'!$A$1:$ZZ$1,0))=0,"N/A",INDEX('[8]T18-Hanover'!$A$1:$ZZ$1000,MATCH(A11,'[8]T18-Hanover'!$A$1:$A$1000,0),MATCH($R$1,'[8]T18-Hanover'!$A$1:$ZZ$1,0)))</f>
        <v>N/A</v>
      </c>
      <c r="S11" s="143">
        <f>INDEX('[8]T18-Hanover'!$A$1:$ZZ$1000,MATCH(A11,'[8]T18-Hanover'!$A$1:$A$1000,0),MATCH($S$1,'[8]T18-Hanover'!$A$1:$ZZ$1,0))</f>
        <v>61.352777777777774</v>
      </c>
      <c r="T11" s="144">
        <f>INDEX('[8]T18-Hanover'!$A$1:$ZZ$1000,MATCH(A11,'[8]T18-Hanover'!$A$1:$A$1000,0),MATCH($T$1,'[8]T18-Hanover'!$A$1:$ZZ$1,0))</f>
        <v>335425</v>
      </c>
      <c r="U11" s="144">
        <f>INDEX('[8]T18-Hanover'!$A$1:$ZZ$1000,MATCH(A11,'[8]T18-Hanover'!$A$1:$A$1000,0),MATCH($U$1,'[8]T18-Hanover'!$A$1:$ZZ$1,0))</f>
        <v>764894.4444444445</v>
      </c>
    </row>
    <row r="12" spans="1:21" s="114" customFormat="1" x14ac:dyDescent="0.55000000000000004">
      <c r="A12" s="114" t="str">
        <f>[8]!T18_Hanover[[#This Row],[KeyPIN]]</f>
        <v>06-19-101-037-0000</v>
      </c>
      <c r="B12" s="115" t="str">
        <f>INDEX('[8]T18-Hanover'!$A$1:$ZZ$1000,MATCH(A12,'[8]T18-Hanover'!$A$1:$A$1000,0),MATCH($B$1,'[8]T18-Hanover'!$A$1:$ZZ$1,0))</f>
        <v>06-19-101-037-0000</v>
      </c>
      <c r="C12" s="115" t="str">
        <f>INDEX('[8]T18-Hanover'!$A$1:$ZZ$1000,MATCH(A12,'[8]T18-Hanover'!$A$1:$A$1000,0),MATCH($C$1,'[8]T18-Hanover'!$A$1:$ZZ$1,0))</f>
        <v>5-93</v>
      </c>
      <c r="D12" s="115" t="str">
        <f>INDEX('[8]T18-Hanover'!$A$1:$ZZ$1000,MATCH(A12,'[8]T18-Hanover'!$A$1:$A$1000,0),MATCH($D$1,'[8]T18-Hanover'!$A$1:$ZZ$1,0))</f>
        <v>356  WILLARD ELGIN</v>
      </c>
      <c r="E12" s="114">
        <f>INDEX('[8]T18-Hanover'!$A$1:$ZZ$1000,MATCH(A12,'[8]T18-Hanover'!$A$1:$A$1000,0),MATCH($E$1,'[8]T18-Hanover'!$A$1:$ZZ$1,0))</f>
        <v>53</v>
      </c>
      <c r="F12" s="114">
        <f>INDEX('[8]T18-Hanover'!$A$1:$ZZ$1000,MATCH(A12,'[8]T18-Hanover'!$A$1:$A$1000,0),MATCH($F$1,'[8]T18-Hanover'!$A$1:$ZZ$1,0))</f>
        <v>14</v>
      </c>
      <c r="G12" s="147">
        <f>INDEX('[8]T18-Hanover'!$A$1:$ZZ$1000,MATCH(A12,'[8]T18-Hanover'!$A$1:$A$1000,0),MATCH($G$1,'[8]T18-Hanover'!$A$1:$ZZ$1,0))</f>
        <v>30031</v>
      </c>
      <c r="H12" s="147">
        <f>INDEX('[8]T18-Hanover'!$A$1:$ZZ$1000,MATCH(A12,'[8]T18-Hanover'!$A$1:$A$1000,0),MATCH($H$1,'[8]T18-Hanover'!$A$1:$ZZ$1,0))</f>
        <v>6250</v>
      </c>
      <c r="I12" s="142" t="str">
        <f>INDEX('[8]T18-Hanover'!$A$1:$ZZ$1000,MATCH(A12,'[8]T18-Hanover'!$A$1:$A$1000,0),MATCH($I$1,'[8]T18-Hanover'!$A$1:$ZZ$1,0))</f>
        <v>C</v>
      </c>
      <c r="J12" s="143">
        <f>INDEX('[8]T18-Hanover'!$A$1:$ZZ$1000,MATCH(A12,'[8]T18-Hanover'!$A$1:$A$1000,0),MATCH($J$1,'[8]T18-Hanover'!$A$1:$ZZ$1,0))</f>
        <v>6.5</v>
      </c>
      <c r="K12" s="144">
        <f>INDEX('[8]T18-Hanover'!$A$1:$ZZ$1000,MATCH(A12,'[8]T18-Hanover'!$A$1:$A$1000,0),MATCH($K$1,'[8]T18-Hanover'!$A$1:$ZZ$1,0))</f>
        <v>40625</v>
      </c>
      <c r="L12" s="145">
        <f>INDEX('[8]T18-Hanover'!$A$1:$ZZ$1000,MATCH(A12,'[8]T18-Hanover'!$A$1:$A$1000,0),MATCH($L$1,'[8]T18-Hanover'!$A$1:$ZZ$1,0))</f>
        <v>0.06</v>
      </c>
      <c r="M12" s="145">
        <f>INDEX('[8]T18-Hanover'!$A$1:$ZZ$1000,MATCH(A12,'[8]T18-Hanover'!$A$1:$A$1000,0),MATCH($M$1,'[8]T18-Hanover'!$A$1:$ZZ$1,0))</f>
        <v>0.15</v>
      </c>
      <c r="N12" s="144">
        <f>INDEX('[8]T18-Hanover'!$A$1:$ZZ$1000,MATCH(A12,'[8]T18-Hanover'!$A$1:$A$1000,0),MATCH($N$1,'[8]T18-Hanover'!$A$1:$ZZ$1,0))</f>
        <v>32459.375</v>
      </c>
      <c r="O12" s="145">
        <f>INDEX('[8]T18-Hanover'!$A$1:$ZZ$1000,MATCH(A12,'[8]T18-Hanover'!$A$1:$A$1000,0),MATCH($O$1,'[8]T18-Hanover'!$A$1:$ZZ$1,0))</f>
        <v>0.09</v>
      </c>
      <c r="P12" s="143">
        <f>INDEX('[8]T18-Hanover'!$A$1:$ZZ$1000,MATCH(A12,'[8]T18-Hanover'!$A$1:$A$1000,0),MATCH($P$1,'[8]T18-Hanover'!$A$1:$ZZ$1,0))</f>
        <v>57.705555555555563</v>
      </c>
      <c r="Q12" s="143">
        <f>INDEX('[8]T18-Hanover'!$A$1:$ZZ$1000,MATCH(A12,'[8]T18-Hanover'!$A$1:$A$1000,0),MATCH($Q$1,'[8]T18-Hanover'!$A$1:$ZZ$1,0))</f>
        <v>65</v>
      </c>
      <c r="R12" s="146" t="str">
        <f>IF(INDEX('[8]T18-Hanover'!$A$1:$ZZ$1000,MATCH(A12,'[8]T18-Hanover'!$A$1:$A$1000,0),MATCH($R$1,'[8]T18-Hanover'!$A$1:$ZZ$1,0))=0,"N/A",INDEX('[8]T18-Hanover'!$A$1:$ZZ$1000,MATCH(A12,'[8]T18-Hanover'!$A$1:$A$1000,0),MATCH($R$1,'[8]T18-Hanover'!$A$1:$ZZ$1,0)))</f>
        <v>N/A</v>
      </c>
      <c r="S12" s="143">
        <f>INDEX('[8]T18-Hanover'!$A$1:$ZZ$1000,MATCH(A12,'[8]T18-Hanover'!$A$1:$A$1000,0),MATCH($S$1,'[8]T18-Hanover'!$A$1:$ZZ$1,0))</f>
        <v>61.352777777777781</v>
      </c>
      <c r="T12" s="144">
        <f>INDEX('[8]T18-Hanover'!$A$1:$ZZ$1000,MATCH(A12,'[8]T18-Hanover'!$A$1:$A$1000,0),MATCH($T$1,'[8]T18-Hanover'!$A$1:$ZZ$1,0))</f>
        <v>25155</v>
      </c>
      <c r="U12" s="144">
        <f>INDEX('[8]T18-Hanover'!$A$1:$ZZ$1000,MATCH(A12,'[8]T18-Hanover'!$A$1:$A$1000,0),MATCH($U$1,'[8]T18-Hanover'!$A$1:$ZZ$1,0))</f>
        <v>408609.86111111112</v>
      </c>
    </row>
    <row r="13" spans="1:21" s="114" customFormat="1" x14ac:dyDescent="0.55000000000000004">
      <c r="A13" s="114" t="str">
        <f>[8]!T18_Hanover[[#This Row],[KeyPIN]]</f>
        <v>06-19-102-005-0000</v>
      </c>
      <c r="B13" s="115" t="str">
        <f>INDEX('[8]T18-Hanover'!$A$1:$ZZ$1000,MATCH(A13,'[8]T18-Hanover'!$A$1:$A$1000,0),MATCH($B$1,'[8]T18-Hanover'!$A$1:$ZZ$1,0))</f>
        <v>06-19-102-005-0000</v>
      </c>
      <c r="C13" s="115" t="str">
        <f>INDEX('[8]T18-Hanover'!$A$1:$ZZ$1000,MATCH(A13,'[8]T18-Hanover'!$A$1:$A$1000,0),MATCH($C$1,'[8]T18-Hanover'!$A$1:$ZZ$1,0))</f>
        <v>5-93</v>
      </c>
      <c r="D13" s="115" t="str">
        <f>INDEX('[8]T18-Hanover'!$A$1:$ZZ$1000,MATCH(A13,'[8]T18-Hanover'!$A$1:$A$1000,0),MATCH($D$1,'[8]T18-Hanover'!$A$1:$ZZ$1,0))</f>
        <v>345  WILLARD ELGIN</v>
      </c>
      <c r="E13" s="114">
        <f>INDEX('[8]T18-Hanover'!$A$1:$ZZ$1000,MATCH(A13,'[8]T18-Hanover'!$A$1:$A$1000,0),MATCH($E$1,'[8]T18-Hanover'!$A$1:$ZZ$1,0))</f>
        <v>64</v>
      </c>
      <c r="F13" s="114">
        <f>INDEX('[8]T18-Hanover'!$A$1:$ZZ$1000,MATCH(A13,'[8]T18-Hanover'!$A$1:$A$1000,0),MATCH($F$1,'[8]T18-Hanover'!$A$1:$ZZ$1,0))</f>
        <v>16</v>
      </c>
      <c r="G13" s="147">
        <f>INDEX('[8]T18-Hanover'!$A$1:$ZZ$1000,MATCH(A13,'[8]T18-Hanover'!$A$1:$A$1000,0),MATCH($G$1,'[8]T18-Hanover'!$A$1:$ZZ$1,0))</f>
        <v>24354</v>
      </c>
      <c r="H13" s="147">
        <f>INDEX('[8]T18-Hanover'!$A$1:$ZZ$1000,MATCH(A13,'[8]T18-Hanover'!$A$1:$A$1000,0),MATCH($H$1,'[8]T18-Hanover'!$A$1:$ZZ$1,0))</f>
        <v>6000</v>
      </c>
      <c r="I13" s="142" t="str">
        <f>INDEX('[8]T18-Hanover'!$A$1:$ZZ$1000,MATCH(A13,'[8]T18-Hanover'!$A$1:$A$1000,0),MATCH($I$1,'[8]T18-Hanover'!$A$1:$ZZ$1,0))</f>
        <v>C</v>
      </c>
      <c r="J13" s="143">
        <f>INDEX('[8]T18-Hanover'!$A$1:$ZZ$1000,MATCH(A13,'[8]T18-Hanover'!$A$1:$A$1000,0),MATCH($J$1,'[8]T18-Hanover'!$A$1:$ZZ$1,0))</f>
        <v>6.5</v>
      </c>
      <c r="K13" s="144">
        <f>INDEX('[8]T18-Hanover'!$A$1:$ZZ$1000,MATCH(A13,'[8]T18-Hanover'!$A$1:$A$1000,0),MATCH($K$1,'[8]T18-Hanover'!$A$1:$ZZ$1,0))</f>
        <v>39000</v>
      </c>
      <c r="L13" s="145">
        <f>INDEX('[8]T18-Hanover'!$A$1:$ZZ$1000,MATCH(A13,'[8]T18-Hanover'!$A$1:$A$1000,0),MATCH($L$1,'[8]T18-Hanover'!$A$1:$ZZ$1,0))</f>
        <v>0.06</v>
      </c>
      <c r="M13" s="145">
        <f>INDEX('[8]T18-Hanover'!$A$1:$ZZ$1000,MATCH(A13,'[8]T18-Hanover'!$A$1:$A$1000,0),MATCH($M$1,'[8]T18-Hanover'!$A$1:$ZZ$1,0))</f>
        <v>0.15</v>
      </c>
      <c r="N13" s="144">
        <f>INDEX('[8]T18-Hanover'!$A$1:$ZZ$1000,MATCH(A13,'[8]T18-Hanover'!$A$1:$A$1000,0),MATCH($N$1,'[8]T18-Hanover'!$A$1:$ZZ$1,0))</f>
        <v>31161</v>
      </c>
      <c r="O13" s="145">
        <f>INDEX('[8]T18-Hanover'!$A$1:$ZZ$1000,MATCH(A13,'[8]T18-Hanover'!$A$1:$A$1000,0),MATCH($O$1,'[8]T18-Hanover'!$A$1:$ZZ$1,0))</f>
        <v>0.09</v>
      </c>
      <c r="P13" s="143">
        <f>INDEX('[8]T18-Hanover'!$A$1:$ZZ$1000,MATCH(A13,'[8]T18-Hanover'!$A$1:$A$1000,0),MATCH($P$1,'[8]T18-Hanover'!$A$1:$ZZ$1,0))</f>
        <v>57.705555555555563</v>
      </c>
      <c r="Q13" s="143">
        <f>INDEX('[8]T18-Hanover'!$A$1:$ZZ$1000,MATCH(A13,'[8]T18-Hanover'!$A$1:$A$1000,0),MATCH($Q$1,'[8]T18-Hanover'!$A$1:$ZZ$1,0))</f>
        <v>65</v>
      </c>
      <c r="R13" s="146" t="str">
        <f>IF(INDEX('[8]T18-Hanover'!$A$1:$ZZ$1000,MATCH(A13,'[8]T18-Hanover'!$A$1:$A$1000,0),MATCH($R$1,'[8]T18-Hanover'!$A$1:$ZZ$1,0))=0,"N/A",INDEX('[8]T18-Hanover'!$A$1:$ZZ$1000,MATCH(A13,'[8]T18-Hanover'!$A$1:$A$1000,0),MATCH($R$1,'[8]T18-Hanover'!$A$1:$ZZ$1,0)))</f>
        <v>N/A</v>
      </c>
      <c r="S13" s="143">
        <f>INDEX('[8]T18-Hanover'!$A$1:$ZZ$1000,MATCH(A13,'[8]T18-Hanover'!$A$1:$A$1000,0),MATCH($S$1,'[8]T18-Hanover'!$A$1:$ZZ$1,0))</f>
        <v>61.352777777777781</v>
      </c>
      <c r="T13" s="144">
        <f>INDEX('[8]T18-Hanover'!$A$1:$ZZ$1000,MATCH(A13,'[8]T18-Hanover'!$A$1:$A$1000,0),MATCH($T$1,'[8]T18-Hanover'!$A$1:$ZZ$1,0))</f>
        <v>1770</v>
      </c>
      <c r="U13" s="144">
        <f>INDEX('[8]T18-Hanover'!$A$1:$ZZ$1000,MATCH(A13,'[8]T18-Hanover'!$A$1:$A$1000,0),MATCH($U$1,'[8]T18-Hanover'!$A$1:$ZZ$1,0))</f>
        <v>369886.66666666669</v>
      </c>
    </row>
    <row r="14" spans="1:21" s="114" customFormat="1" ht="57.6" x14ac:dyDescent="0.55000000000000004">
      <c r="A14" s="114" t="str">
        <f>[8]!T18_Hanover[[#This Row],[KeyPIN]]</f>
        <v>06-19-103-004-0000</v>
      </c>
      <c r="B14" s="115" t="str">
        <f>INDEX('[8]T18-Hanover'!$A$1:$ZZ$1000,MATCH(A14,'[8]T18-Hanover'!$A$1:$A$1000,0),MATCH($B$1,'[8]T18-Hanover'!$A$1:$ZZ$1,0))</f>
        <v>06-19-103-004-0000, 06-19-103-015-0000, 06-19-103-002-0000, 06-19-103-003-0000</v>
      </c>
      <c r="C14" s="115" t="str">
        <f>INDEX('[8]T18-Hanover'!$A$1:$ZZ$1000,MATCH(A14,'[8]T18-Hanover'!$A$1:$A$1000,0),MATCH($C$1,'[8]T18-Hanover'!$A$1:$ZZ$1,0))</f>
        <v>5-93</v>
      </c>
      <c r="D14" s="115" t="str">
        <f>INDEX('[8]T18-Hanover'!$A$1:$ZZ$1000,MATCH(A14,'[8]T18-Hanover'!$A$1:$A$1000,0),MATCH($D$1,'[8]T18-Hanover'!$A$1:$ZZ$1,0))</f>
        <v>777  BIG TIMBER ELGIN</v>
      </c>
      <c r="E14" s="114">
        <f>INDEX('[8]T18-Hanover'!$A$1:$ZZ$1000,MATCH(A14,'[8]T18-Hanover'!$A$1:$A$1000,0),MATCH($E$1,'[8]T18-Hanover'!$A$1:$ZZ$1,0))</f>
        <v>46</v>
      </c>
      <c r="F14" s="114">
        <f>INDEX('[8]T18-Hanover'!$A$1:$ZZ$1000,MATCH(A14,'[8]T18-Hanover'!$A$1:$A$1000,0),MATCH($F$1,'[8]T18-Hanover'!$A$1:$ZZ$1,0))</f>
        <v>16</v>
      </c>
      <c r="G14" s="147">
        <f>INDEX('[8]T18-Hanover'!$A$1:$ZZ$1000,MATCH(A14,'[8]T18-Hanover'!$A$1:$A$1000,0),MATCH($G$1,'[8]T18-Hanover'!$A$1:$ZZ$1,0))</f>
        <v>34848</v>
      </c>
      <c r="H14" s="147">
        <f>INDEX('[8]T18-Hanover'!$A$1:$ZZ$1000,MATCH(A14,'[8]T18-Hanover'!$A$1:$A$1000,0),MATCH($H$1,'[8]T18-Hanover'!$A$1:$ZZ$1,0))</f>
        <v>12066</v>
      </c>
      <c r="I14" s="142" t="str">
        <f>INDEX('[8]T18-Hanover'!$A$1:$ZZ$1000,MATCH(A14,'[8]T18-Hanover'!$A$1:$A$1000,0),MATCH($I$1,'[8]T18-Hanover'!$A$1:$ZZ$1,0))</f>
        <v>C</v>
      </c>
      <c r="J14" s="143">
        <f>INDEX('[8]T18-Hanover'!$A$1:$ZZ$1000,MATCH(A14,'[8]T18-Hanover'!$A$1:$A$1000,0),MATCH($J$1,'[8]T18-Hanover'!$A$1:$ZZ$1,0))</f>
        <v>5.5</v>
      </c>
      <c r="K14" s="144">
        <f>INDEX('[8]T18-Hanover'!$A$1:$ZZ$1000,MATCH(A14,'[8]T18-Hanover'!$A$1:$A$1000,0),MATCH($K$1,'[8]T18-Hanover'!$A$1:$ZZ$1,0))</f>
        <v>66363</v>
      </c>
      <c r="L14" s="145">
        <f>INDEX('[8]T18-Hanover'!$A$1:$ZZ$1000,MATCH(A14,'[8]T18-Hanover'!$A$1:$A$1000,0),MATCH($L$1,'[8]T18-Hanover'!$A$1:$ZZ$1,0))</f>
        <v>0.06</v>
      </c>
      <c r="M14" s="145">
        <f>INDEX('[8]T18-Hanover'!$A$1:$ZZ$1000,MATCH(A14,'[8]T18-Hanover'!$A$1:$A$1000,0),MATCH($M$1,'[8]T18-Hanover'!$A$1:$ZZ$1,0))</f>
        <v>0.15</v>
      </c>
      <c r="N14" s="144">
        <f>INDEX('[8]T18-Hanover'!$A$1:$ZZ$1000,MATCH(A14,'[8]T18-Hanover'!$A$1:$A$1000,0),MATCH($N$1,'[8]T18-Hanover'!$A$1:$ZZ$1,0))</f>
        <v>53024.037000000004</v>
      </c>
      <c r="O14" s="145">
        <f>INDEX('[8]T18-Hanover'!$A$1:$ZZ$1000,MATCH(A14,'[8]T18-Hanover'!$A$1:$A$1000,0),MATCH($O$1,'[8]T18-Hanover'!$A$1:$ZZ$1,0))</f>
        <v>0.09</v>
      </c>
      <c r="P14" s="143">
        <f>INDEX('[8]T18-Hanover'!$A$1:$ZZ$1000,MATCH(A14,'[8]T18-Hanover'!$A$1:$A$1000,0),MATCH($P$1,'[8]T18-Hanover'!$A$1:$ZZ$1,0))</f>
        <v>48.827777777777776</v>
      </c>
      <c r="Q14" s="143">
        <f>INDEX('[8]T18-Hanover'!$A$1:$ZZ$1000,MATCH(A14,'[8]T18-Hanover'!$A$1:$A$1000,0),MATCH($Q$1,'[8]T18-Hanover'!$A$1:$ZZ$1,0))</f>
        <v>60</v>
      </c>
      <c r="R14" s="146" t="str">
        <f>IF(INDEX('[8]T18-Hanover'!$A$1:$ZZ$1000,MATCH(A14,'[8]T18-Hanover'!$A$1:$A$1000,0),MATCH($R$1,'[8]T18-Hanover'!$A$1:$ZZ$1,0))=0,"N/A",INDEX('[8]T18-Hanover'!$A$1:$ZZ$1000,MATCH(A14,'[8]T18-Hanover'!$A$1:$A$1000,0),MATCH($R$1,'[8]T18-Hanover'!$A$1:$ZZ$1,0)))</f>
        <v>N/A</v>
      </c>
      <c r="S14" s="143">
        <f>INDEX('[8]T18-Hanover'!$A$1:$ZZ$1000,MATCH(A14,'[8]T18-Hanover'!$A$1:$A$1000,0),MATCH($S$1,'[8]T18-Hanover'!$A$1:$ZZ$1,0))</f>
        <v>54.413888888888891</v>
      </c>
      <c r="T14" s="144">
        <f>INDEX('[8]T18-Hanover'!$A$1:$ZZ$1000,MATCH(A14,'[8]T18-Hanover'!$A$1:$A$1000,0),MATCH($T$1,'[8]T18-Hanover'!$A$1:$ZZ$1,0))</f>
        <v>0</v>
      </c>
      <c r="U14" s="144">
        <f>INDEX('[8]T18-Hanover'!$A$1:$ZZ$1000,MATCH(A14,'[8]T18-Hanover'!$A$1:$A$1000,0),MATCH($U$1,'[8]T18-Hanover'!$A$1:$ZZ$1,0))</f>
        <v>656557.9833333334</v>
      </c>
    </row>
    <row r="15" spans="1:21" s="114" customFormat="1" x14ac:dyDescent="0.55000000000000004">
      <c r="A15" s="114" t="str">
        <f>[8]!T18_Hanover[[#This Row],[KeyPIN]]</f>
        <v>06-19-103-026-0000</v>
      </c>
      <c r="B15" s="115" t="str">
        <f>INDEX('[8]T18-Hanover'!$A$1:$ZZ$1000,MATCH(A15,'[8]T18-Hanover'!$A$1:$A$1000,0),MATCH($B$1,'[8]T18-Hanover'!$A$1:$ZZ$1,0))</f>
        <v>06-19-103-026-0000</v>
      </c>
      <c r="C15" s="115" t="str">
        <f>INDEX('[8]T18-Hanover'!$A$1:$ZZ$1000,MATCH(A15,'[8]T18-Hanover'!$A$1:$A$1000,0),MATCH($C$1,'[8]T18-Hanover'!$A$1:$ZZ$1,0))</f>
        <v>5-93</v>
      </c>
      <c r="D15" s="115" t="str">
        <f>INDEX('[8]T18-Hanover'!$A$1:$ZZ$1000,MATCH(A15,'[8]T18-Hanover'!$A$1:$A$1000,0),MATCH($D$1,'[8]T18-Hanover'!$A$1:$ZZ$1,0))</f>
        <v>353  WILLARD ELGIN</v>
      </c>
      <c r="E15" s="114">
        <f>INDEX('[8]T18-Hanover'!$A$1:$ZZ$1000,MATCH(A15,'[8]T18-Hanover'!$A$1:$A$1000,0),MATCH($E$1,'[8]T18-Hanover'!$A$1:$ZZ$1,0))</f>
        <v>58</v>
      </c>
      <c r="F15" s="114">
        <f>INDEX('[8]T18-Hanover'!$A$1:$ZZ$1000,MATCH(A15,'[8]T18-Hanover'!$A$1:$A$1000,0),MATCH($F$1,'[8]T18-Hanover'!$A$1:$ZZ$1,0))</f>
        <v>18</v>
      </c>
      <c r="G15" s="147">
        <f>INDEX('[8]T18-Hanover'!$A$1:$ZZ$1000,MATCH(A15,'[8]T18-Hanover'!$A$1:$A$1000,0),MATCH($G$1,'[8]T18-Hanover'!$A$1:$ZZ$1,0))</f>
        <v>24486</v>
      </c>
      <c r="H15" s="147">
        <f>INDEX('[8]T18-Hanover'!$A$1:$ZZ$1000,MATCH(A15,'[8]T18-Hanover'!$A$1:$A$1000,0),MATCH($H$1,'[8]T18-Hanover'!$A$1:$ZZ$1,0))</f>
        <v>4406</v>
      </c>
      <c r="I15" s="142" t="str">
        <f>INDEX('[8]T18-Hanover'!$A$1:$ZZ$1000,MATCH(A15,'[8]T18-Hanover'!$A$1:$A$1000,0),MATCH($I$1,'[8]T18-Hanover'!$A$1:$ZZ$1,0))</f>
        <v>C</v>
      </c>
      <c r="J15" s="143">
        <f>INDEX('[8]T18-Hanover'!$A$1:$ZZ$1000,MATCH(A15,'[8]T18-Hanover'!$A$1:$A$1000,0),MATCH($J$1,'[8]T18-Hanover'!$A$1:$ZZ$1,0))</f>
        <v>6.5</v>
      </c>
      <c r="K15" s="144">
        <f>INDEX('[8]T18-Hanover'!$A$1:$ZZ$1000,MATCH(A15,'[8]T18-Hanover'!$A$1:$A$1000,0),MATCH($K$1,'[8]T18-Hanover'!$A$1:$ZZ$1,0))</f>
        <v>28639</v>
      </c>
      <c r="L15" s="145">
        <f>INDEX('[8]T18-Hanover'!$A$1:$ZZ$1000,MATCH(A15,'[8]T18-Hanover'!$A$1:$A$1000,0),MATCH($L$1,'[8]T18-Hanover'!$A$1:$ZZ$1,0))</f>
        <v>0.06</v>
      </c>
      <c r="M15" s="145">
        <f>INDEX('[8]T18-Hanover'!$A$1:$ZZ$1000,MATCH(A15,'[8]T18-Hanover'!$A$1:$A$1000,0),MATCH($M$1,'[8]T18-Hanover'!$A$1:$ZZ$1,0))</f>
        <v>0.15</v>
      </c>
      <c r="N15" s="144">
        <f>INDEX('[8]T18-Hanover'!$A$1:$ZZ$1000,MATCH(A15,'[8]T18-Hanover'!$A$1:$A$1000,0),MATCH($N$1,'[8]T18-Hanover'!$A$1:$ZZ$1,0))</f>
        <v>22882.561000000002</v>
      </c>
      <c r="O15" s="145">
        <f>INDEX('[8]T18-Hanover'!$A$1:$ZZ$1000,MATCH(A15,'[8]T18-Hanover'!$A$1:$A$1000,0),MATCH($O$1,'[8]T18-Hanover'!$A$1:$ZZ$1,0))</f>
        <v>0.09</v>
      </c>
      <c r="P15" s="143">
        <f>INDEX('[8]T18-Hanover'!$A$1:$ZZ$1000,MATCH(A15,'[8]T18-Hanover'!$A$1:$A$1000,0),MATCH($P$1,'[8]T18-Hanover'!$A$1:$ZZ$1,0))</f>
        <v>57.705555555555563</v>
      </c>
      <c r="Q15" s="143">
        <f>INDEX('[8]T18-Hanover'!$A$1:$ZZ$1000,MATCH(A15,'[8]T18-Hanover'!$A$1:$A$1000,0),MATCH($Q$1,'[8]T18-Hanover'!$A$1:$ZZ$1,0))</f>
        <v>65</v>
      </c>
      <c r="R15" s="146" t="str">
        <f>IF(INDEX('[8]T18-Hanover'!$A$1:$ZZ$1000,MATCH(A15,'[8]T18-Hanover'!$A$1:$A$1000,0),MATCH($R$1,'[8]T18-Hanover'!$A$1:$ZZ$1,0))=0,"N/A",INDEX('[8]T18-Hanover'!$A$1:$ZZ$1000,MATCH(A15,'[8]T18-Hanover'!$A$1:$A$1000,0),MATCH($R$1,'[8]T18-Hanover'!$A$1:$ZZ$1,0)))</f>
        <v>N/A</v>
      </c>
      <c r="S15" s="143">
        <f>INDEX('[8]T18-Hanover'!$A$1:$ZZ$1000,MATCH(A15,'[8]T18-Hanover'!$A$1:$A$1000,0),MATCH($S$1,'[8]T18-Hanover'!$A$1:$ZZ$1,0))</f>
        <v>61.352777777777781</v>
      </c>
      <c r="T15" s="144">
        <f>INDEX('[8]T18-Hanover'!$A$1:$ZZ$1000,MATCH(A15,'[8]T18-Hanover'!$A$1:$A$1000,0),MATCH($T$1,'[8]T18-Hanover'!$A$1:$ZZ$1,0))</f>
        <v>34310</v>
      </c>
      <c r="U15" s="144">
        <f>INDEX('[8]T18-Hanover'!$A$1:$ZZ$1000,MATCH(A15,'[8]T18-Hanover'!$A$1:$A$1000,0),MATCH($U$1,'[8]T18-Hanover'!$A$1:$ZZ$1,0))</f>
        <v>304630.33888888889</v>
      </c>
    </row>
    <row r="16" spans="1:21" s="114" customFormat="1" x14ac:dyDescent="0.55000000000000004">
      <c r="A16" s="114" t="str">
        <f>[8]!T18_Hanover[[#This Row],[KeyPIN]]</f>
        <v>06-19-103-028-0000</v>
      </c>
      <c r="B16" s="115" t="str">
        <f>INDEX('[8]T18-Hanover'!$A$1:$ZZ$1000,MATCH(A16,'[8]T18-Hanover'!$A$1:$A$1000,0),MATCH($B$1,'[8]T18-Hanover'!$A$1:$ZZ$1,0))</f>
        <v>06-19-103-028-0000</v>
      </c>
      <c r="C16" s="115" t="str">
        <f>INDEX('[8]T18-Hanover'!$A$1:$ZZ$1000,MATCH(A16,'[8]T18-Hanover'!$A$1:$A$1000,0),MATCH($C$1,'[8]T18-Hanover'!$A$1:$ZZ$1,0))</f>
        <v>5-93</v>
      </c>
      <c r="D16" s="115" t="str">
        <f>INDEX('[8]T18-Hanover'!$A$1:$ZZ$1000,MATCH(A16,'[8]T18-Hanover'!$A$1:$A$1000,0),MATCH($D$1,'[8]T18-Hanover'!$A$1:$ZZ$1,0))</f>
        <v>810  OLIVE ELGIN</v>
      </c>
      <c r="E16" s="114">
        <f>INDEX('[8]T18-Hanover'!$A$1:$ZZ$1000,MATCH(A16,'[8]T18-Hanover'!$A$1:$A$1000,0),MATCH($E$1,'[8]T18-Hanover'!$A$1:$ZZ$1,0))</f>
        <v>79</v>
      </c>
      <c r="F16" s="114">
        <f>INDEX('[8]T18-Hanover'!$A$1:$ZZ$1000,MATCH(A16,'[8]T18-Hanover'!$A$1:$A$1000,0),MATCH($F$1,'[8]T18-Hanover'!$A$1:$ZZ$1,0))</f>
        <v>12</v>
      </c>
      <c r="G16" s="147">
        <f>INDEX('[8]T18-Hanover'!$A$1:$ZZ$1000,MATCH(A16,'[8]T18-Hanover'!$A$1:$A$1000,0),MATCH($G$1,'[8]T18-Hanover'!$A$1:$ZZ$1,0))</f>
        <v>11814</v>
      </c>
      <c r="H16" s="147">
        <f>INDEX('[8]T18-Hanover'!$A$1:$ZZ$1000,MATCH(A16,'[8]T18-Hanover'!$A$1:$A$1000,0),MATCH($H$1,'[8]T18-Hanover'!$A$1:$ZZ$1,0))</f>
        <v>2366</v>
      </c>
      <c r="I16" s="142" t="str">
        <f>INDEX('[8]T18-Hanover'!$A$1:$ZZ$1000,MATCH(A16,'[8]T18-Hanover'!$A$1:$A$1000,0),MATCH($I$1,'[8]T18-Hanover'!$A$1:$ZZ$1,0))</f>
        <v>C</v>
      </c>
      <c r="J16" s="143">
        <f>INDEX('[8]T18-Hanover'!$A$1:$ZZ$1000,MATCH(A16,'[8]T18-Hanover'!$A$1:$A$1000,0),MATCH($J$1,'[8]T18-Hanover'!$A$1:$ZZ$1,0))</f>
        <v>6.5</v>
      </c>
      <c r="K16" s="144">
        <f>INDEX('[8]T18-Hanover'!$A$1:$ZZ$1000,MATCH(A16,'[8]T18-Hanover'!$A$1:$A$1000,0),MATCH($K$1,'[8]T18-Hanover'!$A$1:$ZZ$1,0))</f>
        <v>15379</v>
      </c>
      <c r="L16" s="145">
        <f>INDEX('[8]T18-Hanover'!$A$1:$ZZ$1000,MATCH(A16,'[8]T18-Hanover'!$A$1:$A$1000,0),MATCH($L$1,'[8]T18-Hanover'!$A$1:$ZZ$1,0))</f>
        <v>0.06</v>
      </c>
      <c r="M16" s="145">
        <f>INDEX('[8]T18-Hanover'!$A$1:$ZZ$1000,MATCH(A16,'[8]T18-Hanover'!$A$1:$A$1000,0),MATCH($M$1,'[8]T18-Hanover'!$A$1:$ZZ$1,0))</f>
        <v>0.15</v>
      </c>
      <c r="N16" s="144">
        <f>INDEX('[8]T18-Hanover'!$A$1:$ZZ$1000,MATCH(A16,'[8]T18-Hanover'!$A$1:$A$1000,0),MATCH($N$1,'[8]T18-Hanover'!$A$1:$ZZ$1,0))</f>
        <v>12287.821</v>
      </c>
      <c r="O16" s="145">
        <f>INDEX('[8]T18-Hanover'!$A$1:$ZZ$1000,MATCH(A16,'[8]T18-Hanover'!$A$1:$A$1000,0),MATCH($O$1,'[8]T18-Hanover'!$A$1:$ZZ$1,0))</f>
        <v>0.09</v>
      </c>
      <c r="P16" s="143">
        <f>INDEX('[8]T18-Hanover'!$A$1:$ZZ$1000,MATCH(A16,'[8]T18-Hanover'!$A$1:$A$1000,0),MATCH($P$1,'[8]T18-Hanover'!$A$1:$ZZ$1,0))</f>
        <v>57.705555555555563</v>
      </c>
      <c r="Q16" s="143">
        <f>INDEX('[8]T18-Hanover'!$A$1:$ZZ$1000,MATCH(A16,'[8]T18-Hanover'!$A$1:$A$1000,0),MATCH($Q$1,'[8]T18-Hanover'!$A$1:$ZZ$1,0))</f>
        <v>65</v>
      </c>
      <c r="R16" s="146" t="str">
        <f>IF(INDEX('[8]T18-Hanover'!$A$1:$ZZ$1000,MATCH(A16,'[8]T18-Hanover'!$A$1:$A$1000,0),MATCH($R$1,'[8]T18-Hanover'!$A$1:$ZZ$1,0))=0,"N/A",INDEX('[8]T18-Hanover'!$A$1:$ZZ$1000,MATCH(A16,'[8]T18-Hanover'!$A$1:$A$1000,0),MATCH($R$1,'[8]T18-Hanover'!$A$1:$ZZ$1,0)))</f>
        <v>N/A</v>
      </c>
      <c r="S16" s="143">
        <f>INDEX('[8]T18-Hanover'!$A$1:$ZZ$1000,MATCH(A16,'[8]T18-Hanover'!$A$1:$A$1000,0),MATCH($S$1,'[8]T18-Hanover'!$A$1:$ZZ$1,0))</f>
        <v>61.352777777777781</v>
      </c>
      <c r="T16" s="144">
        <f>INDEX('[8]T18-Hanover'!$A$1:$ZZ$1000,MATCH(A16,'[8]T18-Hanover'!$A$1:$A$1000,0),MATCH($T$1,'[8]T18-Hanover'!$A$1:$ZZ$1,0))</f>
        <v>8225</v>
      </c>
      <c r="U16" s="144">
        <f>INDEX('[8]T18-Hanover'!$A$1:$ZZ$1000,MATCH(A16,'[8]T18-Hanover'!$A$1:$A$1000,0),MATCH($U$1,'[8]T18-Hanover'!$A$1:$ZZ$1,0))</f>
        <v>153385.67222222223</v>
      </c>
    </row>
    <row r="17" spans="1:29" s="114" customFormat="1" x14ac:dyDescent="0.55000000000000004">
      <c r="A17" s="114" t="str">
        <f>[8]!T18_Hanover[[#This Row],[KeyPIN]]</f>
        <v>06-19-103-029-0000</v>
      </c>
      <c r="B17" s="115" t="str">
        <f>INDEX('[8]T18-Hanover'!$A$1:$ZZ$1000,MATCH(A17,'[8]T18-Hanover'!$A$1:$A$1000,0),MATCH($B$1,'[8]T18-Hanover'!$A$1:$ZZ$1,0))</f>
        <v>06-19-103-029-0000</v>
      </c>
      <c r="C17" s="115" t="str">
        <f>INDEX('[8]T18-Hanover'!$A$1:$ZZ$1000,MATCH(A17,'[8]T18-Hanover'!$A$1:$A$1000,0),MATCH($C$1,'[8]T18-Hanover'!$A$1:$ZZ$1,0))</f>
        <v>5-93</v>
      </c>
      <c r="D17" s="115" t="str">
        <f>INDEX('[8]T18-Hanover'!$A$1:$ZZ$1000,MATCH(A17,'[8]T18-Hanover'!$A$1:$A$1000,0),MATCH($D$1,'[8]T18-Hanover'!$A$1:$ZZ$1,0))</f>
        <v>830  OLIVE ELGIN</v>
      </c>
      <c r="E17" s="114">
        <f>INDEX('[8]T18-Hanover'!$A$1:$ZZ$1000,MATCH(A17,'[8]T18-Hanover'!$A$1:$A$1000,0),MATCH($E$1,'[8]T18-Hanover'!$A$1:$ZZ$1,0))</f>
        <v>62</v>
      </c>
      <c r="F17" s="114">
        <f>INDEX('[8]T18-Hanover'!$A$1:$ZZ$1000,MATCH(A17,'[8]T18-Hanover'!$A$1:$A$1000,0),MATCH($F$1,'[8]T18-Hanover'!$A$1:$ZZ$1,0))</f>
        <v>16</v>
      </c>
      <c r="G17" s="147">
        <f>INDEX('[8]T18-Hanover'!$A$1:$ZZ$1000,MATCH(A17,'[8]T18-Hanover'!$A$1:$A$1000,0),MATCH($G$1,'[8]T18-Hanover'!$A$1:$ZZ$1,0))</f>
        <v>31416</v>
      </c>
      <c r="H17" s="147">
        <f>INDEX('[8]T18-Hanover'!$A$1:$ZZ$1000,MATCH(A17,'[8]T18-Hanover'!$A$1:$A$1000,0),MATCH($H$1,'[8]T18-Hanover'!$A$1:$ZZ$1,0))</f>
        <v>5220</v>
      </c>
      <c r="I17" s="142" t="str">
        <f>INDEX('[8]T18-Hanover'!$A$1:$ZZ$1000,MATCH(A17,'[8]T18-Hanover'!$A$1:$A$1000,0),MATCH($I$1,'[8]T18-Hanover'!$A$1:$ZZ$1,0))</f>
        <v>C</v>
      </c>
      <c r="J17" s="143">
        <f>INDEX('[8]T18-Hanover'!$A$1:$ZZ$1000,MATCH(A17,'[8]T18-Hanover'!$A$1:$A$1000,0),MATCH($J$1,'[8]T18-Hanover'!$A$1:$ZZ$1,0))</f>
        <v>6.5</v>
      </c>
      <c r="K17" s="144">
        <f>INDEX('[8]T18-Hanover'!$A$1:$ZZ$1000,MATCH(A17,'[8]T18-Hanover'!$A$1:$A$1000,0),MATCH($K$1,'[8]T18-Hanover'!$A$1:$ZZ$1,0))</f>
        <v>33930</v>
      </c>
      <c r="L17" s="145">
        <f>INDEX('[8]T18-Hanover'!$A$1:$ZZ$1000,MATCH(A17,'[8]T18-Hanover'!$A$1:$A$1000,0),MATCH($L$1,'[8]T18-Hanover'!$A$1:$ZZ$1,0))</f>
        <v>0.06</v>
      </c>
      <c r="M17" s="145">
        <f>INDEX('[8]T18-Hanover'!$A$1:$ZZ$1000,MATCH(A17,'[8]T18-Hanover'!$A$1:$A$1000,0),MATCH($M$1,'[8]T18-Hanover'!$A$1:$ZZ$1,0))</f>
        <v>0.15</v>
      </c>
      <c r="N17" s="144">
        <f>INDEX('[8]T18-Hanover'!$A$1:$ZZ$1000,MATCH(A17,'[8]T18-Hanover'!$A$1:$A$1000,0),MATCH($N$1,'[8]T18-Hanover'!$A$1:$ZZ$1,0))</f>
        <v>27110.07</v>
      </c>
      <c r="O17" s="145">
        <f>INDEX('[8]T18-Hanover'!$A$1:$ZZ$1000,MATCH(A17,'[8]T18-Hanover'!$A$1:$A$1000,0),MATCH($O$1,'[8]T18-Hanover'!$A$1:$ZZ$1,0))</f>
        <v>0.09</v>
      </c>
      <c r="P17" s="143">
        <f>INDEX('[8]T18-Hanover'!$A$1:$ZZ$1000,MATCH(A17,'[8]T18-Hanover'!$A$1:$A$1000,0),MATCH($P$1,'[8]T18-Hanover'!$A$1:$ZZ$1,0))</f>
        <v>57.705555555555556</v>
      </c>
      <c r="Q17" s="143">
        <f>INDEX('[8]T18-Hanover'!$A$1:$ZZ$1000,MATCH(A17,'[8]T18-Hanover'!$A$1:$A$1000,0),MATCH($Q$1,'[8]T18-Hanover'!$A$1:$ZZ$1,0))</f>
        <v>65</v>
      </c>
      <c r="R17" s="146" t="str">
        <f>IF(INDEX('[8]T18-Hanover'!$A$1:$ZZ$1000,MATCH(A17,'[8]T18-Hanover'!$A$1:$A$1000,0),MATCH($R$1,'[8]T18-Hanover'!$A$1:$ZZ$1,0))=0,"N/A",INDEX('[8]T18-Hanover'!$A$1:$ZZ$1000,MATCH(A17,'[8]T18-Hanover'!$A$1:$A$1000,0),MATCH($R$1,'[8]T18-Hanover'!$A$1:$ZZ$1,0)))</f>
        <v>N/A</v>
      </c>
      <c r="S17" s="143">
        <f>INDEX('[8]T18-Hanover'!$A$1:$ZZ$1000,MATCH(A17,'[8]T18-Hanover'!$A$1:$A$1000,0),MATCH($S$1,'[8]T18-Hanover'!$A$1:$ZZ$1,0))</f>
        <v>61.352777777777774</v>
      </c>
      <c r="T17" s="144">
        <f>INDEX('[8]T18-Hanover'!$A$1:$ZZ$1000,MATCH(A17,'[8]T18-Hanover'!$A$1:$A$1000,0),MATCH($T$1,'[8]T18-Hanover'!$A$1:$ZZ$1,0))</f>
        <v>36876</v>
      </c>
      <c r="U17" s="144">
        <f>INDEX('[8]T18-Hanover'!$A$1:$ZZ$1000,MATCH(A17,'[8]T18-Hanover'!$A$1:$A$1000,0),MATCH($U$1,'[8]T18-Hanover'!$A$1:$ZZ$1,0))</f>
        <v>357137.5</v>
      </c>
    </row>
    <row r="18" spans="1:29" s="114" customFormat="1" x14ac:dyDescent="0.55000000000000004">
      <c r="A18" s="114" t="str">
        <f>[8]!T18_Hanover[[#This Row],[KeyPIN]]</f>
        <v>06-19-105-002-0000</v>
      </c>
      <c r="B18" s="115" t="str">
        <f>INDEX('[8]T18-Hanover'!$A$1:$ZZ$1000,MATCH(A18,'[8]T18-Hanover'!$A$1:$A$1000,0),MATCH($B$1,'[8]T18-Hanover'!$A$1:$ZZ$1,0))</f>
        <v>06-19-105-002-0000</v>
      </c>
      <c r="C18" s="115" t="str">
        <f>INDEX('[8]T18-Hanover'!$A$1:$ZZ$1000,MATCH(A18,'[8]T18-Hanover'!$A$1:$A$1000,0),MATCH($C$1,'[8]T18-Hanover'!$A$1:$ZZ$1,0))</f>
        <v>5-93</v>
      </c>
      <c r="D18" s="115" t="str">
        <f>INDEX('[8]T18-Hanover'!$A$1:$ZZ$1000,MATCH(A18,'[8]T18-Hanover'!$A$1:$A$1000,0),MATCH($D$1,'[8]T18-Hanover'!$A$1:$ZZ$1,0))</f>
        <v>339  SADLER ELGIN</v>
      </c>
      <c r="E18" s="114">
        <f>INDEX('[8]T18-Hanover'!$A$1:$ZZ$1000,MATCH(A18,'[8]T18-Hanover'!$A$1:$A$1000,0),MATCH($E$1,'[8]T18-Hanover'!$A$1:$ZZ$1,0))</f>
        <v>46</v>
      </c>
      <c r="F18" s="114">
        <f>INDEX('[8]T18-Hanover'!$A$1:$ZZ$1000,MATCH(A18,'[8]T18-Hanover'!$A$1:$A$1000,0),MATCH($F$1,'[8]T18-Hanover'!$A$1:$ZZ$1,0))</f>
        <v>17</v>
      </c>
      <c r="G18" s="147">
        <f>INDEX('[8]T18-Hanover'!$A$1:$ZZ$1000,MATCH(A18,'[8]T18-Hanover'!$A$1:$A$1000,0),MATCH($G$1,'[8]T18-Hanover'!$A$1:$ZZ$1,0))</f>
        <v>8712</v>
      </c>
      <c r="H18" s="147">
        <f>INDEX('[8]T18-Hanover'!$A$1:$ZZ$1000,MATCH(A18,'[8]T18-Hanover'!$A$1:$A$1000,0),MATCH($H$1,'[8]T18-Hanover'!$A$1:$ZZ$1,0))</f>
        <v>2400</v>
      </c>
      <c r="I18" s="142" t="str">
        <f>INDEX('[8]T18-Hanover'!$A$1:$ZZ$1000,MATCH(A18,'[8]T18-Hanover'!$A$1:$A$1000,0),MATCH($I$1,'[8]T18-Hanover'!$A$1:$ZZ$1,0))</f>
        <v>C</v>
      </c>
      <c r="J18" s="143">
        <f>INDEX('[8]T18-Hanover'!$A$1:$ZZ$1000,MATCH(A18,'[8]T18-Hanover'!$A$1:$A$1000,0),MATCH($J$1,'[8]T18-Hanover'!$A$1:$ZZ$1,0))</f>
        <v>6.5</v>
      </c>
      <c r="K18" s="144">
        <f>INDEX('[8]T18-Hanover'!$A$1:$ZZ$1000,MATCH(A18,'[8]T18-Hanover'!$A$1:$A$1000,0),MATCH($K$1,'[8]T18-Hanover'!$A$1:$ZZ$1,0))</f>
        <v>15600</v>
      </c>
      <c r="L18" s="145">
        <f>INDEX('[8]T18-Hanover'!$A$1:$ZZ$1000,MATCH(A18,'[8]T18-Hanover'!$A$1:$A$1000,0),MATCH($L$1,'[8]T18-Hanover'!$A$1:$ZZ$1,0))</f>
        <v>0.06</v>
      </c>
      <c r="M18" s="145">
        <f>INDEX('[8]T18-Hanover'!$A$1:$ZZ$1000,MATCH(A18,'[8]T18-Hanover'!$A$1:$A$1000,0),MATCH($M$1,'[8]T18-Hanover'!$A$1:$ZZ$1,0))</f>
        <v>0.15</v>
      </c>
      <c r="N18" s="144">
        <f>INDEX('[8]T18-Hanover'!$A$1:$ZZ$1000,MATCH(A18,'[8]T18-Hanover'!$A$1:$A$1000,0),MATCH($N$1,'[8]T18-Hanover'!$A$1:$ZZ$1,0))</f>
        <v>12464.4</v>
      </c>
      <c r="O18" s="145">
        <f>INDEX('[8]T18-Hanover'!$A$1:$ZZ$1000,MATCH(A18,'[8]T18-Hanover'!$A$1:$A$1000,0),MATCH($O$1,'[8]T18-Hanover'!$A$1:$ZZ$1,0))</f>
        <v>0.09</v>
      </c>
      <c r="P18" s="143">
        <f>INDEX('[8]T18-Hanover'!$A$1:$ZZ$1000,MATCH(A18,'[8]T18-Hanover'!$A$1:$A$1000,0),MATCH($P$1,'[8]T18-Hanover'!$A$1:$ZZ$1,0))</f>
        <v>57.705555555555563</v>
      </c>
      <c r="Q18" s="143">
        <f>INDEX('[8]T18-Hanover'!$A$1:$ZZ$1000,MATCH(A18,'[8]T18-Hanover'!$A$1:$A$1000,0),MATCH($Q$1,'[8]T18-Hanover'!$A$1:$ZZ$1,0))</f>
        <v>65</v>
      </c>
      <c r="R18" s="146" t="str">
        <f>IF(INDEX('[8]T18-Hanover'!$A$1:$ZZ$1000,MATCH(A18,'[8]T18-Hanover'!$A$1:$A$1000,0),MATCH($R$1,'[8]T18-Hanover'!$A$1:$ZZ$1,0))=0,"N/A",INDEX('[8]T18-Hanover'!$A$1:$ZZ$1000,MATCH(A18,'[8]T18-Hanover'!$A$1:$A$1000,0),MATCH($R$1,'[8]T18-Hanover'!$A$1:$ZZ$1,0)))</f>
        <v>N/A</v>
      </c>
      <c r="S18" s="143">
        <f>INDEX('[8]T18-Hanover'!$A$1:$ZZ$1000,MATCH(A18,'[8]T18-Hanover'!$A$1:$A$1000,0),MATCH($S$1,'[8]T18-Hanover'!$A$1:$ZZ$1,0))</f>
        <v>61.352777777777781</v>
      </c>
      <c r="T18" s="144">
        <f>INDEX('[8]T18-Hanover'!$A$1:$ZZ$1000,MATCH(A18,'[8]T18-Hanover'!$A$1:$A$1000,0),MATCH($T$1,'[8]T18-Hanover'!$A$1:$ZZ$1,0))</f>
        <v>0</v>
      </c>
      <c r="U18" s="144">
        <f>INDEX('[8]T18-Hanover'!$A$1:$ZZ$1000,MATCH(A18,'[8]T18-Hanover'!$A$1:$A$1000,0),MATCH($U$1,'[8]T18-Hanover'!$A$1:$ZZ$1,0))</f>
        <v>147246.66666666669</v>
      </c>
    </row>
    <row r="19" spans="1:29" s="114" customFormat="1" x14ac:dyDescent="0.55000000000000004">
      <c r="A19" s="114" t="str">
        <f>[8]!T18_Hanover[[#This Row],[KeyPIN]]</f>
        <v>06-19-105-004-0000</v>
      </c>
      <c r="B19" s="115" t="str">
        <f>INDEX('[8]T18-Hanover'!$A$1:$ZZ$1000,MATCH(A19,'[8]T18-Hanover'!$A$1:$A$1000,0),MATCH($B$1,'[8]T18-Hanover'!$A$1:$ZZ$1,0))</f>
        <v>06-19-105-004-0000</v>
      </c>
      <c r="C19" s="115" t="str">
        <f>INDEX('[8]T18-Hanover'!$A$1:$ZZ$1000,MATCH(A19,'[8]T18-Hanover'!$A$1:$A$1000,0),MATCH($C$1,'[8]T18-Hanover'!$A$1:$ZZ$1,0))</f>
        <v>5-93</v>
      </c>
      <c r="D19" s="115" t="str">
        <f>INDEX('[8]T18-Hanover'!$A$1:$ZZ$1000,MATCH(A19,'[8]T18-Hanover'!$A$1:$A$1000,0),MATCH($D$1,'[8]T18-Hanover'!$A$1:$ZZ$1,0))</f>
        <v>363  SADLER ELGIN</v>
      </c>
      <c r="E19" s="114">
        <f>INDEX('[8]T18-Hanover'!$A$1:$ZZ$1000,MATCH(A19,'[8]T18-Hanover'!$A$1:$A$1000,0),MATCH($E$1,'[8]T18-Hanover'!$A$1:$ZZ$1,0))</f>
        <v>44</v>
      </c>
      <c r="F19" s="114">
        <f>INDEX('[8]T18-Hanover'!$A$1:$ZZ$1000,MATCH(A19,'[8]T18-Hanover'!$A$1:$A$1000,0),MATCH($F$1,'[8]T18-Hanover'!$A$1:$ZZ$1,0))</f>
        <v>17</v>
      </c>
      <c r="G19" s="147">
        <f>INDEX('[8]T18-Hanover'!$A$1:$ZZ$1000,MATCH(A19,'[8]T18-Hanover'!$A$1:$A$1000,0),MATCH($G$1,'[8]T18-Hanover'!$A$1:$ZZ$1,0))</f>
        <v>8712</v>
      </c>
      <c r="H19" s="147">
        <f>INDEX('[8]T18-Hanover'!$A$1:$ZZ$1000,MATCH(A19,'[8]T18-Hanover'!$A$1:$A$1000,0),MATCH($H$1,'[8]T18-Hanover'!$A$1:$ZZ$1,0))</f>
        <v>4760</v>
      </c>
      <c r="I19" s="142" t="str">
        <f>INDEX('[8]T18-Hanover'!$A$1:$ZZ$1000,MATCH(A19,'[8]T18-Hanover'!$A$1:$A$1000,0),MATCH($I$1,'[8]T18-Hanover'!$A$1:$ZZ$1,0))</f>
        <v>C</v>
      </c>
      <c r="J19" s="143">
        <f>INDEX('[8]T18-Hanover'!$A$1:$ZZ$1000,MATCH(A19,'[8]T18-Hanover'!$A$1:$A$1000,0),MATCH($J$1,'[8]T18-Hanover'!$A$1:$ZZ$1,0))</f>
        <v>6.5</v>
      </c>
      <c r="K19" s="144">
        <f>INDEX('[8]T18-Hanover'!$A$1:$ZZ$1000,MATCH(A19,'[8]T18-Hanover'!$A$1:$A$1000,0),MATCH($K$1,'[8]T18-Hanover'!$A$1:$ZZ$1,0))</f>
        <v>30940</v>
      </c>
      <c r="L19" s="145">
        <f>INDEX('[8]T18-Hanover'!$A$1:$ZZ$1000,MATCH(A19,'[8]T18-Hanover'!$A$1:$A$1000,0),MATCH($L$1,'[8]T18-Hanover'!$A$1:$ZZ$1,0))</f>
        <v>0.06</v>
      </c>
      <c r="M19" s="145">
        <f>INDEX('[8]T18-Hanover'!$A$1:$ZZ$1000,MATCH(A19,'[8]T18-Hanover'!$A$1:$A$1000,0),MATCH($M$1,'[8]T18-Hanover'!$A$1:$ZZ$1,0))</f>
        <v>0.15</v>
      </c>
      <c r="N19" s="144">
        <f>INDEX('[8]T18-Hanover'!$A$1:$ZZ$1000,MATCH(A19,'[8]T18-Hanover'!$A$1:$A$1000,0),MATCH($N$1,'[8]T18-Hanover'!$A$1:$ZZ$1,0))</f>
        <v>24721.059999999998</v>
      </c>
      <c r="O19" s="145">
        <f>INDEX('[8]T18-Hanover'!$A$1:$ZZ$1000,MATCH(A19,'[8]T18-Hanover'!$A$1:$A$1000,0),MATCH($O$1,'[8]T18-Hanover'!$A$1:$ZZ$1,0))</f>
        <v>0.09</v>
      </c>
      <c r="P19" s="143">
        <f>INDEX('[8]T18-Hanover'!$A$1:$ZZ$1000,MATCH(A19,'[8]T18-Hanover'!$A$1:$A$1000,0),MATCH($P$1,'[8]T18-Hanover'!$A$1:$ZZ$1,0))</f>
        <v>57.705555555555556</v>
      </c>
      <c r="Q19" s="143">
        <f>INDEX('[8]T18-Hanover'!$A$1:$ZZ$1000,MATCH(A19,'[8]T18-Hanover'!$A$1:$A$1000,0),MATCH($Q$1,'[8]T18-Hanover'!$A$1:$ZZ$1,0))</f>
        <v>65</v>
      </c>
      <c r="R19" s="146" t="str">
        <f>IF(INDEX('[8]T18-Hanover'!$A$1:$ZZ$1000,MATCH(A19,'[8]T18-Hanover'!$A$1:$A$1000,0),MATCH($R$1,'[8]T18-Hanover'!$A$1:$ZZ$1,0))=0,"N/A",INDEX('[8]T18-Hanover'!$A$1:$ZZ$1000,MATCH(A19,'[8]T18-Hanover'!$A$1:$A$1000,0),MATCH($R$1,'[8]T18-Hanover'!$A$1:$ZZ$1,0)))</f>
        <v>N/A</v>
      </c>
      <c r="S19" s="143">
        <f>INDEX('[8]T18-Hanover'!$A$1:$ZZ$1000,MATCH(A19,'[8]T18-Hanover'!$A$1:$A$1000,0),MATCH($S$1,'[8]T18-Hanover'!$A$1:$ZZ$1,0))</f>
        <v>61.352777777777774</v>
      </c>
      <c r="T19" s="144">
        <f>INDEX('[8]T18-Hanover'!$A$1:$ZZ$1000,MATCH(A19,'[8]T18-Hanover'!$A$1:$A$1000,0),MATCH($T$1,'[8]T18-Hanover'!$A$1:$ZZ$1,0))</f>
        <v>0</v>
      </c>
      <c r="U19" s="144">
        <f>INDEX('[8]T18-Hanover'!$A$1:$ZZ$1000,MATCH(A19,'[8]T18-Hanover'!$A$1:$A$1000,0),MATCH($U$1,'[8]T18-Hanover'!$A$1:$ZZ$1,0))</f>
        <v>292039.22222222219</v>
      </c>
    </row>
    <row r="20" spans="1:29" s="114" customFormat="1" x14ac:dyDescent="0.55000000000000004">
      <c r="A20" s="114" t="str">
        <f>[8]!T18_Hanover[[#This Row],[KeyPIN]]</f>
        <v>06-19-106-020-0000</v>
      </c>
      <c r="B20" s="115" t="str">
        <f>INDEX('[8]T18-Hanover'!$A$1:$ZZ$1000,MATCH(A20,'[8]T18-Hanover'!$A$1:$A$1000,0),MATCH($B$1,'[8]T18-Hanover'!$A$1:$ZZ$1,0))</f>
        <v>06-19-106-020-0000</v>
      </c>
      <c r="C20" s="115" t="str">
        <f>INDEX('[8]T18-Hanover'!$A$1:$ZZ$1000,MATCH(A20,'[8]T18-Hanover'!$A$1:$A$1000,0),MATCH($C$1,'[8]T18-Hanover'!$A$1:$ZZ$1,0))</f>
        <v>5-93</v>
      </c>
      <c r="D20" s="115" t="str">
        <f>INDEX('[8]T18-Hanover'!$A$1:$ZZ$1000,MATCH(A20,'[8]T18-Hanover'!$A$1:$A$1000,0),MATCH($D$1,'[8]T18-Hanover'!$A$1:$ZZ$1,0))</f>
        <v>305  RAMONA ELGIN</v>
      </c>
      <c r="E20" s="114">
        <f>INDEX('[8]T18-Hanover'!$A$1:$ZZ$1000,MATCH(A20,'[8]T18-Hanover'!$A$1:$A$1000,0),MATCH($E$1,'[8]T18-Hanover'!$A$1:$ZZ$1,0))</f>
        <v>47</v>
      </c>
      <c r="F20" s="114">
        <f>INDEX('[8]T18-Hanover'!$A$1:$ZZ$1000,MATCH(A20,'[8]T18-Hanover'!$A$1:$A$1000,0),MATCH($F$1,'[8]T18-Hanover'!$A$1:$ZZ$1,0))</f>
        <v>16</v>
      </c>
      <c r="G20" s="147">
        <f>INDEX('[8]T18-Hanover'!$A$1:$ZZ$1000,MATCH(A20,'[8]T18-Hanover'!$A$1:$A$1000,0),MATCH($G$1,'[8]T18-Hanover'!$A$1:$ZZ$1,0))</f>
        <v>169448</v>
      </c>
      <c r="H20" s="147">
        <f>INDEX('[8]T18-Hanover'!$A$1:$ZZ$1000,MATCH(A20,'[8]T18-Hanover'!$A$1:$A$1000,0),MATCH($H$1,'[8]T18-Hanover'!$A$1:$ZZ$1,0))</f>
        <v>42916</v>
      </c>
      <c r="I20" s="142" t="str">
        <f>INDEX('[8]T18-Hanover'!$A$1:$ZZ$1000,MATCH(A20,'[8]T18-Hanover'!$A$1:$A$1000,0),MATCH($I$1,'[8]T18-Hanover'!$A$1:$ZZ$1,0))</f>
        <v>C</v>
      </c>
      <c r="J20" s="143">
        <f>INDEX('[8]T18-Hanover'!$A$1:$ZZ$1000,MATCH(A20,'[8]T18-Hanover'!$A$1:$A$1000,0),MATCH($J$1,'[8]T18-Hanover'!$A$1:$ZZ$1,0))</f>
        <v>5</v>
      </c>
      <c r="K20" s="144">
        <f>INDEX('[8]T18-Hanover'!$A$1:$ZZ$1000,MATCH(A20,'[8]T18-Hanover'!$A$1:$A$1000,0),MATCH($K$1,'[8]T18-Hanover'!$A$1:$ZZ$1,0))</f>
        <v>214580</v>
      </c>
      <c r="L20" s="145">
        <f>INDEX('[8]T18-Hanover'!$A$1:$ZZ$1000,MATCH(A20,'[8]T18-Hanover'!$A$1:$A$1000,0),MATCH($L$1,'[8]T18-Hanover'!$A$1:$ZZ$1,0))</f>
        <v>0.06</v>
      </c>
      <c r="M20" s="145">
        <f>INDEX('[8]T18-Hanover'!$A$1:$ZZ$1000,MATCH(A20,'[8]T18-Hanover'!$A$1:$A$1000,0),MATCH($M$1,'[8]T18-Hanover'!$A$1:$ZZ$1,0))</f>
        <v>0.15</v>
      </c>
      <c r="N20" s="144">
        <f>INDEX('[8]T18-Hanover'!$A$1:$ZZ$1000,MATCH(A20,'[8]T18-Hanover'!$A$1:$A$1000,0),MATCH($N$1,'[8]T18-Hanover'!$A$1:$ZZ$1,0))</f>
        <v>171449.42</v>
      </c>
      <c r="O20" s="145">
        <f>INDEX('[8]T18-Hanover'!$A$1:$ZZ$1000,MATCH(A20,'[8]T18-Hanover'!$A$1:$A$1000,0),MATCH($O$1,'[8]T18-Hanover'!$A$1:$ZZ$1,0))</f>
        <v>0.09</v>
      </c>
      <c r="P20" s="143">
        <f>INDEX('[8]T18-Hanover'!$A$1:$ZZ$1000,MATCH(A20,'[8]T18-Hanover'!$A$1:$A$1000,0),MATCH($P$1,'[8]T18-Hanover'!$A$1:$ZZ$1,0))</f>
        <v>44.388888888888893</v>
      </c>
      <c r="Q20" s="143">
        <f>INDEX('[8]T18-Hanover'!$A$1:$ZZ$1000,MATCH(A20,'[8]T18-Hanover'!$A$1:$A$1000,0),MATCH($Q$1,'[8]T18-Hanover'!$A$1:$ZZ$1,0))</f>
        <v>50</v>
      </c>
      <c r="R20" s="146" t="str">
        <f>IF(INDEX('[8]T18-Hanover'!$A$1:$ZZ$1000,MATCH(A20,'[8]T18-Hanover'!$A$1:$A$1000,0),MATCH($R$1,'[8]T18-Hanover'!$A$1:$ZZ$1,0))=0,"N/A",INDEX('[8]T18-Hanover'!$A$1:$ZZ$1000,MATCH(A20,'[8]T18-Hanover'!$A$1:$A$1000,0),MATCH($R$1,'[8]T18-Hanover'!$A$1:$ZZ$1,0)))</f>
        <v>N/A</v>
      </c>
      <c r="S20" s="143">
        <f>INDEX('[8]T18-Hanover'!$A$1:$ZZ$1000,MATCH(A20,'[8]T18-Hanover'!$A$1:$A$1000,0),MATCH($S$1,'[8]T18-Hanover'!$A$1:$ZZ$1,0))</f>
        <v>47.194444444444443</v>
      </c>
      <c r="T20" s="144">
        <f>INDEX('[8]T18-Hanover'!$A$1:$ZZ$1000,MATCH(A20,'[8]T18-Hanover'!$A$1:$A$1000,0),MATCH($T$1,'[8]T18-Hanover'!$A$1:$ZZ$1,0))</f>
        <v>0</v>
      </c>
      <c r="U20" s="144">
        <f>INDEX('[8]T18-Hanover'!$A$1:$ZZ$1000,MATCH(A20,'[8]T18-Hanover'!$A$1:$A$1000,0),MATCH($U$1,'[8]T18-Hanover'!$A$1:$ZZ$1,0))</f>
        <v>2025396.7777777778</v>
      </c>
    </row>
    <row r="21" spans="1:29" s="114" customFormat="1" ht="86.4" x14ac:dyDescent="0.55000000000000004">
      <c r="A21" s="114" t="str">
        <f>[8]!T18_Hanover[[#This Row],[KeyPIN]]</f>
        <v>06-19-108-010-0000</v>
      </c>
      <c r="B21" s="115" t="str">
        <f>INDEX('[8]T18-Hanover'!$A$1:$ZZ$1000,MATCH(A21,'[8]T18-Hanover'!$A$1:$A$1000,0),MATCH($B$1,'[8]T18-Hanover'!$A$1:$ZZ$1,0))</f>
        <v>06-19-108-010-0000, 06-19-108-029-0000, 06-19-108-007-0000, 06-19-108-008-0000, 06-19-108-009-0000, 06-19-108-004-0000</v>
      </c>
      <c r="C21" s="115" t="str">
        <f>INDEX('[8]T18-Hanover'!$A$1:$ZZ$1000,MATCH(A21,'[8]T18-Hanover'!$A$1:$A$1000,0),MATCH($C$1,'[8]T18-Hanover'!$A$1:$ZZ$1,0))</f>
        <v>5-93</v>
      </c>
      <c r="D21" s="115" t="str">
        <f>INDEX('[8]T18-Hanover'!$A$1:$ZZ$1000,MATCH(A21,'[8]T18-Hanover'!$A$1:$A$1000,0),MATCH($D$1,'[8]T18-Hanover'!$A$1:$ZZ$1,0))</f>
        <v>788  VILLA ELGIN</v>
      </c>
      <c r="E21" s="114">
        <f>INDEX('[8]T18-Hanover'!$A$1:$ZZ$1000,MATCH(A21,'[8]T18-Hanover'!$A$1:$A$1000,0),MATCH($E$1,'[8]T18-Hanover'!$A$1:$ZZ$1,0))</f>
        <v>19</v>
      </c>
      <c r="F21" s="114">
        <f>INDEX('[8]T18-Hanover'!$A$1:$ZZ$1000,MATCH(A21,'[8]T18-Hanover'!$A$1:$A$1000,0),MATCH($F$1,'[8]T18-Hanover'!$A$1:$ZZ$1,0))</f>
        <v>16</v>
      </c>
      <c r="G21" s="147">
        <f>INDEX('[8]T18-Hanover'!$A$1:$ZZ$1000,MATCH(A21,'[8]T18-Hanover'!$A$1:$A$1000,0),MATCH($G$1,'[8]T18-Hanover'!$A$1:$ZZ$1,0))</f>
        <v>79246</v>
      </c>
      <c r="H21" s="147">
        <f>INDEX('[8]T18-Hanover'!$A$1:$ZZ$1000,MATCH(A21,'[8]T18-Hanover'!$A$1:$A$1000,0),MATCH($H$1,'[8]T18-Hanover'!$A$1:$ZZ$1,0))</f>
        <v>10940</v>
      </c>
      <c r="I21" s="142" t="str">
        <f>INDEX('[8]T18-Hanover'!$A$1:$ZZ$1000,MATCH(A21,'[8]T18-Hanover'!$A$1:$A$1000,0),MATCH($I$1,'[8]T18-Hanover'!$A$1:$ZZ$1,0))</f>
        <v>C</v>
      </c>
      <c r="J21" s="143">
        <f>INDEX('[8]T18-Hanover'!$A$1:$ZZ$1000,MATCH(A21,'[8]T18-Hanover'!$A$1:$A$1000,0),MATCH($J$1,'[8]T18-Hanover'!$A$1:$ZZ$1,0))</f>
        <v>5.5</v>
      </c>
      <c r="K21" s="144">
        <f>INDEX('[8]T18-Hanover'!$A$1:$ZZ$1000,MATCH(A21,'[8]T18-Hanover'!$A$1:$A$1000,0),MATCH($K$1,'[8]T18-Hanover'!$A$1:$ZZ$1,0))</f>
        <v>60170</v>
      </c>
      <c r="L21" s="145">
        <f>INDEX('[8]T18-Hanover'!$A$1:$ZZ$1000,MATCH(A21,'[8]T18-Hanover'!$A$1:$A$1000,0),MATCH($L$1,'[8]T18-Hanover'!$A$1:$ZZ$1,0))</f>
        <v>0.06</v>
      </c>
      <c r="M21" s="145">
        <f>INDEX('[8]T18-Hanover'!$A$1:$ZZ$1000,MATCH(A21,'[8]T18-Hanover'!$A$1:$A$1000,0),MATCH($M$1,'[8]T18-Hanover'!$A$1:$ZZ$1,0))</f>
        <v>0.15</v>
      </c>
      <c r="N21" s="144">
        <f>INDEX('[8]T18-Hanover'!$A$1:$ZZ$1000,MATCH(A21,'[8]T18-Hanover'!$A$1:$A$1000,0),MATCH($N$1,'[8]T18-Hanover'!$A$1:$ZZ$1,0))</f>
        <v>48075.83</v>
      </c>
      <c r="O21" s="145">
        <f>INDEX('[8]T18-Hanover'!$A$1:$ZZ$1000,MATCH(A21,'[8]T18-Hanover'!$A$1:$A$1000,0),MATCH($O$1,'[8]T18-Hanover'!$A$1:$ZZ$1,0))</f>
        <v>0.09</v>
      </c>
      <c r="P21" s="143">
        <f>INDEX('[8]T18-Hanover'!$A$1:$ZZ$1000,MATCH(A21,'[8]T18-Hanover'!$A$1:$A$1000,0),MATCH($P$1,'[8]T18-Hanover'!$A$1:$ZZ$1,0))</f>
        <v>48.827777777777776</v>
      </c>
      <c r="Q21" s="143">
        <f>INDEX('[8]T18-Hanover'!$A$1:$ZZ$1000,MATCH(A21,'[8]T18-Hanover'!$A$1:$A$1000,0),MATCH($Q$1,'[8]T18-Hanover'!$A$1:$ZZ$1,0))</f>
        <v>60</v>
      </c>
      <c r="R21" s="146">
        <f>IF(INDEX('[8]T18-Hanover'!$A$1:$ZZ$1000,MATCH(A21,'[8]T18-Hanover'!$A$1:$A$1000,0),MATCH($R$1,'[8]T18-Hanover'!$A$1:$ZZ$1,0))=0,"N/A",INDEX('[8]T18-Hanover'!$A$1:$ZZ$1000,MATCH(A21,'[8]T18-Hanover'!$A$1:$A$1000,0),MATCH($R$1,'[8]T18-Hanover'!$A$1:$ZZ$1,0)))</f>
        <v>140</v>
      </c>
      <c r="S21" s="143">
        <f>INDEX('[8]T18-Hanover'!$A$1:$ZZ$1000,MATCH(A21,'[8]T18-Hanover'!$A$1:$A$1000,0),MATCH($S$1,'[8]T18-Hanover'!$A$1:$ZZ$1,0))</f>
        <v>54.413888888888891</v>
      </c>
      <c r="T21" s="144">
        <f>INDEX('[8]T18-Hanover'!$A$1:$ZZ$1000,MATCH(A21,'[8]T18-Hanover'!$A$1:$A$1000,0),MATCH($T$1,'[8]T18-Hanover'!$A$1:$ZZ$1,0))</f>
        <v>177430</v>
      </c>
      <c r="U21" s="144">
        <f>INDEX('[8]T18-Hanover'!$A$1:$ZZ$1000,MATCH(A21,'[8]T18-Hanover'!$A$1:$A$1000,0),MATCH($U$1,'[8]T18-Hanover'!$A$1:$ZZ$1,0))</f>
        <v>772717.9444444445</v>
      </c>
    </row>
    <row r="22" spans="1:29" s="114" customFormat="1" x14ac:dyDescent="0.55000000000000004">
      <c r="A22" s="114" t="str">
        <f>[8]!T18_Hanover[[#This Row],[KeyPIN]]</f>
        <v>06-19-117-008-0000</v>
      </c>
      <c r="B22" s="115" t="str">
        <f>INDEX('[8]T18-Hanover'!$A$1:$ZZ$1000,MATCH(A22,'[8]T18-Hanover'!$A$1:$A$1000,0),MATCH($B$1,'[8]T18-Hanover'!$A$1:$ZZ$1,0))</f>
        <v>06-19-117-008-0000</v>
      </c>
      <c r="C22" s="115" t="str">
        <f>INDEX('[8]T18-Hanover'!$A$1:$ZZ$1000,MATCH(A22,'[8]T18-Hanover'!$A$1:$A$1000,0),MATCH($C$1,'[8]T18-Hanover'!$A$1:$ZZ$1,0))</f>
        <v>5-83</v>
      </c>
      <c r="D22" s="115" t="str">
        <f>INDEX('[8]T18-Hanover'!$A$1:$ZZ$1000,MATCH(A22,'[8]T18-Hanover'!$A$1:$A$1000,0),MATCH($D$1,'[8]T18-Hanover'!$A$1:$ZZ$1,0))</f>
        <v>923  VILLA ELGIN</v>
      </c>
      <c r="E22" s="114">
        <f>INDEX('[8]T18-Hanover'!$A$1:$ZZ$1000,MATCH(A22,'[8]T18-Hanover'!$A$1:$A$1000,0),MATCH($E$1,'[8]T18-Hanover'!$A$1:$ZZ$1,0))</f>
        <v>43</v>
      </c>
      <c r="F22" s="114">
        <f>INDEX('[8]T18-Hanover'!$A$1:$ZZ$1000,MATCH(A22,'[8]T18-Hanover'!$A$1:$A$1000,0),MATCH($F$1,'[8]T18-Hanover'!$A$1:$ZZ$1,0))</f>
        <v>12</v>
      </c>
      <c r="G22" s="147">
        <f>INDEX('[8]T18-Hanover'!$A$1:$ZZ$1000,MATCH(A22,'[8]T18-Hanover'!$A$1:$A$1000,0),MATCH($G$1,'[8]T18-Hanover'!$A$1:$ZZ$1,0))</f>
        <v>33000</v>
      </c>
      <c r="H22" s="147">
        <f>INDEX('[8]T18-Hanover'!$A$1:$ZZ$1000,MATCH(A22,'[8]T18-Hanover'!$A$1:$A$1000,0),MATCH($H$1,'[8]T18-Hanover'!$A$1:$ZZ$1,0))</f>
        <v>2400</v>
      </c>
      <c r="I22" s="142" t="str">
        <f>INDEX('[8]T18-Hanover'!$A$1:$ZZ$1000,MATCH(A22,'[8]T18-Hanover'!$A$1:$A$1000,0),MATCH($I$1,'[8]T18-Hanover'!$A$1:$ZZ$1,0))</f>
        <v>C</v>
      </c>
      <c r="J22" s="143">
        <f>INDEX('[8]T18-Hanover'!$A$1:$ZZ$1000,MATCH(A22,'[8]T18-Hanover'!$A$1:$A$1000,0),MATCH($J$1,'[8]T18-Hanover'!$A$1:$ZZ$1,0))</f>
        <v>6.5</v>
      </c>
      <c r="K22" s="144">
        <f>INDEX('[8]T18-Hanover'!$A$1:$ZZ$1000,MATCH(A22,'[8]T18-Hanover'!$A$1:$A$1000,0),MATCH($K$1,'[8]T18-Hanover'!$A$1:$ZZ$1,0))</f>
        <v>15600</v>
      </c>
      <c r="L22" s="145">
        <f>INDEX('[8]T18-Hanover'!$A$1:$ZZ$1000,MATCH(A22,'[8]T18-Hanover'!$A$1:$A$1000,0),MATCH($L$1,'[8]T18-Hanover'!$A$1:$ZZ$1,0))</f>
        <v>0.06</v>
      </c>
      <c r="M22" s="145">
        <f>INDEX('[8]T18-Hanover'!$A$1:$ZZ$1000,MATCH(A22,'[8]T18-Hanover'!$A$1:$A$1000,0),MATCH($M$1,'[8]T18-Hanover'!$A$1:$ZZ$1,0))</f>
        <v>0.15</v>
      </c>
      <c r="N22" s="144">
        <f>INDEX('[8]T18-Hanover'!$A$1:$ZZ$1000,MATCH(A22,'[8]T18-Hanover'!$A$1:$A$1000,0),MATCH($N$1,'[8]T18-Hanover'!$A$1:$ZZ$1,0))</f>
        <v>12464.4</v>
      </c>
      <c r="O22" s="145">
        <f>INDEX('[8]T18-Hanover'!$A$1:$ZZ$1000,MATCH(A22,'[8]T18-Hanover'!$A$1:$A$1000,0),MATCH($O$1,'[8]T18-Hanover'!$A$1:$ZZ$1,0))</f>
        <v>0.09</v>
      </c>
      <c r="P22" s="143">
        <f>INDEX('[8]T18-Hanover'!$A$1:$ZZ$1000,MATCH(A22,'[8]T18-Hanover'!$A$1:$A$1000,0),MATCH($P$1,'[8]T18-Hanover'!$A$1:$ZZ$1,0))</f>
        <v>57.705555555555563</v>
      </c>
      <c r="Q22" s="143">
        <f>INDEX('[8]T18-Hanover'!$A$1:$ZZ$1000,MATCH(A22,'[8]T18-Hanover'!$A$1:$A$1000,0),MATCH($Q$1,'[8]T18-Hanover'!$A$1:$ZZ$1,0))</f>
        <v>65</v>
      </c>
      <c r="R22" s="146" t="str">
        <f>IF(INDEX('[8]T18-Hanover'!$A$1:$ZZ$1000,MATCH(A22,'[8]T18-Hanover'!$A$1:$A$1000,0),MATCH($R$1,'[8]T18-Hanover'!$A$1:$ZZ$1,0))=0,"N/A",INDEX('[8]T18-Hanover'!$A$1:$ZZ$1000,MATCH(A22,'[8]T18-Hanover'!$A$1:$A$1000,0),MATCH($R$1,'[8]T18-Hanover'!$A$1:$ZZ$1,0)))</f>
        <v>N/A</v>
      </c>
      <c r="S22" s="143">
        <f>INDEX('[8]T18-Hanover'!$A$1:$ZZ$1000,MATCH(A22,'[8]T18-Hanover'!$A$1:$A$1000,0),MATCH($S$1,'[8]T18-Hanover'!$A$1:$ZZ$1,0))</f>
        <v>61.352777777777781</v>
      </c>
      <c r="T22" s="144">
        <f>INDEX('[8]T18-Hanover'!$A$1:$ZZ$1000,MATCH(A22,'[8]T18-Hanover'!$A$1:$A$1000,0),MATCH($T$1,'[8]T18-Hanover'!$A$1:$ZZ$1,0))</f>
        <v>81900</v>
      </c>
      <c r="U22" s="144">
        <f>INDEX('[8]T18-Hanover'!$A$1:$ZZ$1000,MATCH(A22,'[8]T18-Hanover'!$A$1:$A$1000,0),MATCH($U$1,'[8]T18-Hanover'!$A$1:$ZZ$1,0))</f>
        <v>229146.66666666669</v>
      </c>
    </row>
    <row r="23" spans="1:29" s="114" customFormat="1" ht="29.1" thickBot="1" x14ac:dyDescent="0.6">
      <c r="A23" s="114" t="str">
        <f>[8]!T18_Hanover[[#This Row],[KeyPIN]]</f>
        <v>06-19-319-007-0000</v>
      </c>
      <c r="B23" s="115" t="str">
        <f>INDEX('[8]T18-Hanover'!$A$1:$ZZ$1000,MATCH(A23,'[8]T18-Hanover'!$A$1:$A$1000,0),MATCH($B$1,'[8]T18-Hanover'!$A$1:$ZZ$1,0))</f>
        <v>06-19-319-007-0000, 06-19-319-015-0000</v>
      </c>
      <c r="C23" s="115" t="str">
        <f>INDEX('[8]T18-Hanover'!$A$1:$ZZ$1000,MATCH(A23,'[8]T18-Hanover'!$A$1:$A$1000,0),MATCH($C$1,'[8]T18-Hanover'!$A$1:$ZZ$1,0))</f>
        <v>5-93</v>
      </c>
      <c r="D23" s="115" t="str">
        <f>INDEX('[8]T18-Hanover'!$A$1:$ZZ$1000,MATCH(A23,'[8]T18-Hanover'!$A$1:$A$1000,0),MATCH($D$1,'[8]T18-Hanover'!$A$1:$ZZ$1,0))</f>
        <v>954  BLUFF CITY ELGIN</v>
      </c>
      <c r="E23" s="114">
        <f>INDEX('[8]T18-Hanover'!$A$1:$ZZ$1000,MATCH(A23,'[8]T18-Hanover'!$A$1:$A$1000,0),MATCH($E$1,'[8]T18-Hanover'!$A$1:$ZZ$1,0))</f>
        <v>40</v>
      </c>
      <c r="F23" s="114">
        <f>INDEX('[8]T18-Hanover'!$A$1:$ZZ$1000,MATCH(A23,'[8]T18-Hanover'!$A$1:$A$1000,0),MATCH($F$1,'[8]T18-Hanover'!$A$1:$ZZ$1,0))</f>
        <v>20</v>
      </c>
      <c r="G23" s="147">
        <f>INDEX('[8]T18-Hanover'!$A$1:$ZZ$1000,MATCH(A23,'[8]T18-Hanover'!$A$1:$A$1000,0),MATCH($G$1,'[8]T18-Hanover'!$A$1:$ZZ$1,0))</f>
        <v>32970</v>
      </c>
      <c r="H23" s="147">
        <f>INDEX('[8]T18-Hanover'!$A$1:$ZZ$1000,MATCH(A23,'[8]T18-Hanover'!$A$1:$A$1000,0),MATCH($H$1,'[8]T18-Hanover'!$A$1:$ZZ$1,0))</f>
        <v>6000</v>
      </c>
      <c r="I23" s="142" t="str">
        <f>INDEX('[8]T18-Hanover'!$A$1:$ZZ$1000,MATCH(A23,'[8]T18-Hanover'!$A$1:$A$1000,0),MATCH($I$1,'[8]T18-Hanover'!$A$1:$ZZ$1,0))</f>
        <v>C</v>
      </c>
      <c r="J23" s="143">
        <f>INDEX('[8]T18-Hanover'!$A$1:$ZZ$1000,MATCH(A23,'[8]T18-Hanover'!$A$1:$A$1000,0),MATCH($J$1,'[8]T18-Hanover'!$A$1:$ZZ$1,0))</f>
        <v>6.5</v>
      </c>
      <c r="K23" s="144">
        <f>INDEX('[8]T18-Hanover'!$A$1:$ZZ$1000,MATCH(A23,'[8]T18-Hanover'!$A$1:$A$1000,0),MATCH($K$1,'[8]T18-Hanover'!$A$1:$ZZ$1,0))</f>
        <v>39000</v>
      </c>
      <c r="L23" s="145">
        <f>INDEX('[8]T18-Hanover'!$A$1:$ZZ$1000,MATCH(A23,'[8]T18-Hanover'!$A$1:$A$1000,0),MATCH($L$1,'[8]T18-Hanover'!$A$1:$ZZ$1,0))</f>
        <v>0.06</v>
      </c>
      <c r="M23" s="145">
        <f>INDEX('[8]T18-Hanover'!$A$1:$ZZ$1000,MATCH(A23,'[8]T18-Hanover'!$A$1:$A$1000,0),MATCH($M$1,'[8]T18-Hanover'!$A$1:$ZZ$1,0))</f>
        <v>0.15</v>
      </c>
      <c r="N23" s="144">
        <f>INDEX('[8]T18-Hanover'!$A$1:$ZZ$1000,MATCH(A23,'[8]T18-Hanover'!$A$1:$A$1000,0),MATCH($N$1,'[8]T18-Hanover'!$A$1:$ZZ$1,0))</f>
        <v>31161</v>
      </c>
      <c r="O23" s="145">
        <f>INDEX('[8]T18-Hanover'!$A$1:$ZZ$1000,MATCH(A23,'[8]T18-Hanover'!$A$1:$A$1000,0),MATCH($O$1,'[8]T18-Hanover'!$A$1:$ZZ$1,0))</f>
        <v>0.09</v>
      </c>
      <c r="P23" s="143">
        <f>INDEX('[8]T18-Hanover'!$A$1:$ZZ$1000,MATCH(A23,'[8]T18-Hanover'!$A$1:$A$1000,0),MATCH($P$1,'[8]T18-Hanover'!$A$1:$ZZ$1,0))</f>
        <v>57.705555555555563</v>
      </c>
      <c r="Q23" s="143">
        <f>INDEX('[8]T18-Hanover'!$A$1:$ZZ$1000,MATCH(A23,'[8]T18-Hanover'!$A$1:$A$1000,0),MATCH($Q$1,'[8]T18-Hanover'!$A$1:$ZZ$1,0))</f>
        <v>65</v>
      </c>
      <c r="R23" s="146" t="str">
        <f>IF(INDEX('[8]T18-Hanover'!$A$1:$ZZ$1000,MATCH(A23,'[8]T18-Hanover'!$A$1:$A$1000,0),MATCH($R$1,'[8]T18-Hanover'!$A$1:$ZZ$1,0))=0,"N/A",INDEX('[8]T18-Hanover'!$A$1:$ZZ$1000,MATCH(A23,'[8]T18-Hanover'!$A$1:$A$1000,0),MATCH($R$1,'[8]T18-Hanover'!$A$1:$ZZ$1,0)))</f>
        <v>N/A</v>
      </c>
      <c r="S23" s="143">
        <f>INDEX('[8]T18-Hanover'!$A$1:$ZZ$1000,MATCH(A23,'[8]T18-Hanover'!$A$1:$A$1000,0),MATCH($S$1,'[8]T18-Hanover'!$A$1:$ZZ$1,0))</f>
        <v>61.352777777777781</v>
      </c>
      <c r="T23" s="144">
        <f>INDEX('[8]T18-Hanover'!$A$1:$ZZ$1000,MATCH(A23,'[8]T18-Hanover'!$A$1:$A$1000,0),MATCH($T$1,'[8]T18-Hanover'!$A$1:$ZZ$1,0))</f>
        <v>31395</v>
      </c>
      <c r="U23" s="144">
        <f>INDEX('[8]T18-Hanover'!$A$1:$ZZ$1000,MATCH(A23,'[8]T18-Hanover'!$A$1:$A$1000,0),MATCH($U$1,'[8]T18-Hanover'!$A$1:$ZZ$1,0))</f>
        <v>399511.66666666669</v>
      </c>
      <c r="Y23" s="179" t="s">
        <v>102</v>
      </c>
      <c r="Z23" s="179"/>
      <c r="AA23" s="179"/>
      <c r="AB23" s="179"/>
      <c r="AC23" s="179"/>
    </row>
    <row r="24" spans="1:29" s="114" customFormat="1" ht="86.4" x14ac:dyDescent="0.55000000000000004">
      <c r="A24" s="114" t="str">
        <f>[8]!T18_Hanover[[#This Row],[KeyPIN]]</f>
        <v>06-19-320-005-0000</v>
      </c>
      <c r="B24" s="115" t="str">
        <f>INDEX('[8]T18-Hanover'!$A$1:$ZZ$1000,MATCH(A24,'[8]T18-Hanover'!$A$1:$A$1000,0),MATCH($B$1,'[8]T18-Hanover'!$A$1:$ZZ$1,0))</f>
        <v>06-19-320-005-0000, 06-19-320-026-0000, 06-19-320-007-0000, 06-19-320-006-0000, 06-19-320-027-0000, 06-19-320-028-0000</v>
      </c>
      <c r="C24" s="115" t="str">
        <f>INDEX('[8]T18-Hanover'!$A$1:$ZZ$1000,MATCH(A24,'[8]T18-Hanover'!$A$1:$A$1000,0),MATCH($C$1,'[8]T18-Hanover'!$A$1:$ZZ$1,0))</f>
        <v>5-93</v>
      </c>
      <c r="D24" s="115" t="str">
        <f>INDEX('[8]T18-Hanover'!$A$1:$ZZ$1000,MATCH(A24,'[8]T18-Hanover'!$A$1:$A$1000,0),MATCH($D$1,'[8]T18-Hanover'!$A$1:$ZZ$1,0))</f>
        <v>980  BLUFF CITY ELGIN</v>
      </c>
      <c r="E24" s="114">
        <f>INDEX('[8]T18-Hanover'!$A$1:$ZZ$1000,MATCH(A24,'[8]T18-Hanover'!$A$1:$A$1000,0),MATCH($E$1,'[8]T18-Hanover'!$A$1:$ZZ$1,0))</f>
        <v>41</v>
      </c>
      <c r="F24" s="114">
        <f>INDEX('[8]T18-Hanover'!$A$1:$ZZ$1000,MATCH(A24,'[8]T18-Hanover'!$A$1:$A$1000,0),MATCH($F$1,'[8]T18-Hanover'!$A$1:$ZZ$1,0))</f>
        <v>16</v>
      </c>
      <c r="G24" s="147">
        <f>INDEX('[8]T18-Hanover'!$A$1:$ZZ$1000,MATCH(A24,'[8]T18-Hanover'!$A$1:$A$1000,0),MATCH($G$1,'[8]T18-Hanover'!$A$1:$ZZ$1,0))</f>
        <v>33836</v>
      </c>
      <c r="H24" s="147">
        <f>INDEX('[8]T18-Hanover'!$A$1:$ZZ$1000,MATCH(A24,'[8]T18-Hanover'!$A$1:$A$1000,0),MATCH($H$1,'[8]T18-Hanover'!$A$1:$ZZ$1,0))</f>
        <v>5000</v>
      </c>
      <c r="I24" s="142" t="str">
        <f>INDEX('[8]T18-Hanover'!$A$1:$ZZ$1000,MATCH(A24,'[8]T18-Hanover'!$A$1:$A$1000,0),MATCH($I$1,'[8]T18-Hanover'!$A$1:$ZZ$1,0))</f>
        <v>C</v>
      </c>
      <c r="J24" s="143">
        <f>INDEX('[8]T18-Hanover'!$A$1:$ZZ$1000,MATCH(A24,'[8]T18-Hanover'!$A$1:$A$1000,0),MATCH($J$1,'[8]T18-Hanover'!$A$1:$ZZ$1,0))</f>
        <v>6.5</v>
      </c>
      <c r="K24" s="144">
        <f>INDEX('[8]T18-Hanover'!$A$1:$ZZ$1000,MATCH(A24,'[8]T18-Hanover'!$A$1:$A$1000,0),MATCH($K$1,'[8]T18-Hanover'!$A$1:$ZZ$1,0))</f>
        <v>32500</v>
      </c>
      <c r="L24" s="145">
        <f>INDEX('[8]T18-Hanover'!$A$1:$ZZ$1000,MATCH(A24,'[8]T18-Hanover'!$A$1:$A$1000,0),MATCH($L$1,'[8]T18-Hanover'!$A$1:$ZZ$1,0))</f>
        <v>0.06</v>
      </c>
      <c r="M24" s="145">
        <f>INDEX('[8]T18-Hanover'!$A$1:$ZZ$1000,MATCH(A24,'[8]T18-Hanover'!$A$1:$A$1000,0),MATCH($M$1,'[8]T18-Hanover'!$A$1:$ZZ$1,0))</f>
        <v>0.15</v>
      </c>
      <c r="N24" s="144">
        <f>INDEX('[8]T18-Hanover'!$A$1:$ZZ$1000,MATCH(A24,'[8]T18-Hanover'!$A$1:$A$1000,0),MATCH($N$1,'[8]T18-Hanover'!$A$1:$ZZ$1,0))</f>
        <v>25967.5</v>
      </c>
      <c r="O24" s="145">
        <f>INDEX('[8]T18-Hanover'!$A$1:$ZZ$1000,MATCH(A24,'[8]T18-Hanover'!$A$1:$A$1000,0),MATCH($O$1,'[8]T18-Hanover'!$A$1:$ZZ$1,0))</f>
        <v>0.09</v>
      </c>
      <c r="P24" s="143">
        <f>INDEX('[8]T18-Hanover'!$A$1:$ZZ$1000,MATCH(A24,'[8]T18-Hanover'!$A$1:$A$1000,0),MATCH($P$1,'[8]T18-Hanover'!$A$1:$ZZ$1,0))</f>
        <v>57.705555555555563</v>
      </c>
      <c r="Q24" s="143">
        <f>INDEX('[8]T18-Hanover'!$A$1:$ZZ$1000,MATCH(A24,'[8]T18-Hanover'!$A$1:$A$1000,0),MATCH($Q$1,'[8]T18-Hanover'!$A$1:$ZZ$1,0))</f>
        <v>65</v>
      </c>
      <c r="R24" s="146" t="str">
        <f>IF(INDEX('[8]T18-Hanover'!$A$1:$ZZ$1000,MATCH(A24,'[8]T18-Hanover'!$A$1:$A$1000,0),MATCH($R$1,'[8]T18-Hanover'!$A$1:$ZZ$1,0))=0,"N/A",INDEX('[8]T18-Hanover'!$A$1:$ZZ$1000,MATCH(A24,'[8]T18-Hanover'!$A$1:$A$1000,0),MATCH($R$1,'[8]T18-Hanover'!$A$1:$ZZ$1,0)))</f>
        <v>N/A</v>
      </c>
      <c r="S24" s="143">
        <f>INDEX('[8]T18-Hanover'!$A$1:$ZZ$1000,MATCH(A24,'[8]T18-Hanover'!$A$1:$A$1000,0),MATCH($S$1,'[8]T18-Hanover'!$A$1:$ZZ$1,0))</f>
        <v>61.352777777777781</v>
      </c>
      <c r="T24" s="144">
        <f>INDEX('[8]T18-Hanover'!$A$1:$ZZ$1000,MATCH(A24,'[8]T18-Hanover'!$A$1:$A$1000,0),MATCH($T$1,'[8]T18-Hanover'!$A$1:$ZZ$1,0))</f>
        <v>48426</v>
      </c>
      <c r="U24" s="144">
        <f>INDEX('[8]T18-Hanover'!$A$1:$ZZ$1000,MATCH(A24,'[8]T18-Hanover'!$A$1:$A$1000,0),MATCH($U$1,'[8]T18-Hanover'!$A$1:$ZZ$1,0))</f>
        <v>355189.88888888893</v>
      </c>
      <c r="Y24" s="121"/>
      <c r="Z24" s="122" t="s">
        <v>89</v>
      </c>
      <c r="AA24" s="122" t="s">
        <v>90</v>
      </c>
      <c r="AB24" s="123" t="s">
        <v>91</v>
      </c>
      <c r="AC24" s="124" t="s">
        <v>93</v>
      </c>
    </row>
    <row r="25" spans="1:29" s="114" customFormat="1" ht="43.2" x14ac:dyDescent="0.55000000000000004">
      <c r="A25" s="114" t="str">
        <f>[8]!T18_Hanover[[#This Row],[KeyPIN]]</f>
        <v>06-19-320-030-0000</v>
      </c>
      <c r="B25" s="115" t="str">
        <f>INDEX('[8]T18-Hanover'!$A$1:$ZZ$1000,MATCH(A25,'[8]T18-Hanover'!$A$1:$A$1000,0),MATCH($B$1,'[8]T18-Hanover'!$A$1:$ZZ$1,0))</f>
        <v>06-19-320-030-0000
06-19-320-031-0000, 06-19-320-051-0000</v>
      </c>
      <c r="C25" s="115" t="str">
        <f>INDEX('[8]T18-Hanover'!$A$1:$ZZ$1000,MATCH(A25,'[8]T18-Hanover'!$A$1:$A$1000,0),MATCH($C$1,'[8]T18-Hanover'!$A$1:$ZZ$1,0))</f>
        <v>5-93</v>
      </c>
      <c r="D25" s="115" t="str">
        <f>INDEX('[8]T18-Hanover'!$A$1:$ZZ$1000,MATCH(A25,'[8]T18-Hanover'!$A$1:$A$1000,0),MATCH($D$1,'[8]T18-Hanover'!$A$1:$ZZ$1,0))</f>
        <v>996  BLUFF CITY ELGIN</v>
      </c>
      <c r="E25" s="114">
        <f>INDEX('[8]T18-Hanover'!$A$1:$ZZ$1000,MATCH(A25,'[8]T18-Hanover'!$A$1:$A$1000,0),MATCH($E$1,'[8]T18-Hanover'!$A$1:$ZZ$1,0))</f>
        <v>65</v>
      </c>
      <c r="F25" s="114">
        <f>INDEX('[8]T18-Hanover'!$A$1:$ZZ$1000,MATCH(A25,'[8]T18-Hanover'!$A$1:$A$1000,0),MATCH($F$1,'[8]T18-Hanover'!$A$1:$ZZ$1,0))</f>
        <v>14</v>
      </c>
      <c r="G25" s="147">
        <f>INDEX('[8]T18-Hanover'!$A$1:$ZZ$1000,MATCH(A25,'[8]T18-Hanover'!$A$1:$A$1000,0),MATCH($G$1,'[8]T18-Hanover'!$A$1:$ZZ$1,0))</f>
        <v>22394</v>
      </c>
      <c r="H25" s="147">
        <f>INDEX('[8]T18-Hanover'!$A$1:$ZZ$1000,MATCH(A25,'[8]T18-Hanover'!$A$1:$A$1000,0),MATCH($H$1,'[8]T18-Hanover'!$A$1:$ZZ$1,0))</f>
        <v>14400</v>
      </c>
      <c r="I25" s="142" t="str">
        <f>INDEX('[8]T18-Hanover'!$A$1:$ZZ$1000,MATCH(A25,'[8]T18-Hanover'!$A$1:$A$1000,0),MATCH($I$1,'[8]T18-Hanover'!$A$1:$ZZ$1,0))</f>
        <v>C</v>
      </c>
      <c r="J25" s="143">
        <f>INDEX('[8]T18-Hanover'!$A$1:$ZZ$1000,MATCH(A25,'[8]T18-Hanover'!$A$1:$A$1000,0),MATCH($J$1,'[8]T18-Hanover'!$A$1:$ZZ$1,0))</f>
        <v>5.5</v>
      </c>
      <c r="K25" s="144">
        <f>INDEX('[8]T18-Hanover'!$A$1:$ZZ$1000,MATCH(A25,'[8]T18-Hanover'!$A$1:$A$1000,0),MATCH($K$1,'[8]T18-Hanover'!$A$1:$ZZ$1,0))</f>
        <v>79200</v>
      </c>
      <c r="L25" s="145">
        <f>INDEX('[8]T18-Hanover'!$A$1:$ZZ$1000,MATCH(A25,'[8]T18-Hanover'!$A$1:$A$1000,0),MATCH($L$1,'[8]T18-Hanover'!$A$1:$ZZ$1,0))</f>
        <v>0.06</v>
      </c>
      <c r="M25" s="145">
        <f>INDEX('[8]T18-Hanover'!$A$1:$ZZ$1000,MATCH(A25,'[8]T18-Hanover'!$A$1:$A$1000,0),MATCH($M$1,'[8]T18-Hanover'!$A$1:$ZZ$1,0))</f>
        <v>0.15</v>
      </c>
      <c r="N25" s="144">
        <f>INDEX('[8]T18-Hanover'!$A$1:$ZZ$1000,MATCH(A25,'[8]T18-Hanover'!$A$1:$A$1000,0),MATCH($N$1,'[8]T18-Hanover'!$A$1:$ZZ$1,0))</f>
        <v>63280.800000000003</v>
      </c>
      <c r="O25" s="145">
        <f>INDEX('[8]T18-Hanover'!$A$1:$ZZ$1000,MATCH(A25,'[8]T18-Hanover'!$A$1:$A$1000,0),MATCH($O$1,'[8]T18-Hanover'!$A$1:$ZZ$1,0))</f>
        <v>0.09</v>
      </c>
      <c r="P25" s="143">
        <f>INDEX('[8]T18-Hanover'!$A$1:$ZZ$1000,MATCH(A25,'[8]T18-Hanover'!$A$1:$A$1000,0),MATCH($P$1,'[8]T18-Hanover'!$A$1:$ZZ$1,0))</f>
        <v>48.827777777777783</v>
      </c>
      <c r="Q25" s="143">
        <f>INDEX('[8]T18-Hanover'!$A$1:$ZZ$1000,MATCH(A25,'[8]T18-Hanover'!$A$1:$A$1000,0),MATCH($Q$1,'[8]T18-Hanover'!$A$1:$ZZ$1,0))</f>
        <v>60</v>
      </c>
      <c r="R25" s="146" t="str">
        <f>IF(INDEX('[8]T18-Hanover'!$A$1:$ZZ$1000,MATCH(A25,'[8]T18-Hanover'!$A$1:$A$1000,0),MATCH($R$1,'[8]T18-Hanover'!$A$1:$ZZ$1,0))=0,"N/A",INDEX('[8]T18-Hanover'!$A$1:$ZZ$1000,MATCH(A25,'[8]T18-Hanover'!$A$1:$A$1000,0),MATCH($R$1,'[8]T18-Hanover'!$A$1:$ZZ$1,0)))</f>
        <v>N/A</v>
      </c>
      <c r="S25" s="143">
        <f>INDEX('[8]T18-Hanover'!$A$1:$ZZ$1000,MATCH(A25,'[8]T18-Hanover'!$A$1:$A$1000,0),MATCH($S$1,'[8]T18-Hanover'!$A$1:$ZZ$1,0))</f>
        <v>54.413888888888891</v>
      </c>
      <c r="T25" s="144">
        <f>INDEX('[8]T18-Hanover'!$A$1:$ZZ$1000,MATCH(A25,'[8]T18-Hanover'!$A$1:$A$1000,0),MATCH($T$1,'[8]T18-Hanover'!$A$1:$ZZ$1,0))</f>
        <v>0</v>
      </c>
      <c r="U25" s="144">
        <f>INDEX('[8]T18-Hanover'!$A$1:$ZZ$1000,MATCH(A25,'[8]T18-Hanover'!$A$1:$A$1000,0),MATCH($U$1,'[8]T18-Hanover'!$A$1:$ZZ$1,0))</f>
        <v>783560</v>
      </c>
      <c r="Y25" s="125" t="s">
        <v>92</v>
      </c>
      <c r="Z25" s="126" t="s">
        <v>94</v>
      </c>
      <c r="AA25" s="126" t="s">
        <v>94</v>
      </c>
      <c r="AB25" s="126" t="s">
        <v>94</v>
      </c>
      <c r="AC25" s="127">
        <f>B5173</f>
        <v>193</v>
      </c>
    </row>
    <row r="26" spans="1:29" s="114" customFormat="1" ht="28.8" x14ac:dyDescent="0.55000000000000004">
      <c r="A26" s="114" t="str">
        <f>[8]!T18_Hanover[[#This Row],[KeyPIN]]</f>
        <v>06-19-320-046-0000</v>
      </c>
      <c r="B26" s="115" t="str">
        <f>INDEX('[8]T18-Hanover'!$A$1:$ZZ$1000,MATCH(A26,'[8]T18-Hanover'!$A$1:$A$1000,0),MATCH($B$1,'[8]T18-Hanover'!$A$1:$ZZ$1,0))</f>
        <v>06-19-320-046-0000, 06-19-320-044-0000</v>
      </c>
      <c r="C26" s="115" t="str">
        <f>INDEX('[8]T18-Hanover'!$A$1:$ZZ$1000,MATCH(A26,'[8]T18-Hanover'!$A$1:$A$1000,0),MATCH($C$1,'[8]T18-Hanover'!$A$1:$ZZ$1,0))</f>
        <v>5-93</v>
      </c>
      <c r="D26" s="115" t="str">
        <f>INDEX('[8]T18-Hanover'!$A$1:$ZZ$1000,MATCH(A26,'[8]T18-Hanover'!$A$1:$A$1000,0),MATCH($D$1,'[8]T18-Hanover'!$A$1:$ZZ$1,0))</f>
        <v>1000  BLUFF CITY ELGIN</v>
      </c>
      <c r="E26" s="114">
        <f>INDEX('[8]T18-Hanover'!$A$1:$ZZ$1000,MATCH(A26,'[8]T18-Hanover'!$A$1:$A$1000,0),MATCH($E$1,'[8]T18-Hanover'!$A$1:$ZZ$1,0))</f>
        <v>64</v>
      </c>
      <c r="F26" s="114">
        <f>INDEX('[8]T18-Hanover'!$A$1:$ZZ$1000,MATCH(A26,'[8]T18-Hanover'!$A$1:$A$1000,0),MATCH($F$1,'[8]T18-Hanover'!$A$1:$ZZ$1,0))</f>
        <v>14</v>
      </c>
      <c r="G26" s="147">
        <f>INDEX('[8]T18-Hanover'!$A$1:$ZZ$1000,MATCH(A26,'[8]T18-Hanover'!$A$1:$A$1000,0),MATCH($G$1,'[8]T18-Hanover'!$A$1:$ZZ$1,0))</f>
        <v>19364</v>
      </c>
      <c r="H26" s="147">
        <f>INDEX('[8]T18-Hanover'!$A$1:$ZZ$1000,MATCH(A26,'[8]T18-Hanover'!$A$1:$A$1000,0),MATCH($H$1,'[8]T18-Hanover'!$A$1:$ZZ$1,0))</f>
        <v>8800</v>
      </c>
      <c r="I26" s="142" t="str">
        <f>INDEX('[8]T18-Hanover'!$A$1:$ZZ$1000,MATCH(A26,'[8]T18-Hanover'!$A$1:$A$1000,0),MATCH($I$1,'[8]T18-Hanover'!$A$1:$ZZ$1,0))</f>
        <v>C</v>
      </c>
      <c r="J26" s="143">
        <f>INDEX('[8]T18-Hanover'!$A$1:$ZZ$1000,MATCH(A26,'[8]T18-Hanover'!$A$1:$A$1000,0),MATCH($J$1,'[8]T18-Hanover'!$A$1:$ZZ$1,0))</f>
        <v>6.5</v>
      </c>
      <c r="K26" s="144">
        <f>INDEX('[8]T18-Hanover'!$A$1:$ZZ$1000,MATCH(A26,'[8]T18-Hanover'!$A$1:$A$1000,0),MATCH($K$1,'[8]T18-Hanover'!$A$1:$ZZ$1,0))</f>
        <v>57200</v>
      </c>
      <c r="L26" s="145">
        <f>INDEX('[8]T18-Hanover'!$A$1:$ZZ$1000,MATCH(A26,'[8]T18-Hanover'!$A$1:$A$1000,0),MATCH($L$1,'[8]T18-Hanover'!$A$1:$ZZ$1,0))</f>
        <v>0.06</v>
      </c>
      <c r="M26" s="145">
        <f>INDEX('[8]T18-Hanover'!$A$1:$ZZ$1000,MATCH(A26,'[8]T18-Hanover'!$A$1:$A$1000,0),MATCH($M$1,'[8]T18-Hanover'!$A$1:$ZZ$1,0))</f>
        <v>0.15</v>
      </c>
      <c r="N26" s="144">
        <f>INDEX('[8]T18-Hanover'!$A$1:$ZZ$1000,MATCH(A26,'[8]T18-Hanover'!$A$1:$A$1000,0),MATCH($N$1,'[8]T18-Hanover'!$A$1:$ZZ$1,0))</f>
        <v>45702.8</v>
      </c>
      <c r="O26" s="145">
        <f>INDEX('[8]T18-Hanover'!$A$1:$ZZ$1000,MATCH(A26,'[8]T18-Hanover'!$A$1:$A$1000,0),MATCH($O$1,'[8]T18-Hanover'!$A$1:$ZZ$1,0))</f>
        <v>0.09</v>
      </c>
      <c r="P26" s="143">
        <f>INDEX('[8]T18-Hanover'!$A$1:$ZZ$1000,MATCH(A26,'[8]T18-Hanover'!$A$1:$A$1000,0),MATCH($P$1,'[8]T18-Hanover'!$A$1:$ZZ$1,0))</f>
        <v>57.705555555555563</v>
      </c>
      <c r="Q26" s="143">
        <f>INDEX('[8]T18-Hanover'!$A$1:$ZZ$1000,MATCH(A26,'[8]T18-Hanover'!$A$1:$A$1000,0),MATCH($Q$1,'[8]T18-Hanover'!$A$1:$ZZ$1,0))</f>
        <v>65</v>
      </c>
      <c r="R26" s="146" t="str">
        <f>IF(INDEX('[8]T18-Hanover'!$A$1:$ZZ$1000,MATCH(A26,'[8]T18-Hanover'!$A$1:$A$1000,0),MATCH($R$1,'[8]T18-Hanover'!$A$1:$ZZ$1,0))=0,"N/A",INDEX('[8]T18-Hanover'!$A$1:$ZZ$1000,MATCH(A26,'[8]T18-Hanover'!$A$1:$A$1000,0),MATCH($R$1,'[8]T18-Hanover'!$A$1:$ZZ$1,0)))</f>
        <v>N/A</v>
      </c>
      <c r="S26" s="143">
        <f>INDEX('[8]T18-Hanover'!$A$1:$ZZ$1000,MATCH(A26,'[8]T18-Hanover'!$A$1:$A$1000,0),MATCH($S$1,'[8]T18-Hanover'!$A$1:$ZZ$1,0))</f>
        <v>61.352777777777781</v>
      </c>
      <c r="T26" s="144">
        <f>INDEX('[8]T18-Hanover'!$A$1:$ZZ$1000,MATCH(A26,'[8]T18-Hanover'!$A$1:$A$1000,0),MATCH($T$1,'[8]T18-Hanover'!$A$1:$ZZ$1,0))</f>
        <v>0</v>
      </c>
      <c r="U26" s="144">
        <f>INDEX('[8]T18-Hanover'!$A$1:$ZZ$1000,MATCH(A26,'[8]T18-Hanover'!$A$1:$A$1000,0),MATCH($U$1,'[8]T18-Hanover'!$A$1:$ZZ$1,0))</f>
        <v>539904.4444444445</v>
      </c>
      <c r="Y26" s="128" t="s">
        <v>100</v>
      </c>
      <c r="Z26" s="129">
        <f>ROUND(MIN(H2:H5173),0)</f>
        <v>595</v>
      </c>
      <c r="AA26" s="129">
        <f>ROUND(MAX(H2:H5173),0)</f>
        <v>525116</v>
      </c>
      <c r="AB26" s="129">
        <f>ROUND(MEDIAN(H2:H5173),0)</f>
        <v>6250</v>
      </c>
      <c r="AC26" s="130" t="s">
        <v>94</v>
      </c>
    </row>
    <row r="27" spans="1:29" s="114" customFormat="1" ht="43.2" x14ac:dyDescent="0.55000000000000004">
      <c r="A27" s="114" t="str">
        <f>[8]!T18_Hanover[[#This Row],[KeyPIN]]</f>
        <v>06-19-401-034-0000</v>
      </c>
      <c r="B27" s="115" t="str">
        <f>INDEX('[8]T18-Hanover'!$A$1:$ZZ$1000,MATCH(A27,'[8]T18-Hanover'!$A$1:$A$1000,0),MATCH($B$1,'[8]T18-Hanover'!$A$1:$ZZ$1,0))</f>
        <v>06-19-401-034-0000, 06-19-401-040-0000, 06-19-401-046-0000</v>
      </c>
      <c r="C27" s="115" t="str">
        <f>INDEX('[8]T18-Hanover'!$A$1:$ZZ$1000,MATCH(A27,'[8]T18-Hanover'!$A$1:$A$1000,0),MATCH($C$1,'[8]T18-Hanover'!$A$1:$ZZ$1,0))</f>
        <v>5-93</v>
      </c>
      <c r="D27" s="115" t="str">
        <f>INDEX('[8]T18-Hanover'!$A$1:$ZZ$1000,MATCH(A27,'[8]T18-Hanover'!$A$1:$A$1000,0),MATCH($D$1,'[8]T18-Hanover'!$A$1:$ZZ$1,0))</f>
        <v>1100  HOUSTON ELGIN</v>
      </c>
      <c r="E27" s="114">
        <f>INDEX('[8]T18-Hanover'!$A$1:$ZZ$1000,MATCH(A27,'[8]T18-Hanover'!$A$1:$A$1000,0),MATCH($E$1,'[8]T18-Hanover'!$A$1:$ZZ$1,0))</f>
        <v>50</v>
      </c>
      <c r="F27" s="114">
        <f>INDEX('[8]T18-Hanover'!$A$1:$ZZ$1000,MATCH(A27,'[8]T18-Hanover'!$A$1:$A$1000,0),MATCH($F$1,'[8]T18-Hanover'!$A$1:$ZZ$1,0))</f>
        <v>14</v>
      </c>
      <c r="G27" s="147">
        <f>INDEX('[8]T18-Hanover'!$A$1:$ZZ$1000,MATCH(A27,'[8]T18-Hanover'!$A$1:$A$1000,0),MATCH($G$1,'[8]T18-Hanover'!$A$1:$ZZ$1,0))</f>
        <v>59401</v>
      </c>
      <c r="H27" s="147">
        <f>INDEX('[8]T18-Hanover'!$A$1:$ZZ$1000,MATCH(A27,'[8]T18-Hanover'!$A$1:$A$1000,0),MATCH($H$1,'[8]T18-Hanover'!$A$1:$ZZ$1,0))</f>
        <v>7475</v>
      </c>
      <c r="I27" s="142" t="str">
        <f>INDEX('[8]T18-Hanover'!$A$1:$ZZ$1000,MATCH(A27,'[8]T18-Hanover'!$A$1:$A$1000,0),MATCH($I$1,'[8]T18-Hanover'!$A$1:$ZZ$1,0))</f>
        <v>C</v>
      </c>
      <c r="J27" s="143">
        <f>INDEX('[8]T18-Hanover'!$A$1:$ZZ$1000,MATCH(A27,'[8]T18-Hanover'!$A$1:$A$1000,0),MATCH($J$1,'[8]T18-Hanover'!$A$1:$ZZ$1,0))</f>
        <v>6.5</v>
      </c>
      <c r="K27" s="144">
        <f>INDEX('[8]T18-Hanover'!$A$1:$ZZ$1000,MATCH(A27,'[8]T18-Hanover'!$A$1:$A$1000,0),MATCH($K$1,'[8]T18-Hanover'!$A$1:$ZZ$1,0))</f>
        <v>48587.5</v>
      </c>
      <c r="L27" s="145">
        <f>INDEX('[8]T18-Hanover'!$A$1:$ZZ$1000,MATCH(A27,'[8]T18-Hanover'!$A$1:$A$1000,0),MATCH($L$1,'[8]T18-Hanover'!$A$1:$ZZ$1,0))</f>
        <v>0.06</v>
      </c>
      <c r="M27" s="145">
        <f>INDEX('[8]T18-Hanover'!$A$1:$ZZ$1000,MATCH(A27,'[8]T18-Hanover'!$A$1:$A$1000,0),MATCH($M$1,'[8]T18-Hanover'!$A$1:$ZZ$1,0))</f>
        <v>0.15</v>
      </c>
      <c r="N27" s="144">
        <f>INDEX('[8]T18-Hanover'!$A$1:$ZZ$1000,MATCH(A27,'[8]T18-Hanover'!$A$1:$A$1000,0),MATCH($N$1,'[8]T18-Hanover'!$A$1:$ZZ$1,0))</f>
        <v>38821.412499999999</v>
      </c>
      <c r="O27" s="145">
        <f>INDEX('[8]T18-Hanover'!$A$1:$ZZ$1000,MATCH(A27,'[8]T18-Hanover'!$A$1:$A$1000,0),MATCH($O$1,'[8]T18-Hanover'!$A$1:$ZZ$1,0))</f>
        <v>0.09</v>
      </c>
      <c r="P27" s="143">
        <f>INDEX('[8]T18-Hanover'!$A$1:$ZZ$1000,MATCH(A27,'[8]T18-Hanover'!$A$1:$A$1000,0),MATCH($P$1,'[8]T18-Hanover'!$A$1:$ZZ$1,0))</f>
        <v>57.705555555555549</v>
      </c>
      <c r="Q27" s="143">
        <f>INDEX('[8]T18-Hanover'!$A$1:$ZZ$1000,MATCH(A27,'[8]T18-Hanover'!$A$1:$A$1000,0),MATCH($Q$1,'[8]T18-Hanover'!$A$1:$ZZ$1,0))</f>
        <v>65</v>
      </c>
      <c r="R27" s="146" t="str">
        <f>IF(INDEX('[8]T18-Hanover'!$A$1:$ZZ$1000,MATCH(A27,'[8]T18-Hanover'!$A$1:$A$1000,0),MATCH($R$1,'[8]T18-Hanover'!$A$1:$ZZ$1,0))=0,"N/A",INDEX('[8]T18-Hanover'!$A$1:$ZZ$1000,MATCH(A27,'[8]T18-Hanover'!$A$1:$A$1000,0),MATCH($R$1,'[8]T18-Hanover'!$A$1:$ZZ$1,0)))</f>
        <v>N/A</v>
      </c>
      <c r="S27" s="143">
        <f>INDEX('[8]T18-Hanover'!$A$1:$ZZ$1000,MATCH(A27,'[8]T18-Hanover'!$A$1:$A$1000,0),MATCH($S$1,'[8]T18-Hanover'!$A$1:$ZZ$1,0))</f>
        <v>61.352777777777774</v>
      </c>
      <c r="T27" s="144">
        <f>INDEX('[8]T18-Hanover'!$A$1:$ZZ$1000,MATCH(A27,'[8]T18-Hanover'!$A$1:$A$1000,0),MATCH($T$1,'[8]T18-Hanover'!$A$1:$ZZ$1,0))</f>
        <v>118004</v>
      </c>
      <c r="U27" s="144">
        <f>INDEX('[8]T18-Hanover'!$A$1:$ZZ$1000,MATCH(A27,'[8]T18-Hanover'!$A$1:$A$1000,0),MATCH($U$1,'[8]T18-Hanover'!$A$1:$ZZ$1,0))</f>
        <v>576616.01388888888</v>
      </c>
      <c r="Y27" s="125" t="s">
        <v>101</v>
      </c>
      <c r="Z27" s="131">
        <f>(MIN(J2:J5173))</f>
        <v>5</v>
      </c>
      <c r="AA27" s="131">
        <f>(MAX(J2:J5173))</f>
        <v>6.8999999999999995</v>
      </c>
      <c r="AB27" s="131">
        <f>MEDIAN(J2:J5173)</f>
        <v>6.5</v>
      </c>
      <c r="AC27" s="132" t="s">
        <v>94</v>
      </c>
    </row>
    <row r="28" spans="1:29" s="114" customFormat="1" x14ac:dyDescent="0.55000000000000004">
      <c r="A28" s="114" t="str">
        <f>[8]!T18_Hanover[[#This Row],[KeyPIN]]</f>
        <v>06-19-403-020-0000</v>
      </c>
      <c r="B28" s="115" t="str">
        <f>INDEX('[8]T18-Hanover'!$A$1:$ZZ$1000,MATCH(A28,'[8]T18-Hanover'!$A$1:$A$1000,0),MATCH($B$1,'[8]T18-Hanover'!$A$1:$ZZ$1,0))</f>
        <v>06-19-403-020-0000</v>
      </c>
      <c r="C28" s="115" t="str">
        <f>INDEX('[8]T18-Hanover'!$A$1:$ZZ$1000,MATCH(A28,'[8]T18-Hanover'!$A$1:$A$1000,0),MATCH($C$1,'[8]T18-Hanover'!$A$1:$ZZ$1,0))</f>
        <v>5-93</v>
      </c>
      <c r="D28" s="115" t="str">
        <f>INDEX('[8]T18-Hanover'!$A$1:$ZZ$1000,MATCH(A28,'[8]T18-Hanover'!$A$1:$A$1000,0),MATCH($D$1,'[8]T18-Hanover'!$A$1:$ZZ$1,0))</f>
        <v>1050  BLUFF CITY ELGIN</v>
      </c>
      <c r="E28" s="114">
        <f>INDEX('[8]T18-Hanover'!$A$1:$ZZ$1000,MATCH(A28,'[8]T18-Hanover'!$A$1:$A$1000,0),MATCH($E$1,'[8]T18-Hanover'!$A$1:$ZZ$1,0))</f>
        <v>43</v>
      </c>
      <c r="F28" s="114">
        <f>INDEX('[8]T18-Hanover'!$A$1:$ZZ$1000,MATCH(A28,'[8]T18-Hanover'!$A$1:$A$1000,0),MATCH($F$1,'[8]T18-Hanover'!$A$1:$ZZ$1,0))</f>
        <v>14</v>
      </c>
      <c r="G28" s="147">
        <f>INDEX('[8]T18-Hanover'!$A$1:$ZZ$1000,MATCH(A28,'[8]T18-Hanover'!$A$1:$A$1000,0),MATCH($G$1,'[8]T18-Hanover'!$A$1:$ZZ$1,0))</f>
        <v>10731</v>
      </c>
      <c r="H28" s="147">
        <f>INDEX('[8]T18-Hanover'!$A$1:$ZZ$1000,MATCH(A28,'[8]T18-Hanover'!$A$1:$A$1000,0),MATCH($H$1,'[8]T18-Hanover'!$A$1:$ZZ$1,0))</f>
        <v>2400</v>
      </c>
      <c r="I28" s="142" t="str">
        <f>INDEX('[8]T18-Hanover'!$A$1:$ZZ$1000,MATCH(A28,'[8]T18-Hanover'!$A$1:$A$1000,0),MATCH($I$1,'[8]T18-Hanover'!$A$1:$ZZ$1,0))</f>
        <v>C</v>
      </c>
      <c r="J28" s="143">
        <f>INDEX('[8]T18-Hanover'!$A$1:$ZZ$1000,MATCH(A28,'[8]T18-Hanover'!$A$1:$A$1000,0),MATCH($J$1,'[8]T18-Hanover'!$A$1:$ZZ$1,0))</f>
        <v>6.5</v>
      </c>
      <c r="K28" s="144">
        <f>INDEX('[8]T18-Hanover'!$A$1:$ZZ$1000,MATCH(A28,'[8]T18-Hanover'!$A$1:$A$1000,0),MATCH($K$1,'[8]T18-Hanover'!$A$1:$ZZ$1,0))</f>
        <v>15600</v>
      </c>
      <c r="L28" s="145">
        <f>INDEX('[8]T18-Hanover'!$A$1:$ZZ$1000,MATCH(A28,'[8]T18-Hanover'!$A$1:$A$1000,0),MATCH($L$1,'[8]T18-Hanover'!$A$1:$ZZ$1,0))</f>
        <v>0.06</v>
      </c>
      <c r="M28" s="145">
        <f>INDEX('[8]T18-Hanover'!$A$1:$ZZ$1000,MATCH(A28,'[8]T18-Hanover'!$A$1:$A$1000,0),MATCH($M$1,'[8]T18-Hanover'!$A$1:$ZZ$1,0))</f>
        <v>0.15</v>
      </c>
      <c r="N28" s="144">
        <f>INDEX('[8]T18-Hanover'!$A$1:$ZZ$1000,MATCH(A28,'[8]T18-Hanover'!$A$1:$A$1000,0),MATCH($N$1,'[8]T18-Hanover'!$A$1:$ZZ$1,0))</f>
        <v>12464.4</v>
      </c>
      <c r="O28" s="145">
        <f>INDEX('[8]T18-Hanover'!$A$1:$ZZ$1000,MATCH(A28,'[8]T18-Hanover'!$A$1:$A$1000,0),MATCH($O$1,'[8]T18-Hanover'!$A$1:$ZZ$1,0))</f>
        <v>0.09</v>
      </c>
      <c r="P28" s="143">
        <f>INDEX('[8]T18-Hanover'!$A$1:$ZZ$1000,MATCH(A28,'[8]T18-Hanover'!$A$1:$A$1000,0),MATCH($P$1,'[8]T18-Hanover'!$A$1:$ZZ$1,0))</f>
        <v>57.705555555555563</v>
      </c>
      <c r="Q28" s="143">
        <f>INDEX('[8]T18-Hanover'!$A$1:$ZZ$1000,MATCH(A28,'[8]T18-Hanover'!$A$1:$A$1000,0),MATCH($Q$1,'[8]T18-Hanover'!$A$1:$ZZ$1,0))</f>
        <v>65</v>
      </c>
      <c r="R28" s="146" t="str">
        <f>IF(INDEX('[8]T18-Hanover'!$A$1:$ZZ$1000,MATCH(A28,'[8]T18-Hanover'!$A$1:$A$1000,0),MATCH($R$1,'[8]T18-Hanover'!$A$1:$ZZ$1,0))=0,"N/A",INDEX('[8]T18-Hanover'!$A$1:$ZZ$1000,MATCH(A28,'[8]T18-Hanover'!$A$1:$A$1000,0),MATCH($R$1,'[8]T18-Hanover'!$A$1:$ZZ$1,0)))</f>
        <v>N/A</v>
      </c>
      <c r="S28" s="143">
        <f>INDEX('[8]T18-Hanover'!$A$1:$ZZ$1000,MATCH(A28,'[8]T18-Hanover'!$A$1:$A$1000,0),MATCH($S$1,'[8]T18-Hanover'!$A$1:$ZZ$1,0))</f>
        <v>61.352777777777781</v>
      </c>
      <c r="T28" s="144">
        <f>INDEX('[8]T18-Hanover'!$A$1:$ZZ$1000,MATCH(A28,'[8]T18-Hanover'!$A$1:$A$1000,0),MATCH($T$1,'[8]T18-Hanover'!$A$1:$ZZ$1,0))</f>
        <v>3958.5</v>
      </c>
      <c r="U28" s="144">
        <f>INDEX('[8]T18-Hanover'!$A$1:$ZZ$1000,MATCH(A28,'[8]T18-Hanover'!$A$1:$A$1000,0),MATCH($U$1,'[8]T18-Hanover'!$A$1:$ZZ$1,0))</f>
        <v>151205.16666666669</v>
      </c>
      <c r="Y28" s="128" t="s">
        <v>95</v>
      </c>
      <c r="Z28" s="133">
        <f>MIN(L2:L5173)</f>
        <v>0.06</v>
      </c>
      <c r="AA28" s="133">
        <f>MAX(L2:L5173)</f>
        <v>0.06</v>
      </c>
      <c r="AB28" s="133">
        <f>MEDIAN(L2:L5173)</f>
        <v>0.06</v>
      </c>
      <c r="AC28" s="134" t="s">
        <v>94</v>
      </c>
    </row>
    <row r="29" spans="1:29" s="114" customFormat="1" ht="43.2" x14ac:dyDescent="0.55000000000000004">
      <c r="A29" s="114" t="str">
        <f>[8]!T18_Hanover[[#This Row],[KeyPIN]]</f>
        <v>06-19-403-022-0000</v>
      </c>
      <c r="B29" s="115" t="str">
        <f>INDEX('[8]T18-Hanover'!$A$1:$ZZ$1000,MATCH(A29,'[8]T18-Hanover'!$A$1:$A$1000,0),MATCH($B$1,'[8]T18-Hanover'!$A$1:$ZZ$1,0))</f>
        <v>06-19-403-022-0000 06-19-403-023-0000, 06-19-403-021-0000</v>
      </c>
      <c r="C29" s="115" t="str">
        <f>INDEX('[8]T18-Hanover'!$A$1:$ZZ$1000,MATCH(A29,'[8]T18-Hanover'!$A$1:$A$1000,0),MATCH($C$1,'[8]T18-Hanover'!$A$1:$ZZ$1,0))</f>
        <v>5-93</v>
      </c>
      <c r="D29" s="115" t="str">
        <f>INDEX('[8]T18-Hanover'!$A$1:$ZZ$1000,MATCH(A29,'[8]T18-Hanover'!$A$1:$A$1000,0),MATCH($D$1,'[8]T18-Hanover'!$A$1:$ZZ$1,0))</f>
        <v>1060  BLUFF CITY ELGIN</v>
      </c>
      <c r="E29" s="114">
        <f>INDEX('[8]T18-Hanover'!$A$1:$ZZ$1000,MATCH(A29,'[8]T18-Hanover'!$A$1:$A$1000,0),MATCH($E$1,'[8]T18-Hanover'!$A$1:$ZZ$1,0))</f>
        <v>29</v>
      </c>
      <c r="F29" s="114">
        <f>INDEX('[8]T18-Hanover'!$A$1:$ZZ$1000,MATCH(A29,'[8]T18-Hanover'!$A$1:$A$1000,0),MATCH($F$1,'[8]T18-Hanover'!$A$1:$ZZ$1,0))</f>
        <v>18</v>
      </c>
      <c r="G29" s="147">
        <f>INDEX('[8]T18-Hanover'!$A$1:$ZZ$1000,MATCH(A29,'[8]T18-Hanover'!$A$1:$A$1000,0),MATCH($G$1,'[8]T18-Hanover'!$A$1:$ZZ$1,0))</f>
        <v>19086</v>
      </c>
      <c r="H29" s="147">
        <f>INDEX('[8]T18-Hanover'!$A$1:$ZZ$1000,MATCH(A29,'[8]T18-Hanover'!$A$1:$A$1000,0),MATCH($H$1,'[8]T18-Hanover'!$A$1:$ZZ$1,0))</f>
        <v>3000</v>
      </c>
      <c r="I29" s="142" t="str">
        <f>INDEX('[8]T18-Hanover'!$A$1:$ZZ$1000,MATCH(A29,'[8]T18-Hanover'!$A$1:$A$1000,0),MATCH($I$1,'[8]T18-Hanover'!$A$1:$ZZ$1,0))</f>
        <v>C</v>
      </c>
      <c r="J29" s="143">
        <f>INDEX('[8]T18-Hanover'!$A$1:$ZZ$1000,MATCH(A29,'[8]T18-Hanover'!$A$1:$A$1000,0),MATCH($J$1,'[8]T18-Hanover'!$A$1:$ZZ$1,0))</f>
        <v>6.5</v>
      </c>
      <c r="K29" s="144">
        <f>INDEX('[8]T18-Hanover'!$A$1:$ZZ$1000,MATCH(A29,'[8]T18-Hanover'!$A$1:$A$1000,0),MATCH($K$1,'[8]T18-Hanover'!$A$1:$ZZ$1,0))</f>
        <v>19500</v>
      </c>
      <c r="L29" s="145">
        <f>INDEX('[8]T18-Hanover'!$A$1:$ZZ$1000,MATCH(A29,'[8]T18-Hanover'!$A$1:$A$1000,0),MATCH($L$1,'[8]T18-Hanover'!$A$1:$ZZ$1,0))</f>
        <v>0.06</v>
      </c>
      <c r="M29" s="145">
        <f>INDEX('[8]T18-Hanover'!$A$1:$ZZ$1000,MATCH(A29,'[8]T18-Hanover'!$A$1:$A$1000,0),MATCH($M$1,'[8]T18-Hanover'!$A$1:$ZZ$1,0))</f>
        <v>0.15</v>
      </c>
      <c r="N29" s="144">
        <f>INDEX('[8]T18-Hanover'!$A$1:$ZZ$1000,MATCH(A29,'[8]T18-Hanover'!$A$1:$A$1000,0),MATCH($N$1,'[8]T18-Hanover'!$A$1:$ZZ$1,0))</f>
        <v>15580.5</v>
      </c>
      <c r="O29" s="145">
        <f>INDEX('[8]T18-Hanover'!$A$1:$ZZ$1000,MATCH(A29,'[8]T18-Hanover'!$A$1:$A$1000,0),MATCH($O$1,'[8]T18-Hanover'!$A$1:$ZZ$1,0))</f>
        <v>0.09</v>
      </c>
      <c r="P29" s="143">
        <f>INDEX('[8]T18-Hanover'!$A$1:$ZZ$1000,MATCH(A29,'[8]T18-Hanover'!$A$1:$A$1000,0),MATCH($P$1,'[8]T18-Hanover'!$A$1:$ZZ$1,0))</f>
        <v>57.705555555555563</v>
      </c>
      <c r="Q29" s="143">
        <f>INDEX('[8]T18-Hanover'!$A$1:$ZZ$1000,MATCH(A29,'[8]T18-Hanover'!$A$1:$A$1000,0),MATCH($Q$1,'[8]T18-Hanover'!$A$1:$ZZ$1,0))</f>
        <v>65</v>
      </c>
      <c r="R29" s="146" t="str">
        <f>IF(INDEX('[8]T18-Hanover'!$A$1:$ZZ$1000,MATCH(A29,'[8]T18-Hanover'!$A$1:$A$1000,0),MATCH($R$1,'[8]T18-Hanover'!$A$1:$ZZ$1,0))=0,"N/A",INDEX('[8]T18-Hanover'!$A$1:$ZZ$1000,MATCH(A29,'[8]T18-Hanover'!$A$1:$A$1000,0),MATCH($R$1,'[8]T18-Hanover'!$A$1:$ZZ$1,0)))</f>
        <v>N/A</v>
      </c>
      <c r="S29" s="143">
        <f>INDEX('[8]T18-Hanover'!$A$1:$ZZ$1000,MATCH(A29,'[8]T18-Hanover'!$A$1:$A$1000,0),MATCH($S$1,'[8]T18-Hanover'!$A$1:$ZZ$1,0))</f>
        <v>61.352777777777781</v>
      </c>
      <c r="T29" s="144">
        <f>INDEX('[8]T18-Hanover'!$A$1:$ZZ$1000,MATCH(A29,'[8]T18-Hanover'!$A$1:$A$1000,0),MATCH($T$1,'[8]T18-Hanover'!$A$1:$ZZ$1,0))</f>
        <v>24801</v>
      </c>
      <c r="U29" s="144">
        <f>INDEX('[8]T18-Hanover'!$A$1:$ZZ$1000,MATCH(A29,'[8]T18-Hanover'!$A$1:$A$1000,0),MATCH($U$1,'[8]T18-Hanover'!$A$1:$ZZ$1,0))</f>
        <v>208859.33333333334</v>
      </c>
      <c r="Y29" s="125" t="s">
        <v>96</v>
      </c>
      <c r="Z29" s="135">
        <f>MIN(M2:M5173)</f>
        <v>0.15</v>
      </c>
      <c r="AA29" s="135">
        <f>MAX(M2:M5173)</f>
        <v>0.15</v>
      </c>
      <c r="AB29" s="135">
        <f>MEDIAN(M2:M5173)</f>
        <v>0.15</v>
      </c>
      <c r="AC29" s="136" t="s">
        <v>94</v>
      </c>
    </row>
    <row r="30" spans="1:29" s="114" customFormat="1" ht="29.1" thickBot="1" x14ac:dyDescent="0.6">
      <c r="A30" s="114" t="str">
        <f>[8]!T18_Hanover[[#This Row],[KeyPIN]]</f>
        <v>06-19-403-024-0000</v>
      </c>
      <c r="B30" s="115" t="str">
        <f>INDEX('[8]T18-Hanover'!$A$1:$ZZ$1000,MATCH(A30,'[8]T18-Hanover'!$A$1:$A$1000,0),MATCH($B$1,'[8]T18-Hanover'!$A$1:$ZZ$1,0))</f>
        <v>06-19-403-024-0000 06-19-403-025-0000</v>
      </c>
      <c r="C30" s="115" t="str">
        <f>INDEX('[8]T18-Hanover'!$A$1:$ZZ$1000,MATCH(A30,'[8]T18-Hanover'!$A$1:$A$1000,0),MATCH($C$1,'[8]T18-Hanover'!$A$1:$ZZ$1,0))</f>
        <v>5-93</v>
      </c>
      <c r="D30" s="115" t="str">
        <f>INDEX('[8]T18-Hanover'!$A$1:$ZZ$1000,MATCH(A30,'[8]T18-Hanover'!$A$1:$A$1000,0),MATCH($D$1,'[8]T18-Hanover'!$A$1:$ZZ$1,0))</f>
        <v>1070  BLUFF CITY ELGIN</v>
      </c>
      <c r="E30" s="114">
        <f>INDEX('[8]T18-Hanover'!$A$1:$ZZ$1000,MATCH(A30,'[8]T18-Hanover'!$A$1:$A$1000,0),MATCH($E$1,'[8]T18-Hanover'!$A$1:$ZZ$1,0))</f>
        <v>29</v>
      </c>
      <c r="F30" s="114">
        <f>INDEX('[8]T18-Hanover'!$A$1:$ZZ$1000,MATCH(A30,'[8]T18-Hanover'!$A$1:$A$1000,0),MATCH($F$1,'[8]T18-Hanover'!$A$1:$ZZ$1,0))</f>
        <v>18</v>
      </c>
      <c r="G30" s="147">
        <f>INDEX('[8]T18-Hanover'!$A$1:$ZZ$1000,MATCH(A30,'[8]T18-Hanover'!$A$1:$A$1000,0),MATCH($G$1,'[8]T18-Hanover'!$A$1:$ZZ$1,0))</f>
        <v>12724</v>
      </c>
      <c r="H30" s="147">
        <f>INDEX('[8]T18-Hanover'!$A$1:$ZZ$1000,MATCH(A30,'[8]T18-Hanover'!$A$1:$A$1000,0),MATCH($H$1,'[8]T18-Hanover'!$A$1:$ZZ$1,0))</f>
        <v>4200</v>
      </c>
      <c r="I30" s="142" t="str">
        <f>INDEX('[8]T18-Hanover'!$A$1:$ZZ$1000,MATCH(A30,'[8]T18-Hanover'!$A$1:$A$1000,0),MATCH($I$1,'[8]T18-Hanover'!$A$1:$ZZ$1,0))</f>
        <v>C</v>
      </c>
      <c r="J30" s="143">
        <f>INDEX('[8]T18-Hanover'!$A$1:$ZZ$1000,MATCH(A30,'[8]T18-Hanover'!$A$1:$A$1000,0),MATCH($J$1,'[8]T18-Hanover'!$A$1:$ZZ$1,0))</f>
        <v>6.5</v>
      </c>
      <c r="K30" s="144">
        <f>INDEX('[8]T18-Hanover'!$A$1:$ZZ$1000,MATCH(A30,'[8]T18-Hanover'!$A$1:$A$1000,0),MATCH($K$1,'[8]T18-Hanover'!$A$1:$ZZ$1,0))</f>
        <v>27300</v>
      </c>
      <c r="L30" s="145">
        <f>INDEX('[8]T18-Hanover'!$A$1:$ZZ$1000,MATCH(A30,'[8]T18-Hanover'!$A$1:$A$1000,0),MATCH($L$1,'[8]T18-Hanover'!$A$1:$ZZ$1,0))</f>
        <v>0.06</v>
      </c>
      <c r="M30" s="145">
        <f>INDEX('[8]T18-Hanover'!$A$1:$ZZ$1000,MATCH(A30,'[8]T18-Hanover'!$A$1:$A$1000,0),MATCH($M$1,'[8]T18-Hanover'!$A$1:$ZZ$1,0))</f>
        <v>0.15</v>
      </c>
      <c r="N30" s="144">
        <f>INDEX('[8]T18-Hanover'!$A$1:$ZZ$1000,MATCH(A30,'[8]T18-Hanover'!$A$1:$A$1000,0),MATCH($N$1,'[8]T18-Hanover'!$A$1:$ZZ$1,0))</f>
        <v>21812.7</v>
      </c>
      <c r="O30" s="145">
        <f>INDEX('[8]T18-Hanover'!$A$1:$ZZ$1000,MATCH(A30,'[8]T18-Hanover'!$A$1:$A$1000,0),MATCH($O$1,'[8]T18-Hanover'!$A$1:$ZZ$1,0))</f>
        <v>0.09</v>
      </c>
      <c r="P30" s="143">
        <f>INDEX('[8]T18-Hanover'!$A$1:$ZZ$1000,MATCH(A30,'[8]T18-Hanover'!$A$1:$A$1000,0),MATCH($P$1,'[8]T18-Hanover'!$A$1:$ZZ$1,0))</f>
        <v>57.705555555555556</v>
      </c>
      <c r="Q30" s="143">
        <f>INDEX('[8]T18-Hanover'!$A$1:$ZZ$1000,MATCH(A30,'[8]T18-Hanover'!$A$1:$A$1000,0),MATCH($Q$1,'[8]T18-Hanover'!$A$1:$ZZ$1,0))</f>
        <v>65</v>
      </c>
      <c r="R30" s="146" t="str">
        <f>IF(INDEX('[8]T18-Hanover'!$A$1:$ZZ$1000,MATCH(A30,'[8]T18-Hanover'!$A$1:$A$1000,0),MATCH($R$1,'[8]T18-Hanover'!$A$1:$ZZ$1,0))=0,"N/A",INDEX('[8]T18-Hanover'!$A$1:$ZZ$1000,MATCH(A30,'[8]T18-Hanover'!$A$1:$A$1000,0),MATCH($R$1,'[8]T18-Hanover'!$A$1:$ZZ$1,0)))</f>
        <v>N/A</v>
      </c>
      <c r="S30" s="143">
        <f>INDEX('[8]T18-Hanover'!$A$1:$ZZ$1000,MATCH(A30,'[8]T18-Hanover'!$A$1:$A$1000,0),MATCH($S$1,'[8]T18-Hanover'!$A$1:$ZZ$1,0))</f>
        <v>61.352777777777774</v>
      </c>
      <c r="T30" s="144">
        <f>INDEX('[8]T18-Hanover'!$A$1:$ZZ$1000,MATCH(A30,'[8]T18-Hanover'!$A$1:$A$1000,0),MATCH($T$1,'[8]T18-Hanover'!$A$1:$ZZ$1,0))</f>
        <v>0</v>
      </c>
      <c r="U30" s="144">
        <f>INDEX('[8]T18-Hanover'!$A$1:$ZZ$1000,MATCH(A30,'[8]T18-Hanover'!$A$1:$A$1000,0),MATCH($U$1,'[8]T18-Hanover'!$A$1:$ZZ$1,0))</f>
        <v>257681.66666666666</v>
      </c>
      <c r="Y30" s="137" t="s">
        <v>11</v>
      </c>
      <c r="Z30" s="138">
        <f>MIN(O2:O5173)</f>
        <v>5.5E-2</v>
      </c>
      <c r="AA30" s="138">
        <f>MAX(O2:O5173)</f>
        <v>0.105</v>
      </c>
      <c r="AB30" s="138">
        <f>MEDIAN(O2:O5173)</f>
        <v>0.09</v>
      </c>
      <c r="AC30" s="139" t="s">
        <v>94</v>
      </c>
    </row>
    <row r="31" spans="1:29" s="114" customFormat="1" ht="72" x14ac:dyDescent="0.55000000000000004">
      <c r="A31" s="114" t="str">
        <f>[8]!T18_Hanover[[#This Row],[KeyPIN]]</f>
        <v>06-19-403-030-0000</v>
      </c>
      <c r="B31" s="115" t="str">
        <f>INDEX('[8]T18-Hanover'!$A$1:$ZZ$1000,MATCH(A31,'[8]T18-Hanover'!$A$1:$A$1000,0),MATCH($B$1,'[8]T18-Hanover'!$A$1:$ZZ$1,0))</f>
        <v>06-19-403-030-0000 06-19-403-031-0000 06-19-403-032-0000 06-19-403-036-0000 06-19-403-037-0000</v>
      </c>
      <c r="C31" s="115" t="str">
        <f>INDEX('[8]T18-Hanover'!$A$1:$ZZ$1000,MATCH(A31,'[8]T18-Hanover'!$A$1:$A$1000,0),MATCH($C$1,'[8]T18-Hanover'!$A$1:$ZZ$1,0))</f>
        <v>5-93</v>
      </c>
      <c r="D31" s="115" t="str">
        <f>INDEX('[8]T18-Hanover'!$A$1:$ZZ$1000,MATCH(A31,'[8]T18-Hanover'!$A$1:$A$1000,0),MATCH($D$1,'[8]T18-Hanover'!$A$1:$ZZ$1,0))</f>
        <v>1090  BLUFF CITY ELGIN</v>
      </c>
      <c r="E31" s="114">
        <f>INDEX('[8]T18-Hanover'!$A$1:$ZZ$1000,MATCH(A31,'[8]T18-Hanover'!$A$1:$A$1000,0),MATCH($E$1,'[8]T18-Hanover'!$A$1:$ZZ$1,0))</f>
        <v>30</v>
      </c>
      <c r="F31" s="114">
        <f>INDEX('[8]T18-Hanover'!$A$1:$ZZ$1000,MATCH(A31,'[8]T18-Hanover'!$A$1:$A$1000,0),MATCH($F$1,'[8]T18-Hanover'!$A$1:$ZZ$1,0))</f>
        <v>15</v>
      </c>
      <c r="G31" s="147">
        <f>INDEX('[8]T18-Hanover'!$A$1:$ZZ$1000,MATCH(A31,'[8]T18-Hanover'!$A$1:$A$1000,0),MATCH($G$1,'[8]T18-Hanover'!$A$1:$ZZ$1,0))</f>
        <v>31414</v>
      </c>
      <c r="H31" s="147">
        <f>INDEX('[8]T18-Hanover'!$A$1:$ZZ$1000,MATCH(A31,'[8]T18-Hanover'!$A$1:$A$1000,0),MATCH($H$1,'[8]T18-Hanover'!$A$1:$ZZ$1,0))</f>
        <v>4200</v>
      </c>
      <c r="I31" s="142" t="str">
        <f>INDEX('[8]T18-Hanover'!$A$1:$ZZ$1000,MATCH(A31,'[8]T18-Hanover'!$A$1:$A$1000,0),MATCH($I$1,'[8]T18-Hanover'!$A$1:$ZZ$1,0))</f>
        <v>C</v>
      </c>
      <c r="J31" s="143">
        <f>INDEX('[8]T18-Hanover'!$A$1:$ZZ$1000,MATCH(A31,'[8]T18-Hanover'!$A$1:$A$1000,0),MATCH($J$1,'[8]T18-Hanover'!$A$1:$ZZ$1,0))</f>
        <v>6.5</v>
      </c>
      <c r="K31" s="144">
        <f>INDEX('[8]T18-Hanover'!$A$1:$ZZ$1000,MATCH(A31,'[8]T18-Hanover'!$A$1:$A$1000,0),MATCH($K$1,'[8]T18-Hanover'!$A$1:$ZZ$1,0))</f>
        <v>27300</v>
      </c>
      <c r="L31" s="145">
        <f>INDEX('[8]T18-Hanover'!$A$1:$ZZ$1000,MATCH(A31,'[8]T18-Hanover'!$A$1:$A$1000,0),MATCH($L$1,'[8]T18-Hanover'!$A$1:$ZZ$1,0))</f>
        <v>0.06</v>
      </c>
      <c r="M31" s="145">
        <f>INDEX('[8]T18-Hanover'!$A$1:$ZZ$1000,MATCH(A31,'[8]T18-Hanover'!$A$1:$A$1000,0),MATCH($M$1,'[8]T18-Hanover'!$A$1:$ZZ$1,0))</f>
        <v>0.15</v>
      </c>
      <c r="N31" s="144">
        <f>INDEX('[8]T18-Hanover'!$A$1:$ZZ$1000,MATCH(A31,'[8]T18-Hanover'!$A$1:$A$1000,0),MATCH($N$1,'[8]T18-Hanover'!$A$1:$ZZ$1,0))</f>
        <v>21812.7</v>
      </c>
      <c r="O31" s="145">
        <f>INDEX('[8]T18-Hanover'!$A$1:$ZZ$1000,MATCH(A31,'[8]T18-Hanover'!$A$1:$A$1000,0),MATCH($O$1,'[8]T18-Hanover'!$A$1:$ZZ$1,0))</f>
        <v>0.09</v>
      </c>
      <c r="P31" s="143">
        <f>INDEX('[8]T18-Hanover'!$A$1:$ZZ$1000,MATCH(A31,'[8]T18-Hanover'!$A$1:$A$1000,0),MATCH($P$1,'[8]T18-Hanover'!$A$1:$ZZ$1,0))</f>
        <v>57.705555555555556</v>
      </c>
      <c r="Q31" s="143">
        <f>INDEX('[8]T18-Hanover'!$A$1:$ZZ$1000,MATCH(A31,'[8]T18-Hanover'!$A$1:$A$1000,0),MATCH($Q$1,'[8]T18-Hanover'!$A$1:$ZZ$1,0))</f>
        <v>65</v>
      </c>
      <c r="R31" s="146" t="str">
        <f>IF(INDEX('[8]T18-Hanover'!$A$1:$ZZ$1000,MATCH(A31,'[8]T18-Hanover'!$A$1:$A$1000,0),MATCH($R$1,'[8]T18-Hanover'!$A$1:$ZZ$1,0))=0,"N/A",INDEX('[8]T18-Hanover'!$A$1:$ZZ$1000,MATCH(A31,'[8]T18-Hanover'!$A$1:$A$1000,0),MATCH($R$1,'[8]T18-Hanover'!$A$1:$ZZ$1,0)))</f>
        <v>N/A</v>
      </c>
      <c r="S31" s="143">
        <f>INDEX('[8]T18-Hanover'!$A$1:$ZZ$1000,MATCH(A31,'[8]T18-Hanover'!$A$1:$A$1000,0),MATCH($S$1,'[8]T18-Hanover'!$A$1:$ZZ$1,0))</f>
        <v>61.352777777777774</v>
      </c>
      <c r="T31" s="144">
        <f>INDEX('[8]T18-Hanover'!$A$1:$ZZ$1000,MATCH(A31,'[8]T18-Hanover'!$A$1:$A$1000,0),MATCH($T$1,'[8]T18-Hanover'!$A$1:$ZZ$1,0))</f>
        <v>87684</v>
      </c>
      <c r="U31" s="144">
        <f>INDEX('[8]T18-Hanover'!$A$1:$ZZ$1000,MATCH(A31,'[8]T18-Hanover'!$A$1:$A$1000,0),MATCH($U$1,'[8]T18-Hanover'!$A$1:$ZZ$1,0))</f>
        <v>345365.66666666663</v>
      </c>
    </row>
    <row r="32" spans="1:29" s="114" customFormat="1" x14ac:dyDescent="0.55000000000000004">
      <c r="A32" s="114" t="str">
        <f>[8]!T18_Hanover[[#This Row],[KeyPIN]]</f>
        <v>06-20-102-013-0000</v>
      </c>
      <c r="B32" s="115" t="str">
        <f>INDEX('[8]T18-Hanover'!$A$1:$ZZ$1000,MATCH(A32,'[8]T18-Hanover'!$A$1:$A$1000,0),MATCH($B$1,'[8]T18-Hanover'!$A$1:$ZZ$1,0))</f>
        <v xml:space="preserve">06-20-102-013-0000 </v>
      </c>
      <c r="C32" s="115" t="str">
        <f>INDEX('[8]T18-Hanover'!$A$1:$ZZ$1000,MATCH(A32,'[8]T18-Hanover'!$A$1:$A$1000,0),MATCH($C$1,'[8]T18-Hanover'!$A$1:$ZZ$1,0))</f>
        <v>5-93</v>
      </c>
      <c r="D32" s="115" t="str">
        <f>INDEX('[8]T18-Hanover'!$A$1:$ZZ$1000,MATCH(A32,'[8]T18-Hanover'!$A$1:$A$1000,0),MATCH($D$1,'[8]T18-Hanover'!$A$1:$ZZ$1,0))</f>
        <v>1400  SHELDON ELGIN</v>
      </c>
      <c r="E32" s="114">
        <f>INDEX('[8]T18-Hanover'!$A$1:$ZZ$1000,MATCH(A32,'[8]T18-Hanover'!$A$1:$A$1000,0),MATCH($E$1,'[8]T18-Hanover'!$A$1:$ZZ$1,0))</f>
        <v>56</v>
      </c>
      <c r="F32" s="114">
        <f>INDEX('[8]T18-Hanover'!$A$1:$ZZ$1000,MATCH(A32,'[8]T18-Hanover'!$A$1:$A$1000,0),MATCH($F$1,'[8]T18-Hanover'!$A$1:$ZZ$1,0))</f>
        <v>20</v>
      </c>
      <c r="G32" s="147">
        <f>INDEX('[8]T18-Hanover'!$A$1:$ZZ$1000,MATCH(A32,'[8]T18-Hanover'!$A$1:$A$1000,0),MATCH($G$1,'[8]T18-Hanover'!$A$1:$ZZ$1,0))</f>
        <v>229996</v>
      </c>
      <c r="H32" s="147">
        <f>INDEX('[8]T18-Hanover'!$A$1:$ZZ$1000,MATCH(A32,'[8]T18-Hanover'!$A$1:$A$1000,0),MATCH($H$1,'[8]T18-Hanover'!$A$1:$ZZ$1,0))</f>
        <v>35420</v>
      </c>
      <c r="I32" s="142" t="str">
        <f>INDEX('[8]T18-Hanover'!$A$1:$ZZ$1000,MATCH(A32,'[8]T18-Hanover'!$A$1:$A$1000,0),MATCH($I$1,'[8]T18-Hanover'!$A$1:$ZZ$1,0))</f>
        <v>C</v>
      </c>
      <c r="J32" s="143">
        <f>INDEX('[8]T18-Hanover'!$A$1:$ZZ$1000,MATCH(A32,'[8]T18-Hanover'!$A$1:$A$1000,0),MATCH($J$1,'[8]T18-Hanover'!$A$1:$ZZ$1,0))</f>
        <v>5</v>
      </c>
      <c r="K32" s="144">
        <f>INDEX('[8]T18-Hanover'!$A$1:$ZZ$1000,MATCH(A32,'[8]T18-Hanover'!$A$1:$A$1000,0),MATCH($K$1,'[8]T18-Hanover'!$A$1:$ZZ$1,0))</f>
        <v>177100</v>
      </c>
      <c r="L32" s="145">
        <f>INDEX('[8]T18-Hanover'!$A$1:$ZZ$1000,MATCH(A32,'[8]T18-Hanover'!$A$1:$A$1000,0),MATCH($L$1,'[8]T18-Hanover'!$A$1:$ZZ$1,0))</f>
        <v>0.06</v>
      </c>
      <c r="M32" s="145">
        <f>INDEX('[8]T18-Hanover'!$A$1:$ZZ$1000,MATCH(A32,'[8]T18-Hanover'!$A$1:$A$1000,0),MATCH($M$1,'[8]T18-Hanover'!$A$1:$ZZ$1,0))</f>
        <v>0.15</v>
      </c>
      <c r="N32" s="144">
        <f>INDEX('[8]T18-Hanover'!$A$1:$ZZ$1000,MATCH(A32,'[8]T18-Hanover'!$A$1:$A$1000,0),MATCH($N$1,'[8]T18-Hanover'!$A$1:$ZZ$1,0))</f>
        <v>141502.9</v>
      </c>
      <c r="O32" s="145">
        <f>INDEX('[8]T18-Hanover'!$A$1:$ZZ$1000,MATCH(A32,'[8]T18-Hanover'!$A$1:$A$1000,0),MATCH($O$1,'[8]T18-Hanover'!$A$1:$ZZ$1,0))</f>
        <v>0.09</v>
      </c>
      <c r="P32" s="143">
        <f>INDEX('[8]T18-Hanover'!$A$1:$ZZ$1000,MATCH(A32,'[8]T18-Hanover'!$A$1:$A$1000,0),MATCH($P$1,'[8]T18-Hanover'!$A$1:$ZZ$1,0))</f>
        <v>44.388888888888893</v>
      </c>
      <c r="Q32" s="143">
        <f>INDEX('[8]T18-Hanover'!$A$1:$ZZ$1000,MATCH(A32,'[8]T18-Hanover'!$A$1:$A$1000,0),MATCH($Q$1,'[8]T18-Hanover'!$A$1:$ZZ$1,0))</f>
        <v>55</v>
      </c>
      <c r="R32" s="146" t="str">
        <f>IF(INDEX('[8]T18-Hanover'!$A$1:$ZZ$1000,MATCH(A32,'[8]T18-Hanover'!$A$1:$A$1000,0),MATCH($R$1,'[8]T18-Hanover'!$A$1:$ZZ$1,0))=0,"N/A",INDEX('[8]T18-Hanover'!$A$1:$ZZ$1000,MATCH(A32,'[8]T18-Hanover'!$A$1:$A$1000,0),MATCH($R$1,'[8]T18-Hanover'!$A$1:$ZZ$1,0)))</f>
        <v>N/A</v>
      </c>
      <c r="S32" s="143">
        <f>INDEX('[8]T18-Hanover'!$A$1:$ZZ$1000,MATCH(A32,'[8]T18-Hanover'!$A$1:$A$1000,0),MATCH($S$1,'[8]T18-Hanover'!$A$1:$ZZ$1,0))</f>
        <v>49.694444444444443</v>
      </c>
      <c r="T32" s="144">
        <f>INDEX('[8]T18-Hanover'!$A$1:$ZZ$1000,MATCH(A32,'[8]T18-Hanover'!$A$1:$A$1000,0),MATCH($T$1,'[8]T18-Hanover'!$A$1:$ZZ$1,0))</f>
        <v>309106</v>
      </c>
      <c r="U32" s="144">
        <f>INDEX('[8]T18-Hanover'!$A$1:$ZZ$1000,MATCH(A32,'[8]T18-Hanover'!$A$1:$A$1000,0),MATCH($U$1,'[8]T18-Hanover'!$A$1:$ZZ$1,0))</f>
        <v>2069283.2222222222</v>
      </c>
    </row>
    <row r="33" spans="1:21" s="114" customFormat="1" x14ac:dyDescent="0.55000000000000004">
      <c r="A33" s="114" t="str">
        <f>[8]!T18_Hanover[[#This Row],[KeyPIN]]</f>
        <v>06-20-102-023-0000</v>
      </c>
      <c r="B33" s="115" t="str">
        <f>INDEX('[8]T18-Hanover'!$A$1:$ZZ$1000,MATCH(A33,'[8]T18-Hanover'!$A$1:$A$1000,0),MATCH($B$1,'[8]T18-Hanover'!$A$1:$ZZ$1,0))</f>
        <v>06-20-102-023-0000</v>
      </c>
      <c r="C33" s="115" t="str">
        <f>INDEX('[8]T18-Hanover'!$A$1:$ZZ$1000,MATCH(A33,'[8]T18-Hanover'!$A$1:$A$1000,0),MATCH($C$1,'[8]T18-Hanover'!$A$1:$ZZ$1,0))</f>
        <v>5-93</v>
      </c>
      <c r="D33" s="115" t="str">
        <f>INDEX('[8]T18-Hanover'!$A$1:$ZZ$1000,MATCH(A33,'[8]T18-Hanover'!$A$1:$A$1000,0),MATCH($D$1,'[8]T18-Hanover'!$A$1:$ZZ$1,0))</f>
        <v>1480  SHELDON ELGIN</v>
      </c>
      <c r="E33" s="114">
        <f>INDEX('[8]T18-Hanover'!$A$1:$ZZ$1000,MATCH(A33,'[8]T18-Hanover'!$A$1:$A$1000,0),MATCH($E$1,'[8]T18-Hanover'!$A$1:$ZZ$1,0))</f>
        <v>25</v>
      </c>
      <c r="F33" s="114">
        <f>INDEX('[8]T18-Hanover'!$A$1:$ZZ$1000,MATCH(A33,'[8]T18-Hanover'!$A$1:$A$1000,0),MATCH($F$1,'[8]T18-Hanover'!$A$1:$ZZ$1,0))</f>
        <v>24</v>
      </c>
      <c r="G33" s="147">
        <f>INDEX('[8]T18-Hanover'!$A$1:$ZZ$1000,MATCH(A33,'[8]T18-Hanover'!$A$1:$A$1000,0),MATCH($G$1,'[8]T18-Hanover'!$A$1:$ZZ$1,0))</f>
        <v>221628</v>
      </c>
      <c r="H33" s="147">
        <f>INDEX('[8]T18-Hanover'!$A$1:$ZZ$1000,MATCH(A33,'[8]T18-Hanover'!$A$1:$A$1000,0),MATCH($H$1,'[8]T18-Hanover'!$A$1:$ZZ$1,0))</f>
        <v>48000</v>
      </c>
      <c r="I33" s="142" t="str">
        <f>INDEX('[8]T18-Hanover'!$A$1:$ZZ$1000,MATCH(A33,'[8]T18-Hanover'!$A$1:$A$1000,0),MATCH($I$1,'[8]T18-Hanover'!$A$1:$ZZ$1,0))</f>
        <v>C</v>
      </c>
      <c r="J33" s="143">
        <f>INDEX('[8]T18-Hanover'!$A$1:$ZZ$1000,MATCH(A33,'[8]T18-Hanover'!$A$1:$A$1000,0),MATCH($J$1,'[8]T18-Hanover'!$A$1:$ZZ$1,0))</f>
        <v>5</v>
      </c>
      <c r="K33" s="144">
        <f>INDEX('[8]T18-Hanover'!$A$1:$ZZ$1000,MATCH(A33,'[8]T18-Hanover'!$A$1:$A$1000,0),MATCH($K$1,'[8]T18-Hanover'!$A$1:$ZZ$1,0))</f>
        <v>240000</v>
      </c>
      <c r="L33" s="145">
        <f>INDEX('[8]T18-Hanover'!$A$1:$ZZ$1000,MATCH(A33,'[8]T18-Hanover'!$A$1:$A$1000,0),MATCH($L$1,'[8]T18-Hanover'!$A$1:$ZZ$1,0))</f>
        <v>0.06</v>
      </c>
      <c r="M33" s="145">
        <f>INDEX('[8]T18-Hanover'!$A$1:$ZZ$1000,MATCH(A33,'[8]T18-Hanover'!$A$1:$A$1000,0),MATCH($M$1,'[8]T18-Hanover'!$A$1:$ZZ$1,0))</f>
        <v>0.15</v>
      </c>
      <c r="N33" s="144">
        <f>INDEX('[8]T18-Hanover'!$A$1:$ZZ$1000,MATCH(A33,'[8]T18-Hanover'!$A$1:$A$1000,0),MATCH($N$1,'[8]T18-Hanover'!$A$1:$ZZ$1,0))</f>
        <v>191760</v>
      </c>
      <c r="O33" s="145">
        <f>INDEX('[8]T18-Hanover'!$A$1:$ZZ$1000,MATCH(A33,'[8]T18-Hanover'!$A$1:$A$1000,0),MATCH($O$1,'[8]T18-Hanover'!$A$1:$ZZ$1,0))</f>
        <v>0.09</v>
      </c>
      <c r="P33" s="143">
        <f>INDEX('[8]T18-Hanover'!$A$1:$ZZ$1000,MATCH(A33,'[8]T18-Hanover'!$A$1:$A$1000,0),MATCH($P$1,'[8]T18-Hanover'!$A$1:$ZZ$1,0))</f>
        <v>44.388888888888893</v>
      </c>
      <c r="Q33" s="143">
        <f>INDEX('[8]T18-Hanover'!$A$1:$ZZ$1000,MATCH(A33,'[8]T18-Hanover'!$A$1:$A$1000,0),MATCH($Q$1,'[8]T18-Hanover'!$A$1:$ZZ$1,0))</f>
        <v>50</v>
      </c>
      <c r="R33" s="146" t="str">
        <f>IF(INDEX('[8]T18-Hanover'!$A$1:$ZZ$1000,MATCH(A33,'[8]T18-Hanover'!$A$1:$A$1000,0),MATCH($R$1,'[8]T18-Hanover'!$A$1:$ZZ$1,0))=0,"N/A",INDEX('[8]T18-Hanover'!$A$1:$ZZ$1000,MATCH(A33,'[8]T18-Hanover'!$A$1:$A$1000,0),MATCH($R$1,'[8]T18-Hanover'!$A$1:$ZZ$1,0)))</f>
        <v>N/A</v>
      </c>
      <c r="S33" s="143">
        <f>INDEX('[8]T18-Hanover'!$A$1:$ZZ$1000,MATCH(A33,'[8]T18-Hanover'!$A$1:$A$1000,0),MATCH($S$1,'[8]T18-Hanover'!$A$1:$ZZ$1,0))</f>
        <v>47.194444444444443</v>
      </c>
      <c r="T33" s="144">
        <f>INDEX('[8]T18-Hanover'!$A$1:$ZZ$1000,MATCH(A33,'[8]T18-Hanover'!$A$1:$A$1000,0),MATCH($T$1,'[8]T18-Hanover'!$A$1:$ZZ$1,0))</f>
        <v>103698</v>
      </c>
      <c r="U33" s="144">
        <f>INDEX('[8]T18-Hanover'!$A$1:$ZZ$1000,MATCH(A33,'[8]T18-Hanover'!$A$1:$A$1000,0),MATCH($U$1,'[8]T18-Hanover'!$A$1:$ZZ$1,0))</f>
        <v>2369031.3333333335</v>
      </c>
    </row>
    <row r="34" spans="1:21" s="114" customFormat="1" x14ac:dyDescent="0.55000000000000004">
      <c r="A34" s="114" t="str">
        <f>[8]!T18_Hanover[[#This Row],[KeyPIN]]</f>
        <v>06-20-202-045-0000</v>
      </c>
      <c r="B34" s="115" t="str">
        <f>INDEX('[8]T18-Hanover'!$A$1:$ZZ$1000,MATCH(A34,'[8]T18-Hanover'!$A$1:$A$1000,0),MATCH($B$1,'[8]T18-Hanover'!$A$1:$ZZ$1,0))</f>
        <v>06-20-202-045-0000</v>
      </c>
      <c r="C34" s="115" t="str">
        <f>INDEX('[8]T18-Hanover'!$A$1:$ZZ$1000,MATCH(A34,'[8]T18-Hanover'!$A$1:$A$1000,0),MATCH($C$1,'[8]T18-Hanover'!$A$1:$ZZ$1,0))</f>
        <v>5-93</v>
      </c>
      <c r="D34" s="115" t="str">
        <f>INDEX('[8]T18-Hanover'!$A$1:$ZZ$1000,MATCH(A34,'[8]T18-Hanover'!$A$1:$A$1000,0),MATCH($D$1,'[8]T18-Hanover'!$A$1:$ZZ$1,0))</f>
        <v>1510  SHELDON ELGIN</v>
      </c>
      <c r="E34" s="114">
        <f>INDEX('[8]T18-Hanover'!$A$1:$ZZ$1000,MATCH(A34,'[8]T18-Hanover'!$A$1:$A$1000,0),MATCH($E$1,'[8]T18-Hanover'!$A$1:$ZZ$1,0))</f>
        <v>33</v>
      </c>
      <c r="F34" s="114">
        <f>INDEX('[8]T18-Hanover'!$A$1:$ZZ$1000,MATCH(A34,'[8]T18-Hanover'!$A$1:$A$1000,0),MATCH($F$1,'[8]T18-Hanover'!$A$1:$ZZ$1,0))</f>
        <v>16</v>
      </c>
      <c r="G34" s="147">
        <f>INDEX('[8]T18-Hanover'!$A$1:$ZZ$1000,MATCH(A34,'[8]T18-Hanover'!$A$1:$A$1000,0),MATCH($G$1,'[8]T18-Hanover'!$A$1:$ZZ$1,0))</f>
        <v>225117</v>
      </c>
      <c r="H34" s="147">
        <f>INDEX('[8]T18-Hanover'!$A$1:$ZZ$1000,MATCH(A34,'[8]T18-Hanover'!$A$1:$A$1000,0),MATCH($H$1,'[8]T18-Hanover'!$A$1:$ZZ$1,0))</f>
        <v>11310</v>
      </c>
      <c r="I34" s="142" t="str">
        <f>INDEX('[8]T18-Hanover'!$A$1:$ZZ$1000,MATCH(A34,'[8]T18-Hanover'!$A$1:$A$1000,0),MATCH($I$1,'[8]T18-Hanover'!$A$1:$ZZ$1,0))</f>
        <v>C</v>
      </c>
      <c r="J34" s="143">
        <f>INDEX('[8]T18-Hanover'!$A$1:$ZZ$1000,MATCH(A34,'[8]T18-Hanover'!$A$1:$A$1000,0),MATCH($J$1,'[8]T18-Hanover'!$A$1:$ZZ$1,0))</f>
        <v>5.5</v>
      </c>
      <c r="K34" s="144">
        <f>INDEX('[8]T18-Hanover'!$A$1:$ZZ$1000,MATCH(A34,'[8]T18-Hanover'!$A$1:$A$1000,0),MATCH($K$1,'[8]T18-Hanover'!$A$1:$ZZ$1,0))</f>
        <v>62205</v>
      </c>
      <c r="L34" s="145">
        <f>INDEX('[8]T18-Hanover'!$A$1:$ZZ$1000,MATCH(A34,'[8]T18-Hanover'!$A$1:$A$1000,0),MATCH($L$1,'[8]T18-Hanover'!$A$1:$ZZ$1,0))</f>
        <v>0.06</v>
      </c>
      <c r="M34" s="145">
        <f>INDEX('[8]T18-Hanover'!$A$1:$ZZ$1000,MATCH(A34,'[8]T18-Hanover'!$A$1:$A$1000,0),MATCH($M$1,'[8]T18-Hanover'!$A$1:$ZZ$1,0))</f>
        <v>0.15</v>
      </c>
      <c r="N34" s="144">
        <f>INDEX('[8]T18-Hanover'!$A$1:$ZZ$1000,MATCH(A34,'[8]T18-Hanover'!$A$1:$A$1000,0),MATCH($N$1,'[8]T18-Hanover'!$A$1:$ZZ$1,0))</f>
        <v>49701.794999999998</v>
      </c>
      <c r="O34" s="145">
        <f>INDEX('[8]T18-Hanover'!$A$1:$ZZ$1000,MATCH(A34,'[8]T18-Hanover'!$A$1:$A$1000,0),MATCH($O$1,'[8]T18-Hanover'!$A$1:$ZZ$1,0))</f>
        <v>0.09</v>
      </c>
      <c r="P34" s="143">
        <f>INDEX('[8]T18-Hanover'!$A$1:$ZZ$1000,MATCH(A34,'[8]T18-Hanover'!$A$1:$A$1000,0),MATCH($P$1,'[8]T18-Hanover'!$A$1:$ZZ$1,0))</f>
        <v>48.827777777777776</v>
      </c>
      <c r="Q34" s="143">
        <f>INDEX('[8]T18-Hanover'!$A$1:$ZZ$1000,MATCH(A34,'[8]T18-Hanover'!$A$1:$A$1000,0),MATCH($Q$1,'[8]T18-Hanover'!$A$1:$ZZ$1,0))</f>
        <v>60</v>
      </c>
      <c r="R34" s="146" t="str">
        <f>IF(INDEX('[8]T18-Hanover'!$A$1:$ZZ$1000,MATCH(A34,'[8]T18-Hanover'!$A$1:$A$1000,0),MATCH($R$1,'[8]T18-Hanover'!$A$1:$ZZ$1,0))=0,"N/A",INDEX('[8]T18-Hanover'!$A$1:$ZZ$1000,MATCH(A34,'[8]T18-Hanover'!$A$1:$A$1000,0),MATCH($R$1,'[8]T18-Hanover'!$A$1:$ZZ$1,0)))</f>
        <v>N/A</v>
      </c>
      <c r="S34" s="143">
        <f>INDEX('[8]T18-Hanover'!$A$1:$ZZ$1000,MATCH(A34,'[8]T18-Hanover'!$A$1:$A$1000,0),MATCH($S$1,'[8]T18-Hanover'!$A$1:$ZZ$1,0))</f>
        <v>54.413888888888891</v>
      </c>
      <c r="T34" s="144">
        <f>INDEX('[8]T18-Hanover'!$A$1:$ZZ$1000,MATCH(A34,'[8]T18-Hanover'!$A$1:$A$1000,0),MATCH($T$1,'[8]T18-Hanover'!$A$1:$ZZ$1,0))</f>
        <v>629569.5</v>
      </c>
      <c r="U34" s="144">
        <f>INDEX('[8]T18-Hanover'!$A$1:$ZZ$1000,MATCH(A34,'[8]T18-Hanover'!$A$1:$A$1000,0),MATCH($U$1,'[8]T18-Hanover'!$A$1:$ZZ$1,0))</f>
        <v>1244990.5833333335</v>
      </c>
    </row>
    <row r="35" spans="1:21" s="114" customFormat="1" ht="72" x14ac:dyDescent="0.55000000000000004">
      <c r="A35" s="114" t="str">
        <f>[8]!T18_Hanover[[#This Row],[KeyPIN]]</f>
        <v>06-20-300-003-0000</v>
      </c>
      <c r="B35" s="115" t="str">
        <f>INDEX('[8]T18-Hanover'!$A$1:$ZZ$1000,MATCH(A35,'[8]T18-Hanover'!$A$1:$A$1000,0),MATCH($B$1,'[8]T18-Hanover'!$A$1:$ZZ$1,0))</f>
        <v>06-20-300-003-0000 06-20-300-014-0000 06-20-300-017-0000 06-20-300-018-0000 06-20-300-019-0000</v>
      </c>
      <c r="C35" s="115" t="str">
        <f>INDEX('[8]T18-Hanover'!$A$1:$ZZ$1000,MATCH(A35,'[8]T18-Hanover'!$A$1:$A$1000,0),MATCH($C$1,'[8]T18-Hanover'!$A$1:$ZZ$1,0))</f>
        <v>5-93</v>
      </c>
      <c r="D35" s="115" t="str">
        <f>INDEX('[8]T18-Hanover'!$A$1:$ZZ$1000,MATCH(A35,'[8]T18-Hanover'!$A$1:$A$1000,0),MATCH($D$1,'[8]T18-Hanover'!$A$1:$ZZ$1,0))</f>
        <v>1502  VILLA ELGIN</v>
      </c>
      <c r="E35" s="114">
        <f>INDEX('[8]T18-Hanover'!$A$1:$ZZ$1000,MATCH(A35,'[8]T18-Hanover'!$A$1:$A$1000,0),MATCH($E$1,'[8]T18-Hanover'!$A$1:$ZZ$1,0))</f>
        <v>33</v>
      </c>
      <c r="F35" s="114">
        <f>INDEX('[8]T18-Hanover'!$A$1:$ZZ$1000,MATCH(A35,'[8]T18-Hanover'!$A$1:$A$1000,0),MATCH($F$1,'[8]T18-Hanover'!$A$1:$ZZ$1,0))</f>
        <v>16</v>
      </c>
      <c r="G35" s="147">
        <f>INDEX('[8]T18-Hanover'!$A$1:$ZZ$1000,MATCH(A35,'[8]T18-Hanover'!$A$1:$A$1000,0),MATCH($G$1,'[8]T18-Hanover'!$A$1:$ZZ$1,0))</f>
        <v>966748</v>
      </c>
      <c r="H35" s="147">
        <f>INDEX('[8]T18-Hanover'!$A$1:$ZZ$1000,MATCH(A35,'[8]T18-Hanover'!$A$1:$A$1000,0),MATCH($H$1,'[8]T18-Hanover'!$A$1:$ZZ$1,0))</f>
        <v>6450</v>
      </c>
      <c r="I35" s="142" t="str">
        <f>INDEX('[8]T18-Hanover'!$A$1:$ZZ$1000,MATCH(A35,'[8]T18-Hanover'!$A$1:$A$1000,0),MATCH($I$1,'[8]T18-Hanover'!$A$1:$ZZ$1,0))</f>
        <v>C</v>
      </c>
      <c r="J35" s="143">
        <f>INDEX('[8]T18-Hanover'!$A$1:$ZZ$1000,MATCH(A35,'[8]T18-Hanover'!$A$1:$A$1000,0),MATCH($J$1,'[8]T18-Hanover'!$A$1:$ZZ$1,0))</f>
        <v>6.5</v>
      </c>
      <c r="K35" s="144">
        <f>INDEX('[8]T18-Hanover'!$A$1:$ZZ$1000,MATCH(A35,'[8]T18-Hanover'!$A$1:$A$1000,0),MATCH($K$1,'[8]T18-Hanover'!$A$1:$ZZ$1,0))</f>
        <v>41925</v>
      </c>
      <c r="L35" s="145">
        <f>INDEX('[8]T18-Hanover'!$A$1:$ZZ$1000,MATCH(A35,'[8]T18-Hanover'!$A$1:$A$1000,0),MATCH($L$1,'[8]T18-Hanover'!$A$1:$ZZ$1,0))</f>
        <v>0.06</v>
      </c>
      <c r="M35" s="145">
        <f>INDEX('[8]T18-Hanover'!$A$1:$ZZ$1000,MATCH(A35,'[8]T18-Hanover'!$A$1:$A$1000,0),MATCH($M$1,'[8]T18-Hanover'!$A$1:$ZZ$1,0))</f>
        <v>0.15</v>
      </c>
      <c r="N35" s="144">
        <f>INDEX('[8]T18-Hanover'!$A$1:$ZZ$1000,MATCH(A35,'[8]T18-Hanover'!$A$1:$A$1000,0),MATCH($N$1,'[8]T18-Hanover'!$A$1:$ZZ$1,0))</f>
        <v>33498.074999999997</v>
      </c>
      <c r="O35" s="145">
        <f>INDEX('[8]T18-Hanover'!$A$1:$ZZ$1000,MATCH(A35,'[8]T18-Hanover'!$A$1:$A$1000,0),MATCH($O$1,'[8]T18-Hanover'!$A$1:$ZZ$1,0))</f>
        <v>0.09</v>
      </c>
      <c r="P35" s="143">
        <f>INDEX('[8]T18-Hanover'!$A$1:$ZZ$1000,MATCH(A35,'[8]T18-Hanover'!$A$1:$A$1000,0),MATCH($P$1,'[8]T18-Hanover'!$A$1:$ZZ$1,0))</f>
        <v>57.705555555555556</v>
      </c>
      <c r="Q35" s="143">
        <f>INDEX('[8]T18-Hanover'!$A$1:$ZZ$1000,MATCH(A35,'[8]T18-Hanover'!$A$1:$A$1000,0),MATCH($Q$1,'[8]T18-Hanover'!$A$1:$ZZ$1,0))</f>
        <v>65</v>
      </c>
      <c r="R35" s="146" t="str">
        <f>IF(INDEX('[8]T18-Hanover'!$A$1:$ZZ$1000,MATCH(A35,'[8]T18-Hanover'!$A$1:$A$1000,0),MATCH($R$1,'[8]T18-Hanover'!$A$1:$ZZ$1,0))=0,"N/A",INDEX('[8]T18-Hanover'!$A$1:$ZZ$1000,MATCH(A35,'[8]T18-Hanover'!$A$1:$A$1000,0),MATCH($R$1,'[8]T18-Hanover'!$A$1:$ZZ$1,0)))</f>
        <v>N/A</v>
      </c>
      <c r="S35" s="143">
        <f>INDEX('[8]T18-Hanover'!$A$1:$ZZ$1000,MATCH(A35,'[8]T18-Hanover'!$A$1:$A$1000,0),MATCH($S$1,'[8]T18-Hanover'!$A$1:$ZZ$1,0))</f>
        <v>61.352777777777774</v>
      </c>
      <c r="T35" s="144">
        <f>INDEX('[8]T18-Hanover'!$A$1:$ZZ$1000,MATCH(A35,'[8]T18-Hanover'!$A$1:$A$1000,0),MATCH($T$1,'[8]T18-Hanover'!$A$1:$ZZ$1,0))</f>
        <v>3293318</v>
      </c>
      <c r="U35" s="144">
        <f>INDEX('[8]T18-Hanover'!$A$1:$ZZ$1000,MATCH(A35,'[8]T18-Hanover'!$A$1:$A$1000,0),MATCH($U$1,'[8]T18-Hanover'!$A$1:$ZZ$1,0))</f>
        <v>3689043.4166666665</v>
      </c>
    </row>
    <row r="36" spans="1:21" s="114" customFormat="1" x14ac:dyDescent="0.55000000000000004">
      <c r="A36" s="114" t="str">
        <f>[8]!T18_Hanover[[#This Row],[KeyPIN]]</f>
        <v>06-20-500-004-6002</v>
      </c>
      <c r="B36" s="115" t="str">
        <f>INDEX('[8]T18-Hanover'!$A$1:$ZZ$1000,MATCH(A36,'[8]T18-Hanover'!$A$1:$A$1000,0),MATCH($B$1,'[8]T18-Hanover'!$A$1:$ZZ$1,0))</f>
        <v>06-20-500-004-6002</v>
      </c>
      <c r="C36" s="115" t="str">
        <f>INDEX('[8]T18-Hanover'!$A$1:$ZZ$1000,MATCH(A36,'[8]T18-Hanover'!$A$1:$A$1000,0),MATCH($C$1,'[8]T18-Hanover'!$A$1:$ZZ$1,0))</f>
        <v>5-93</v>
      </c>
      <c r="D36" s="115" t="str">
        <f>INDEX('[8]T18-Hanover'!$A$1:$ZZ$1000,MATCH(A36,'[8]T18-Hanover'!$A$1:$A$1000,0),MATCH($D$1,'[8]T18-Hanover'!$A$1:$ZZ$1,0))</f>
        <v>820  GALT ELGIN</v>
      </c>
      <c r="E36" s="114">
        <f>INDEX('[8]T18-Hanover'!$A$1:$ZZ$1000,MATCH(A36,'[8]T18-Hanover'!$A$1:$A$1000,0),MATCH($E$1,'[8]T18-Hanover'!$A$1:$ZZ$1,0))</f>
        <v>94</v>
      </c>
      <c r="F36" s="114">
        <f>INDEX('[8]T18-Hanover'!$A$1:$ZZ$1000,MATCH(A36,'[8]T18-Hanover'!$A$1:$A$1000,0),MATCH($F$1,'[8]T18-Hanover'!$A$1:$ZZ$1,0))</f>
        <v>15</v>
      </c>
      <c r="G36" s="147">
        <f>INDEX('[8]T18-Hanover'!$A$1:$ZZ$1000,MATCH(A36,'[8]T18-Hanover'!$A$1:$A$1000,0),MATCH($G$1,'[8]T18-Hanover'!$A$1:$ZZ$1,0))</f>
        <v>15300</v>
      </c>
      <c r="H36" s="147">
        <f>INDEX('[8]T18-Hanover'!$A$1:$ZZ$1000,MATCH(A36,'[8]T18-Hanover'!$A$1:$A$1000,0),MATCH($H$1,'[8]T18-Hanover'!$A$1:$ZZ$1,0))</f>
        <v>1400</v>
      </c>
      <c r="I36" s="142" t="str">
        <f>INDEX('[8]T18-Hanover'!$A$1:$ZZ$1000,MATCH(A36,'[8]T18-Hanover'!$A$1:$A$1000,0),MATCH($I$1,'[8]T18-Hanover'!$A$1:$ZZ$1,0))</f>
        <v>C</v>
      </c>
      <c r="J36" s="143">
        <f>INDEX('[8]T18-Hanover'!$A$1:$ZZ$1000,MATCH(A36,'[8]T18-Hanover'!$A$1:$A$1000,0),MATCH($J$1,'[8]T18-Hanover'!$A$1:$ZZ$1,0))</f>
        <v>6.5</v>
      </c>
      <c r="K36" s="144">
        <f>INDEX('[8]T18-Hanover'!$A$1:$ZZ$1000,MATCH(A36,'[8]T18-Hanover'!$A$1:$A$1000,0),MATCH($K$1,'[8]T18-Hanover'!$A$1:$ZZ$1,0))</f>
        <v>9100</v>
      </c>
      <c r="L36" s="145">
        <f>INDEX('[8]T18-Hanover'!$A$1:$ZZ$1000,MATCH(A36,'[8]T18-Hanover'!$A$1:$A$1000,0),MATCH($L$1,'[8]T18-Hanover'!$A$1:$ZZ$1,0))</f>
        <v>0.06</v>
      </c>
      <c r="M36" s="145">
        <f>INDEX('[8]T18-Hanover'!$A$1:$ZZ$1000,MATCH(A36,'[8]T18-Hanover'!$A$1:$A$1000,0),MATCH($M$1,'[8]T18-Hanover'!$A$1:$ZZ$1,0))</f>
        <v>0.15</v>
      </c>
      <c r="N36" s="144">
        <f>INDEX('[8]T18-Hanover'!$A$1:$ZZ$1000,MATCH(A36,'[8]T18-Hanover'!$A$1:$A$1000,0),MATCH($N$1,'[8]T18-Hanover'!$A$1:$ZZ$1,0))</f>
        <v>7270.9</v>
      </c>
      <c r="O36" s="145">
        <f>INDEX('[8]T18-Hanover'!$A$1:$ZZ$1000,MATCH(A36,'[8]T18-Hanover'!$A$1:$A$1000,0),MATCH($O$1,'[8]T18-Hanover'!$A$1:$ZZ$1,0))</f>
        <v>0.09</v>
      </c>
      <c r="P36" s="143">
        <f>INDEX('[8]T18-Hanover'!$A$1:$ZZ$1000,MATCH(A36,'[8]T18-Hanover'!$A$1:$A$1000,0),MATCH($P$1,'[8]T18-Hanover'!$A$1:$ZZ$1,0))</f>
        <v>57.705555555555556</v>
      </c>
      <c r="Q36" s="143">
        <f>INDEX('[8]T18-Hanover'!$A$1:$ZZ$1000,MATCH(A36,'[8]T18-Hanover'!$A$1:$A$1000,0),MATCH($Q$1,'[8]T18-Hanover'!$A$1:$ZZ$1,0))</f>
        <v>65</v>
      </c>
      <c r="R36" s="146" t="str">
        <f>IF(INDEX('[8]T18-Hanover'!$A$1:$ZZ$1000,MATCH(A36,'[8]T18-Hanover'!$A$1:$A$1000,0),MATCH($R$1,'[8]T18-Hanover'!$A$1:$ZZ$1,0))=0,"N/A",INDEX('[8]T18-Hanover'!$A$1:$ZZ$1000,MATCH(A36,'[8]T18-Hanover'!$A$1:$A$1000,0),MATCH($R$1,'[8]T18-Hanover'!$A$1:$ZZ$1,0)))</f>
        <v>N/A</v>
      </c>
      <c r="S36" s="143">
        <f>INDEX('[8]T18-Hanover'!$A$1:$ZZ$1000,MATCH(A36,'[8]T18-Hanover'!$A$1:$A$1000,0),MATCH($S$1,'[8]T18-Hanover'!$A$1:$ZZ$1,0))</f>
        <v>61.352777777777774</v>
      </c>
      <c r="T36" s="144">
        <f>INDEX('[8]T18-Hanover'!$A$1:$ZZ$1000,MATCH(A36,'[8]T18-Hanover'!$A$1:$A$1000,0),MATCH($T$1,'[8]T18-Hanover'!$A$1:$ZZ$1,0))</f>
        <v>33950</v>
      </c>
      <c r="U36" s="144">
        <f>INDEX('[8]T18-Hanover'!$A$1:$ZZ$1000,MATCH(A36,'[8]T18-Hanover'!$A$1:$A$1000,0),MATCH($U$1,'[8]T18-Hanover'!$A$1:$ZZ$1,0))</f>
        <v>119843.88888888889</v>
      </c>
    </row>
    <row r="37" spans="1:21" s="114" customFormat="1" ht="72" x14ac:dyDescent="0.55000000000000004">
      <c r="A37" s="114" t="str">
        <f>[8]!T18_Hanover[[#This Row],[KeyPIN]]</f>
        <v>06-24-404-007-0000</v>
      </c>
      <c r="B37" s="115" t="str">
        <f>INDEX('[8]T18-Hanover'!$A$1:$ZZ$1000,MATCH(A37,'[8]T18-Hanover'!$A$1:$A$1000,0),MATCH($B$1,'[8]T18-Hanover'!$A$1:$ZZ$1,0))</f>
        <v>06-24-404-007-0000 06-24-404-008-0000 06-24-404-009-0000 06-24-404-010-0000 06-24-404-004-0000</v>
      </c>
      <c r="C37" s="115" t="str">
        <f>INDEX('[8]T18-Hanover'!$A$1:$ZZ$1000,MATCH(A37,'[8]T18-Hanover'!$A$1:$A$1000,0),MATCH($C$1,'[8]T18-Hanover'!$A$1:$ZZ$1,0))</f>
        <v>6-63</v>
      </c>
      <c r="D37" s="115" t="str">
        <f>INDEX('[8]T18-Hanover'!$A$1:$ZZ$1000,MATCH(A37,'[8]T18-Hanover'!$A$1:$A$1000,0),MATCH($D$1,'[8]T18-Hanover'!$A$1:$ZZ$1,0))</f>
        <v>1536  BOURBON STREAMWOOD</v>
      </c>
      <c r="E37" s="114">
        <f>INDEX('[8]T18-Hanover'!$A$1:$ZZ$1000,MATCH(A37,'[8]T18-Hanover'!$A$1:$A$1000,0),MATCH($E$1,'[8]T18-Hanover'!$A$1:$ZZ$1,0))</f>
        <v>27</v>
      </c>
      <c r="F37" s="114">
        <f>INDEX('[8]T18-Hanover'!$A$1:$ZZ$1000,MATCH(A37,'[8]T18-Hanover'!$A$1:$A$1000,0),MATCH($F$1,'[8]T18-Hanover'!$A$1:$ZZ$1,0))</f>
        <v>24</v>
      </c>
      <c r="G37" s="147">
        <f>INDEX('[8]T18-Hanover'!$A$1:$ZZ$1000,MATCH(A37,'[8]T18-Hanover'!$A$1:$A$1000,0),MATCH($G$1,'[8]T18-Hanover'!$A$1:$ZZ$1,0))</f>
        <v>115254</v>
      </c>
      <c r="H37" s="147">
        <f>INDEX('[8]T18-Hanover'!$A$1:$ZZ$1000,MATCH(A37,'[8]T18-Hanover'!$A$1:$A$1000,0),MATCH($H$1,'[8]T18-Hanover'!$A$1:$ZZ$1,0))</f>
        <v>26272</v>
      </c>
      <c r="I37" s="142" t="str">
        <f>INDEX('[8]T18-Hanover'!$A$1:$ZZ$1000,MATCH(A37,'[8]T18-Hanover'!$A$1:$A$1000,0),MATCH($I$1,'[8]T18-Hanover'!$A$1:$ZZ$1,0))</f>
        <v>C</v>
      </c>
      <c r="J37" s="143">
        <f>INDEX('[8]T18-Hanover'!$A$1:$ZZ$1000,MATCH(A37,'[8]T18-Hanover'!$A$1:$A$1000,0),MATCH($J$1,'[8]T18-Hanover'!$A$1:$ZZ$1,0))</f>
        <v>5</v>
      </c>
      <c r="K37" s="144">
        <f>INDEX('[8]T18-Hanover'!$A$1:$ZZ$1000,MATCH(A37,'[8]T18-Hanover'!$A$1:$A$1000,0),MATCH($K$1,'[8]T18-Hanover'!$A$1:$ZZ$1,0))</f>
        <v>131360</v>
      </c>
      <c r="L37" s="145">
        <f>INDEX('[8]T18-Hanover'!$A$1:$ZZ$1000,MATCH(A37,'[8]T18-Hanover'!$A$1:$A$1000,0),MATCH($L$1,'[8]T18-Hanover'!$A$1:$ZZ$1,0))</f>
        <v>0.06</v>
      </c>
      <c r="M37" s="145">
        <f>INDEX('[8]T18-Hanover'!$A$1:$ZZ$1000,MATCH(A37,'[8]T18-Hanover'!$A$1:$A$1000,0),MATCH($M$1,'[8]T18-Hanover'!$A$1:$ZZ$1,0))</f>
        <v>0.15</v>
      </c>
      <c r="N37" s="144">
        <f>INDEX('[8]T18-Hanover'!$A$1:$ZZ$1000,MATCH(A37,'[8]T18-Hanover'!$A$1:$A$1000,0),MATCH($N$1,'[8]T18-Hanover'!$A$1:$ZZ$1,0))</f>
        <v>104956.64</v>
      </c>
      <c r="O37" s="145">
        <f>INDEX('[8]T18-Hanover'!$A$1:$ZZ$1000,MATCH(A37,'[8]T18-Hanover'!$A$1:$A$1000,0),MATCH($O$1,'[8]T18-Hanover'!$A$1:$ZZ$1,0))</f>
        <v>0.09</v>
      </c>
      <c r="P37" s="143">
        <f>INDEX('[8]T18-Hanover'!$A$1:$ZZ$1000,MATCH(A37,'[8]T18-Hanover'!$A$1:$A$1000,0),MATCH($P$1,'[8]T18-Hanover'!$A$1:$ZZ$1,0))</f>
        <v>44.388888888888893</v>
      </c>
      <c r="Q37" s="143">
        <f>INDEX('[8]T18-Hanover'!$A$1:$ZZ$1000,MATCH(A37,'[8]T18-Hanover'!$A$1:$A$1000,0),MATCH($Q$1,'[8]T18-Hanover'!$A$1:$ZZ$1,0))</f>
        <v>55</v>
      </c>
      <c r="R37" s="146" t="str">
        <f>IF(INDEX('[8]T18-Hanover'!$A$1:$ZZ$1000,MATCH(A37,'[8]T18-Hanover'!$A$1:$A$1000,0),MATCH($R$1,'[8]T18-Hanover'!$A$1:$ZZ$1,0))=0,"N/A",INDEX('[8]T18-Hanover'!$A$1:$ZZ$1000,MATCH(A37,'[8]T18-Hanover'!$A$1:$A$1000,0),MATCH($R$1,'[8]T18-Hanover'!$A$1:$ZZ$1,0)))</f>
        <v>N/A</v>
      </c>
      <c r="S37" s="143">
        <f>INDEX('[8]T18-Hanover'!$A$1:$ZZ$1000,MATCH(A37,'[8]T18-Hanover'!$A$1:$A$1000,0),MATCH($S$1,'[8]T18-Hanover'!$A$1:$ZZ$1,0))</f>
        <v>49.694444444444443</v>
      </c>
      <c r="T37" s="144">
        <f>INDEX('[8]T18-Hanover'!$A$1:$ZZ$1000,MATCH(A37,'[8]T18-Hanover'!$A$1:$A$1000,0),MATCH($T$1,'[8]T18-Hanover'!$A$1:$ZZ$1,0))</f>
        <v>50830</v>
      </c>
      <c r="U37" s="144">
        <f>INDEX('[8]T18-Hanover'!$A$1:$ZZ$1000,MATCH(A37,'[8]T18-Hanover'!$A$1:$A$1000,0),MATCH($U$1,'[8]T18-Hanover'!$A$1:$ZZ$1,0))</f>
        <v>1356402.4444444445</v>
      </c>
    </row>
    <row r="38" spans="1:21" s="114" customFormat="1" x14ac:dyDescent="0.55000000000000004">
      <c r="A38" s="114" t="str">
        <f>[8]!T18_Hanover[[#This Row],[KeyPIN]]</f>
        <v>06-24-405-004-0000</v>
      </c>
      <c r="B38" s="115" t="str">
        <f>INDEX('[8]T18-Hanover'!$A$1:$ZZ$1000,MATCH(A38,'[8]T18-Hanover'!$A$1:$A$1000,0),MATCH($B$1,'[8]T18-Hanover'!$A$1:$ZZ$1,0))</f>
        <v>06-24-405-004-0000</v>
      </c>
      <c r="C38" s="115" t="str">
        <f>INDEX('[8]T18-Hanover'!$A$1:$ZZ$1000,MATCH(A38,'[8]T18-Hanover'!$A$1:$A$1000,0),MATCH($C$1,'[8]T18-Hanover'!$A$1:$ZZ$1,0))</f>
        <v>5-93</v>
      </c>
      <c r="D38" s="115" t="str">
        <f>INDEX('[8]T18-Hanover'!$A$1:$ZZ$1000,MATCH(A38,'[8]T18-Hanover'!$A$1:$A$1000,0),MATCH($D$1,'[8]T18-Hanover'!$A$1:$ZZ$1,0))</f>
        <v>700  BONDED STREAMWOOD</v>
      </c>
      <c r="E38" s="114">
        <f>INDEX('[8]T18-Hanover'!$A$1:$ZZ$1000,MATCH(A38,'[8]T18-Hanover'!$A$1:$A$1000,0),MATCH($E$1,'[8]T18-Hanover'!$A$1:$ZZ$1,0))</f>
        <v>48</v>
      </c>
      <c r="F38" s="114">
        <f>INDEX('[8]T18-Hanover'!$A$1:$ZZ$1000,MATCH(A38,'[8]T18-Hanover'!$A$1:$A$1000,0),MATCH($F$1,'[8]T18-Hanover'!$A$1:$ZZ$1,0))</f>
        <v>14</v>
      </c>
      <c r="G38" s="147">
        <f>INDEX('[8]T18-Hanover'!$A$1:$ZZ$1000,MATCH(A38,'[8]T18-Hanover'!$A$1:$A$1000,0),MATCH($G$1,'[8]T18-Hanover'!$A$1:$ZZ$1,0))</f>
        <v>88340</v>
      </c>
      <c r="H38" s="147">
        <f>INDEX('[8]T18-Hanover'!$A$1:$ZZ$1000,MATCH(A38,'[8]T18-Hanover'!$A$1:$A$1000,0),MATCH($H$1,'[8]T18-Hanover'!$A$1:$ZZ$1,0))</f>
        <v>42850</v>
      </c>
      <c r="I38" s="142" t="str">
        <f>INDEX('[8]T18-Hanover'!$A$1:$ZZ$1000,MATCH(A38,'[8]T18-Hanover'!$A$1:$A$1000,0),MATCH($I$1,'[8]T18-Hanover'!$A$1:$ZZ$1,0))</f>
        <v>C</v>
      </c>
      <c r="J38" s="143">
        <f>INDEX('[8]T18-Hanover'!$A$1:$ZZ$1000,MATCH(A38,'[8]T18-Hanover'!$A$1:$A$1000,0),MATCH($J$1,'[8]T18-Hanover'!$A$1:$ZZ$1,0))</f>
        <v>5</v>
      </c>
      <c r="K38" s="144">
        <f>INDEX('[8]T18-Hanover'!$A$1:$ZZ$1000,MATCH(A38,'[8]T18-Hanover'!$A$1:$A$1000,0),MATCH($K$1,'[8]T18-Hanover'!$A$1:$ZZ$1,0))</f>
        <v>214250</v>
      </c>
      <c r="L38" s="145">
        <f>INDEX('[8]T18-Hanover'!$A$1:$ZZ$1000,MATCH(A38,'[8]T18-Hanover'!$A$1:$A$1000,0),MATCH($L$1,'[8]T18-Hanover'!$A$1:$ZZ$1,0))</f>
        <v>0.06</v>
      </c>
      <c r="M38" s="145">
        <f>INDEX('[8]T18-Hanover'!$A$1:$ZZ$1000,MATCH(A38,'[8]T18-Hanover'!$A$1:$A$1000,0),MATCH($M$1,'[8]T18-Hanover'!$A$1:$ZZ$1,0))</f>
        <v>0.15</v>
      </c>
      <c r="N38" s="144">
        <f>INDEX('[8]T18-Hanover'!$A$1:$ZZ$1000,MATCH(A38,'[8]T18-Hanover'!$A$1:$A$1000,0),MATCH($N$1,'[8]T18-Hanover'!$A$1:$ZZ$1,0))</f>
        <v>171185.75</v>
      </c>
      <c r="O38" s="145">
        <f>INDEX('[8]T18-Hanover'!$A$1:$ZZ$1000,MATCH(A38,'[8]T18-Hanover'!$A$1:$A$1000,0),MATCH($O$1,'[8]T18-Hanover'!$A$1:$ZZ$1,0))</f>
        <v>0.09</v>
      </c>
      <c r="P38" s="143">
        <f>INDEX('[8]T18-Hanover'!$A$1:$ZZ$1000,MATCH(A38,'[8]T18-Hanover'!$A$1:$A$1000,0),MATCH($P$1,'[8]T18-Hanover'!$A$1:$ZZ$1,0))</f>
        <v>44.388888888888893</v>
      </c>
      <c r="Q38" s="143">
        <f>INDEX('[8]T18-Hanover'!$A$1:$ZZ$1000,MATCH(A38,'[8]T18-Hanover'!$A$1:$A$1000,0),MATCH($Q$1,'[8]T18-Hanover'!$A$1:$ZZ$1,0))</f>
        <v>50</v>
      </c>
      <c r="R38" s="146" t="str">
        <f>IF(INDEX('[8]T18-Hanover'!$A$1:$ZZ$1000,MATCH(A38,'[8]T18-Hanover'!$A$1:$A$1000,0),MATCH($R$1,'[8]T18-Hanover'!$A$1:$ZZ$1,0))=0,"N/A",INDEX('[8]T18-Hanover'!$A$1:$ZZ$1000,MATCH(A38,'[8]T18-Hanover'!$A$1:$A$1000,0),MATCH($R$1,'[8]T18-Hanover'!$A$1:$ZZ$1,0)))</f>
        <v>N/A</v>
      </c>
      <c r="S38" s="143">
        <f>INDEX('[8]T18-Hanover'!$A$1:$ZZ$1000,MATCH(A38,'[8]T18-Hanover'!$A$1:$A$1000,0),MATCH($S$1,'[8]T18-Hanover'!$A$1:$ZZ$1,0))</f>
        <v>47.194444444444443</v>
      </c>
      <c r="T38" s="144">
        <f>INDEX('[8]T18-Hanover'!$A$1:$ZZ$1000,MATCH(A38,'[8]T18-Hanover'!$A$1:$A$1000,0),MATCH($T$1,'[8]T18-Hanover'!$A$1:$ZZ$1,0))</f>
        <v>0</v>
      </c>
      <c r="U38" s="144">
        <f>INDEX('[8]T18-Hanover'!$A$1:$ZZ$1000,MATCH(A38,'[8]T18-Hanover'!$A$1:$A$1000,0),MATCH($U$1,'[8]T18-Hanover'!$A$1:$ZZ$1,0))</f>
        <v>2022281.9444444443</v>
      </c>
    </row>
    <row r="39" spans="1:21" s="114" customFormat="1" x14ac:dyDescent="0.55000000000000004">
      <c r="A39" s="114" t="str">
        <f>[8]!T18_Hanover[[#This Row],[KeyPIN]]</f>
        <v>06-24-405-009-0000</v>
      </c>
      <c r="B39" s="115" t="str">
        <f>INDEX('[8]T18-Hanover'!$A$1:$ZZ$1000,MATCH(A39,'[8]T18-Hanover'!$A$1:$A$1000,0),MATCH($B$1,'[8]T18-Hanover'!$A$1:$ZZ$1,0))</f>
        <v>06-24-405-009-0000</v>
      </c>
      <c r="C39" s="115" t="str">
        <f>INDEX('[8]T18-Hanover'!$A$1:$ZZ$1000,MATCH(A39,'[8]T18-Hanover'!$A$1:$A$1000,0),MATCH($C$1,'[8]T18-Hanover'!$A$1:$ZZ$1,0))</f>
        <v>5-93</v>
      </c>
      <c r="D39" s="115" t="str">
        <f>INDEX('[8]T18-Hanover'!$A$1:$ZZ$1000,MATCH(A39,'[8]T18-Hanover'!$A$1:$A$1000,0),MATCH($D$1,'[8]T18-Hanover'!$A$1:$ZZ$1,0))</f>
        <v>678  BONDED STREAMWOOD</v>
      </c>
      <c r="E39" s="114">
        <f>INDEX('[8]T18-Hanover'!$A$1:$ZZ$1000,MATCH(A39,'[8]T18-Hanover'!$A$1:$A$1000,0),MATCH($E$1,'[8]T18-Hanover'!$A$1:$ZZ$1,0))</f>
        <v>46</v>
      </c>
      <c r="F39" s="114">
        <f>INDEX('[8]T18-Hanover'!$A$1:$ZZ$1000,MATCH(A39,'[8]T18-Hanover'!$A$1:$A$1000,0),MATCH($F$1,'[8]T18-Hanover'!$A$1:$ZZ$1,0))</f>
        <v>14</v>
      </c>
      <c r="G39" s="147">
        <f>INDEX('[8]T18-Hanover'!$A$1:$ZZ$1000,MATCH(A39,'[8]T18-Hanover'!$A$1:$A$1000,0),MATCH($G$1,'[8]T18-Hanover'!$A$1:$ZZ$1,0))</f>
        <v>63001</v>
      </c>
      <c r="H39" s="147">
        <f>INDEX('[8]T18-Hanover'!$A$1:$ZZ$1000,MATCH(A39,'[8]T18-Hanover'!$A$1:$A$1000,0),MATCH($H$1,'[8]T18-Hanover'!$A$1:$ZZ$1,0))</f>
        <v>29000</v>
      </c>
      <c r="I39" s="142" t="str">
        <f>INDEX('[8]T18-Hanover'!$A$1:$ZZ$1000,MATCH(A39,'[8]T18-Hanover'!$A$1:$A$1000,0),MATCH($I$1,'[8]T18-Hanover'!$A$1:$ZZ$1,0))</f>
        <v>C</v>
      </c>
      <c r="J39" s="143">
        <f>INDEX('[8]T18-Hanover'!$A$1:$ZZ$1000,MATCH(A39,'[8]T18-Hanover'!$A$1:$A$1000,0),MATCH($J$1,'[8]T18-Hanover'!$A$1:$ZZ$1,0))</f>
        <v>5</v>
      </c>
      <c r="K39" s="144">
        <f>INDEX('[8]T18-Hanover'!$A$1:$ZZ$1000,MATCH(A39,'[8]T18-Hanover'!$A$1:$A$1000,0),MATCH($K$1,'[8]T18-Hanover'!$A$1:$ZZ$1,0))</f>
        <v>145000</v>
      </c>
      <c r="L39" s="145">
        <f>INDEX('[8]T18-Hanover'!$A$1:$ZZ$1000,MATCH(A39,'[8]T18-Hanover'!$A$1:$A$1000,0),MATCH($L$1,'[8]T18-Hanover'!$A$1:$ZZ$1,0))</f>
        <v>0.06</v>
      </c>
      <c r="M39" s="145">
        <f>INDEX('[8]T18-Hanover'!$A$1:$ZZ$1000,MATCH(A39,'[8]T18-Hanover'!$A$1:$A$1000,0),MATCH($M$1,'[8]T18-Hanover'!$A$1:$ZZ$1,0))</f>
        <v>0.15</v>
      </c>
      <c r="N39" s="144">
        <f>INDEX('[8]T18-Hanover'!$A$1:$ZZ$1000,MATCH(A39,'[8]T18-Hanover'!$A$1:$A$1000,0),MATCH($N$1,'[8]T18-Hanover'!$A$1:$ZZ$1,0))</f>
        <v>115855</v>
      </c>
      <c r="O39" s="145">
        <f>INDEX('[8]T18-Hanover'!$A$1:$ZZ$1000,MATCH(A39,'[8]T18-Hanover'!$A$1:$A$1000,0),MATCH($O$1,'[8]T18-Hanover'!$A$1:$ZZ$1,0))</f>
        <v>0.09</v>
      </c>
      <c r="P39" s="143">
        <f>INDEX('[8]T18-Hanover'!$A$1:$ZZ$1000,MATCH(A39,'[8]T18-Hanover'!$A$1:$A$1000,0),MATCH($P$1,'[8]T18-Hanover'!$A$1:$ZZ$1,0))</f>
        <v>44.388888888888886</v>
      </c>
      <c r="Q39" s="143">
        <f>INDEX('[8]T18-Hanover'!$A$1:$ZZ$1000,MATCH(A39,'[8]T18-Hanover'!$A$1:$A$1000,0),MATCH($Q$1,'[8]T18-Hanover'!$A$1:$ZZ$1,0))</f>
        <v>55</v>
      </c>
      <c r="R39" s="146" t="str">
        <f>IF(INDEX('[8]T18-Hanover'!$A$1:$ZZ$1000,MATCH(A39,'[8]T18-Hanover'!$A$1:$A$1000,0),MATCH($R$1,'[8]T18-Hanover'!$A$1:$ZZ$1,0))=0,"N/A",INDEX('[8]T18-Hanover'!$A$1:$ZZ$1000,MATCH(A39,'[8]T18-Hanover'!$A$1:$A$1000,0),MATCH($R$1,'[8]T18-Hanover'!$A$1:$ZZ$1,0)))</f>
        <v>N/A</v>
      </c>
      <c r="S39" s="143">
        <f>INDEX('[8]T18-Hanover'!$A$1:$ZZ$1000,MATCH(A39,'[8]T18-Hanover'!$A$1:$A$1000,0),MATCH($S$1,'[8]T18-Hanover'!$A$1:$ZZ$1,0))</f>
        <v>49.694444444444443</v>
      </c>
      <c r="T39" s="144">
        <f>INDEX('[8]T18-Hanover'!$A$1:$ZZ$1000,MATCH(A39,'[8]T18-Hanover'!$A$1:$A$1000,0),MATCH($T$1,'[8]T18-Hanover'!$A$1:$ZZ$1,0))</f>
        <v>0</v>
      </c>
      <c r="U39" s="144">
        <f>INDEX('[8]T18-Hanover'!$A$1:$ZZ$1000,MATCH(A39,'[8]T18-Hanover'!$A$1:$A$1000,0),MATCH($U$1,'[8]T18-Hanover'!$A$1:$ZZ$1,0))</f>
        <v>1441138.8888888888</v>
      </c>
    </row>
    <row r="40" spans="1:21" s="114" customFormat="1" ht="43.2" x14ac:dyDescent="0.55000000000000004">
      <c r="A40" s="114" t="str">
        <f>[8]!T18_Hanover[[#This Row],[KeyPIN]]</f>
        <v>06-24-405-010-0000</v>
      </c>
      <c r="B40" s="115" t="str">
        <f>INDEX('[8]T18-Hanover'!$A$1:$ZZ$1000,MATCH(A40,'[8]T18-Hanover'!$A$1:$A$1000,0),MATCH($B$1,'[8]T18-Hanover'!$A$1:$ZZ$1,0))</f>
        <v>06-24-405-010-0000
06-24-405-011-0000, 06-24-405-014-0000</v>
      </c>
      <c r="C40" s="115" t="str">
        <f>INDEX('[8]T18-Hanover'!$A$1:$ZZ$1000,MATCH(A40,'[8]T18-Hanover'!$A$1:$A$1000,0),MATCH($C$1,'[8]T18-Hanover'!$A$1:$ZZ$1,0))</f>
        <v>5-93</v>
      </c>
      <c r="D40" s="115" t="str">
        <f>INDEX('[8]T18-Hanover'!$A$1:$ZZ$1000,MATCH(A40,'[8]T18-Hanover'!$A$1:$A$1000,0),MATCH($D$1,'[8]T18-Hanover'!$A$1:$ZZ$1,0))</f>
        <v>676  BONDED STREAMWOOD</v>
      </c>
      <c r="E40" s="114">
        <f>INDEX('[8]T18-Hanover'!$A$1:$ZZ$1000,MATCH(A40,'[8]T18-Hanover'!$A$1:$A$1000,0),MATCH($E$1,'[8]T18-Hanover'!$A$1:$ZZ$1,0))</f>
        <v>32</v>
      </c>
      <c r="F40" s="114">
        <f>INDEX('[8]T18-Hanover'!$A$1:$ZZ$1000,MATCH(A40,'[8]T18-Hanover'!$A$1:$A$1000,0),MATCH($F$1,'[8]T18-Hanover'!$A$1:$ZZ$1,0))</f>
        <v>14</v>
      </c>
      <c r="G40" s="147">
        <f>INDEX('[8]T18-Hanover'!$A$1:$ZZ$1000,MATCH(A40,'[8]T18-Hanover'!$A$1:$A$1000,0),MATCH($G$1,'[8]T18-Hanover'!$A$1:$ZZ$1,0))</f>
        <v>64327</v>
      </c>
      <c r="H40" s="147">
        <f>INDEX('[8]T18-Hanover'!$A$1:$ZZ$1000,MATCH(A40,'[8]T18-Hanover'!$A$1:$A$1000,0),MATCH($H$1,'[8]T18-Hanover'!$A$1:$ZZ$1,0))</f>
        <v>29593</v>
      </c>
      <c r="I40" s="142" t="str">
        <f>INDEX('[8]T18-Hanover'!$A$1:$ZZ$1000,MATCH(A40,'[8]T18-Hanover'!$A$1:$A$1000,0),MATCH($I$1,'[8]T18-Hanover'!$A$1:$ZZ$1,0))</f>
        <v>C</v>
      </c>
      <c r="J40" s="143">
        <f>INDEX('[8]T18-Hanover'!$A$1:$ZZ$1000,MATCH(A40,'[8]T18-Hanover'!$A$1:$A$1000,0),MATCH($J$1,'[8]T18-Hanover'!$A$1:$ZZ$1,0))</f>
        <v>5</v>
      </c>
      <c r="K40" s="144">
        <f>INDEX('[8]T18-Hanover'!$A$1:$ZZ$1000,MATCH(A40,'[8]T18-Hanover'!$A$1:$A$1000,0),MATCH($K$1,'[8]T18-Hanover'!$A$1:$ZZ$1,0))</f>
        <v>147965</v>
      </c>
      <c r="L40" s="145">
        <f>INDEX('[8]T18-Hanover'!$A$1:$ZZ$1000,MATCH(A40,'[8]T18-Hanover'!$A$1:$A$1000,0),MATCH($L$1,'[8]T18-Hanover'!$A$1:$ZZ$1,0))</f>
        <v>0.06</v>
      </c>
      <c r="M40" s="145">
        <f>INDEX('[8]T18-Hanover'!$A$1:$ZZ$1000,MATCH(A40,'[8]T18-Hanover'!$A$1:$A$1000,0),MATCH($M$1,'[8]T18-Hanover'!$A$1:$ZZ$1,0))</f>
        <v>0.15</v>
      </c>
      <c r="N40" s="144">
        <f>INDEX('[8]T18-Hanover'!$A$1:$ZZ$1000,MATCH(A40,'[8]T18-Hanover'!$A$1:$A$1000,0),MATCH($N$1,'[8]T18-Hanover'!$A$1:$ZZ$1,0))</f>
        <v>118224.035</v>
      </c>
      <c r="O40" s="145">
        <f>INDEX('[8]T18-Hanover'!$A$1:$ZZ$1000,MATCH(A40,'[8]T18-Hanover'!$A$1:$A$1000,0),MATCH($O$1,'[8]T18-Hanover'!$A$1:$ZZ$1,0))</f>
        <v>0.09</v>
      </c>
      <c r="P40" s="143">
        <f>INDEX('[8]T18-Hanover'!$A$1:$ZZ$1000,MATCH(A40,'[8]T18-Hanover'!$A$1:$A$1000,0),MATCH($P$1,'[8]T18-Hanover'!$A$1:$ZZ$1,0))</f>
        <v>44.388888888888893</v>
      </c>
      <c r="Q40" s="143">
        <f>INDEX('[8]T18-Hanover'!$A$1:$ZZ$1000,MATCH(A40,'[8]T18-Hanover'!$A$1:$A$1000,0),MATCH($Q$1,'[8]T18-Hanover'!$A$1:$ZZ$1,0))</f>
        <v>55</v>
      </c>
      <c r="R40" s="146" t="str">
        <f>IF(INDEX('[8]T18-Hanover'!$A$1:$ZZ$1000,MATCH(A40,'[8]T18-Hanover'!$A$1:$A$1000,0),MATCH($R$1,'[8]T18-Hanover'!$A$1:$ZZ$1,0))=0,"N/A",INDEX('[8]T18-Hanover'!$A$1:$ZZ$1000,MATCH(A40,'[8]T18-Hanover'!$A$1:$A$1000,0),MATCH($R$1,'[8]T18-Hanover'!$A$1:$ZZ$1,0)))</f>
        <v>N/A</v>
      </c>
      <c r="S40" s="143">
        <f>INDEX('[8]T18-Hanover'!$A$1:$ZZ$1000,MATCH(A40,'[8]T18-Hanover'!$A$1:$A$1000,0),MATCH($S$1,'[8]T18-Hanover'!$A$1:$ZZ$1,0))</f>
        <v>49.694444444444443</v>
      </c>
      <c r="T40" s="144">
        <f>INDEX('[8]T18-Hanover'!$A$1:$ZZ$1000,MATCH(A40,'[8]T18-Hanover'!$A$1:$A$1000,0),MATCH($T$1,'[8]T18-Hanover'!$A$1:$ZZ$1,0))</f>
        <v>0</v>
      </c>
      <c r="U40" s="144">
        <f>INDEX('[8]T18-Hanover'!$A$1:$ZZ$1000,MATCH(A40,'[8]T18-Hanover'!$A$1:$A$1000,0),MATCH($U$1,'[8]T18-Hanover'!$A$1:$ZZ$1,0))</f>
        <v>1470607.6944444445</v>
      </c>
    </row>
    <row r="41" spans="1:21" s="114" customFormat="1" x14ac:dyDescent="0.55000000000000004">
      <c r="A41" s="114" t="str">
        <f>[8]!T18_Hanover[[#This Row],[KeyPIN]]</f>
        <v>06-24-405-013-0000</v>
      </c>
      <c r="B41" s="115" t="str">
        <f>INDEX('[8]T18-Hanover'!$A$1:$ZZ$1000,MATCH(A41,'[8]T18-Hanover'!$A$1:$A$1000,0),MATCH($B$1,'[8]T18-Hanover'!$A$1:$ZZ$1,0))</f>
        <v>06-24-405-013-0000</v>
      </c>
      <c r="C41" s="115" t="str">
        <f>INDEX('[8]T18-Hanover'!$A$1:$ZZ$1000,MATCH(A41,'[8]T18-Hanover'!$A$1:$A$1000,0),MATCH($C$1,'[8]T18-Hanover'!$A$1:$ZZ$1,0))</f>
        <v>5-93</v>
      </c>
      <c r="D41" s="115" t="str">
        <f>INDEX('[8]T18-Hanover'!$A$1:$ZZ$1000,MATCH(A41,'[8]T18-Hanover'!$A$1:$A$1000,0),MATCH($D$1,'[8]T18-Hanover'!$A$1:$ZZ$1,0))</f>
        <v>672  BONDED STREAMWOOD</v>
      </c>
      <c r="E41" s="114">
        <f>INDEX('[8]T18-Hanover'!$A$1:$ZZ$1000,MATCH(A41,'[8]T18-Hanover'!$A$1:$A$1000,0),MATCH($E$1,'[8]T18-Hanover'!$A$1:$ZZ$1,0))</f>
        <v>20</v>
      </c>
      <c r="F41" s="114">
        <f>INDEX('[8]T18-Hanover'!$A$1:$ZZ$1000,MATCH(A41,'[8]T18-Hanover'!$A$1:$A$1000,0),MATCH($F$1,'[8]T18-Hanover'!$A$1:$ZZ$1,0))</f>
        <v>20</v>
      </c>
      <c r="G41" s="147">
        <f>INDEX('[8]T18-Hanover'!$A$1:$ZZ$1000,MATCH(A41,'[8]T18-Hanover'!$A$1:$A$1000,0),MATCH($G$1,'[8]T18-Hanover'!$A$1:$ZZ$1,0))</f>
        <v>26880</v>
      </c>
      <c r="H41" s="147">
        <f>INDEX('[8]T18-Hanover'!$A$1:$ZZ$1000,MATCH(A41,'[8]T18-Hanover'!$A$1:$A$1000,0),MATCH($H$1,'[8]T18-Hanover'!$A$1:$ZZ$1,0))</f>
        <v>10000</v>
      </c>
      <c r="I41" s="142" t="str">
        <f>INDEX('[8]T18-Hanover'!$A$1:$ZZ$1000,MATCH(A41,'[8]T18-Hanover'!$A$1:$A$1000,0),MATCH($I$1,'[8]T18-Hanover'!$A$1:$ZZ$1,0))</f>
        <v>C</v>
      </c>
      <c r="J41" s="143">
        <f>INDEX('[8]T18-Hanover'!$A$1:$ZZ$1000,MATCH(A41,'[8]T18-Hanover'!$A$1:$A$1000,0),MATCH($J$1,'[8]T18-Hanover'!$A$1:$ZZ$1,0))</f>
        <v>6.5</v>
      </c>
      <c r="K41" s="144">
        <f>INDEX('[8]T18-Hanover'!$A$1:$ZZ$1000,MATCH(A41,'[8]T18-Hanover'!$A$1:$A$1000,0),MATCH($K$1,'[8]T18-Hanover'!$A$1:$ZZ$1,0))</f>
        <v>65000</v>
      </c>
      <c r="L41" s="145">
        <f>INDEX('[8]T18-Hanover'!$A$1:$ZZ$1000,MATCH(A41,'[8]T18-Hanover'!$A$1:$A$1000,0),MATCH($L$1,'[8]T18-Hanover'!$A$1:$ZZ$1,0))</f>
        <v>0.06</v>
      </c>
      <c r="M41" s="145">
        <f>INDEX('[8]T18-Hanover'!$A$1:$ZZ$1000,MATCH(A41,'[8]T18-Hanover'!$A$1:$A$1000,0),MATCH($M$1,'[8]T18-Hanover'!$A$1:$ZZ$1,0))</f>
        <v>0.15</v>
      </c>
      <c r="N41" s="144">
        <f>INDEX('[8]T18-Hanover'!$A$1:$ZZ$1000,MATCH(A41,'[8]T18-Hanover'!$A$1:$A$1000,0),MATCH($N$1,'[8]T18-Hanover'!$A$1:$ZZ$1,0))</f>
        <v>51935</v>
      </c>
      <c r="O41" s="145">
        <f>INDEX('[8]T18-Hanover'!$A$1:$ZZ$1000,MATCH(A41,'[8]T18-Hanover'!$A$1:$A$1000,0),MATCH($O$1,'[8]T18-Hanover'!$A$1:$ZZ$1,0))</f>
        <v>0.09</v>
      </c>
      <c r="P41" s="143">
        <f>INDEX('[8]T18-Hanover'!$A$1:$ZZ$1000,MATCH(A41,'[8]T18-Hanover'!$A$1:$A$1000,0),MATCH($P$1,'[8]T18-Hanover'!$A$1:$ZZ$1,0))</f>
        <v>57.705555555555563</v>
      </c>
      <c r="Q41" s="143">
        <f>INDEX('[8]T18-Hanover'!$A$1:$ZZ$1000,MATCH(A41,'[8]T18-Hanover'!$A$1:$A$1000,0),MATCH($Q$1,'[8]T18-Hanover'!$A$1:$ZZ$1,0))</f>
        <v>65</v>
      </c>
      <c r="R41" s="146" t="str">
        <f>IF(INDEX('[8]T18-Hanover'!$A$1:$ZZ$1000,MATCH(A41,'[8]T18-Hanover'!$A$1:$A$1000,0),MATCH($R$1,'[8]T18-Hanover'!$A$1:$ZZ$1,0))=0,"N/A",INDEX('[8]T18-Hanover'!$A$1:$ZZ$1000,MATCH(A41,'[8]T18-Hanover'!$A$1:$A$1000,0),MATCH($R$1,'[8]T18-Hanover'!$A$1:$ZZ$1,0)))</f>
        <v>N/A</v>
      </c>
      <c r="S41" s="143">
        <f>INDEX('[8]T18-Hanover'!$A$1:$ZZ$1000,MATCH(A41,'[8]T18-Hanover'!$A$1:$A$1000,0),MATCH($S$1,'[8]T18-Hanover'!$A$1:$ZZ$1,0))</f>
        <v>61.352777777777781</v>
      </c>
      <c r="T41" s="144">
        <f>INDEX('[8]T18-Hanover'!$A$1:$ZZ$1000,MATCH(A41,'[8]T18-Hanover'!$A$1:$A$1000,0),MATCH($T$1,'[8]T18-Hanover'!$A$1:$ZZ$1,0))</f>
        <v>0</v>
      </c>
      <c r="U41" s="144">
        <f>INDEX('[8]T18-Hanover'!$A$1:$ZZ$1000,MATCH(A41,'[8]T18-Hanover'!$A$1:$A$1000,0),MATCH($U$1,'[8]T18-Hanover'!$A$1:$ZZ$1,0))</f>
        <v>613527.77777777787</v>
      </c>
    </row>
    <row r="42" spans="1:21" s="114" customFormat="1" x14ac:dyDescent="0.55000000000000004">
      <c r="A42" s="114" t="str">
        <f>[8]!T18_Hanover[[#This Row],[KeyPIN]]</f>
        <v>06-24-406-009-0000</v>
      </c>
      <c r="B42" s="115" t="str">
        <f>INDEX('[8]T18-Hanover'!$A$1:$ZZ$1000,MATCH(A42,'[8]T18-Hanover'!$A$1:$A$1000,0),MATCH($B$1,'[8]T18-Hanover'!$A$1:$ZZ$1,0))</f>
        <v>06-24-406-009-0000</v>
      </c>
      <c r="C42" s="115" t="str">
        <f>INDEX('[8]T18-Hanover'!$A$1:$ZZ$1000,MATCH(A42,'[8]T18-Hanover'!$A$1:$A$1000,0),MATCH($C$1,'[8]T18-Hanover'!$A$1:$ZZ$1,0))</f>
        <v>5-93</v>
      </c>
      <c r="D42" s="115" t="str">
        <f>INDEX('[8]T18-Hanover'!$A$1:$ZZ$1000,MATCH(A42,'[8]T18-Hanover'!$A$1:$A$1000,0),MATCH($D$1,'[8]T18-Hanover'!$A$1:$ZZ$1,0))</f>
        <v>1534  BURGANDY STREAMWOOD</v>
      </c>
      <c r="E42" s="114">
        <f>INDEX('[8]T18-Hanover'!$A$1:$ZZ$1000,MATCH(A42,'[8]T18-Hanover'!$A$1:$A$1000,0),MATCH($E$1,'[8]T18-Hanover'!$A$1:$ZZ$1,0))</f>
        <v>49</v>
      </c>
      <c r="F42" s="114">
        <f>INDEX('[8]T18-Hanover'!$A$1:$ZZ$1000,MATCH(A42,'[8]T18-Hanover'!$A$1:$A$1000,0),MATCH($F$1,'[8]T18-Hanover'!$A$1:$ZZ$1,0))</f>
        <v>15</v>
      </c>
      <c r="G42" s="147">
        <f>INDEX('[8]T18-Hanover'!$A$1:$ZZ$1000,MATCH(A42,'[8]T18-Hanover'!$A$1:$A$1000,0),MATCH($G$1,'[8]T18-Hanover'!$A$1:$ZZ$1,0))</f>
        <v>13438</v>
      </c>
      <c r="H42" s="147">
        <f>INDEX('[8]T18-Hanover'!$A$1:$ZZ$1000,MATCH(A42,'[8]T18-Hanover'!$A$1:$A$1000,0),MATCH($H$1,'[8]T18-Hanover'!$A$1:$ZZ$1,0))</f>
        <v>5000</v>
      </c>
      <c r="I42" s="142" t="str">
        <f>INDEX('[8]T18-Hanover'!$A$1:$ZZ$1000,MATCH(A42,'[8]T18-Hanover'!$A$1:$A$1000,0),MATCH($I$1,'[8]T18-Hanover'!$A$1:$ZZ$1,0))</f>
        <v>C</v>
      </c>
      <c r="J42" s="143">
        <f>INDEX('[8]T18-Hanover'!$A$1:$ZZ$1000,MATCH(A42,'[8]T18-Hanover'!$A$1:$A$1000,0),MATCH($J$1,'[8]T18-Hanover'!$A$1:$ZZ$1,0))</f>
        <v>6.5</v>
      </c>
      <c r="K42" s="144">
        <f>INDEX('[8]T18-Hanover'!$A$1:$ZZ$1000,MATCH(A42,'[8]T18-Hanover'!$A$1:$A$1000,0),MATCH($K$1,'[8]T18-Hanover'!$A$1:$ZZ$1,0))</f>
        <v>32500</v>
      </c>
      <c r="L42" s="145">
        <f>INDEX('[8]T18-Hanover'!$A$1:$ZZ$1000,MATCH(A42,'[8]T18-Hanover'!$A$1:$A$1000,0),MATCH($L$1,'[8]T18-Hanover'!$A$1:$ZZ$1,0))</f>
        <v>0.06</v>
      </c>
      <c r="M42" s="145">
        <f>INDEX('[8]T18-Hanover'!$A$1:$ZZ$1000,MATCH(A42,'[8]T18-Hanover'!$A$1:$A$1000,0),MATCH($M$1,'[8]T18-Hanover'!$A$1:$ZZ$1,0))</f>
        <v>0.15</v>
      </c>
      <c r="N42" s="144">
        <f>INDEX('[8]T18-Hanover'!$A$1:$ZZ$1000,MATCH(A42,'[8]T18-Hanover'!$A$1:$A$1000,0),MATCH($N$1,'[8]T18-Hanover'!$A$1:$ZZ$1,0))</f>
        <v>25967.5</v>
      </c>
      <c r="O42" s="145">
        <f>INDEX('[8]T18-Hanover'!$A$1:$ZZ$1000,MATCH(A42,'[8]T18-Hanover'!$A$1:$A$1000,0),MATCH($O$1,'[8]T18-Hanover'!$A$1:$ZZ$1,0))</f>
        <v>0.09</v>
      </c>
      <c r="P42" s="143">
        <f>INDEX('[8]T18-Hanover'!$A$1:$ZZ$1000,MATCH(A42,'[8]T18-Hanover'!$A$1:$A$1000,0),MATCH($P$1,'[8]T18-Hanover'!$A$1:$ZZ$1,0))</f>
        <v>57.705555555555563</v>
      </c>
      <c r="Q42" s="143">
        <f>INDEX('[8]T18-Hanover'!$A$1:$ZZ$1000,MATCH(A42,'[8]T18-Hanover'!$A$1:$A$1000,0),MATCH($Q$1,'[8]T18-Hanover'!$A$1:$ZZ$1,0))</f>
        <v>65</v>
      </c>
      <c r="R42" s="146" t="str">
        <f>IF(INDEX('[8]T18-Hanover'!$A$1:$ZZ$1000,MATCH(A42,'[8]T18-Hanover'!$A$1:$A$1000,0),MATCH($R$1,'[8]T18-Hanover'!$A$1:$ZZ$1,0))=0,"N/A",INDEX('[8]T18-Hanover'!$A$1:$ZZ$1000,MATCH(A42,'[8]T18-Hanover'!$A$1:$A$1000,0),MATCH($R$1,'[8]T18-Hanover'!$A$1:$ZZ$1,0)))</f>
        <v>N/A</v>
      </c>
      <c r="S42" s="143">
        <f>INDEX('[8]T18-Hanover'!$A$1:$ZZ$1000,MATCH(A42,'[8]T18-Hanover'!$A$1:$A$1000,0),MATCH($S$1,'[8]T18-Hanover'!$A$1:$ZZ$1,0))</f>
        <v>61.352777777777781</v>
      </c>
      <c r="T42" s="144">
        <f>INDEX('[8]T18-Hanover'!$A$1:$ZZ$1000,MATCH(A42,'[8]T18-Hanover'!$A$1:$A$1000,0),MATCH($T$1,'[8]T18-Hanover'!$A$1:$ZZ$1,0))</f>
        <v>0</v>
      </c>
      <c r="U42" s="144">
        <f>INDEX('[8]T18-Hanover'!$A$1:$ZZ$1000,MATCH(A42,'[8]T18-Hanover'!$A$1:$A$1000,0),MATCH($U$1,'[8]T18-Hanover'!$A$1:$ZZ$1,0))</f>
        <v>306763.88888888893</v>
      </c>
    </row>
    <row r="43" spans="1:21" s="114" customFormat="1" x14ac:dyDescent="0.55000000000000004">
      <c r="A43" s="114" t="str">
        <f>[8]!T18_Hanover[[#This Row],[KeyPIN]]</f>
        <v>06-24-406-010-0000</v>
      </c>
      <c r="B43" s="115" t="str">
        <f>INDEX('[8]T18-Hanover'!$A$1:$ZZ$1000,MATCH(A43,'[8]T18-Hanover'!$A$1:$A$1000,0),MATCH($B$1,'[8]T18-Hanover'!$A$1:$ZZ$1,0))</f>
        <v>06-24-406-010-0000</v>
      </c>
      <c r="C43" s="115" t="str">
        <f>INDEX('[8]T18-Hanover'!$A$1:$ZZ$1000,MATCH(A43,'[8]T18-Hanover'!$A$1:$A$1000,0),MATCH($C$1,'[8]T18-Hanover'!$A$1:$ZZ$1,0))</f>
        <v>5-93</v>
      </c>
      <c r="D43" s="115" t="str">
        <f>INDEX('[8]T18-Hanover'!$A$1:$ZZ$1000,MATCH(A43,'[8]T18-Hanover'!$A$1:$A$1000,0),MATCH($D$1,'[8]T18-Hanover'!$A$1:$ZZ$1,0))</f>
        <v>1536  BURGUNDY STREAMWOOD</v>
      </c>
      <c r="E43" s="114">
        <f>INDEX('[8]T18-Hanover'!$A$1:$ZZ$1000,MATCH(A43,'[8]T18-Hanover'!$A$1:$A$1000,0),MATCH($E$1,'[8]T18-Hanover'!$A$1:$ZZ$1,0))</f>
        <v>46</v>
      </c>
      <c r="F43" s="114">
        <f>INDEX('[8]T18-Hanover'!$A$1:$ZZ$1000,MATCH(A43,'[8]T18-Hanover'!$A$1:$A$1000,0),MATCH($F$1,'[8]T18-Hanover'!$A$1:$ZZ$1,0))</f>
        <v>14</v>
      </c>
      <c r="G43" s="147">
        <f>INDEX('[8]T18-Hanover'!$A$1:$ZZ$1000,MATCH(A43,'[8]T18-Hanover'!$A$1:$A$1000,0),MATCH($G$1,'[8]T18-Hanover'!$A$1:$ZZ$1,0))</f>
        <v>13440</v>
      </c>
      <c r="H43" s="147">
        <f>INDEX('[8]T18-Hanover'!$A$1:$ZZ$1000,MATCH(A43,'[8]T18-Hanover'!$A$1:$A$1000,0),MATCH($H$1,'[8]T18-Hanover'!$A$1:$ZZ$1,0))</f>
        <v>5000</v>
      </c>
      <c r="I43" s="142" t="str">
        <f>INDEX('[8]T18-Hanover'!$A$1:$ZZ$1000,MATCH(A43,'[8]T18-Hanover'!$A$1:$A$1000,0),MATCH($I$1,'[8]T18-Hanover'!$A$1:$ZZ$1,0))</f>
        <v>C</v>
      </c>
      <c r="J43" s="143">
        <f>INDEX('[8]T18-Hanover'!$A$1:$ZZ$1000,MATCH(A43,'[8]T18-Hanover'!$A$1:$A$1000,0),MATCH($J$1,'[8]T18-Hanover'!$A$1:$ZZ$1,0))</f>
        <v>6.5</v>
      </c>
      <c r="K43" s="144">
        <f>INDEX('[8]T18-Hanover'!$A$1:$ZZ$1000,MATCH(A43,'[8]T18-Hanover'!$A$1:$A$1000,0),MATCH($K$1,'[8]T18-Hanover'!$A$1:$ZZ$1,0))</f>
        <v>32500</v>
      </c>
      <c r="L43" s="145">
        <f>INDEX('[8]T18-Hanover'!$A$1:$ZZ$1000,MATCH(A43,'[8]T18-Hanover'!$A$1:$A$1000,0),MATCH($L$1,'[8]T18-Hanover'!$A$1:$ZZ$1,0))</f>
        <v>0.06</v>
      </c>
      <c r="M43" s="145">
        <f>INDEX('[8]T18-Hanover'!$A$1:$ZZ$1000,MATCH(A43,'[8]T18-Hanover'!$A$1:$A$1000,0),MATCH($M$1,'[8]T18-Hanover'!$A$1:$ZZ$1,0))</f>
        <v>0.15</v>
      </c>
      <c r="N43" s="144">
        <f>INDEX('[8]T18-Hanover'!$A$1:$ZZ$1000,MATCH(A43,'[8]T18-Hanover'!$A$1:$A$1000,0),MATCH($N$1,'[8]T18-Hanover'!$A$1:$ZZ$1,0))</f>
        <v>25967.5</v>
      </c>
      <c r="O43" s="145">
        <f>INDEX('[8]T18-Hanover'!$A$1:$ZZ$1000,MATCH(A43,'[8]T18-Hanover'!$A$1:$A$1000,0),MATCH($O$1,'[8]T18-Hanover'!$A$1:$ZZ$1,0))</f>
        <v>0.09</v>
      </c>
      <c r="P43" s="143">
        <f>INDEX('[8]T18-Hanover'!$A$1:$ZZ$1000,MATCH(A43,'[8]T18-Hanover'!$A$1:$A$1000,0),MATCH($P$1,'[8]T18-Hanover'!$A$1:$ZZ$1,0))</f>
        <v>57.705555555555563</v>
      </c>
      <c r="Q43" s="143">
        <f>INDEX('[8]T18-Hanover'!$A$1:$ZZ$1000,MATCH(A43,'[8]T18-Hanover'!$A$1:$A$1000,0),MATCH($Q$1,'[8]T18-Hanover'!$A$1:$ZZ$1,0))</f>
        <v>65</v>
      </c>
      <c r="R43" s="146" t="str">
        <f>IF(INDEX('[8]T18-Hanover'!$A$1:$ZZ$1000,MATCH(A43,'[8]T18-Hanover'!$A$1:$A$1000,0),MATCH($R$1,'[8]T18-Hanover'!$A$1:$ZZ$1,0))=0,"N/A",INDEX('[8]T18-Hanover'!$A$1:$ZZ$1000,MATCH(A43,'[8]T18-Hanover'!$A$1:$A$1000,0),MATCH($R$1,'[8]T18-Hanover'!$A$1:$ZZ$1,0)))</f>
        <v>N/A</v>
      </c>
      <c r="S43" s="143">
        <f>INDEX('[8]T18-Hanover'!$A$1:$ZZ$1000,MATCH(A43,'[8]T18-Hanover'!$A$1:$A$1000,0),MATCH($S$1,'[8]T18-Hanover'!$A$1:$ZZ$1,0))</f>
        <v>61.352777777777781</v>
      </c>
      <c r="T43" s="144">
        <f>INDEX('[8]T18-Hanover'!$A$1:$ZZ$1000,MATCH(A43,'[8]T18-Hanover'!$A$1:$A$1000,0),MATCH($T$1,'[8]T18-Hanover'!$A$1:$ZZ$1,0))</f>
        <v>0</v>
      </c>
      <c r="U43" s="144">
        <f>INDEX('[8]T18-Hanover'!$A$1:$ZZ$1000,MATCH(A43,'[8]T18-Hanover'!$A$1:$A$1000,0),MATCH($U$1,'[8]T18-Hanover'!$A$1:$ZZ$1,0))</f>
        <v>306763.88888888893</v>
      </c>
    </row>
    <row r="44" spans="1:21" s="114" customFormat="1" x14ac:dyDescent="0.55000000000000004">
      <c r="A44" s="114" t="str">
        <f>[8]!T18_Hanover[[#This Row],[KeyPIN]]</f>
        <v>06-24-406-011-0000</v>
      </c>
      <c r="B44" s="115" t="str">
        <f>INDEX('[8]T18-Hanover'!$A$1:$ZZ$1000,MATCH(A44,'[8]T18-Hanover'!$A$1:$A$1000,0),MATCH($B$1,'[8]T18-Hanover'!$A$1:$ZZ$1,0))</f>
        <v>06-24-406-011-0000</v>
      </c>
      <c r="C44" s="115" t="str">
        <f>INDEX('[8]T18-Hanover'!$A$1:$ZZ$1000,MATCH(A44,'[8]T18-Hanover'!$A$1:$A$1000,0),MATCH($C$1,'[8]T18-Hanover'!$A$1:$ZZ$1,0))</f>
        <v>5-93</v>
      </c>
      <c r="D44" s="115" t="str">
        <f>INDEX('[8]T18-Hanover'!$A$1:$ZZ$1000,MATCH(A44,'[8]T18-Hanover'!$A$1:$A$1000,0),MATCH($D$1,'[8]T18-Hanover'!$A$1:$ZZ$1,0))</f>
        <v>1538  BURGUNDY STREAMWOOD</v>
      </c>
      <c r="E44" s="114">
        <f>INDEX('[8]T18-Hanover'!$A$1:$ZZ$1000,MATCH(A44,'[8]T18-Hanover'!$A$1:$A$1000,0),MATCH($E$1,'[8]T18-Hanover'!$A$1:$ZZ$1,0))</f>
        <v>49</v>
      </c>
      <c r="F44" s="114">
        <f>INDEX('[8]T18-Hanover'!$A$1:$ZZ$1000,MATCH(A44,'[8]T18-Hanover'!$A$1:$A$1000,0),MATCH($F$1,'[8]T18-Hanover'!$A$1:$ZZ$1,0))</f>
        <v>14</v>
      </c>
      <c r="G44" s="147">
        <f>INDEX('[8]T18-Hanover'!$A$1:$ZZ$1000,MATCH(A44,'[8]T18-Hanover'!$A$1:$A$1000,0),MATCH($G$1,'[8]T18-Hanover'!$A$1:$ZZ$1,0))</f>
        <v>13438</v>
      </c>
      <c r="H44" s="147">
        <f>INDEX('[8]T18-Hanover'!$A$1:$ZZ$1000,MATCH(A44,'[8]T18-Hanover'!$A$1:$A$1000,0),MATCH($H$1,'[8]T18-Hanover'!$A$1:$ZZ$1,0))</f>
        <v>5071</v>
      </c>
      <c r="I44" s="142" t="str">
        <f>INDEX('[8]T18-Hanover'!$A$1:$ZZ$1000,MATCH(A44,'[8]T18-Hanover'!$A$1:$A$1000,0),MATCH($I$1,'[8]T18-Hanover'!$A$1:$ZZ$1,0))</f>
        <v>C</v>
      </c>
      <c r="J44" s="143">
        <f>INDEX('[8]T18-Hanover'!$A$1:$ZZ$1000,MATCH(A44,'[8]T18-Hanover'!$A$1:$A$1000,0),MATCH($J$1,'[8]T18-Hanover'!$A$1:$ZZ$1,0))</f>
        <v>6.5</v>
      </c>
      <c r="K44" s="144">
        <f>INDEX('[8]T18-Hanover'!$A$1:$ZZ$1000,MATCH(A44,'[8]T18-Hanover'!$A$1:$A$1000,0),MATCH($K$1,'[8]T18-Hanover'!$A$1:$ZZ$1,0))</f>
        <v>32961.5</v>
      </c>
      <c r="L44" s="145">
        <f>INDEX('[8]T18-Hanover'!$A$1:$ZZ$1000,MATCH(A44,'[8]T18-Hanover'!$A$1:$A$1000,0),MATCH($L$1,'[8]T18-Hanover'!$A$1:$ZZ$1,0))</f>
        <v>0.06</v>
      </c>
      <c r="M44" s="145">
        <f>INDEX('[8]T18-Hanover'!$A$1:$ZZ$1000,MATCH(A44,'[8]T18-Hanover'!$A$1:$A$1000,0),MATCH($M$1,'[8]T18-Hanover'!$A$1:$ZZ$1,0))</f>
        <v>0.15</v>
      </c>
      <c r="N44" s="144">
        <f>INDEX('[8]T18-Hanover'!$A$1:$ZZ$1000,MATCH(A44,'[8]T18-Hanover'!$A$1:$A$1000,0),MATCH($N$1,'[8]T18-Hanover'!$A$1:$ZZ$1,0))</f>
        <v>26336.238499999999</v>
      </c>
      <c r="O44" s="145">
        <f>INDEX('[8]T18-Hanover'!$A$1:$ZZ$1000,MATCH(A44,'[8]T18-Hanover'!$A$1:$A$1000,0),MATCH($O$1,'[8]T18-Hanover'!$A$1:$ZZ$1,0))</f>
        <v>0.09</v>
      </c>
      <c r="P44" s="143">
        <f>INDEX('[8]T18-Hanover'!$A$1:$ZZ$1000,MATCH(A44,'[8]T18-Hanover'!$A$1:$A$1000,0),MATCH($P$1,'[8]T18-Hanover'!$A$1:$ZZ$1,0))</f>
        <v>57.705555555555556</v>
      </c>
      <c r="Q44" s="143">
        <f>INDEX('[8]T18-Hanover'!$A$1:$ZZ$1000,MATCH(A44,'[8]T18-Hanover'!$A$1:$A$1000,0),MATCH($Q$1,'[8]T18-Hanover'!$A$1:$ZZ$1,0))</f>
        <v>65</v>
      </c>
      <c r="R44" s="146" t="str">
        <f>IF(INDEX('[8]T18-Hanover'!$A$1:$ZZ$1000,MATCH(A44,'[8]T18-Hanover'!$A$1:$A$1000,0),MATCH($R$1,'[8]T18-Hanover'!$A$1:$ZZ$1,0))=0,"N/A",INDEX('[8]T18-Hanover'!$A$1:$ZZ$1000,MATCH(A44,'[8]T18-Hanover'!$A$1:$A$1000,0),MATCH($R$1,'[8]T18-Hanover'!$A$1:$ZZ$1,0)))</f>
        <v>N/A</v>
      </c>
      <c r="S44" s="143">
        <f>INDEX('[8]T18-Hanover'!$A$1:$ZZ$1000,MATCH(A44,'[8]T18-Hanover'!$A$1:$A$1000,0),MATCH($S$1,'[8]T18-Hanover'!$A$1:$ZZ$1,0))</f>
        <v>61.352777777777774</v>
      </c>
      <c r="T44" s="144">
        <f>INDEX('[8]T18-Hanover'!$A$1:$ZZ$1000,MATCH(A44,'[8]T18-Hanover'!$A$1:$A$1000,0),MATCH($T$1,'[8]T18-Hanover'!$A$1:$ZZ$1,0))</f>
        <v>0</v>
      </c>
      <c r="U44" s="144">
        <f>INDEX('[8]T18-Hanover'!$A$1:$ZZ$1000,MATCH(A44,'[8]T18-Hanover'!$A$1:$A$1000,0),MATCH($U$1,'[8]T18-Hanover'!$A$1:$ZZ$1,0))</f>
        <v>311119.93611111108</v>
      </c>
    </row>
    <row r="45" spans="1:21" s="114" customFormat="1" x14ac:dyDescent="0.55000000000000004">
      <c r="A45" s="114" t="str">
        <f>[8]!T18_Hanover[[#This Row],[KeyPIN]]</f>
        <v>06-24-406-013-0000</v>
      </c>
      <c r="B45" s="115" t="str">
        <f>INDEX('[8]T18-Hanover'!$A$1:$ZZ$1000,MATCH(A45,'[8]T18-Hanover'!$A$1:$A$1000,0),MATCH($B$1,'[8]T18-Hanover'!$A$1:$ZZ$1,0))</f>
        <v>06-24-406-013-0000</v>
      </c>
      <c r="C45" s="115" t="str">
        <f>INDEX('[8]T18-Hanover'!$A$1:$ZZ$1000,MATCH(A45,'[8]T18-Hanover'!$A$1:$A$1000,0),MATCH($C$1,'[8]T18-Hanover'!$A$1:$ZZ$1,0))</f>
        <v>5-93</v>
      </c>
      <c r="D45" s="115" t="str">
        <f>INDEX('[8]T18-Hanover'!$A$1:$ZZ$1000,MATCH(A45,'[8]T18-Hanover'!$A$1:$A$1000,0),MATCH($D$1,'[8]T18-Hanover'!$A$1:$ZZ$1,0))</f>
        <v>1542  BURGUNDY STREAMWOOD</v>
      </c>
      <c r="E45" s="114">
        <f>INDEX('[8]T18-Hanover'!$A$1:$ZZ$1000,MATCH(A45,'[8]T18-Hanover'!$A$1:$A$1000,0),MATCH($E$1,'[8]T18-Hanover'!$A$1:$ZZ$1,0))</f>
        <v>47</v>
      </c>
      <c r="F45" s="114">
        <f>INDEX('[8]T18-Hanover'!$A$1:$ZZ$1000,MATCH(A45,'[8]T18-Hanover'!$A$1:$A$1000,0),MATCH($F$1,'[8]T18-Hanover'!$A$1:$ZZ$1,0))</f>
        <v>14</v>
      </c>
      <c r="G45" s="147">
        <f>INDEX('[8]T18-Hanover'!$A$1:$ZZ$1000,MATCH(A45,'[8]T18-Hanover'!$A$1:$A$1000,0),MATCH($G$1,'[8]T18-Hanover'!$A$1:$ZZ$1,0))</f>
        <v>13438</v>
      </c>
      <c r="H45" s="147">
        <f>INDEX('[8]T18-Hanover'!$A$1:$ZZ$1000,MATCH(A45,'[8]T18-Hanover'!$A$1:$A$1000,0),MATCH($H$1,'[8]T18-Hanover'!$A$1:$ZZ$1,0))</f>
        <v>5000</v>
      </c>
      <c r="I45" s="142" t="str">
        <f>INDEX('[8]T18-Hanover'!$A$1:$ZZ$1000,MATCH(A45,'[8]T18-Hanover'!$A$1:$A$1000,0),MATCH($I$1,'[8]T18-Hanover'!$A$1:$ZZ$1,0))</f>
        <v>C</v>
      </c>
      <c r="J45" s="143">
        <f>INDEX('[8]T18-Hanover'!$A$1:$ZZ$1000,MATCH(A45,'[8]T18-Hanover'!$A$1:$A$1000,0),MATCH($J$1,'[8]T18-Hanover'!$A$1:$ZZ$1,0))</f>
        <v>6.5</v>
      </c>
      <c r="K45" s="144">
        <f>INDEX('[8]T18-Hanover'!$A$1:$ZZ$1000,MATCH(A45,'[8]T18-Hanover'!$A$1:$A$1000,0),MATCH($K$1,'[8]T18-Hanover'!$A$1:$ZZ$1,0))</f>
        <v>32500</v>
      </c>
      <c r="L45" s="145">
        <f>INDEX('[8]T18-Hanover'!$A$1:$ZZ$1000,MATCH(A45,'[8]T18-Hanover'!$A$1:$A$1000,0),MATCH($L$1,'[8]T18-Hanover'!$A$1:$ZZ$1,0))</f>
        <v>0.06</v>
      </c>
      <c r="M45" s="145">
        <f>INDEX('[8]T18-Hanover'!$A$1:$ZZ$1000,MATCH(A45,'[8]T18-Hanover'!$A$1:$A$1000,0),MATCH($M$1,'[8]T18-Hanover'!$A$1:$ZZ$1,0))</f>
        <v>0.15</v>
      </c>
      <c r="N45" s="144">
        <f>INDEX('[8]T18-Hanover'!$A$1:$ZZ$1000,MATCH(A45,'[8]T18-Hanover'!$A$1:$A$1000,0),MATCH($N$1,'[8]T18-Hanover'!$A$1:$ZZ$1,0))</f>
        <v>25967.5</v>
      </c>
      <c r="O45" s="145">
        <f>INDEX('[8]T18-Hanover'!$A$1:$ZZ$1000,MATCH(A45,'[8]T18-Hanover'!$A$1:$A$1000,0),MATCH($O$1,'[8]T18-Hanover'!$A$1:$ZZ$1,0))</f>
        <v>0.09</v>
      </c>
      <c r="P45" s="143">
        <f>INDEX('[8]T18-Hanover'!$A$1:$ZZ$1000,MATCH(A45,'[8]T18-Hanover'!$A$1:$A$1000,0),MATCH($P$1,'[8]T18-Hanover'!$A$1:$ZZ$1,0))</f>
        <v>57.705555555555563</v>
      </c>
      <c r="Q45" s="143">
        <f>INDEX('[8]T18-Hanover'!$A$1:$ZZ$1000,MATCH(A45,'[8]T18-Hanover'!$A$1:$A$1000,0),MATCH($Q$1,'[8]T18-Hanover'!$A$1:$ZZ$1,0))</f>
        <v>65</v>
      </c>
      <c r="R45" s="146" t="str">
        <f>IF(INDEX('[8]T18-Hanover'!$A$1:$ZZ$1000,MATCH(A45,'[8]T18-Hanover'!$A$1:$A$1000,0),MATCH($R$1,'[8]T18-Hanover'!$A$1:$ZZ$1,0))=0,"N/A",INDEX('[8]T18-Hanover'!$A$1:$ZZ$1000,MATCH(A45,'[8]T18-Hanover'!$A$1:$A$1000,0),MATCH($R$1,'[8]T18-Hanover'!$A$1:$ZZ$1,0)))</f>
        <v>N/A</v>
      </c>
      <c r="S45" s="143">
        <f>INDEX('[8]T18-Hanover'!$A$1:$ZZ$1000,MATCH(A45,'[8]T18-Hanover'!$A$1:$A$1000,0),MATCH($S$1,'[8]T18-Hanover'!$A$1:$ZZ$1,0))</f>
        <v>61.352777777777781</v>
      </c>
      <c r="T45" s="144">
        <f>INDEX('[8]T18-Hanover'!$A$1:$ZZ$1000,MATCH(A45,'[8]T18-Hanover'!$A$1:$A$1000,0),MATCH($T$1,'[8]T18-Hanover'!$A$1:$ZZ$1,0))</f>
        <v>0</v>
      </c>
      <c r="U45" s="144">
        <f>INDEX('[8]T18-Hanover'!$A$1:$ZZ$1000,MATCH(A45,'[8]T18-Hanover'!$A$1:$A$1000,0),MATCH($U$1,'[8]T18-Hanover'!$A$1:$ZZ$1,0))</f>
        <v>306763.88888888893</v>
      </c>
    </row>
    <row r="46" spans="1:21" s="114" customFormat="1" x14ac:dyDescent="0.55000000000000004">
      <c r="A46" s="114" t="str">
        <f>[8]!T18_Hanover[[#This Row],[KeyPIN]]</f>
        <v>06-24-406-014-0000</v>
      </c>
      <c r="B46" s="115" t="str">
        <f>INDEX('[8]T18-Hanover'!$A$1:$ZZ$1000,MATCH(A46,'[8]T18-Hanover'!$A$1:$A$1000,0),MATCH($B$1,'[8]T18-Hanover'!$A$1:$ZZ$1,0))</f>
        <v>06-24-406-014-0000</v>
      </c>
      <c r="C46" s="115" t="str">
        <f>INDEX('[8]T18-Hanover'!$A$1:$ZZ$1000,MATCH(A46,'[8]T18-Hanover'!$A$1:$A$1000,0),MATCH($C$1,'[8]T18-Hanover'!$A$1:$ZZ$1,0))</f>
        <v>5-93</v>
      </c>
      <c r="D46" s="115" t="str">
        <f>INDEX('[8]T18-Hanover'!$A$1:$ZZ$1000,MATCH(A46,'[8]T18-Hanover'!$A$1:$A$1000,0),MATCH($D$1,'[8]T18-Hanover'!$A$1:$ZZ$1,0))</f>
        <v>1544  BURGUNDY STREAMWOOD</v>
      </c>
      <c r="E46" s="114">
        <f>INDEX('[8]T18-Hanover'!$A$1:$ZZ$1000,MATCH(A46,'[8]T18-Hanover'!$A$1:$A$1000,0),MATCH($E$1,'[8]T18-Hanover'!$A$1:$ZZ$1,0))</f>
        <v>49</v>
      </c>
      <c r="F46" s="114">
        <f>INDEX('[8]T18-Hanover'!$A$1:$ZZ$1000,MATCH(A46,'[8]T18-Hanover'!$A$1:$A$1000,0),MATCH($F$1,'[8]T18-Hanover'!$A$1:$ZZ$1,0))</f>
        <v>14</v>
      </c>
      <c r="G46" s="147">
        <f>INDEX('[8]T18-Hanover'!$A$1:$ZZ$1000,MATCH(A46,'[8]T18-Hanover'!$A$1:$A$1000,0),MATCH($G$1,'[8]T18-Hanover'!$A$1:$ZZ$1,0))</f>
        <v>13438</v>
      </c>
      <c r="H46" s="147">
        <f>INDEX('[8]T18-Hanover'!$A$1:$ZZ$1000,MATCH(A46,'[8]T18-Hanover'!$A$1:$A$1000,0),MATCH($H$1,'[8]T18-Hanover'!$A$1:$ZZ$1,0))</f>
        <v>5000</v>
      </c>
      <c r="I46" s="142" t="str">
        <f>INDEX('[8]T18-Hanover'!$A$1:$ZZ$1000,MATCH(A46,'[8]T18-Hanover'!$A$1:$A$1000,0),MATCH($I$1,'[8]T18-Hanover'!$A$1:$ZZ$1,0))</f>
        <v>C</v>
      </c>
      <c r="J46" s="143">
        <f>INDEX('[8]T18-Hanover'!$A$1:$ZZ$1000,MATCH(A46,'[8]T18-Hanover'!$A$1:$A$1000,0),MATCH($J$1,'[8]T18-Hanover'!$A$1:$ZZ$1,0))</f>
        <v>6.5</v>
      </c>
      <c r="K46" s="144">
        <f>INDEX('[8]T18-Hanover'!$A$1:$ZZ$1000,MATCH(A46,'[8]T18-Hanover'!$A$1:$A$1000,0),MATCH($K$1,'[8]T18-Hanover'!$A$1:$ZZ$1,0))</f>
        <v>32500</v>
      </c>
      <c r="L46" s="145">
        <f>INDEX('[8]T18-Hanover'!$A$1:$ZZ$1000,MATCH(A46,'[8]T18-Hanover'!$A$1:$A$1000,0),MATCH($L$1,'[8]T18-Hanover'!$A$1:$ZZ$1,0))</f>
        <v>0.06</v>
      </c>
      <c r="M46" s="145">
        <f>INDEX('[8]T18-Hanover'!$A$1:$ZZ$1000,MATCH(A46,'[8]T18-Hanover'!$A$1:$A$1000,0),MATCH($M$1,'[8]T18-Hanover'!$A$1:$ZZ$1,0))</f>
        <v>0.15</v>
      </c>
      <c r="N46" s="144">
        <f>INDEX('[8]T18-Hanover'!$A$1:$ZZ$1000,MATCH(A46,'[8]T18-Hanover'!$A$1:$A$1000,0),MATCH($N$1,'[8]T18-Hanover'!$A$1:$ZZ$1,0))</f>
        <v>25967.5</v>
      </c>
      <c r="O46" s="145">
        <f>INDEX('[8]T18-Hanover'!$A$1:$ZZ$1000,MATCH(A46,'[8]T18-Hanover'!$A$1:$A$1000,0),MATCH($O$1,'[8]T18-Hanover'!$A$1:$ZZ$1,0))</f>
        <v>0.09</v>
      </c>
      <c r="P46" s="143">
        <f>INDEX('[8]T18-Hanover'!$A$1:$ZZ$1000,MATCH(A46,'[8]T18-Hanover'!$A$1:$A$1000,0),MATCH($P$1,'[8]T18-Hanover'!$A$1:$ZZ$1,0))</f>
        <v>57.705555555555563</v>
      </c>
      <c r="Q46" s="143">
        <f>INDEX('[8]T18-Hanover'!$A$1:$ZZ$1000,MATCH(A46,'[8]T18-Hanover'!$A$1:$A$1000,0),MATCH($Q$1,'[8]T18-Hanover'!$A$1:$ZZ$1,0))</f>
        <v>65</v>
      </c>
      <c r="R46" s="146" t="str">
        <f>IF(INDEX('[8]T18-Hanover'!$A$1:$ZZ$1000,MATCH(A46,'[8]T18-Hanover'!$A$1:$A$1000,0),MATCH($R$1,'[8]T18-Hanover'!$A$1:$ZZ$1,0))=0,"N/A",INDEX('[8]T18-Hanover'!$A$1:$ZZ$1000,MATCH(A46,'[8]T18-Hanover'!$A$1:$A$1000,0),MATCH($R$1,'[8]T18-Hanover'!$A$1:$ZZ$1,0)))</f>
        <v>N/A</v>
      </c>
      <c r="S46" s="143">
        <f>INDEX('[8]T18-Hanover'!$A$1:$ZZ$1000,MATCH(A46,'[8]T18-Hanover'!$A$1:$A$1000,0),MATCH($S$1,'[8]T18-Hanover'!$A$1:$ZZ$1,0))</f>
        <v>61.352777777777781</v>
      </c>
      <c r="T46" s="144">
        <f>INDEX('[8]T18-Hanover'!$A$1:$ZZ$1000,MATCH(A46,'[8]T18-Hanover'!$A$1:$A$1000,0),MATCH($T$1,'[8]T18-Hanover'!$A$1:$ZZ$1,0))</f>
        <v>0</v>
      </c>
      <c r="U46" s="144">
        <f>INDEX('[8]T18-Hanover'!$A$1:$ZZ$1000,MATCH(A46,'[8]T18-Hanover'!$A$1:$A$1000,0),MATCH($U$1,'[8]T18-Hanover'!$A$1:$ZZ$1,0))</f>
        <v>306763.88888888893</v>
      </c>
    </row>
    <row r="47" spans="1:21" s="114" customFormat="1" ht="43.2" x14ac:dyDescent="0.55000000000000004">
      <c r="A47" s="114" t="str">
        <f>[8]!T18_Hanover[[#This Row],[KeyPIN]]</f>
        <v>06-24-406-017-0000</v>
      </c>
      <c r="B47" s="115" t="str">
        <f>INDEX('[8]T18-Hanover'!$A$1:$ZZ$1000,MATCH(A47,'[8]T18-Hanover'!$A$1:$A$1000,0),MATCH($B$1,'[8]T18-Hanover'!$A$1:$ZZ$1,0))</f>
        <v xml:space="preserve">06-24-406-017-0000 06-24-406-022-0000 06-24-406-021-0000 </v>
      </c>
      <c r="C47" s="115" t="str">
        <f>INDEX('[8]T18-Hanover'!$A$1:$ZZ$1000,MATCH(A47,'[8]T18-Hanover'!$A$1:$A$1000,0),MATCH($C$1,'[8]T18-Hanover'!$A$1:$ZZ$1,0))</f>
        <v>5-93</v>
      </c>
      <c r="D47" s="115" t="str">
        <f>INDEX('[8]T18-Hanover'!$A$1:$ZZ$1000,MATCH(A47,'[8]T18-Hanover'!$A$1:$A$1000,0),MATCH($D$1,'[8]T18-Hanover'!$A$1:$ZZ$1,0))</f>
        <v>1517  BOURBON STREAMWOOD</v>
      </c>
      <c r="E47" s="114">
        <f>INDEX('[8]T18-Hanover'!$A$1:$ZZ$1000,MATCH(A47,'[8]T18-Hanover'!$A$1:$A$1000,0),MATCH($E$1,'[8]T18-Hanover'!$A$1:$ZZ$1,0))</f>
        <v>33</v>
      </c>
      <c r="F47" s="114">
        <f>INDEX('[8]T18-Hanover'!$A$1:$ZZ$1000,MATCH(A47,'[8]T18-Hanover'!$A$1:$A$1000,0),MATCH($F$1,'[8]T18-Hanover'!$A$1:$ZZ$1,0))</f>
        <v>12</v>
      </c>
      <c r="G47" s="147">
        <f>INDEX('[8]T18-Hanover'!$A$1:$ZZ$1000,MATCH(A47,'[8]T18-Hanover'!$A$1:$A$1000,0),MATCH($G$1,'[8]T18-Hanover'!$A$1:$ZZ$1,0))</f>
        <v>57600</v>
      </c>
      <c r="H47" s="147">
        <f>INDEX('[8]T18-Hanover'!$A$1:$ZZ$1000,MATCH(A47,'[8]T18-Hanover'!$A$1:$A$1000,0),MATCH($H$1,'[8]T18-Hanover'!$A$1:$ZZ$1,0))</f>
        <v>18000</v>
      </c>
      <c r="I47" s="142" t="str">
        <f>INDEX('[8]T18-Hanover'!$A$1:$ZZ$1000,MATCH(A47,'[8]T18-Hanover'!$A$1:$A$1000,0),MATCH($I$1,'[8]T18-Hanover'!$A$1:$ZZ$1,0))</f>
        <v>C</v>
      </c>
      <c r="J47" s="143">
        <f>INDEX('[8]T18-Hanover'!$A$1:$ZZ$1000,MATCH(A47,'[8]T18-Hanover'!$A$1:$A$1000,0),MATCH($J$1,'[8]T18-Hanover'!$A$1:$ZZ$1,0))</f>
        <v>5.5</v>
      </c>
      <c r="K47" s="144">
        <f>INDEX('[8]T18-Hanover'!$A$1:$ZZ$1000,MATCH(A47,'[8]T18-Hanover'!$A$1:$A$1000,0),MATCH($K$1,'[8]T18-Hanover'!$A$1:$ZZ$1,0))</f>
        <v>99000</v>
      </c>
      <c r="L47" s="145">
        <f>INDEX('[8]T18-Hanover'!$A$1:$ZZ$1000,MATCH(A47,'[8]T18-Hanover'!$A$1:$A$1000,0),MATCH($L$1,'[8]T18-Hanover'!$A$1:$ZZ$1,0))</f>
        <v>0.06</v>
      </c>
      <c r="M47" s="145">
        <f>INDEX('[8]T18-Hanover'!$A$1:$ZZ$1000,MATCH(A47,'[8]T18-Hanover'!$A$1:$A$1000,0),MATCH($M$1,'[8]T18-Hanover'!$A$1:$ZZ$1,0))</f>
        <v>0.15</v>
      </c>
      <c r="N47" s="144">
        <f>INDEX('[8]T18-Hanover'!$A$1:$ZZ$1000,MATCH(A47,'[8]T18-Hanover'!$A$1:$A$1000,0),MATCH($N$1,'[8]T18-Hanover'!$A$1:$ZZ$1,0))</f>
        <v>79101</v>
      </c>
      <c r="O47" s="145">
        <f>INDEX('[8]T18-Hanover'!$A$1:$ZZ$1000,MATCH(A47,'[8]T18-Hanover'!$A$1:$A$1000,0),MATCH($O$1,'[8]T18-Hanover'!$A$1:$ZZ$1,0))</f>
        <v>0.09</v>
      </c>
      <c r="P47" s="143">
        <f>INDEX('[8]T18-Hanover'!$A$1:$ZZ$1000,MATCH(A47,'[8]T18-Hanover'!$A$1:$A$1000,0),MATCH($P$1,'[8]T18-Hanover'!$A$1:$ZZ$1,0))</f>
        <v>48.827777777777776</v>
      </c>
      <c r="Q47" s="143">
        <f>INDEX('[8]T18-Hanover'!$A$1:$ZZ$1000,MATCH(A47,'[8]T18-Hanover'!$A$1:$A$1000,0),MATCH($Q$1,'[8]T18-Hanover'!$A$1:$ZZ$1,0))</f>
        <v>60</v>
      </c>
      <c r="R47" s="146" t="str">
        <f>IF(INDEX('[8]T18-Hanover'!$A$1:$ZZ$1000,MATCH(A47,'[8]T18-Hanover'!$A$1:$A$1000,0),MATCH($R$1,'[8]T18-Hanover'!$A$1:$ZZ$1,0))=0,"N/A",INDEX('[8]T18-Hanover'!$A$1:$ZZ$1000,MATCH(A47,'[8]T18-Hanover'!$A$1:$A$1000,0),MATCH($R$1,'[8]T18-Hanover'!$A$1:$ZZ$1,0)))</f>
        <v>N/A</v>
      </c>
      <c r="S47" s="143">
        <f>INDEX('[8]T18-Hanover'!$A$1:$ZZ$1000,MATCH(A47,'[8]T18-Hanover'!$A$1:$A$1000,0),MATCH($S$1,'[8]T18-Hanover'!$A$1:$ZZ$1,0))</f>
        <v>54.413888888888891</v>
      </c>
      <c r="T47" s="144">
        <f>INDEX('[8]T18-Hanover'!$A$1:$ZZ$1000,MATCH(A47,'[8]T18-Hanover'!$A$1:$A$1000,0),MATCH($T$1,'[8]T18-Hanover'!$A$1:$ZZ$1,0))</f>
        <v>0</v>
      </c>
      <c r="U47" s="144">
        <f>INDEX('[8]T18-Hanover'!$A$1:$ZZ$1000,MATCH(A47,'[8]T18-Hanover'!$A$1:$A$1000,0),MATCH($U$1,'[8]T18-Hanover'!$A$1:$ZZ$1,0))</f>
        <v>979450</v>
      </c>
    </row>
    <row r="48" spans="1:21" s="114" customFormat="1" ht="43.2" x14ac:dyDescent="0.55000000000000004">
      <c r="A48" s="114" t="str">
        <f>[8]!T18_Hanover[[#This Row],[KeyPIN]]</f>
        <v>06-24-406-018-0000</v>
      </c>
      <c r="B48" s="115" t="str">
        <f>INDEX('[8]T18-Hanover'!$A$1:$ZZ$1000,MATCH(A48,'[8]T18-Hanover'!$A$1:$A$1000,0),MATCH($B$1,'[8]T18-Hanover'!$A$1:$ZZ$1,0))</f>
        <v>06-24-406-018-0000 06-24-406-019-0000 06-24-406-020-0000</v>
      </c>
      <c r="C48" s="115" t="str">
        <f>INDEX('[8]T18-Hanover'!$A$1:$ZZ$1000,MATCH(A48,'[8]T18-Hanover'!$A$1:$A$1000,0),MATCH($C$1,'[8]T18-Hanover'!$A$1:$ZZ$1,0))</f>
        <v>5-93</v>
      </c>
      <c r="D48" s="115" t="str">
        <f>INDEX('[8]T18-Hanover'!$A$1:$ZZ$1000,MATCH(A48,'[8]T18-Hanover'!$A$1:$A$1000,0),MATCH($D$1,'[8]T18-Hanover'!$A$1:$ZZ$1,0))</f>
        <v>1539  BOURBON STREAMWOOD</v>
      </c>
      <c r="E48" s="114">
        <f>INDEX('[8]T18-Hanover'!$A$1:$ZZ$1000,MATCH(A48,'[8]T18-Hanover'!$A$1:$A$1000,0),MATCH($E$1,'[8]T18-Hanover'!$A$1:$ZZ$1,0))</f>
        <v>38</v>
      </c>
      <c r="F48" s="114">
        <f>INDEX('[8]T18-Hanover'!$A$1:$ZZ$1000,MATCH(A48,'[8]T18-Hanover'!$A$1:$A$1000,0),MATCH($F$1,'[8]T18-Hanover'!$A$1:$ZZ$1,0))</f>
        <v>16</v>
      </c>
      <c r="G48" s="147">
        <f>INDEX('[8]T18-Hanover'!$A$1:$ZZ$1000,MATCH(A48,'[8]T18-Hanover'!$A$1:$A$1000,0),MATCH($G$1,'[8]T18-Hanover'!$A$1:$ZZ$1,0))</f>
        <v>40320</v>
      </c>
      <c r="H48" s="147">
        <f>INDEX('[8]T18-Hanover'!$A$1:$ZZ$1000,MATCH(A48,'[8]T18-Hanover'!$A$1:$A$1000,0),MATCH($H$1,'[8]T18-Hanover'!$A$1:$ZZ$1,0))</f>
        <v>3312</v>
      </c>
      <c r="I48" s="142" t="str">
        <f>INDEX('[8]T18-Hanover'!$A$1:$ZZ$1000,MATCH(A48,'[8]T18-Hanover'!$A$1:$A$1000,0),MATCH($I$1,'[8]T18-Hanover'!$A$1:$ZZ$1,0))</f>
        <v>C</v>
      </c>
      <c r="J48" s="143">
        <f>INDEX('[8]T18-Hanover'!$A$1:$ZZ$1000,MATCH(A48,'[8]T18-Hanover'!$A$1:$A$1000,0),MATCH($J$1,'[8]T18-Hanover'!$A$1:$ZZ$1,0))</f>
        <v>6.5</v>
      </c>
      <c r="K48" s="144">
        <f>INDEX('[8]T18-Hanover'!$A$1:$ZZ$1000,MATCH(A48,'[8]T18-Hanover'!$A$1:$A$1000,0),MATCH($K$1,'[8]T18-Hanover'!$A$1:$ZZ$1,0))</f>
        <v>21528</v>
      </c>
      <c r="L48" s="145">
        <f>INDEX('[8]T18-Hanover'!$A$1:$ZZ$1000,MATCH(A48,'[8]T18-Hanover'!$A$1:$A$1000,0),MATCH($L$1,'[8]T18-Hanover'!$A$1:$ZZ$1,0))</f>
        <v>0.06</v>
      </c>
      <c r="M48" s="145">
        <f>INDEX('[8]T18-Hanover'!$A$1:$ZZ$1000,MATCH(A48,'[8]T18-Hanover'!$A$1:$A$1000,0),MATCH($M$1,'[8]T18-Hanover'!$A$1:$ZZ$1,0))</f>
        <v>0.15</v>
      </c>
      <c r="N48" s="144">
        <f>INDEX('[8]T18-Hanover'!$A$1:$ZZ$1000,MATCH(A48,'[8]T18-Hanover'!$A$1:$A$1000,0),MATCH($N$1,'[8]T18-Hanover'!$A$1:$ZZ$1,0))</f>
        <v>17200.871999999999</v>
      </c>
      <c r="O48" s="145">
        <f>INDEX('[8]T18-Hanover'!$A$1:$ZZ$1000,MATCH(A48,'[8]T18-Hanover'!$A$1:$A$1000,0),MATCH($O$1,'[8]T18-Hanover'!$A$1:$ZZ$1,0))</f>
        <v>0.09</v>
      </c>
      <c r="P48" s="143">
        <f>INDEX('[8]T18-Hanover'!$A$1:$ZZ$1000,MATCH(A48,'[8]T18-Hanover'!$A$1:$A$1000,0),MATCH($P$1,'[8]T18-Hanover'!$A$1:$ZZ$1,0))</f>
        <v>57.705555555555549</v>
      </c>
      <c r="Q48" s="143">
        <f>INDEX('[8]T18-Hanover'!$A$1:$ZZ$1000,MATCH(A48,'[8]T18-Hanover'!$A$1:$A$1000,0),MATCH($Q$1,'[8]T18-Hanover'!$A$1:$ZZ$1,0))</f>
        <v>65</v>
      </c>
      <c r="R48" s="146" t="str">
        <f>IF(INDEX('[8]T18-Hanover'!$A$1:$ZZ$1000,MATCH(A48,'[8]T18-Hanover'!$A$1:$A$1000,0),MATCH($R$1,'[8]T18-Hanover'!$A$1:$ZZ$1,0))=0,"N/A",INDEX('[8]T18-Hanover'!$A$1:$ZZ$1000,MATCH(A48,'[8]T18-Hanover'!$A$1:$A$1000,0),MATCH($R$1,'[8]T18-Hanover'!$A$1:$ZZ$1,0)))</f>
        <v>N/A</v>
      </c>
      <c r="S48" s="143">
        <f>INDEX('[8]T18-Hanover'!$A$1:$ZZ$1000,MATCH(A48,'[8]T18-Hanover'!$A$1:$A$1000,0),MATCH($S$1,'[8]T18-Hanover'!$A$1:$ZZ$1,0))</f>
        <v>61.352777777777774</v>
      </c>
      <c r="T48" s="144">
        <f>INDEX('[8]T18-Hanover'!$A$1:$ZZ$1000,MATCH(A48,'[8]T18-Hanover'!$A$1:$A$1000,0),MATCH($T$1,'[8]T18-Hanover'!$A$1:$ZZ$1,0))</f>
        <v>135360</v>
      </c>
      <c r="U48" s="144">
        <f>INDEX('[8]T18-Hanover'!$A$1:$ZZ$1000,MATCH(A48,'[8]T18-Hanover'!$A$1:$A$1000,0),MATCH($U$1,'[8]T18-Hanover'!$A$1:$ZZ$1,0))</f>
        <v>338560.4</v>
      </c>
    </row>
    <row r="49" spans="1:21" s="114" customFormat="1" x14ac:dyDescent="0.55000000000000004">
      <c r="A49" s="114" t="str">
        <f>[8]!T18_Hanover[[#This Row],[KeyPIN]]</f>
        <v>06-24-406-023-0000</v>
      </c>
      <c r="B49" s="115" t="str">
        <f>INDEX('[8]T18-Hanover'!$A$1:$ZZ$1000,MATCH(A49,'[8]T18-Hanover'!$A$1:$A$1000,0),MATCH($B$1,'[8]T18-Hanover'!$A$1:$ZZ$1,0))</f>
        <v>06-24-406-023-0000</v>
      </c>
      <c r="C49" s="115" t="str">
        <f>INDEX('[8]T18-Hanover'!$A$1:$ZZ$1000,MATCH(A49,'[8]T18-Hanover'!$A$1:$A$1000,0),MATCH($C$1,'[8]T18-Hanover'!$A$1:$ZZ$1,0))</f>
        <v>5-93</v>
      </c>
      <c r="D49" s="115" t="str">
        <f>INDEX('[8]T18-Hanover'!$A$1:$ZZ$1000,MATCH(A49,'[8]T18-Hanover'!$A$1:$A$1000,0),MATCH($D$1,'[8]T18-Hanover'!$A$1:$ZZ$1,0))</f>
        <v>1546  BURGUNDY STREAMWOOD</v>
      </c>
      <c r="E49" s="114">
        <f>INDEX('[8]T18-Hanover'!$A$1:$ZZ$1000,MATCH(A49,'[8]T18-Hanover'!$A$1:$A$1000,0),MATCH($E$1,'[8]T18-Hanover'!$A$1:$ZZ$1,0))</f>
        <v>41</v>
      </c>
      <c r="F49" s="114">
        <f>INDEX('[8]T18-Hanover'!$A$1:$ZZ$1000,MATCH(A49,'[8]T18-Hanover'!$A$1:$A$1000,0),MATCH($F$1,'[8]T18-Hanover'!$A$1:$ZZ$1,0))</f>
        <v>16</v>
      </c>
      <c r="G49" s="147">
        <f>INDEX('[8]T18-Hanover'!$A$1:$ZZ$1000,MATCH(A49,'[8]T18-Hanover'!$A$1:$A$1000,0),MATCH($G$1,'[8]T18-Hanover'!$A$1:$ZZ$1,0))</f>
        <v>26880</v>
      </c>
      <c r="H49" s="147">
        <f>INDEX('[8]T18-Hanover'!$A$1:$ZZ$1000,MATCH(A49,'[8]T18-Hanover'!$A$1:$A$1000,0),MATCH($H$1,'[8]T18-Hanover'!$A$1:$ZZ$1,0))</f>
        <v>12000</v>
      </c>
      <c r="I49" s="142" t="str">
        <f>INDEX('[8]T18-Hanover'!$A$1:$ZZ$1000,MATCH(A49,'[8]T18-Hanover'!$A$1:$A$1000,0),MATCH($I$1,'[8]T18-Hanover'!$A$1:$ZZ$1,0))</f>
        <v>C</v>
      </c>
      <c r="J49" s="143">
        <f>INDEX('[8]T18-Hanover'!$A$1:$ZZ$1000,MATCH(A49,'[8]T18-Hanover'!$A$1:$A$1000,0),MATCH($J$1,'[8]T18-Hanover'!$A$1:$ZZ$1,0))</f>
        <v>5.5</v>
      </c>
      <c r="K49" s="144">
        <f>INDEX('[8]T18-Hanover'!$A$1:$ZZ$1000,MATCH(A49,'[8]T18-Hanover'!$A$1:$A$1000,0),MATCH($K$1,'[8]T18-Hanover'!$A$1:$ZZ$1,0))</f>
        <v>66000</v>
      </c>
      <c r="L49" s="145">
        <f>INDEX('[8]T18-Hanover'!$A$1:$ZZ$1000,MATCH(A49,'[8]T18-Hanover'!$A$1:$A$1000,0),MATCH($L$1,'[8]T18-Hanover'!$A$1:$ZZ$1,0))</f>
        <v>0.06</v>
      </c>
      <c r="M49" s="145">
        <f>INDEX('[8]T18-Hanover'!$A$1:$ZZ$1000,MATCH(A49,'[8]T18-Hanover'!$A$1:$A$1000,0),MATCH($M$1,'[8]T18-Hanover'!$A$1:$ZZ$1,0))</f>
        <v>0.15</v>
      </c>
      <c r="N49" s="144">
        <f>INDEX('[8]T18-Hanover'!$A$1:$ZZ$1000,MATCH(A49,'[8]T18-Hanover'!$A$1:$A$1000,0),MATCH($N$1,'[8]T18-Hanover'!$A$1:$ZZ$1,0))</f>
        <v>52734</v>
      </c>
      <c r="O49" s="145">
        <f>INDEX('[8]T18-Hanover'!$A$1:$ZZ$1000,MATCH(A49,'[8]T18-Hanover'!$A$1:$A$1000,0),MATCH($O$1,'[8]T18-Hanover'!$A$1:$ZZ$1,0))</f>
        <v>0.09</v>
      </c>
      <c r="P49" s="143">
        <f>INDEX('[8]T18-Hanover'!$A$1:$ZZ$1000,MATCH(A49,'[8]T18-Hanover'!$A$1:$A$1000,0),MATCH($P$1,'[8]T18-Hanover'!$A$1:$ZZ$1,0))</f>
        <v>48.827777777777783</v>
      </c>
      <c r="Q49" s="143">
        <f>INDEX('[8]T18-Hanover'!$A$1:$ZZ$1000,MATCH(A49,'[8]T18-Hanover'!$A$1:$A$1000,0),MATCH($Q$1,'[8]T18-Hanover'!$A$1:$ZZ$1,0))</f>
        <v>60</v>
      </c>
      <c r="R49" s="146" t="str">
        <f>IF(INDEX('[8]T18-Hanover'!$A$1:$ZZ$1000,MATCH(A49,'[8]T18-Hanover'!$A$1:$A$1000,0),MATCH($R$1,'[8]T18-Hanover'!$A$1:$ZZ$1,0))=0,"N/A",INDEX('[8]T18-Hanover'!$A$1:$ZZ$1000,MATCH(A49,'[8]T18-Hanover'!$A$1:$A$1000,0),MATCH($R$1,'[8]T18-Hanover'!$A$1:$ZZ$1,0)))</f>
        <v>N/A</v>
      </c>
      <c r="S49" s="143">
        <f>INDEX('[8]T18-Hanover'!$A$1:$ZZ$1000,MATCH(A49,'[8]T18-Hanover'!$A$1:$A$1000,0),MATCH($S$1,'[8]T18-Hanover'!$A$1:$ZZ$1,0))</f>
        <v>54.413888888888891</v>
      </c>
      <c r="T49" s="144">
        <f>INDEX('[8]T18-Hanover'!$A$1:$ZZ$1000,MATCH(A49,'[8]T18-Hanover'!$A$1:$A$1000,0),MATCH($T$1,'[8]T18-Hanover'!$A$1:$ZZ$1,0))</f>
        <v>0</v>
      </c>
      <c r="U49" s="144">
        <f>INDEX('[8]T18-Hanover'!$A$1:$ZZ$1000,MATCH(A49,'[8]T18-Hanover'!$A$1:$A$1000,0),MATCH($U$1,'[8]T18-Hanover'!$A$1:$ZZ$1,0))</f>
        <v>652966.66666666674</v>
      </c>
    </row>
    <row r="50" spans="1:21" s="114" customFormat="1" x14ac:dyDescent="0.55000000000000004">
      <c r="A50" s="114" t="str">
        <f>[8]!T18_Hanover[[#This Row],[KeyPIN]]</f>
        <v>06-24-406-024-0000</v>
      </c>
      <c r="B50" s="115" t="str">
        <f>INDEX('[8]T18-Hanover'!$A$1:$ZZ$1000,MATCH(A50,'[8]T18-Hanover'!$A$1:$A$1000,0),MATCH($B$1,'[8]T18-Hanover'!$A$1:$ZZ$1,0))</f>
        <v>06-24-406-024-0000</v>
      </c>
      <c r="C50" s="115" t="str">
        <f>INDEX('[8]T18-Hanover'!$A$1:$ZZ$1000,MATCH(A50,'[8]T18-Hanover'!$A$1:$A$1000,0),MATCH($C$1,'[8]T18-Hanover'!$A$1:$ZZ$1,0))</f>
        <v>5-93</v>
      </c>
      <c r="D50" s="115" t="str">
        <f>INDEX('[8]T18-Hanover'!$A$1:$ZZ$1000,MATCH(A50,'[8]T18-Hanover'!$A$1:$A$1000,0),MATCH($D$1,'[8]T18-Hanover'!$A$1:$ZZ$1,0))</f>
        <v>1545  BOURBON STREAMWOOD</v>
      </c>
      <c r="E50" s="114">
        <f>INDEX('[8]T18-Hanover'!$A$1:$ZZ$1000,MATCH(A50,'[8]T18-Hanover'!$A$1:$A$1000,0),MATCH($E$1,'[8]T18-Hanover'!$A$1:$ZZ$1,0))</f>
        <v>39</v>
      </c>
      <c r="F50" s="114">
        <f>INDEX('[8]T18-Hanover'!$A$1:$ZZ$1000,MATCH(A50,'[8]T18-Hanover'!$A$1:$A$1000,0),MATCH($F$1,'[8]T18-Hanover'!$A$1:$ZZ$1,0))</f>
        <v>13</v>
      </c>
      <c r="G50" s="147">
        <f>INDEX('[8]T18-Hanover'!$A$1:$ZZ$1000,MATCH(A50,'[8]T18-Hanover'!$A$1:$A$1000,0),MATCH($G$1,'[8]T18-Hanover'!$A$1:$ZZ$1,0))</f>
        <v>26880</v>
      </c>
      <c r="H50" s="147">
        <f>INDEX('[8]T18-Hanover'!$A$1:$ZZ$1000,MATCH(A50,'[8]T18-Hanover'!$A$1:$A$1000,0),MATCH($H$1,'[8]T18-Hanover'!$A$1:$ZZ$1,0))</f>
        <v>10800</v>
      </c>
      <c r="I50" s="142" t="str">
        <f>INDEX('[8]T18-Hanover'!$A$1:$ZZ$1000,MATCH(A50,'[8]T18-Hanover'!$A$1:$A$1000,0),MATCH($I$1,'[8]T18-Hanover'!$A$1:$ZZ$1,0))</f>
        <v>C</v>
      </c>
      <c r="J50" s="143">
        <f>INDEX('[8]T18-Hanover'!$A$1:$ZZ$1000,MATCH(A50,'[8]T18-Hanover'!$A$1:$A$1000,0),MATCH($J$1,'[8]T18-Hanover'!$A$1:$ZZ$1,0))</f>
        <v>5.5</v>
      </c>
      <c r="K50" s="144">
        <f>INDEX('[8]T18-Hanover'!$A$1:$ZZ$1000,MATCH(A50,'[8]T18-Hanover'!$A$1:$A$1000,0),MATCH($K$1,'[8]T18-Hanover'!$A$1:$ZZ$1,0))</f>
        <v>59400</v>
      </c>
      <c r="L50" s="145">
        <f>INDEX('[8]T18-Hanover'!$A$1:$ZZ$1000,MATCH(A50,'[8]T18-Hanover'!$A$1:$A$1000,0),MATCH($L$1,'[8]T18-Hanover'!$A$1:$ZZ$1,0))</f>
        <v>0.06</v>
      </c>
      <c r="M50" s="145">
        <f>INDEX('[8]T18-Hanover'!$A$1:$ZZ$1000,MATCH(A50,'[8]T18-Hanover'!$A$1:$A$1000,0),MATCH($M$1,'[8]T18-Hanover'!$A$1:$ZZ$1,0))</f>
        <v>0.15</v>
      </c>
      <c r="N50" s="144">
        <f>INDEX('[8]T18-Hanover'!$A$1:$ZZ$1000,MATCH(A50,'[8]T18-Hanover'!$A$1:$A$1000,0),MATCH($N$1,'[8]T18-Hanover'!$A$1:$ZZ$1,0))</f>
        <v>47460.6</v>
      </c>
      <c r="O50" s="145">
        <f>INDEX('[8]T18-Hanover'!$A$1:$ZZ$1000,MATCH(A50,'[8]T18-Hanover'!$A$1:$A$1000,0),MATCH($O$1,'[8]T18-Hanover'!$A$1:$ZZ$1,0))</f>
        <v>0.09</v>
      </c>
      <c r="P50" s="143">
        <f>INDEX('[8]T18-Hanover'!$A$1:$ZZ$1000,MATCH(A50,'[8]T18-Hanover'!$A$1:$A$1000,0),MATCH($P$1,'[8]T18-Hanover'!$A$1:$ZZ$1,0))</f>
        <v>48.827777777777776</v>
      </c>
      <c r="Q50" s="143">
        <f>INDEX('[8]T18-Hanover'!$A$1:$ZZ$1000,MATCH(A50,'[8]T18-Hanover'!$A$1:$A$1000,0),MATCH($Q$1,'[8]T18-Hanover'!$A$1:$ZZ$1,0))</f>
        <v>60</v>
      </c>
      <c r="R50" s="146" t="str">
        <f>IF(INDEX('[8]T18-Hanover'!$A$1:$ZZ$1000,MATCH(A50,'[8]T18-Hanover'!$A$1:$A$1000,0),MATCH($R$1,'[8]T18-Hanover'!$A$1:$ZZ$1,0))=0,"N/A",INDEX('[8]T18-Hanover'!$A$1:$ZZ$1000,MATCH(A50,'[8]T18-Hanover'!$A$1:$A$1000,0),MATCH($R$1,'[8]T18-Hanover'!$A$1:$ZZ$1,0)))</f>
        <v>N/A</v>
      </c>
      <c r="S50" s="143">
        <f>INDEX('[8]T18-Hanover'!$A$1:$ZZ$1000,MATCH(A50,'[8]T18-Hanover'!$A$1:$A$1000,0),MATCH($S$1,'[8]T18-Hanover'!$A$1:$ZZ$1,0))</f>
        <v>54.413888888888891</v>
      </c>
      <c r="T50" s="144">
        <f>INDEX('[8]T18-Hanover'!$A$1:$ZZ$1000,MATCH(A50,'[8]T18-Hanover'!$A$1:$A$1000,0),MATCH($T$1,'[8]T18-Hanover'!$A$1:$ZZ$1,0))</f>
        <v>0</v>
      </c>
      <c r="U50" s="144">
        <f>INDEX('[8]T18-Hanover'!$A$1:$ZZ$1000,MATCH(A50,'[8]T18-Hanover'!$A$1:$A$1000,0),MATCH($U$1,'[8]T18-Hanover'!$A$1:$ZZ$1,0))</f>
        <v>587670</v>
      </c>
    </row>
    <row r="51" spans="1:21" s="114" customFormat="1" x14ac:dyDescent="0.55000000000000004">
      <c r="A51" s="114" t="str">
        <f>[8]!T18_Hanover[[#This Row],[KeyPIN]]</f>
        <v>06-24-406-025-0000</v>
      </c>
      <c r="B51" s="115" t="str">
        <f>INDEX('[8]T18-Hanover'!$A$1:$ZZ$1000,MATCH(A51,'[8]T18-Hanover'!$A$1:$A$1000,0),MATCH($B$1,'[8]T18-Hanover'!$A$1:$ZZ$1,0))</f>
        <v>06-24-406-025-0000</v>
      </c>
      <c r="C51" s="115" t="str">
        <f>INDEX('[8]T18-Hanover'!$A$1:$ZZ$1000,MATCH(A51,'[8]T18-Hanover'!$A$1:$A$1000,0),MATCH($C$1,'[8]T18-Hanover'!$A$1:$ZZ$1,0))</f>
        <v>5-93</v>
      </c>
      <c r="D51" s="115" t="str">
        <f>INDEX('[8]T18-Hanover'!$A$1:$ZZ$1000,MATCH(A51,'[8]T18-Hanover'!$A$1:$A$1000,0),MATCH($D$1,'[8]T18-Hanover'!$A$1:$ZZ$1,0))</f>
        <v>1541  BOURBON STREAMWOOD</v>
      </c>
      <c r="E51" s="114">
        <f>INDEX('[8]T18-Hanover'!$A$1:$ZZ$1000,MATCH(A51,'[8]T18-Hanover'!$A$1:$A$1000,0),MATCH($E$1,'[8]T18-Hanover'!$A$1:$ZZ$1,0))</f>
        <v>39</v>
      </c>
      <c r="F51" s="114">
        <f>INDEX('[8]T18-Hanover'!$A$1:$ZZ$1000,MATCH(A51,'[8]T18-Hanover'!$A$1:$A$1000,0),MATCH($F$1,'[8]T18-Hanover'!$A$1:$ZZ$1,0))</f>
        <v>14</v>
      </c>
      <c r="G51" s="147">
        <f>INDEX('[8]T18-Hanover'!$A$1:$ZZ$1000,MATCH(A51,'[8]T18-Hanover'!$A$1:$A$1000,0),MATCH($G$1,'[8]T18-Hanover'!$A$1:$ZZ$1,0))</f>
        <v>26880</v>
      </c>
      <c r="H51" s="147">
        <f>INDEX('[8]T18-Hanover'!$A$1:$ZZ$1000,MATCH(A51,'[8]T18-Hanover'!$A$1:$A$1000,0),MATCH($H$1,'[8]T18-Hanover'!$A$1:$ZZ$1,0))</f>
        <v>11640</v>
      </c>
      <c r="I51" s="142" t="str">
        <f>INDEX('[8]T18-Hanover'!$A$1:$ZZ$1000,MATCH(A51,'[8]T18-Hanover'!$A$1:$A$1000,0),MATCH($I$1,'[8]T18-Hanover'!$A$1:$ZZ$1,0))</f>
        <v>C</v>
      </c>
      <c r="J51" s="143">
        <f>INDEX('[8]T18-Hanover'!$A$1:$ZZ$1000,MATCH(A51,'[8]T18-Hanover'!$A$1:$A$1000,0),MATCH($J$1,'[8]T18-Hanover'!$A$1:$ZZ$1,0))</f>
        <v>5.5</v>
      </c>
      <c r="K51" s="144">
        <f>INDEX('[8]T18-Hanover'!$A$1:$ZZ$1000,MATCH(A51,'[8]T18-Hanover'!$A$1:$A$1000,0),MATCH($K$1,'[8]T18-Hanover'!$A$1:$ZZ$1,0))</f>
        <v>64020</v>
      </c>
      <c r="L51" s="145">
        <f>INDEX('[8]T18-Hanover'!$A$1:$ZZ$1000,MATCH(A51,'[8]T18-Hanover'!$A$1:$A$1000,0),MATCH($L$1,'[8]T18-Hanover'!$A$1:$ZZ$1,0))</f>
        <v>0.06</v>
      </c>
      <c r="M51" s="145">
        <f>INDEX('[8]T18-Hanover'!$A$1:$ZZ$1000,MATCH(A51,'[8]T18-Hanover'!$A$1:$A$1000,0),MATCH($M$1,'[8]T18-Hanover'!$A$1:$ZZ$1,0))</f>
        <v>0.15</v>
      </c>
      <c r="N51" s="144">
        <f>INDEX('[8]T18-Hanover'!$A$1:$ZZ$1000,MATCH(A51,'[8]T18-Hanover'!$A$1:$A$1000,0),MATCH($N$1,'[8]T18-Hanover'!$A$1:$ZZ$1,0))</f>
        <v>51151.98</v>
      </c>
      <c r="O51" s="145">
        <f>INDEX('[8]T18-Hanover'!$A$1:$ZZ$1000,MATCH(A51,'[8]T18-Hanover'!$A$1:$A$1000,0),MATCH($O$1,'[8]T18-Hanover'!$A$1:$ZZ$1,0))</f>
        <v>0.09</v>
      </c>
      <c r="P51" s="143">
        <f>INDEX('[8]T18-Hanover'!$A$1:$ZZ$1000,MATCH(A51,'[8]T18-Hanover'!$A$1:$A$1000,0),MATCH($P$1,'[8]T18-Hanover'!$A$1:$ZZ$1,0))</f>
        <v>48.827777777777783</v>
      </c>
      <c r="Q51" s="143">
        <f>INDEX('[8]T18-Hanover'!$A$1:$ZZ$1000,MATCH(A51,'[8]T18-Hanover'!$A$1:$A$1000,0),MATCH($Q$1,'[8]T18-Hanover'!$A$1:$ZZ$1,0))</f>
        <v>60</v>
      </c>
      <c r="R51" s="146" t="str">
        <f>IF(INDEX('[8]T18-Hanover'!$A$1:$ZZ$1000,MATCH(A51,'[8]T18-Hanover'!$A$1:$A$1000,0),MATCH($R$1,'[8]T18-Hanover'!$A$1:$ZZ$1,0))=0,"N/A",INDEX('[8]T18-Hanover'!$A$1:$ZZ$1000,MATCH(A51,'[8]T18-Hanover'!$A$1:$A$1000,0),MATCH($R$1,'[8]T18-Hanover'!$A$1:$ZZ$1,0)))</f>
        <v>N/A</v>
      </c>
      <c r="S51" s="143">
        <f>INDEX('[8]T18-Hanover'!$A$1:$ZZ$1000,MATCH(A51,'[8]T18-Hanover'!$A$1:$A$1000,0),MATCH($S$1,'[8]T18-Hanover'!$A$1:$ZZ$1,0))</f>
        <v>54.413888888888891</v>
      </c>
      <c r="T51" s="144">
        <f>INDEX('[8]T18-Hanover'!$A$1:$ZZ$1000,MATCH(A51,'[8]T18-Hanover'!$A$1:$A$1000,0),MATCH($T$1,'[8]T18-Hanover'!$A$1:$ZZ$1,0))</f>
        <v>0</v>
      </c>
      <c r="U51" s="144">
        <f>INDEX('[8]T18-Hanover'!$A$1:$ZZ$1000,MATCH(A51,'[8]T18-Hanover'!$A$1:$A$1000,0),MATCH($U$1,'[8]T18-Hanover'!$A$1:$ZZ$1,0))</f>
        <v>633377.66666666674</v>
      </c>
    </row>
    <row r="52" spans="1:21" s="114" customFormat="1" x14ac:dyDescent="0.55000000000000004">
      <c r="A52" s="114" t="str">
        <f>[8]!T18_Hanover[[#This Row],[KeyPIN]]</f>
        <v>06-24-406-026-1001</v>
      </c>
      <c r="B52" s="115" t="str">
        <f>INDEX('[8]T18-Hanover'!$A$1:$ZZ$1000,MATCH(A52,'[8]T18-Hanover'!$A$1:$A$1000,0),MATCH($B$1,'[8]T18-Hanover'!$A$1:$ZZ$1,0))</f>
        <v xml:space="preserve">06-24-406-026-1001 </v>
      </c>
      <c r="C52" s="115" t="str">
        <f>INDEX('[8]T18-Hanover'!$A$1:$ZZ$1000,MATCH(A52,'[8]T18-Hanover'!$A$1:$A$1000,0),MATCH($C$1,'[8]T18-Hanover'!$A$1:$ZZ$1,0))</f>
        <v>5-89</v>
      </c>
      <c r="D52" s="115" t="str">
        <f>INDEX('[8]T18-Hanover'!$A$1:$ZZ$1000,MATCH(A52,'[8]T18-Hanover'!$A$1:$A$1000,0),MATCH($D$1,'[8]T18-Hanover'!$A$1:$ZZ$1,0))</f>
        <v>677  BONDED SCHAUMBURG</v>
      </c>
      <c r="E52" s="114">
        <f>INDEX('[8]T18-Hanover'!$A$1:$ZZ$1000,MATCH(A52,'[8]T18-Hanover'!$A$1:$A$1000,0),MATCH($E$1,'[8]T18-Hanover'!$A$1:$ZZ$1,0))</f>
        <v>35</v>
      </c>
      <c r="F52" s="114">
        <f>INDEX('[8]T18-Hanover'!$A$1:$ZZ$1000,MATCH(A52,'[8]T18-Hanover'!$A$1:$A$1000,0),MATCH($F$1,'[8]T18-Hanover'!$A$1:$ZZ$1,0))</f>
        <v>16</v>
      </c>
      <c r="G52" s="147">
        <f>INDEX('[8]T18-Hanover'!$A$1:$ZZ$1000,MATCH(A52,'[8]T18-Hanover'!$A$1:$A$1000,0),MATCH($G$1,'[8]T18-Hanover'!$A$1:$ZZ$1,0))</f>
        <v>31597</v>
      </c>
      <c r="H52" s="147">
        <f>INDEX('[8]T18-Hanover'!$A$1:$ZZ$1000,MATCH(A52,'[8]T18-Hanover'!$A$1:$A$1000,0),MATCH($H$1,'[8]T18-Hanover'!$A$1:$ZZ$1,0))</f>
        <v>2128.5425700000001</v>
      </c>
      <c r="I52" s="142" t="str">
        <f>INDEX('[8]T18-Hanover'!$A$1:$ZZ$1000,MATCH(A52,'[8]T18-Hanover'!$A$1:$A$1000,0),MATCH($I$1,'[8]T18-Hanover'!$A$1:$ZZ$1,0))</f>
        <v>C</v>
      </c>
      <c r="J52" s="143">
        <f>INDEX('[8]T18-Hanover'!$A$1:$ZZ$1000,MATCH(A52,'[8]T18-Hanover'!$A$1:$A$1000,0),MATCH($J$1,'[8]T18-Hanover'!$A$1:$ZZ$1,0))</f>
        <v>6.5</v>
      </c>
      <c r="K52" s="144">
        <f>INDEX('[8]T18-Hanover'!$A$1:$ZZ$1000,MATCH(A52,'[8]T18-Hanover'!$A$1:$A$1000,0),MATCH($K$1,'[8]T18-Hanover'!$A$1:$ZZ$1,0))</f>
        <v>13835.526705</v>
      </c>
      <c r="L52" s="145">
        <f>INDEX('[8]T18-Hanover'!$A$1:$ZZ$1000,MATCH(A52,'[8]T18-Hanover'!$A$1:$A$1000,0),MATCH($L$1,'[8]T18-Hanover'!$A$1:$ZZ$1,0))</f>
        <v>0.06</v>
      </c>
      <c r="M52" s="145">
        <f>INDEX('[8]T18-Hanover'!$A$1:$ZZ$1000,MATCH(A52,'[8]T18-Hanover'!$A$1:$A$1000,0),MATCH($M$1,'[8]T18-Hanover'!$A$1:$ZZ$1,0))</f>
        <v>0.15</v>
      </c>
      <c r="N52" s="144">
        <f>INDEX('[8]T18-Hanover'!$A$1:$ZZ$1000,MATCH(A52,'[8]T18-Hanover'!$A$1:$A$1000,0),MATCH($N$1,'[8]T18-Hanover'!$A$1:$ZZ$1,0))</f>
        <v>11054.585837295001</v>
      </c>
      <c r="O52" s="145">
        <f>INDEX('[8]T18-Hanover'!$A$1:$ZZ$1000,MATCH(A52,'[8]T18-Hanover'!$A$1:$A$1000,0),MATCH($O$1,'[8]T18-Hanover'!$A$1:$ZZ$1,0))</f>
        <v>0.09</v>
      </c>
      <c r="P52" s="143">
        <f>INDEX('[8]T18-Hanover'!$A$1:$ZZ$1000,MATCH(A52,'[8]T18-Hanover'!$A$1:$A$1000,0),MATCH($P$1,'[8]T18-Hanover'!$A$1:$ZZ$1,0))</f>
        <v>57.705555555555563</v>
      </c>
      <c r="Q52" s="143">
        <f>INDEX('[8]T18-Hanover'!$A$1:$ZZ$1000,MATCH(A52,'[8]T18-Hanover'!$A$1:$A$1000,0),MATCH($Q$1,'[8]T18-Hanover'!$A$1:$ZZ$1,0))</f>
        <v>65</v>
      </c>
      <c r="R52" s="146" t="str">
        <f>IF(INDEX('[8]T18-Hanover'!$A$1:$ZZ$1000,MATCH(A52,'[8]T18-Hanover'!$A$1:$A$1000,0),MATCH($R$1,'[8]T18-Hanover'!$A$1:$ZZ$1,0))=0,"N/A",INDEX('[8]T18-Hanover'!$A$1:$ZZ$1000,MATCH(A52,'[8]T18-Hanover'!$A$1:$A$1000,0),MATCH($R$1,'[8]T18-Hanover'!$A$1:$ZZ$1,0)))</f>
        <v>N/A</v>
      </c>
      <c r="S52" s="143">
        <f>INDEX('[8]T18-Hanover'!$A$1:$ZZ$1000,MATCH(A52,'[8]T18-Hanover'!$A$1:$A$1000,0),MATCH($S$1,'[8]T18-Hanover'!$A$1:$ZZ$1,0))</f>
        <v>61.352777777777781</v>
      </c>
      <c r="T52" s="144">
        <f>INDEX('[8]T18-Hanover'!$A$1:$ZZ$1000,MATCH(A52,'[8]T18-Hanover'!$A$1:$A$1000,0),MATCH($T$1,'[8]T18-Hanover'!$A$1:$ZZ$1,0))</f>
        <v>0</v>
      </c>
      <c r="U52" s="144">
        <f>INDEX('[8]T18-Hanover'!$A$1:$ZZ$1000,MATCH(A52,'[8]T18-Hanover'!$A$1:$A$1000,0),MATCH($U$1,'[8]T18-Hanover'!$A$1:$ZZ$1,0))</f>
        <v>130591.99928775002</v>
      </c>
    </row>
    <row r="53" spans="1:21" s="114" customFormat="1" x14ac:dyDescent="0.55000000000000004">
      <c r="A53" s="114" t="str">
        <f>[8]!T18_Hanover[[#This Row],[KeyPIN]]</f>
        <v>06-24-406-026-1002</v>
      </c>
      <c r="B53" s="115" t="str">
        <f>INDEX('[8]T18-Hanover'!$A$1:$ZZ$1000,MATCH(A53,'[8]T18-Hanover'!$A$1:$A$1000,0),MATCH($B$1,'[8]T18-Hanover'!$A$1:$ZZ$1,0))</f>
        <v>06-24-406-026-1002</v>
      </c>
      <c r="C53" s="115" t="str">
        <f>INDEX('[8]T18-Hanover'!$A$1:$ZZ$1000,MATCH(A53,'[8]T18-Hanover'!$A$1:$A$1000,0),MATCH($C$1,'[8]T18-Hanover'!$A$1:$ZZ$1,0))</f>
        <v>5-89</v>
      </c>
      <c r="D53" s="115" t="str">
        <f>INDEX('[8]T18-Hanover'!$A$1:$ZZ$1000,MATCH(A53,'[8]T18-Hanover'!$A$1:$A$1000,0),MATCH($D$1,'[8]T18-Hanover'!$A$1:$ZZ$1,0))</f>
        <v>679  BONDED SCHAUMBURG</v>
      </c>
      <c r="E53" s="114">
        <f>INDEX('[8]T18-Hanover'!$A$1:$ZZ$1000,MATCH(A53,'[8]T18-Hanover'!$A$1:$A$1000,0),MATCH($E$1,'[8]T18-Hanover'!$A$1:$ZZ$1,0))</f>
        <v>35</v>
      </c>
      <c r="F53" s="114">
        <f>INDEX('[8]T18-Hanover'!$A$1:$ZZ$1000,MATCH(A53,'[8]T18-Hanover'!$A$1:$A$1000,0),MATCH($F$1,'[8]T18-Hanover'!$A$1:$ZZ$1,0))</f>
        <v>16</v>
      </c>
      <c r="G53" s="147">
        <f>INDEX('[8]T18-Hanover'!$A$1:$ZZ$1000,MATCH(A53,'[8]T18-Hanover'!$A$1:$A$1000,0),MATCH($G$1,'[8]T18-Hanover'!$A$1:$ZZ$1,0))</f>
        <v>31597</v>
      </c>
      <c r="H53" s="147">
        <f>INDEX('[8]T18-Hanover'!$A$1:$ZZ$1000,MATCH(A53,'[8]T18-Hanover'!$A$1:$A$1000,0),MATCH($H$1,'[8]T18-Hanover'!$A$1:$ZZ$1,0))</f>
        <v>2128.5425700000001</v>
      </c>
      <c r="I53" s="142" t="str">
        <f>INDEX('[8]T18-Hanover'!$A$1:$ZZ$1000,MATCH(A53,'[8]T18-Hanover'!$A$1:$A$1000,0),MATCH($I$1,'[8]T18-Hanover'!$A$1:$ZZ$1,0))</f>
        <v>C</v>
      </c>
      <c r="J53" s="143">
        <f>INDEX('[8]T18-Hanover'!$A$1:$ZZ$1000,MATCH(A53,'[8]T18-Hanover'!$A$1:$A$1000,0),MATCH($J$1,'[8]T18-Hanover'!$A$1:$ZZ$1,0))</f>
        <v>6.5</v>
      </c>
      <c r="K53" s="144">
        <f>INDEX('[8]T18-Hanover'!$A$1:$ZZ$1000,MATCH(A53,'[8]T18-Hanover'!$A$1:$A$1000,0),MATCH($K$1,'[8]T18-Hanover'!$A$1:$ZZ$1,0))</f>
        <v>13835.526705</v>
      </c>
      <c r="L53" s="145">
        <f>INDEX('[8]T18-Hanover'!$A$1:$ZZ$1000,MATCH(A53,'[8]T18-Hanover'!$A$1:$A$1000,0),MATCH($L$1,'[8]T18-Hanover'!$A$1:$ZZ$1,0))</f>
        <v>0.06</v>
      </c>
      <c r="M53" s="145">
        <f>INDEX('[8]T18-Hanover'!$A$1:$ZZ$1000,MATCH(A53,'[8]T18-Hanover'!$A$1:$A$1000,0),MATCH($M$1,'[8]T18-Hanover'!$A$1:$ZZ$1,0))</f>
        <v>0.15</v>
      </c>
      <c r="N53" s="144">
        <f>INDEX('[8]T18-Hanover'!$A$1:$ZZ$1000,MATCH(A53,'[8]T18-Hanover'!$A$1:$A$1000,0),MATCH($N$1,'[8]T18-Hanover'!$A$1:$ZZ$1,0))</f>
        <v>11054.585837295001</v>
      </c>
      <c r="O53" s="145">
        <f>INDEX('[8]T18-Hanover'!$A$1:$ZZ$1000,MATCH(A53,'[8]T18-Hanover'!$A$1:$A$1000,0),MATCH($O$1,'[8]T18-Hanover'!$A$1:$ZZ$1,0))</f>
        <v>0.09</v>
      </c>
      <c r="P53" s="143">
        <f>INDEX('[8]T18-Hanover'!$A$1:$ZZ$1000,MATCH(A53,'[8]T18-Hanover'!$A$1:$A$1000,0),MATCH($P$1,'[8]T18-Hanover'!$A$1:$ZZ$1,0))</f>
        <v>57.705555555555563</v>
      </c>
      <c r="Q53" s="143">
        <f>INDEX('[8]T18-Hanover'!$A$1:$ZZ$1000,MATCH(A53,'[8]T18-Hanover'!$A$1:$A$1000,0),MATCH($Q$1,'[8]T18-Hanover'!$A$1:$ZZ$1,0))</f>
        <v>65</v>
      </c>
      <c r="R53" s="146" t="str">
        <f>IF(INDEX('[8]T18-Hanover'!$A$1:$ZZ$1000,MATCH(A53,'[8]T18-Hanover'!$A$1:$A$1000,0),MATCH($R$1,'[8]T18-Hanover'!$A$1:$ZZ$1,0))=0,"N/A",INDEX('[8]T18-Hanover'!$A$1:$ZZ$1000,MATCH(A53,'[8]T18-Hanover'!$A$1:$A$1000,0),MATCH($R$1,'[8]T18-Hanover'!$A$1:$ZZ$1,0)))</f>
        <v>N/A</v>
      </c>
      <c r="S53" s="143">
        <f>INDEX('[8]T18-Hanover'!$A$1:$ZZ$1000,MATCH(A53,'[8]T18-Hanover'!$A$1:$A$1000,0),MATCH($S$1,'[8]T18-Hanover'!$A$1:$ZZ$1,0))</f>
        <v>61.352777777777781</v>
      </c>
      <c r="T53" s="144">
        <f>INDEX('[8]T18-Hanover'!$A$1:$ZZ$1000,MATCH(A53,'[8]T18-Hanover'!$A$1:$A$1000,0),MATCH($T$1,'[8]T18-Hanover'!$A$1:$ZZ$1,0))</f>
        <v>0</v>
      </c>
      <c r="U53" s="144">
        <f>INDEX('[8]T18-Hanover'!$A$1:$ZZ$1000,MATCH(A53,'[8]T18-Hanover'!$A$1:$A$1000,0),MATCH($U$1,'[8]T18-Hanover'!$A$1:$ZZ$1,0))</f>
        <v>130591.99928775002</v>
      </c>
    </row>
    <row r="54" spans="1:21" s="114" customFormat="1" x14ac:dyDescent="0.55000000000000004">
      <c r="A54" s="114" t="str">
        <f>[8]!T18_Hanover[[#This Row],[KeyPIN]]</f>
        <v>06-24-406-026-1003</v>
      </c>
      <c r="B54" s="115" t="str">
        <f>INDEX('[8]T18-Hanover'!$A$1:$ZZ$1000,MATCH(A54,'[8]T18-Hanover'!$A$1:$A$1000,0),MATCH($B$1,'[8]T18-Hanover'!$A$1:$ZZ$1,0))</f>
        <v>06-24-406-026-1003</v>
      </c>
      <c r="C54" s="115" t="str">
        <f>INDEX('[8]T18-Hanover'!$A$1:$ZZ$1000,MATCH(A54,'[8]T18-Hanover'!$A$1:$A$1000,0),MATCH($C$1,'[8]T18-Hanover'!$A$1:$ZZ$1,0))</f>
        <v>5-89</v>
      </c>
      <c r="D54" s="115" t="str">
        <f>INDEX('[8]T18-Hanover'!$A$1:$ZZ$1000,MATCH(A54,'[8]T18-Hanover'!$A$1:$A$1000,0),MATCH($D$1,'[8]T18-Hanover'!$A$1:$ZZ$1,0))</f>
        <v>681  BONDED SCHAUMBURG</v>
      </c>
      <c r="E54" s="114">
        <f>INDEX('[8]T18-Hanover'!$A$1:$ZZ$1000,MATCH(A54,'[8]T18-Hanover'!$A$1:$A$1000,0),MATCH($E$1,'[8]T18-Hanover'!$A$1:$ZZ$1,0))</f>
        <v>35</v>
      </c>
      <c r="F54" s="114">
        <f>INDEX('[8]T18-Hanover'!$A$1:$ZZ$1000,MATCH(A54,'[8]T18-Hanover'!$A$1:$A$1000,0),MATCH($F$1,'[8]T18-Hanover'!$A$1:$ZZ$1,0))</f>
        <v>16</v>
      </c>
      <c r="G54" s="147">
        <f>INDEX('[8]T18-Hanover'!$A$1:$ZZ$1000,MATCH(A54,'[8]T18-Hanover'!$A$1:$A$1000,0),MATCH($G$1,'[8]T18-Hanover'!$A$1:$ZZ$1,0))</f>
        <v>31597</v>
      </c>
      <c r="H54" s="147">
        <f>INDEX('[8]T18-Hanover'!$A$1:$ZZ$1000,MATCH(A54,'[8]T18-Hanover'!$A$1:$A$1000,0),MATCH($H$1,'[8]T18-Hanover'!$A$1:$ZZ$1,0))</f>
        <v>2128.5425700000001</v>
      </c>
      <c r="I54" s="142" t="str">
        <f>INDEX('[8]T18-Hanover'!$A$1:$ZZ$1000,MATCH(A54,'[8]T18-Hanover'!$A$1:$A$1000,0),MATCH($I$1,'[8]T18-Hanover'!$A$1:$ZZ$1,0))</f>
        <v>C</v>
      </c>
      <c r="J54" s="143">
        <f>INDEX('[8]T18-Hanover'!$A$1:$ZZ$1000,MATCH(A54,'[8]T18-Hanover'!$A$1:$A$1000,0),MATCH($J$1,'[8]T18-Hanover'!$A$1:$ZZ$1,0))</f>
        <v>6.5</v>
      </c>
      <c r="K54" s="144">
        <f>INDEX('[8]T18-Hanover'!$A$1:$ZZ$1000,MATCH(A54,'[8]T18-Hanover'!$A$1:$A$1000,0),MATCH($K$1,'[8]T18-Hanover'!$A$1:$ZZ$1,0))</f>
        <v>13835.526705</v>
      </c>
      <c r="L54" s="145">
        <f>INDEX('[8]T18-Hanover'!$A$1:$ZZ$1000,MATCH(A54,'[8]T18-Hanover'!$A$1:$A$1000,0),MATCH($L$1,'[8]T18-Hanover'!$A$1:$ZZ$1,0))</f>
        <v>0.06</v>
      </c>
      <c r="M54" s="145">
        <f>INDEX('[8]T18-Hanover'!$A$1:$ZZ$1000,MATCH(A54,'[8]T18-Hanover'!$A$1:$A$1000,0),MATCH($M$1,'[8]T18-Hanover'!$A$1:$ZZ$1,0))</f>
        <v>0.15</v>
      </c>
      <c r="N54" s="144">
        <f>INDEX('[8]T18-Hanover'!$A$1:$ZZ$1000,MATCH(A54,'[8]T18-Hanover'!$A$1:$A$1000,0),MATCH($N$1,'[8]T18-Hanover'!$A$1:$ZZ$1,0))</f>
        <v>11054.585837295001</v>
      </c>
      <c r="O54" s="145">
        <f>INDEX('[8]T18-Hanover'!$A$1:$ZZ$1000,MATCH(A54,'[8]T18-Hanover'!$A$1:$A$1000,0),MATCH($O$1,'[8]T18-Hanover'!$A$1:$ZZ$1,0))</f>
        <v>0.09</v>
      </c>
      <c r="P54" s="143">
        <f>INDEX('[8]T18-Hanover'!$A$1:$ZZ$1000,MATCH(A54,'[8]T18-Hanover'!$A$1:$A$1000,0),MATCH($P$1,'[8]T18-Hanover'!$A$1:$ZZ$1,0))</f>
        <v>57.705555555555563</v>
      </c>
      <c r="Q54" s="143">
        <f>INDEX('[8]T18-Hanover'!$A$1:$ZZ$1000,MATCH(A54,'[8]T18-Hanover'!$A$1:$A$1000,0),MATCH($Q$1,'[8]T18-Hanover'!$A$1:$ZZ$1,0))</f>
        <v>65</v>
      </c>
      <c r="R54" s="146" t="str">
        <f>IF(INDEX('[8]T18-Hanover'!$A$1:$ZZ$1000,MATCH(A54,'[8]T18-Hanover'!$A$1:$A$1000,0),MATCH($R$1,'[8]T18-Hanover'!$A$1:$ZZ$1,0))=0,"N/A",INDEX('[8]T18-Hanover'!$A$1:$ZZ$1000,MATCH(A54,'[8]T18-Hanover'!$A$1:$A$1000,0),MATCH($R$1,'[8]T18-Hanover'!$A$1:$ZZ$1,0)))</f>
        <v>N/A</v>
      </c>
      <c r="S54" s="143">
        <f>INDEX('[8]T18-Hanover'!$A$1:$ZZ$1000,MATCH(A54,'[8]T18-Hanover'!$A$1:$A$1000,0),MATCH($S$1,'[8]T18-Hanover'!$A$1:$ZZ$1,0))</f>
        <v>61.352777777777781</v>
      </c>
      <c r="T54" s="144">
        <f>INDEX('[8]T18-Hanover'!$A$1:$ZZ$1000,MATCH(A54,'[8]T18-Hanover'!$A$1:$A$1000,0),MATCH($T$1,'[8]T18-Hanover'!$A$1:$ZZ$1,0))</f>
        <v>0</v>
      </c>
      <c r="U54" s="144">
        <f>INDEX('[8]T18-Hanover'!$A$1:$ZZ$1000,MATCH(A54,'[8]T18-Hanover'!$A$1:$A$1000,0),MATCH($U$1,'[8]T18-Hanover'!$A$1:$ZZ$1,0))</f>
        <v>130591.99928775002</v>
      </c>
    </row>
    <row r="55" spans="1:21" s="114" customFormat="1" x14ac:dyDescent="0.55000000000000004">
      <c r="A55" s="114" t="str">
        <f>[8]!T18_Hanover[[#This Row],[KeyPIN]]</f>
        <v>06-24-406-026-1004</v>
      </c>
      <c r="B55" s="115" t="str">
        <f>INDEX('[8]T18-Hanover'!$A$1:$ZZ$1000,MATCH(A55,'[8]T18-Hanover'!$A$1:$A$1000,0),MATCH($B$1,'[8]T18-Hanover'!$A$1:$ZZ$1,0))</f>
        <v>06-24-406-026-1004</v>
      </c>
      <c r="C55" s="115" t="str">
        <f>INDEX('[8]T18-Hanover'!$A$1:$ZZ$1000,MATCH(A55,'[8]T18-Hanover'!$A$1:$A$1000,0),MATCH($C$1,'[8]T18-Hanover'!$A$1:$ZZ$1,0))</f>
        <v>5-89</v>
      </c>
      <c r="D55" s="115" t="str">
        <f>INDEX('[8]T18-Hanover'!$A$1:$ZZ$1000,MATCH(A55,'[8]T18-Hanover'!$A$1:$A$1000,0),MATCH($D$1,'[8]T18-Hanover'!$A$1:$ZZ$1,0))</f>
        <v>681  BONDED SCHAUMBURG</v>
      </c>
      <c r="E55" s="114">
        <f>INDEX('[8]T18-Hanover'!$A$1:$ZZ$1000,MATCH(A55,'[8]T18-Hanover'!$A$1:$A$1000,0),MATCH($E$1,'[8]T18-Hanover'!$A$1:$ZZ$1,0))</f>
        <v>35</v>
      </c>
      <c r="F55" s="114">
        <f>INDEX('[8]T18-Hanover'!$A$1:$ZZ$1000,MATCH(A55,'[8]T18-Hanover'!$A$1:$A$1000,0),MATCH($F$1,'[8]T18-Hanover'!$A$1:$ZZ$1,0))</f>
        <v>16</v>
      </c>
      <c r="G55" s="147">
        <f>INDEX('[8]T18-Hanover'!$A$1:$ZZ$1000,MATCH(A55,'[8]T18-Hanover'!$A$1:$A$1000,0),MATCH($G$1,'[8]T18-Hanover'!$A$1:$ZZ$1,0))</f>
        <v>31597</v>
      </c>
      <c r="H55" s="147">
        <f>INDEX('[8]T18-Hanover'!$A$1:$ZZ$1000,MATCH(A55,'[8]T18-Hanover'!$A$1:$A$1000,0),MATCH($H$1,'[8]T18-Hanover'!$A$1:$ZZ$1,0))</f>
        <v>2128.5425700000001</v>
      </c>
      <c r="I55" s="142" t="str">
        <f>INDEX('[8]T18-Hanover'!$A$1:$ZZ$1000,MATCH(A55,'[8]T18-Hanover'!$A$1:$A$1000,0),MATCH($I$1,'[8]T18-Hanover'!$A$1:$ZZ$1,0))</f>
        <v>C</v>
      </c>
      <c r="J55" s="143">
        <f>INDEX('[8]T18-Hanover'!$A$1:$ZZ$1000,MATCH(A55,'[8]T18-Hanover'!$A$1:$A$1000,0),MATCH($J$1,'[8]T18-Hanover'!$A$1:$ZZ$1,0))</f>
        <v>6.5</v>
      </c>
      <c r="K55" s="144">
        <f>INDEX('[8]T18-Hanover'!$A$1:$ZZ$1000,MATCH(A55,'[8]T18-Hanover'!$A$1:$A$1000,0),MATCH($K$1,'[8]T18-Hanover'!$A$1:$ZZ$1,0))</f>
        <v>13835.526705</v>
      </c>
      <c r="L55" s="145">
        <f>INDEX('[8]T18-Hanover'!$A$1:$ZZ$1000,MATCH(A55,'[8]T18-Hanover'!$A$1:$A$1000,0),MATCH($L$1,'[8]T18-Hanover'!$A$1:$ZZ$1,0))</f>
        <v>0.06</v>
      </c>
      <c r="M55" s="145">
        <f>INDEX('[8]T18-Hanover'!$A$1:$ZZ$1000,MATCH(A55,'[8]T18-Hanover'!$A$1:$A$1000,0),MATCH($M$1,'[8]T18-Hanover'!$A$1:$ZZ$1,0))</f>
        <v>0.15</v>
      </c>
      <c r="N55" s="144">
        <f>INDEX('[8]T18-Hanover'!$A$1:$ZZ$1000,MATCH(A55,'[8]T18-Hanover'!$A$1:$A$1000,0),MATCH($N$1,'[8]T18-Hanover'!$A$1:$ZZ$1,0))</f>
        <v>11054.585837295001</v>
      </c>
      <c r="O55" s="145">
        <f>INDEX('[8]T18-Hanover'!$A$1:$ZZ$1000,MATCH(A55,'[8]T18-Hanover'!$A$1:$A$1000,0),MATCH($O$1,'[8]T18-Hanover'!$A$1:$ZZ$1,0))</f>
        <v>0.09</v>
      </c>
      <c r="P55" s="143">
        <f>INDEX('[8]T18-Hanover'!$A$1:$ZZ$1000,MATCH(A55,'[8]T18-Hanover'!$A$1:$A$1000,0),MATCH($P$1,'[8]T18-Hanover'!$A$1:$ZZ$1,0))</f>
        <v>57.705555555555563</v>
      </c>
      <c r="Q55" s="143">
        <f>INDEX('[8]T18-Hanover'!$A$1:$ZZ$1000,MATCH(A55,'[8]T18-Hanover'!$A$1:$A$1000,0),MATCH($Q$1,'[8]T18-Hanover'!$A$1:$ZZ$1,0))</f>
        <v>65</v>
      </c>
      <c r="R55" s="146" t="str">
        <f>IF(INDEX('[8]T18-Hanover'!$A$1:$ZZ$1000,MATCH(A55,'[8]T18-Hanover'!$A$1:$A$1000,0),MATCH($R$1,'[8]T18-Hanover'!$A$1:$ZZ$1,0))=0,"N/A",INDEX('[8]T18-Hanover'!$A$1:$ZZ$1000,MATCH(A55,'[8]T18-Hanover'!$A$1:$A$1000,0),MATCH($R$1,'[8]T18-Hanover'!$A$1:$ZZ$1,0)))</f>
        <v>N/A</v>
      </c>
      <c r="S55" s="143">
        <f>INDEX('[8]T18-Hanover'!$A$1:$ZZ$1000,MATCH(A55,'[8]T18-Hanover'!$A$1:$A$1000,0),MATCH($S$1,'[8]T18-Hanover'!$A$1:$ZZ$1,0))</f>
        <v>61.352777777777781</v>
      </c>
      <c r="T55" s="144">
        <f>INDEX('[8]T18-Hanover'!$A$1:$ZZ$1000,MATCH(A55,'[8]T18-Hanover'!$A$1:$A$1000,0),MATCH($T$1,'[8]T18-Hanover'!$A$1:$ZZ$1,0))</f>
        <v>0</v>
      </c>
      <c r="U55" s="144">
        <f>INDEX('[8]T18-Hanover'!$A$1:$ZZ$1000,MATCH(A55,'[8]T18-Hanover'!$A$1:$A$1000,0),MATCH($U$1,'[8]T18-Hanover'!$A$1:$ZZ$1,0))</f>
        <v>130591.99928775002</v>
      </c>
    </row>
    <row r="56" spans="1:21" s="114" customFormat="1" x14ac:dyDescent="0.55000000000000004">
      <c r="A56" s="114" t="str">
        <f>[8]!T18_Hanover[[#This Row],[KeyPIN]]</f>
        <v>06-24-406-026-1005</v>
      </c>
      <c r="B56" s="115" t="str">
        <f>INDEX('[8]T18-Hanover'!$A$1:$ZZ$1000,MATCH(A56,'[8]T18-Hanover'!$A$1:$A$1000,0),MATCH($B$1,'[8]T18-Hanover'!$A$1:$ZZ$1,0))</f>
        <v>06-24-406-026-1005</v>
      </c>
      <c r="C56" s="115" t="str">
        <f>INDEX('[8]T18-Hanover'!$A$1:$ZZ$1000,MATCH(A56,'[8]T18-Hanover'!$A$1:$A$1000,0),MATCH($C$1,'[8]T18-Hanover'!$A$1:$ZZ$1,0))</f>
        <v>5-89</v>
      </c>
      <c r="D56" s="115" t="str">
        <f>INDEX('[8]T18-Hanover'!$A$1:$ZZ$1000,MATCH(A56,'[8]T18-Hanover'!$A$1:$A$1000,0),MATCH($D$1,'[8]T18-Hanover'!$A$1:$ZZ$1,0))</f>
        <v>685  BONDED SCHAUMBURG</v>
      </c>
      <c r="E56" s="114">
        <f>INDEX('[8]T18-Hanover'!$A$1:$ZZ$1000,MATCH(A56,'[8]T18-Hanover'!$A$1:$A$1000,0),MATCH($E$1,'[8]T18-Hanover'!$A$1:$ZZ$1,0))</f>
        <v>35</v>
      </c>
      <c r="F56" s="114">
        <f>INDEX('[8]T18-Hanover'!$A$1:$ZZ$1000,MATCH(A56,'[8]T18-Hanover'!$A$1:$A$1000,0),MATCH($F$1,'[8]T18-Hanover'!$A$1:$ZZ$1,0))</f>
        <v>16</v>
      </c>
      <c r="G56" s="147">
        <f>INDEX('[8]T18-Hanover'!$A$1:$ZZ$1000,MATCH(A56,'[8]T18-Hanover'!$A$1:$A$1000,0),MATCH($G$1,'[8]T18-Hanover'!$A$1:$ZZ$1,0))</f>
        <v>31597</v>
      </c>
      <c r="H56" s="147">
        <f>INDEX('[8]T18-Hanover'!$A$1:$ZZ$1000,MATCH(A56,'[8]T18-Hanover'!$A$1:$A$1000,0),MATCH($H$1,'[8]T18-Hanover'!$A$1:$ZZ$1,0))</f>
        <v>2128.5425700000001</v>
      </c>
      <c r="I56" s="142" t="str">
        <f>INDEX('[8]T18-Hanover'!$A$1:$ZZ$1000,MATCH(A56,'[8]T18-Hanover'!$A$1:$A$1000,0),MATCH($I$1,'[8]T18-Hanover'!$A$1:$ZZ$1,0))</f>
        <v>C</v>
      </c>
      <c r="J56" s="143">
        <f>INDEX('[8]T18-Hanover'!$A$1:$ZZ$1000,MATCH(A56,'[8]T18-Hanover'!$A$1:$A$1000,0),MATCH($J$1,'[8]T18-Hanover'!$A$1:$ZZ$1,0))</f>
        <v>6.5</v>
      </c>
      <c r="K56" s="144">
        <f>INDEX('[8]T18-Hanover'!$A$1:$ZZ$1000,MATCH(A56,'[8]T18-Hanover'!$A$1:$A$1000,0),MATCH($K$1,'[8]T18-Hanover'!$A$1:$ZZ$1,0))</f>
        <v>13835.526705</v>
      </c>
      <c r="L56" s="145">
        <f>INDEX('[8]T18-Hanover'!$A$1:$ZZ$1000,MATCH(A56,'[8]T18-Hanover'!$A$1:$A$1000,0),MATCH($L$1,'[8]T18-Hanover'!$A$1:$ZZ$1,0))</f>
        <v>0.06</v>
      </c>
      <c r="M56" s="145">
        <f>INDEX('[8]T18-Hanover'!$A$1:$ZZ$1000,MATCH(A56,'[8]T18-Hanover'!$A$1:$A$1000,0),MATCH($M$1,'[8]T18-Hanover'!$A$1:$ZZ$1,0))</f>
        <v>0.15</v>
      </c>
      <c r="N56" s="144">
        <f>INDEX('[8]T18-Hanover'!$A$1:$ZZ$1000,MATCH(A56,'[8]T18-Hanover'!$A$1:$A$1000,0),MATCH($N$1,'[8]T18-Hanover'!$A$1:$ZZ$1,0))</f>
        <v>11054.585837295001</v>
      </c>
      <c r="O56" s="145">
        <f>INDEX('[8]T18-Hanover'!$A$1:$ZZ$1000,MATCH(A56,'[8]T18-Hanover'!$A$1:$A$1000,0),MATCH($O$1,'[8]T18-Hanover'!$A$1:$ZZ$1,0))</f>
        <v>0.09</v>
      </c>
      <c r="P56" s="143">
        <f>INDEX('[8]T18-Hanover'!$A$1:$ZZ$1000,MATCH(A56,'[8]T18-Hanover'!$A$1:$A$1000,0),MATCH($P$1,'[8]T18-Hanover'!$A$1:$ZZ$1,0))</f>
        <v>57.705555555555563</v>
      </c>
      <c r="Q56" s="143">
        <f>INDEX('[8]T18-Hanover'!$A$1:$ZZ$1000,MATCH(A56,'[8]T18-Hanover'!$A$1:$A$1000,0),MATCH($Q$1,'[8]T18-Hanover'!$A$1:$ZZ$1,0))</f>
        <v>65</v>
      </c>
      <c r="R56" s="146" t="str">
        <f>IF(INDEX('[8]T18-Hanover'!$A$1:$ZZ$1000,MATCH(A56,'[8]T18-Hanover'!$A$1:$A$1000,0),MATCH($R$1,'[8]T18-Hanover'!$A$1:$ZZ$1,0))=0,"N/A",INDEX('[8]T18-Hanover'!$A$1:$ZZ$1000,MATCH(A56,'[8]T18-Hanover'!$A$1:$A$1000,0),MATCH($R$1,'[8]T18-Hanover'!$A$1:$ZZ$1,0)))</f>
        <v>N/A</v>
      </c>
      <c r="S56" s="143">
        <f>INDEX('[8]T18-Hanover'!$A$1:$ZZ$1000,MATCH(A56,'[8]T18-Hanover'!$A$1:$A$1000,0),MATCH($S$1,'[8]T18-Hanover'!$A$1:$ZZ$1,0))</f>
        <v>61.352777777777781</v>
      </c>
      <c r="T56" s="144">
        <f>INDEX('[8]T18-Hanover'!$A$1:$ZZ$1000,MATCH(A56,'[8]T18-Hanover'!$A$1:$A$1000,0),MATCH($T$1,'[8]T18-Hanover'!$A$1:$ZZ$1,0))</f>
        <v>0</v>
      </c>
      <c r="U56" s="144">
        <f>INDEX('[8]T18-Hanover'!$A$1:$ZZ$1000,MATCH(A56,'[8]T18-Hanover'!$A$1:$A$1000,0),MATCH($U$1,'[8]T18-Hanover'!$A$1:$ZZ$1,0))</f>
        <v>130591.99928775002</v>
      </c>
    </row>
    <row r="57" spans="1:21" s="114" customFormat="1" x14ac:dyDescent="0.55000000000000004">
      <c r="A57" s="114" t="str">
        <f>[8]!T18_Hanover[[#This Row],[KeyPIN]]</f>
        <v>06-24-406-026-1006</v>
      </c>
      <c r="B57" s="115" t="str">
        <f>INDEX('[8]T18-Hanover'!$A$1:$ZZ$1000,MATCH(A57,'[8]T18-Hanover'!$A$1:$A$1000,0),MATCH($B$1,'[8]T18-Hanover'!$A$1:$ZZ$1,0))</f>
        <v>06-24-406-026-1006</v>
      </c>
      <c r="C57" s="115" t="str">
        <f>INDEX('[8]T18-Hanover'!$A$1:$ZZ$1000,MATCH(A57,'[8]T18-Hanover'!$A$1:$A$1000,0),MATCH($C$1,'[8]T18-Hanover'!$A$1:$ZZ$1,0))</f>
        <v>5-89</v>
      </c>
      <c r="D57" s="115" t="str">
        <f>INDEX('[8]T18-Hanover'!$A$1:$ZZ$1000,MATCH(A57,'[8]T18-Hanover'!$A$1:$A$1000,0),MATCH($D$1,'[8]T18-Hanover'!$A$1:$ZZ$1,0))</f>
        <v>687  BONDED SCHAUMBURG</v>
      </c>
      <c r="E57" s="114">
        <f>INDEX('[8]T18-Hanover'!$A$1:$ZZ$1000,MATCH(A57,'[8]T18-Hanover'!$A$1:$A$1000,0),MATCH($E$1,'[8]T18-Hanover'!$A$1:$ZZ$1,0))</f>
        <v>35</v>
      </c>
      <c r="F57" s="114">
        <f>INDEX('[8]T18-Hanover'!$A$1:$ZZ$1000,MATCH(A57,'[8]T18-Hanover'!$A$1:$A$1000,0),MATCH($F$1,'[8]T18-Hanover'!$A$1:$ZZ$1,0))</f>
        <v>16</v>
      </c>
      <c r="G57" s="147">
        <f>INDEX('[8]T18-Hanover'!$A$1:$ZZ$1000,MATCH(A57,'[8]T18-Hanover'!$A$1:$A$1000,0),MATCH($G$1,'[8]T18-Hanover'!$A$1:$ZZ$1,0))</f>
        <v>31597</v>
      </c>
      <c r="H57" s="147">
        <f>INDEX('[8]T18-Hanover'!$A$1:$ZZ$1000,MATCH(A57,'[8]T18-Hanover'!$A$1:$A$1000,0),MATCH($H$1,'[8]T18-Hanover'!$A$1:$ZZ$1,0))</f>
        <v>2128.5425700000001</v>
      </c>
      <c r="I57" s="142" t="str">
        <f>INDEX('[8]T18-Hanover'!$A$1:$ZZ$1000,MATCH(A57,'[8]T18-Hanover'!$A$1:$A$1000,0),MATCH($I$1,'[8]T18-Hanover'!$A$1:$ZZ$1,0))</f>
        <v>C</v>
      </c>
      <c r="J57" s="143">
        <f>INDEX('[8]T18-Hanover'!$A$1:$ZZ$1000,MATCH(A57,'[8]T18-Hanover'!$A$1:$A$1000,0),MATCH($J$1,'[8]T18-Hanover'!$A$1:$ZZ$1,0))</f>
        <v>6.5</v>
      </c>
      <c r="K57" s="144">
        <f>INDEX('[8]T18-Hanover'!$A$1:$ZZ$1000,MATCH(A57,'[8]T18-Hanover'!$A$1:$A$1000,0),MATCH($K$1,'[8]T18-Hanover'!$A$1:$ZZ$1,0))</f>
        <v>13835.526705</v>
      </c>
      <c r="L57" s="145">
        <f>INDEX('[8]T18-Hanover'!$A$1:$ZZ$1000,MATCH(A57,'[8]T18-Hanover'!$A$1:$A$1000,0),MATCH($L$1,'[8]T18-Hanover'!$A$1:$ZZ$1,0))</f>
        <v>0.06</v>
      </c>
      <c r="M57" s="145">
        <f>INDEX('[8]T18-Hanover'!$A$1:$ZZ$1000,MATCH(A57,'[8]T18-Hanover'!$A$1:$A$1000,0),MATCH($M$1,'[8]T18-Hanover'!$A$1:$ZZ$1,0))</f>
        <v>0.15</v>
      </c>
      <c r="N57" s="144">
        <f>INDEX('[8]T18-Hanover'!$A$1:$ZZ$1000,MATCH(A57,'[8]T18-Hanover'!$A$1:$A$1000,0),MATCH($N$1,'[8]T18-Hanover'!$A$1:$ZZ$1,0))</f>
        <v>11054.585837295001</v>
      </c>
      <c r="O57" s="145">
        <f>INDEX('[8]T18-Hanover'!$A$1:$ZZ$1000,MATCH(A57,'[8]T18-Hanover'!$A$1:$A$1000,0),MATCH($O$1,'[8]T18-Hanover'!$A$1:$ZZ$1,0))</f>
        <v>0.09</v>
      </c>
      <c r="P57" s="143">
        <f>INDEX('[8]T18-Hanover'!$A$1:$ZZ$1000,MATCH(A57,'[8]T18-Hanover'!$A$1:$A$1000,0),MATCH($P$1,'[8]T18-Hanover'!$A$1:$ZZ$1,0))</f>
        <v>57.705555555555563</v>
      </c>
      <c r="Q57" s="143">
        <f>INDEX('[8]T18-Hanover'!$A$1:$ZZ$1000,MATCH(A57,'[8]T18-Hanover'!$A$1:$A$1000,0),MATCH($Q$1,'[8]T18-Hanover'!$A$1:$ZZ$1,0))</f>
        <v>65</v>
      </c>
      <c r="R57" s="146" t="str">
        <f>IF(INDEX('[8]T18-Hanover'!$A$1:$ZZ$1000,MATCH(A57,'[8]T18-Hanover'!$A$1:$A$1000,0),MATCH($R$1,'[8]T18-Hanover'!$A$1:$ZZ$1,0))=0,"N/A",INDEX('[8]T18-Hanover'!$A$1:$ZZ$1000,MATCH(A57,'[8]T18-Hanover'!$A$1:$A$1000,0),MATCH($R$1,'[8]T18-Hanover'!$A$1:$ZZ$1,0)))</f>
        <v>N/A</v>
      </c>
      <c r="S57" s="143">
        <f>INDEX('[8]T18-Hanover'!$A$1:$ZZ$1000,MATCH(A57,'[8]T18-Hanover'!$A$1:$A$1000,0),MATCH($S$1,'[8]T18-Hanover'!$A$1:$ZZ$1,0))</f>
        <v>61.352777777777781</v>
      </c>
      <c r="T57" s="144">
        <f>INDEX('[8]T18-Hanover'!$A$1:$ZZ$1000,MATCH(A57,'[8]T18-Hanover'!$A$1:$A$1000,0),MATCH($T$1,'[8]T18-Hanover'!$A$1:$ZZ$1,0))</f>
        <v>0</v>
      </c>
      <c r="U57" s="144">
        <f>INDEX('[8]T18-Hanover'!$A$1:$ZZ$1000,MATCH(A57,'[8]T18-Hanover'!$A$1:$A$1000,0),MATCH($U$1,'[8]T18-Hanover'!$A$1:$ZZ$1,0))</f>
        <v>130591.99928775002</v>
      </c>
    </row>
    <row r="58" spans="1:21" s="114" customFormat="1" x14ac:dyDescent="0.55000000000000004">
      <c r="A58" s="114" t="str">
        <f>[8]!T18_Hanover[[#This Row],[KeyPIN]]</f>
        <v>06-24-407-006-0000</v>
      </c>
      <c r="B58" s="115" t="str">
        <f>INDEX('[8]T18-Hanover'!$A$1:$ZZ$1000,MATCH(A58,'[8]T18-Hanover'!$A$1:$A$1000,0),MATCH($B$1,'[8]T18-Hanover'!$A$1:$ZZ$1,0))</f>
        <v>06-24-407-006-0000</v>
      </c>
      <c r="C58" s="115" t="str">
        <f>INDEX('[8]T18-Hanover'!$A$1:$ZZ$1000,MATCH(A58,'[8]T18-Hanover'!$A$1:$A$1000,0),MATCH($C$1,'[8]T18-Hanover'!$A$1:$ZZ$1,0))</f>
        <v>5-93</v>
      </c>
      <c r="D58" s="115" t="str">
        <f>INDEX('[8]T18-Hanover'!$A$1:$ZZ$1000,MATCH(A58,'[8]T18-Hanover'!$A$1:$A$1000,0),MATCH($D$1,'[8]T18-Hanover'!$A$1:$ZZ$1,0))</f>
        <v>1523  BURGUNDY STREAMWOOD</v>
      </c>
      <c r="E58" s="114">
        <f>INDEX('[8]T18-Hanover'!$A$1:$ZZ$1000,MATCH(A58,'[8]T18-Hanover'!$A$1:$A$1000,0),MATCH($E$1,'[8]T18-Hanover'!$A$1:$ZZ$1,0))</f>
        <v>38</v>
      </c>
      <c r="F58" s="114">
        <f>INDEX('[8]T18-Hanover'!$A$1:$ZZ$1000,MATCH(A58,'[8]T18-Hanover'!$A$1:$A$1000,0),MATCH($F$1,'[8]T18-Hanover'!$A$1:$ZZ$1,0))</f>
        <v>16</v>
      </c>
      <c r="G58" s="147">
        <f>INDEX('[8]T18-Hanover'!$A$1:$ZZ$1000,MATCH(A58,'[8]T18-Hanover'!$A$1:$A$1000,0),MATCH($G$1,'[8]T18-Hanover'!$A$1:$ZZ$1,0))</f>
        <v>30997</v>
      </c>
      <c r="H58" s="147">
        <f>INDEX('[8]T18-Hanover'!$A$1:$ZZ$1000,MATCH(A58,'[8]T18-Hanover'!$A$1:$A$1000,0),MATCH($H$1,'[8]T18-Hanover'!$A$1:$ZZ$1,0))</f>
        <v>13200</v>
      </c>
      <c r="I58" s="142" t="str">
        <f>INDEX('[8]T18-Hanover'!$A$1:$ZZ$1000,MATCH(A58,'[8]T18-Hanover'!$A$1:$A$1000,0),MATCH($I$1,'[8]T18-Hanover'!$A$1:$ZZ$1,0))</f>
        <v>C</v>
      </c>
      <c r="J58" s="143">
        <f>INDEX('[8]T18-Hanover'!$A$1:$ZZ$1000,MATCH(A58,'[8]T18-Hanover'!$A$1:$A$1000,0),MATCH($J$1,'[8]T18-Hanover'!$A$1:$ZZ$1,0))</f>
        <v>5.5</v>
      </c>
      <c r="K58" s="144">
        <f>INDEX('[8]T18-Hanover'!$A$1:$ZZ$1000,MATCH(A58,'[8]T18-Hanover'!$A$1:$A$1000,0),MATCH($K$1,'[8]T18-Hanover'!$A$1:$ZZ$1,0))</f>
        <v>72600</v>
      </c>
      <c r="L58" s="145">
        <f>INDEX('[8]T18-Hanover'!$A$1:$ZZ$1000,MATCH(A58,'[8]T18-Hanover'!$A$1:$A$1000,0),MATCH($L$1,'[8]T18-Hanover'!$A$1:$ZZ$1,0))</f>
        <v>0.06</v>
      </c>
      <c r="M58" s="145">
        <f>INDEX('[8]T18-Hanover'!$A$1:$ZZ$1000,MATCH(A58,'[8]T18-Hanover'!$A$1:$A$1000,0),MATCH($M$1,'[8]T18-Hanover'!$A$1:$ZZ$1,0))</f>
        <v>0.15</v>
      </c>
      <c r="N58" s="144">
        <f>INDEX('[8]T18-Hanover'!$A$1:$ZZ$1000,MATCH(A58,'[8]T18-Hanover'!$A$1:$A$1000,0),MATCH($N$1,'[8]T18-Hanover'!$A$1:$ZZ$1,0))</f>
        <v>58007.4</v>
      </c>
      <c r="O58" s="145">
        <f>INDEX('[8]T18-Hanover'!$A$1:$ZZ$1000,MATCH(A58,'[8]T18-Hanover'!$A$1:$A$1000,0),MATCH($O$1,'[8]T18-Hanover'!$A$1:$ZZ$1,0))</f>
        <v>0.09</v>
      </c>
      <c r="P58" s="143">
        <f>INDEX('[8]T18-Hanover'!$A$1:$ZZ$1000,MATCH(A58,'[8]T18-Hanover'!$A$1:$A$1000,0),MATCH($P$1,'[8]T18-Hanover'!$A$1:$ZZ$1,0))</f>
        <v>48.827777777777783</v>
      </c>
      <c r="Q58" s="143">
        <f>INDEX('[8]T18-Hanover'!$A$1:$ZZ$1000,MATCH(A58,'[8]T18-Hanover'!$A$1:$A$1000,0),MATCH($Q$1,'[8]T18-Hanover'!$A$1:$ZZ$1,0))</f>
        <v>60</v>
      </c>
      <c r="R58" s="146" t="str">
        <f>IF(INDEX('[8]T18-Hanover'!$A$1:$ZZ$1000,MATCH(A58,'[8]T18-Hanover'!$A$1:$A$1000,0),MATCH($R$1,'[8]T18-Hanover'!$A$1:$ZZ$1,0))=0,"N/A",INDEX('[8]T18-Hanover'!$A$1:$ZZ$1000,MATCH(A58,'[8]T18-Hanover'!$A$1:$A$1000,0),MATCH($R$1,'[8]T18-Hanover'!$A$1:$ZZ$1,0)))</f>
        <v>N/A</v>
      </c>
      <c r="S58" s="143">
        <f>INDEX('[8]T18-Hanover'!$A$1:$ZZ$1000,MATCH(A58,'[8]T18-Hanover'!$A$1:$A$1000,0),MATCH($S$1,'[8]T18-Hanover'!$A$1:$ZZ$1,0))</f>
        <v>54.413888888888891</v>
      </c>
      <c r="T58" s="144">
        <f>INDEX('[8]T18-Hanover'!$A$1:$ZZ$1000,MATCH(A58,'[8]T18-Hanover'!$A$1:$A$1000,0),MATCH($T$1,'[8]T18-Hanover'!$A$1:$ZZ$1,0))</f>
        <v>0</v>
      </c>
      <c r="U58" s="144">
        <f>INDEX('[8]T18-Hanover'!$A$1:$ZZ$1000,MATCH(A58,'[8]T18-Hanover'!$A$1:$A$1000,0),MATCH($U$1,'[8]T18-Hanover'!$A$1:$ZZ$1,0))</f>
        <v>718263.33333333337</v>
      </c>
    </row>
    <row r="59" spans="1:21" s="114" customFormat="1" x14ac:dyDescent="0.55000000000000004">
      <c r="A59" s="114" t="str">
        <f>[8]!T18_Hanover[[#This Row],[KeyPIN]]</f>
        <v>06-24-407-007-0000</v>
      </c>
      <c r="B59" s="115" t="str">
        <f>INDEX('[8]T18-Hanover'!$A$1:$ZZ$1000,MATCH(A59,'[8]T18-Hanover'!$A$1:$A$1000,0),MATCH($B$1,'[8]T18-Hanover'!$A$1:$ZZ$1,0))</f>
        <v>06-24-407-007-0000</v>
      </c>
      <c r="C59" s="115" t="str">
        <f>INDEX('[8]T18-Hanover'!$A$1:$ZZ$1000,MATCH(A59,'[8]T18-Hanover'!$A$1:$A$1000,0),MATCH($C$1,'[8]T18-Hanover'!$A$1:$ZZ$1,0))</f>
        <v>5-93</v>
      </c>
      <c r="D59" s="115" t="str">
        <f>INDEX('[8]T18-Hanover'!$A$1:$ZZ$1000,MATCH(A59,'[8]T18-Hanover'!$A$1:$A$1000,0),MATCH($D$1,'[8]T18-Hanover'!$A$1:$ZZ$1,0))</f>
        <v>1531  BURGUNDY STREAMWOOD</v>
      </c>
      <c r="E59" s="114">
        <f>INDEX('[8]T18-Hanover'!$A$1:$ZZ$1000,MATCH(A59,'[8]T18-Hanover'!$A$1:$A$1000,0),MATCH($E$1,'[8]T18-Hanover'!$A$1:$ZZ$1,0))</f>
        <v>46</v>
      </c>
      <c r="F59" s="114">
        <f>INDEX('[8]T18-Hanover'!$A$1:$ZZ$1000,MATCH(A59,'[8]T18-Hanover'!$A$1:$A$1000,0),MATCH($F$1,'[8]T18-Hanover'!$A$1:$ZZ$1,0))</f>
        <v>14</v>
      </c>
      <c r="G59" s="147">
        <f>INDEX('[8]T18-Hanover'!$A$1:$ZZ$1000,MATCH(A59,'[8]T18-Hanover'!$A$1:$A$1000,0),MATCH($G$1,'[8]T18-Hanover'!$A$1:$ZZ$1,0))</f>
        <v>13438</v>
      </c>
      <c r="H59" s="147">
        <f>INDEX('[8]T18-Hanover'!$A$1:$ZZ$1000,MATCH(A59,'[8]T18-Hanover'!$A$1:$A$1000,0),MATCH($H$1,'[8]T18-Hanover'!$A$1:$ZZ$1,0))</f>
        <v>5032</v>
      </c>
      <c r="I59" s="142" t="str">
        <f>INDEX('[8]T18-Hanover'!$A$1:$ZZ$1000,MATCH(A59,'[8]T18-Hanover'!$A$1:$A$1000,0),MATCH($I$1,'[8]T18-Hanover'!$A$1:$ZZ$1,0))</f>
        <v>C</v>
      </c>
      <c r="J59" s="143">
        <f>INDEX('[8]T18-Hanover'!$A$1:$ZZ$1000,MATCH(A59,'[8]T18-Hanover'!$A$1:$A$1000,0),MATCH($J$1,'[8]T18-Hanover'!$A$1:$ZZ$1,0))</f>
        <v>6.5</v>
      </c>
      <c r="K59" s="144">
        <f>INDEX('[8]T18-Hanover'!$A$1:$ZZ$1000,MATCH(A59,'[8]T18-Hanover'!$A$1:$A$1000,0),MATCH($K$1,'[8]T18-Hanover'!$A$1:$ZZ$1,0))</f>
        <v>32708</v>
      </c>
      <c r="L59" s="145">
        <f>INDEX('[8]T18-Hanover'!$A$1:$ZZ$1000,MATCH(A59,'[8]T18-Hanover'!$A$1:$A$1000,0),MATCH($L$1,'[8]T18-Hanover'!$A$1:$ZZ$1,0))</f>
        <v>0.06</v>
      </c>
      <c r="M59" s="145">
        <f>INDEX('[8]T18-Hanover'!$A$1:$ZZ$1000,MATCH(A59,'[8]T18-Hanover'!$A$1:$A$1000,0),MATCH($M$1,'[8]T18-Hanover'!$A$1:$ZZ$1,0))</f>
        <v>0.15</v>
      </c>
      <c r="N59" s="144">
        <f>INDEX('[8]T18-Hanover'!$A$1:$ZZ$1000,MATCH(A59,'[8]T18-Hanover'!$A$1:$A$1000,0),MATCH($N$1,'[8]T18-Hanover'!$A$1:$ZZ$1,0))</f>
        <v>26133.692000000003</v>
      </c>
      <c r="O59" s="145">
        <f>INDEX('[8]T18-Hanover'!$A$1:$ZZ$1000,MATCH(A59,'[8]T18-Hanover'!$A$1:$A$1000,0),MATCH($O$1,'[8]T18-Hanover'!$A$1:$ZZ$1,0))</f>
        <v>0.09</v>
      </c>
      <c r="P59" s="143">
        <f>INDEX('[8]T18-Hanover'!$A$1:$ZZ$1000,MATCH(A59,'[8]T18-Hanover'!$A$1:$A$1000,0),MATCH($P$1,'[8]T18-Hanover'!$A$1:$ZZ$1,0))</f>
        <v>57.705555555555563</v>
      </c>
      <c r="Q59" s="143">
        <f>INDEX('[8]T18-Hanover'!$A$1:$ZZ$1000,MATCH(A59,'[8]T18-Hanover'!$A$1:$A$1000,0),MATCH($Q$1,'[8]T18-Hanover'!$A$1:$ZZ$1,0))</f>
        <v>65</v>
      </c>
      <c r="R59" s="146" t="str">
        <f>IF(INDEX('[8]T18-Hanover'!$A$1:$ZZ$1000,MATCH(A59,'[8]T18-Hanover'!$A$1:$A$1000,0),MATCH($R$1,'[8]T18-Hanover'!$A$1:$ZZ$1,0))=0,"N/A",INDEX('[8]T18-Hanover'!$A$1:$ZZ$1000,MATCH(A59,'[8]T18-Hanover'!$A$1:$A$1000,0),MATCH($R$1,'[8]T18-Hanover'!$A$1:$ZZ$1,0)))</f>
        <v>N/A</v>
      </c>
      <c r="S59" s="143">
        <f>INDEX('[8]T18-Hanover'!$A$1:$ZZ$1000,MATCH(A59,'[8]T18-Hanover'!$A$1:$A$1000,0),MATCH($S$1,'[8]T18-Hanover'!$A$1:$ZZ$1,0))</f>
        <v>61.352777777777781</v>
      </c>
      <c r="T59" s="144">
        <f>INDEX('[8]T18-Hanover'!$A$1:$ZZ$1000,MATCH(A59,'[8]T18-Hanover'!$A$1:$A$1000,0),MATCH($T$1,'[8]T18-Hanover'!$A$1:$ZZ$1,0))</f>
        <v>0</v>
      </c>
      <c r="U59" s="144">
        <f>INDEX('[8]T18-Hanover'!$A$1:$ZZ$1000,MATCH(A59,'[8]T18-Hanover'!$A$1:$A$1000,0),MATCH($U$1,'[8]T18-Hanover'!$A$1:$ZZ$1,0))</f>
        <v>308727.17777777778</v>
      </c>
    </row>
    <row r="60" spans="1:21" s="114" customFormat="1" x14ac:dyDescent="0.55000000000000004">
      <c r="A60" s="114" t="str">
        <f>[8]!T18_Hanover[[#This Row],[KeyPIN]]</f>
        <v>06-24-407-008-0000</v>
      </c>
      <c r="B60" s="115" t="str">
        <f>INDEX('[8]T18-Hanover'!$A$1:$ZZ$1000,MATCH(A60,'[8]T18-Hanover'!$A$1:$A$1000,0),MATCH($B$1,'[8]T18-Hanover'!$A$1:$ZZ$1,0))</f>
        <v>06-24-407-008-0000</v>
      </c>
      <c r="C60" s="115" t="str">
        <f>INDEX('[8]T18-Hanover'!$A$1:$ZZ$1000,MATCH(A60,'[8]T18-Hanover'!$A$1:$A$1000,0),MATCH($C$1,'[8]T18-Hanover'!$A$1:$ZZ$1,0))</f>
        <v>5-93</v>
      </c>
      <c r="D60" s="115" t="str">
        <f>INDEX('[8]T18-Hanover'!$A$1:$ZZ$1000,MATCH(A60,'[8]T18-Hanover'!$A$1:$A$1000,0),MATCH($D$1,'[8]T18-Hanover'!$A$1:$ZZ$1,0))</f>
        <v>1533  BURGUNDY STREAMWOOD</v>
      </c>
      <c r="E60" s="114">
        <f>INDEX('[8]T18-Hanover'!$A$1:$ZZ$1000,MATCH(A60,'[8]T18-Hanover'!$A$1:$A$1000,0),MATCH($E$1,'[8]T18-Hanover'!$A$1:$ZZ$1,0))</f>
        <v>48</v>
      </c>
      <c r="F60" s="114">
        <f>INDEX('[8]T18-Hanover'!$A$1:$ZZ$1000,MATCH(A60,'[8]T18-Hanover'!$A$1:$A$1000,0),MATCH($F$1,'[8]T18-Hanover'!$A$1:$ZZ$1,0))</f>
        <v>15</v>
      </c>
      <c r="G60" s="147">
        <f>INDEX('[8]T18-Hanover'!$A$1:$ZZ$1000,MATCH(A60,'[8]T18-Hanover'!$A$1:$A$1000,0),MATCH($G$1,'[8]T18-Hanover'!$A$1:$ZZ$1,0))</f>
        <v>13441</v>
      </c>
      <c r="H60" s="147">
        <f>INDEX('[8]T18-Hanover'!$A$1:$ZZ$1000,MATCH(A60,'[8]T18-Hanover'!$A$1:$A$1000,0),MATCH($H$1,'[8]T18-Hanover'!$A$1:$ZZ$1,0))</f>
        <v>5000</v>
      </c>
      <c r="I60" s="142" t="str">
        <f>INDEX('[8]T18-Hanover'!$A$1:$ZZ$1000,MATCH(A60,'[8]T18-Hanover'!$A$1:$A$1000,0),MATCH($I$1,'[8]T18-Hanover'!$A$1:$ZZ$1,0))</f>
        <v>C</v>
      </c>
      <c r="J60" s="143">
        <f>INDEX('[8]T18-Hanover'!$A$1:$ZZ$1000,MATCH(A60,'[8]T18-Hanover'!$A$1:$A$1000,0),MATCH($J$1,'[8]T18-Hanover'!$A$1:$ZZ$1,0))</f>
        <v>6.5</v>
      </c>
      <c r="K60" s="144">
        <f>INDEX('[8]T18-Hanover'!$A$1:$ZZ$1000,MATCH(A60,'[8]T18-Hanover'!$A$1:$A$1000,0),MATCH($K$1,'[8]T18-Hanover'!$A$1:$ZZ$1,0))</f>
        <v>32500</v>
      </c>
      <c r="L60" s="145">
        <f>INDEX('[8]T18-Hanover'!$A$1:$ZZ$1000,MATCH(A60,'[8]T18-Hanover'!$A$1:$A$1000,0),MATCH($L$1,'[8]T18-Hanover'!$A$1:$ZZ$1,0))</f>
        <v>0.06</v>
      </c>
      <c r="M60" s="145">
        <f>INDEX('[8]T18-Hanover'!$A$1:$ZZ$1000,MATCH(A60,'[8]T18-Hanover'!$A$1:$A$1000,0),MATCH($M$1,'[8]T18-Hanover'!$A$1:$ZZ$1,0))</f>
        <v>0.15</v>
      </c>
      <c r="N60" s="144">
        <f>INDEX('[8]T18-Hanover'!$A$1:$ZZ$1000,MATCH(A60,'[8]T18-Hanover'!$A$1:$A$1000,0),MATCH($N$1,'[8]T18-Hanover'!$A$1:$ZZ$1,0))</f>
        <v>25967.5</v>
      </c>
      <c r="O60" s="145">
        <f>INDEX('[8]T18-Hanover'!$A$1:$ZZ$1000,MATCH(A60,'[8]T18-Hanover'!$A$1:$A$1000,0),MATCH($O$1,'[8]T18-Hanover'!$A$1:$ZZ$1,0))</f>
        <v>0.09</v>
      </c>
      <c r="P60" s="143">
        <f>INDEX('[8]T18-Hanover'!$A$1:$ZZ$1000,MATCH(A60,'[8]T18-Hanover'!$A$1:$A$1000,0),MATCH($P$1,'[8]T18-Hanover'!$A$1:$ZZ$1,0))</f>
        <v>57.705555555555563</v>
      </c>
      <c r="Q60" s="143">
        <f>INDEX('[8]T18-Hanover'!$A$1:$ZZ$1000,MATCH(A60,'[8]T18-Hanover'!$A$1:$A$1000,0),MATCH($Q$1,'[8]T18-Hanover'!$A$1:$ZZ$1,0))</f>
        <v>65</v>
      </c>
      <c r="R60" s="146" t="str">
        <f>IF(INDEX('[8]T18-Hanover'!$A$1:$ZZ$1000,MATCH(A60,'[8]T18-Hanover'!$A$1:$A$1000,0),MATCH($R$1,'[8]T18-Hanover'!$A$1:$ZZ$1,0))=0,"N/A",INDEX('[8]T18-Hanover'!$A$1:$ZZ$1000,MATCH(A60,'[8]T18-Hanover'!$A$1:$A$1000,0),MATCH($R$1,'[8]T18-Hanover'!$A$1:$ZZ$1,0)))</f>
        <v>N/A</v>
      </c>
      <c r="S60" s="143">
        <f>INDEX('[8]T18-Hanover'!$A$1:$ZZ$1000,MATCH(A60,'[8]T18-Hanover'!$A$1:$A$1000,0),MATCH($S$1,'[8]T18-Hanover'!$A$1:$ZZ$1,0))</f>
        <v>61.352777777777781</v>
      </c>
      <c r="T60" s="144">
        <f>INDEX('[8]T18-Hanover'!$A$1:$ZZ$1000,MATCH(A60,'[8]T18-Hanover'!$A$1:$A$1000,0),MATCH($T$1,'[8]T18-Hanover'!$A$1:$ZZ$1,0))</f>
        <v>0</v>
      </c>
      <c r="U60" s="144">
        <f>INDEX('[8]T18-Hanover'!$A$1:$ZZ$1000,MATCH(A60,'[8]T18-Hanover'!$A$1:$A$1000,0),MATCH($U$1,'[8]T18-Hanover'!$A$1:$ZZ$1,0))</f>
        <v>306763.88888888893</v>
      </c>
    </row>
    <row r="61" spans="1:21" s="114" customFormat="1" x14ac:dyDescent="0.55000000000000004">
      <c r="A61" s="114" t="str">
        <f>[8]!T18_Hanover[[#This Row],[KeyPIN]]</f>
        <v>06-24-407-010-0000</v>
      </c>
      <c r="B61" s="115" t="str">
        <f>INDEX('[8]T18-Hanover'!$A$1:$ZZ$1000,MATCH(A61,'[8]T18-Hanover'!$A$1:$A$1000,0),MATCH($B$1,'[8]T18-Hanover'!$A$1:$ZZ$1,0))</f>
        <v>06-24-407-010-0000</v>
      </c>
      <c r="C61" s="115" t="str">
        <f>INDEX('[8]T18-Hanover'!$A$1:$ZZ$1000,MATCH(A61,'[8]T18-Hanover'!$A$1:$A$1000,0),MATCH($C$1,'[8]T18-Hanover'!$A$1:$ZZ$1,0))</f>
        <v>5-93</v>
      </c>
      <c r="D61" s="115" t="str">
        <f>INDEX('[8]T18-Hanover'!$A$1:$ZZ$1000,MATCH(A61,'[8]T18-Hanover'!$A$1:$A$1000,0),MATCH($D$1,'[8]T18-Hanover'!$A$1:$ZZ$1,0))</f>
        <v>1537  BURGUNDY STREAMWOOD</v>
      </c>
      <c r="E61" s="114">
        <f>INDEX('[8]T18-Hanover'!$A$1:$ZZ$1000,MATCH(A61,'[8]T18-Hanover'!$A$1:$A$1000,0),MATCH($E$1,'[8]T18-Hanover'!$A$1:$ZZ$1,0))</f>
        <v>47</v>
      </c>
      <c r="F61" s="114">
        <f>INDEX('[8]T18-Hanover'!$A$1:$ZZ$1000,MATCH(A61,'[8]T18-Hanover'!$A$1:$A$1000,0),MATCH($F$1,'[8]T18-Hanover'!$A$1:$ZZ$1,0))</f>
        <v>15</v>
      </c>
      <c r="G61" s="147">
        <f>INDEX('[8]T18-Hanover'!$A$1:$ZZ$1000,MATCH(A61,'[8]T18-Hanover'!$A$1:$A$1000,0),MATCH($G$1,'[8]T18-Hanover'!$A$1:$ZZ$1,0))</f>
        <v>13440</v>
      </c>
      <c r="H61" s="147">
        <f>INDEX('[8]T18-Hanover'!$A$1:$ZZ$1000,MATCH(A61,'[8]T18-Hanover'!$A$1:$A$1000,0),MATCH($H$1,'[8]T18-Hanover'!$A$1:$ZZ$1,0))</f>
        <v>5000</v>
      </c>
      <c r="I61" s="142" t="str">
        <f>INDEX('[8]T18-Hanover'!$A$1:$ZZ$1000,MATCH(A61,'[8]T18-Hanover'!$A$1:$A$1000,0),MATCH($I$1,'[8]T18-Hanover'!$A$1:$ZZ$1,0))</f>
        <v>C</v>
      </c>
      <c r="J61" s="143">
        <f>INDEX('[8]T18-Hanover'!$A$1:$ZZ$1000,MATCH(A61,'[8]T18-Hanover'!$A$1:$A$1000,0),MATCH($J$1,'[8]T18-Hanover'!$A$1:$ZZ$1,0))</f>
        <v>6.5</v>
      </c>
      <c r="K61" s="144">
        <f>INDEX('[8]T18-Hanover'!$A$1:$ZZ$1000,MATCH(A61,'[8]T18-Hanover'!$A$1:$A$1000,0),MATCH($K$1,'[8]T18-Hanover'!$A$1:$ZZ$1,0))</f>
        <v>32500</v>
      </c>
      <c r="L61" s="145">
        <f>INDEX('[8]T18-Hanover'!$A$1:$ZZ$1000,MATCH(A61,'[8]T18-Hanover'!$A$1:$A$1000,0),MATCH($L$1,'[8]T18-Hanover'!$A$1:$ZZ$1,0))</f>
        <v>0.06</v>
      </c>
      <c r="M61" s="145">
        <f>INDEX('[8]T18-Hanover'!$A$1:$ZZ$1000,MATCH(A61,'[8]T18-Hanover'!$A$1:$A$1000,0),MATCH($M$1,'[8]T18-Hanover'!$A$1:$ZZ$1,0))</f>
        <v>0.15</v>
      </c>
      <c r="N61" s="144">
        <f>INDEX('[8]T18-Hanover'!$A$1:$ZZ$1000,MATCH(A61,'[8]T18-Hanover'!$A$1:$A$1000,0),MATCH($N$1,'[8]T18-Hanover'!$A$1:$ZZ$1,0))</f>
        <v>25967.5</v>
      </c>
      <c r="O61" s="145">
        <f>INDEX('[8]T18-Hanover'!$A$1:$ZZ$1000,MATCH(A61,'[8]T18-Hanover'!$A$1:$A$1000,0),MATCH($O$1,'[8]T18-Hanover'!$A$1:$ZZ$1,0))</f>
        <v>0.09</v>
      </c>
      <c r="P61" s="143">
        <f>INDEX('[8]T18-Hanover'!$A$1:$ZZ$1000,MATCH(A61,'[8]T18-Hanover'!$A$1:$A$1000,0),MATCH($P$1,'[8]T18-Hanover'!$A$1:$ZZ$1,0))</f>
        <v>57.705555555555563</v>
      </c>
      <c r="Q61" s="143">
        <f>INDEX('[8]T18-Hanover'!$A$1:$ZZ$1000,MATCH(A61,'[8]T18-Hanover'!$A$1:$A$1000,0),MATCH($Q$1,'[8]T18-Hanover'!$A$1:$ZZ$1,0))</f>
        <v>65</v>
      </c>
      <c r="R61" s="146" t="str">
        <f>IF(INDEX('[8]T18-Hanover'!$A$1:$ZZ$1000,MATCH(A61,'[8]T18-Hanover'!$A$1:$A$1000,0),MATCH($R$1,'[8]T18-Hanover'!$A$1:$ZZ$1,0))=0,"N/A",INDEX('[8]T18-Hanover'!$A$1:$ZZ$1000,MATCH(A61,'[8]T18-Hanover'!$A$1:$A$1000,0),MATCH($R$1,'[8]T18-Hanover'!$A$1:$ZZ$1,0)))</f>
        <v>N/A</v>
      </c>
      <c r="S61" s="143">
        <f>INDEX('[8]T18-Hanover'!$A$1:$ZZ$1000,MATCH(A61,'[8]T18-Hanover'!$A$1:$A$1000,0),MATCH($S$1,'[8]T18-Hanover'!$A$1:$ZZ$1,0))</f>
        <v>61.352777777777781</v>
      </c>
      <c r="T61" s="144">
        <f>INDEX('[8]T18-Hanover'!$A$1:$ZZ$1000,MATCH(A61,'[8]T18-Hanover'!$A$1:$A$1000,0),MATCH($T$1,'[8]T18-Hanover'!$A$1:$ZZ$1,0))</f>
        <v>0</v>
      </c>
      <c r="U61" s="144">
        <f>INDEX('[8]T18-Hanover'!$A$1:$ZZ$1000,MATCH(A61,'[8]T18-Hanover'!$A$1:$A$1000,0),MATCH($U$1,'[8]T18-Hanover'!$A$1:$ZZ$1,0))</f>
        <v>306763.88888888893</v>
      </c>
    </row>
    <row r="62" spans="1:21" s="114" customFormat="1" x14ac:dyDescent="0.55000000000000004">
      <c r="A62" s="114" t="str">
        <f>[8]!T18_Hanover[[#This Row],[KeyPIN]]</f>
        <v>06-24-407-011-0000</v>
      </c>
      <c r="B62" s="115" t="str">
        <f>INDEX('[8]T18-Hanover'!$A$1:$ZZ$1000,MATCH(A62,'[8]T18-Hanover'!$A$1:$A$1000,0),MATCH($B$1,'[8]T18-Hanover'!$A$1:$ZZ$1,0))</f>
        <v>06-24-407-011-0000</v>
      </c>
      <c r="C62" s="115" t="str">
        <f>INDEX('[8]T18-Hanover'!$A$1:$ZZ$1000,MATCH(A62,'[8]T18-Hanover'!$A$1:$A$1000,0),MATCH($C$1,'[8]T18-Hanover'!$A$1:$ZZ$1,0))</f>
        <v>5-93</v>
      </c>
      <c r="D62" s="115" t="str">
        <f>INDEX('[8]T18-Hanover'!$A$1:$ZZ$1000,MATCH(A62,'[8]T18-Hanover'!$A$1:$A$1000,0),MATCH($D$1,'[8]T18-Hanover'!$A$1:$ZZ$1,0))</f>
        <v>1539  BURGUNDY STREAMWOOD</v>
      </c>
      <c r="E62" s="114">
        <f>INDEX('[8]T18-Hanover'!$A$1:$ZZ$1000,MATCH(A62,'[8]T18-Hanover'!$A$1:$A$1000,0),MATCH($E$1,'[8]T18-Hanover'!$A$1:$ZZ$1,0))</f>
        <v>48</v>
      </c>
      <c r="F62" s="114">
        <f>INDEX('[8]T18-Hanover'!$A$1:$ZZ$1000,MATCH(A62,'[8]T18-Hanover'!$A$1:$A$1000,0),MATCH($F$1,'[8]T18-Hanover'!$A$1:$ZZ$1,0))</f>
        <v>15</v>
      </c>
      <c r="G62" s="147">
        <f>INDEX('[8]T18-Hanover'!$A$1:$ZZ$1000,MATCH(A62,'[8]T18-Hanover'!$A$1:$A$1000,0),MATCH($G$1,'[8]T18-Hanover'!$A$1:$ZZ$1,0))</f>
        <v>13438</v>
      </c>
      <c r="H62" s="147">
        <f>INDEX('[8]T18-Hanover'!$A$1:$ZZ$1000,MATCH(A62,'[8]T18-Hanover'!$A$1:$A$1000,0),MATCH($H$1,'[8]T18-Hanover'!$A$1:$ZZ$1,0))</f>
        <v>5000</v>
      </c>
      <c r="I62" s="142" t="str">
        <f>INDEX('[8]T18-Hanover'!$A$1:$ZZ$1000,MATCH(A62,'[8]T18-Hanover'!$A$1:$A$1000,0),MATCH($I$1,'[8]T18-Hanover'!$A$1:$ZZ$1,0))</f>
        <v>C</v>
      </c>
      <c r="J62" s="143">
        <f>INDEX('[8]T18-Hanover'!$A$1:$ZZ$1000,MATCH(A62,'[8]T18-Hanover'!$A$1:$A$1000,0),MATCH($J$1,'[8]T18-Hanover'!$A$1:$ZZ$1,0))</f>
        <v>6.5</v>
      </c>
      <c r="K62" s="144">
        <f>INDEX('[8]T18-Hanover'!$A$1:$ZZ$1000,MATCH(A62,'[8]T18-Hanover'!$A$1:$A$1000,0),MATCH($K$1,'[8]T18-Hanover'!$A$1:$ZZ$1,0))</f>
        <v>32500</v>
      </c>
      <c r="L62" s="145">
        <f>INDEX('[8]T18-Hanover'!$A$1:$ZZ$1000,MATCH(A62,'[8]T18-Hanover'!$A$1:$A$1000,0),MATCH($L$1,'[8]T18-Hanover'!$A$1:$ZZ$1,0))</f>
        <v>0.06</v>
      </c>
      <c r="M62" s="145">
        <f>INDEX('[8]T18-Hanover'!$A$1:$ZZ$1000,MATCH(A62,'[8]T18-Hanover'!$A$1:$A$1000,0),MATCH($M$1,'[8]T18-Hanover'!$A$1:$ZZ$1,0))</f>
        <v>0.15</v>
      </c>
      <c r="N62" s="144">
        <f>INDEX('[8]T18-Hanover'!$A$1:$ZZ$1000,MATCH(A62,'[8]T18-Hanover'!$A$1:$A$1000,0),MATCH($N$1,'[8]T18-Hanover'!$A$1:$ZZ$1,0))</f>
        <v>25967.5</v>
      </c>
      <c r="O62" s="145">
        <f>INDEX('[8]T18-Hanover'!$A$1:$ZZ$1000,MATCH(A62,'[8]T18-Hanover'!$A$1:$A$1000,0),MATCH($O$1,'[8]T18-Hanover'!$A$1:$ZZ$1,0))</f>
        <v>0.09</v>
      </c>
      <c r="P62" s="143">
        <f>INDEX('[8]T18-Hanover'!$A$1:$ZZ$1000,MATCH(A62,'[8]T18-Hanover'!$A$1:$A$1000,0),MATCH($P$1,'[8]T18-Hanover'!$A$1:$ZZ$1,0))</f>
        <v>57.705555555555563</v>
      </c>
      <c r="Q62" s="143">
        <f>INDEX('[8]T18-Hanover'!$A$1:$ZZ$1000,MATCH(A62,'[8]T18-Hanover'!$A$1:$A$1000,0),MATCH($Q$1,'[8]T18-Hanover'!$A$1:$ZZ$1,0))</f>
        <v>65</v>
      </c>
      <c r="R62" s="146" t="str">
        <f>IF(INDEX('[8]T18-Hanover'!$A$1:$ZZ$1000,MATCH(A62,'[8]T18-Hanover'!$A$1:$A$1000,0),MATCH($R$1,'[8]T18-Hanover'!$A$1:$ZZ$1,0))=0,"N/A",INDEX('[8]T18-Hanover'!$A$1:$ZZ$1000,MATCH(A62,'[8]T18-Hanover'!$A$1:$A$1000,0),MATCH($R$1,'[8]T18-Hanover'!$A$1:$ZZ$1,0)))</f>
        <v>N/A</v>
      </c>
      <c r="S62" s="143">
        <f>INDEX('[8]T18-Hanover'!$A$1:$ZZ$1000,MATCH(A62,'[8]T18-Hanover'!$A$1:$A$1000,0),MATCH($S$1,'[8]T18-Hanover'!$A$1:$ZZ$1,0))</f>
        <v>61.352777777777781</v>
      </c>
      <c r="T62" s="144">
        <f>INDEX('[8]T18-Hanover'!$A$1:$ZZ$1000,MATCH(A62,'[8]T18-Hanover'!$A$1:$A$1000,0),MATCH($T$1,'[8]T18-Hanover'!$A$1:$ZZ$1,0))</f>
        <v>0</v>
      </c>
      <c r="U62" s="144">
        <f>INDEX('[8]T18-Hanover'!$A$1:$ZZ$1000,MATCH(A62,'[8]T18-Hanover'!$A$1:$A$1000,0),MATCH($U$1,'[8]T18-Hanover'!$A$1:$ZZ$1,0))</f>
        <v>306763.88888888893</v>
      </c>
    </row>
    <row r="63" spans="1:21" s="114" customFormat="1" x14ac:dyDescent="0.55000000000000004">
      <c r="A63" s="114" t="str">
        <f>[8]!T18_Hanover[[#This Row],[KeyPIN]]</f>
        <v>06-24-407-012-0000</v>
      </c>
      <c r="B63" s="115" t="str">
        <f>INDEX('[8]T18-Hanover'!$A$1:$ZZ$1000,MATCH(A63,'[8]T18-Hanover'!$A$1:$A$1000,0),MATCH($B$1,'[8]T18-Hanover'!$A$1:$ZZ$1,0))</f>
        <v>06-24-407-012-0000</v>
      </c>
      <c r="C63" s="115" t="str">
        <f>INDEX('[8]T18-Hanover'!$A$1:$ZZ$1000,MATCH(A63,'[8]T18-Hanover'!$A$1:$A$1000,0),MATCH($C$1,'[8]T18-Hanover'!$A$1:$ZZ$1,0))</f>
        <v>5-93</v>
      </c>
      <c r="D63" s="115" t="str">
        <f>INDEX('[8]T18-Hanover'!$A$1:$ZZ$1000,MATCH(A63,'[8]T18-Hanover'!$A$1:$A$1000,0),MATCH($D$1,'[8]T18-Hanover'!$A$1:$ZZ$1,0))</f>
        <v>1541  BURGUNDY STREAMWOOD</v>
      </c>
      <c r="E63" s="114">
        <f>INDEX('[8]T18-Hanover'!$A$1:$ZZ$1000,MATCH(A63,'[8]T18-Hanover'!$A$1:$A$1000,0),MATCH($E$1,'[8]T18-Hanover'!$A$1:$ZZ$1,0))</f>
        <v>45</v>
      </c>
      <c r="F63" s="114">
        <f>INDEX('[8]T18-Hanover'!$A$1:$ZZ$1000,MATCH(A63,'[8]T18-Hanover'!$A$1:$A$1000,0),MATCH($F$1,'[8]T18-Hanover'!$A$1:$ZZ$1,0))</f>
        <v>14</v>
      </c>
      <c r="G63" s="147">
        <f>INDEX('[8]T18-Hanover'!$A$1:$ZZ$1000,MATCH(A63,'[8]T18-Hanover'!$A$1:$A$1000,0),MATCH($G$1,'[8]T18-Hanover'!$A$1:$ZZ$1,0))</f>
        <v>26929</v>
      </c>
      <c r="H63" s="147">
        <f>INDEX('[8]T18-Hanover'!$A$1:$ZZ$1000,MATCH(A63,'[8]T18-Hanover'!$A$1:$A$1000,0),MATCH($H$1,'[8]T18-Hanover'!$A$1:$ZZ$1,0))</f>
        <v>11700</v>
      </c>
      <c r="I63" s="142" t="str">
        <f>INDEX('[8]T18-Hanover'!$A$1:$ZZ$1000,MATCH(A63,'[8]T18-Hanover'!$A$1:$A$1000,0),MATCH($I$1,'[8]T18-Hanover'!$A$1:$ZZ$1,0))</f>
        <v>C</v>
      </c>
      <c r="J63" s="143">
        <f>INDEX('[8]T18-Hanover'!$A$1:$ZZ$1000,MATCH(A63,'[8]T18-Hanover'!$A$1:$A$1000,0),MATCH($J$1,'[8]T18-Hanover'!$A$1:$ZZ$1,0))</f>
        <v>5.5</v>
      </c>
      <c r="K63" s="144">
        <f>INDEX('[8]T18-Hanover'!$A$1:$ZZ$1000,MATCH(A63,'[8]T18-Hanover'!$A$1:$A$1000,0),MATCH($K$1,'[8]T18-Hanover'!$A$1:$ZZ$1,0))</f>
        <v>64350</v>
      </c>
      <c r="L63" s="145">
        <f>INDEX('[8]T18-Hanover'!$A$1:$ZZ$1000,MATCH(A63,'[8]T18-Hanover'!$A$1:$A$1000,0),MATCH($L$1,'[8]T18-Hanover'!$A$1:$ZZ$1,0))</f>
        <v>0.06</v>
      </c>
      <c r="M63" s="145">
        <f>INDEX('[8]T18-Hanover'!$A$1:$ZZ$1000,MATCH(A63,'[8]T18-Hanover'!$A$1:$A$1000,0),MATCH($M$1,'[8]T18-Hanover'!$A$1:$ZZ$1,0))</f>
        <v>0.15</v>
      </c>
      <c r="N63" s="144">
        <f>INDEX('[8]T18-Hanover'!$A$1:$ZZ$1000,MATCH(A63,'[8]T18-Hanover'!$A$1:$A$1000,0),MATCH($N$1,'[8]T18-Hanover'!$A$1:$ZZ$1,0))</f>
        <v>51415.65</v>
      </c>
      <c r="O63" s="145">
        <f>INDEX('[8]T18-Hanover'!$A$1:$ZZ$1000,MATCH(A63,'[8]T18-Hanover'!$A$1:$A$1000,0),MATCH($O$1,'[8]T18-Hanover'!$A$1:$ZZ$1,0))</f>
        <v>0.09</v>
      </c>
      <c r="P63" s="143">
        <f>INDEX('[8]T18-Hanover'!$A$1:$ZZ$1000,MATCH(A63,'[8]T18-Hanover'!$A$1:$A$1000,0),MATCH($P$1,'[8]T18-Hanover'!$A$1:$ZZ$1,0))</f>
        <v>48.827777777777776</v>
      </c>
      <c r="Q63" s="143">
        <f>INDEX('[8]T18-Hanover'!$A$1:$ZZ$1000,MATCH(A63,'[8]T18-Hanover'!$A$1:$A$1000,0),MATCH($Q$1,'[8]T18-Hanover'!$A$1:$ZZ$1,0))</f>
        <v>60</v>
      </c>
      <c r="R63" s="146" t="str">
        <f>IF(INDEX('[8]T18-Hanover'!$A$1:$ZZ$1000,MATCH(A63,'[8]T18-Hanover'!$A$1:$A$1000,0),MATCH($R$1,'[8]T18-Hanover'!$A$1:$ZZ$1,0))=0,"N/A",INDEX('[8]T18-Hanover'!$A$1:$ZZ$1000,MATCH(A63,'[8]T18-Hanover'!$A$1:$A$1000,0),MATCH($R$1,'[8]T18-Hanover'!$A$1:$ZZ$1,0)))</f>
        <v>N/A</v>
      </c>
      <c r="S63" s="143">
        <f>INDEX('[8]T18-Hanover'!$A$1:$ZZ$1000,MATCH(A63,'[8]T18-Hanover'!$A$1:$A$1000,0),MATCH($S$1,'[8]T18-Hanover'!$A$1:$ZZ$1,0))</f>
        <v>54.413888888888891</v>
      </c>
      <c r="T63" s="144">
        <f>INDEX('[8]T18-Hanover'!$A$1:$ZZ$1000,MATCH(A63,'[8]T18-Hanover'!$A$1:$A$1000,0),MATCH($T$1,'[8]T18-Hanover'!$A$1:$ZZ$1,0))</f>
        <v>0</v>
      </c>
      <c r="U63" s="144">
        <f>INDEX('[8]T18-Hanover'!$A$1:$ZZ$1000,MATCH(A63,'[8]T18-Hanover'!$A$1:$A$1000,0),MATCH($U$1,'[8]T18-Hanover'!$A$1:$ZZ$1,0))</f>
        <v>636642.5</v>
      </c>
    </row>
    <row r="64" spans="1:21" s="114" customFormat="1" ht="28.8" x14ac:dyDescent="0.55000000000000004">
      <c r="A64" s="114" t="str">
        <f>[8]!T18_Hanover[[#This Row],[KeyPIN]]</f>
        <v>06-24-407-013-0000</v>
      </c>
      <c r="B64" s="115" t="str">
        <f>INDEX('[8]T18-Hanover'!$A$1:$ZZ$1000,MATCH(A64,'[8]T18-Hanover'!$A$1:$A$1000,0),MATCH($B$1,'[8]T18-Hanover'!$A$1:$ZZ$1,0))</f>
        <v>06-24-407-013-0000 06-24-407-014-0000</v>
      </c>
      <c r="C64" s="115" t="str">
        <f>INDEX('[8]T18-Hanover'!$A$1:$ZZ$1000,MATCH(A64,'[8]T18-Hanover'!$A$1:$A$1000,0),MATCH($C$1,'[8]T18-Hanover'!$A$1:$ZZ$1,0))</f>
        <v>5-93</v>
      </c>
      <c r="D64" s="115" t="str">
        <f>INDEX('[8]T18-Hanover'!$A$1:$ZZ$1000,MATCH(A64,'[8]T18-Hanover'!$A$1:$A$1000,0),MATCH($D$1,'[8]T18-Hanover'!$A$1:$ZZ$1,0))</f>
        <v>1545  BURGUNDY STREAMWOOD</v>
      </c>
      <c r="E64" s="114">
        <f>INDEX('[8]T18-Hanover'!$A$1:$ZZ$1000,MATCH(A64,'[8]T18-Hanover'!$A$1:$A$1000,0),MATCH($E$1,'[8]T18-Hanover'!$A$1:$ZZ$1,0))</f>
        <v>44</v>
      </c>
      <c r="F64" s="114">
        <f>INDEX('[8]T18-Hanover'!$A$1:$ZZ$1000,MATCH(A64,'[8]T18-Hanover'!$A$1:$A$1000,0),MATCH($F$1,'[8]T18-Hanover'!$A$1:$ZZ$1,0))</f>
        <v>15</v>
      </c>
      <c r="G64" s="147">
        <f>INDEX('[8]T18-Hanover'!$A$1:$ZZ$1000,MATCH(A64,'[8]T18-Hanover'!$A$1:$A$1000,0),MATCH($G$1,'[8]T18-Hanover'!$A$1:$ZZ$1,0))</f>
        <v>26876</v>
      </c>
      <c r="H64" s="147">
        <f>INDEX('[8]T18-Hanover'!$A$1:$ZZ$1000,MATCH(A64,'[8]T18-Hanover'!$A$1:$A$1000,0),MATCH($H$1,'[8]T18-Hanover'!$A$1:$ZZ$1,0))</f>
        <v>12000</v>
      </c>
      <c r="I64" s="142" t="str">
        <f>INDEX('[8]T18-Hanover'!$A$1:$ZZ$1000,MATCH(A64,'[8]T18-Hanover'!$A$1:$A$1000,0),MATCH($I$1,'[8]T18-Hanover'!$A$1:$ZZ$1,0))</f>
        <v>C</v>
      </c>
      <c r="J64" s="143">
        <f>INDEX('[8]T18-Hanover'!$A$1:$ZZ$1000,MATCH(A64,'[8]T18-Hanover'!$A$1:$A$1000,0),MATCH($J$1,'[8]T18-Hanover'!$A$1:$ZZ$1,0))</f>
        <v>5.5</v>
      </c>
      <c r="K64" s="144">
        <f>INDEX('[8]T18-Hanover'!$A$1:$ZZ$1000,MATCH(A64,'[8]T18-Hanover'!$A$1:$A$1000,0),MATCH($K$1,'[8]T18-Hanover'!$A$1:$ZZ$1,0))</f>
        <v>66000</v>
      </c>
      <c r="L64" s="145">
        <f>INDEX('[8]T18-Hanover'!$A$1:$ZZ$1000,MATCH(A64,'[8]T18-Hanover'!$A$1:$A$1000,0),MATCH($L$1,'[8]T18-Hanover'!$A$1:$ZZ$1,0))</f>
        <v>0.06</v>
      </c>
      <c r="M64" s="145">
        <f>INDEX('[8]T18-Hanover'!$A$1:$ZZ$1000,MATCH(A64,'[8]T18-Hanover'!$A$1:$A$1000,0),MATCH($M$1,'[8]T18-Hanover'!$A$1:$ZZ$1,0))</f>
        <v>0.15</v>
      </c>
      <c r="N64" s="144">
        <f>INDEX('[8]T18-Hanover'!$A$1:$ZZ$1000,MATCH(A64,'[8]T18-Hanover'!$A$1:$A$1000,0),MATCH($N$1,'[8]T18-Hanover'!$A$1:$ZZ$1,0))</f>
        <v>52734</v>
      </c>
      <c r="O64" s="145">
        <f>INDEX('[8]T18-Hanover'!$A$1:$ZZ$1000,MATCH(A64,'[8]T18-Hanover'!$A$1:$A$1000,0),MATCH($O$1,'[8]T18-Hanover'!$A$1:$ZZ$1,0))</f>
        <v>0.09</v>
      </c>
      <c r="P64" s="143">
        <f>INDEX('[8]T18-Hanover'!$A$1:$ZZ$1000,MATCH(A64,'[8]T18-Hanover'!$A$1:$A$1000,0),MATCH($P$1,'[8]T18-Hanover'!$A$1:$ZZ$1,0))</f>
        <v>48.827777777777783</v>
      </c>
      <c r="Q64" s="143">
        <f>INDEX('[8]T18-Hanover'!$A$1:$ZZ$1000,MATCH(A64,'[8]T18-Hanover'!$A$1:$A$1000,0),MATCH($Q$1,'[8]T18-Hanover'!$A$1:$ZZ$1,0))</f>
        <v>60</v>
      </c>
      <c r="R64" s="146" t="str">
        <f>IF(INDEX('[8]T18-Hanover'!$A$1:$ZZ$1000,MATCH(A64,'[8]T18-Hanover'!$A$1:$A$1000,0),MATCH($R$1,'[8]T18-Hanover'!$A$1:$ZZ$1,0))=0,"N/A",INDEX('[8]T18-Hanover'!$A$1:$ZZ$1000,MATCH(A64,'[8]T18-Hanover'!$A$1:$A$1000,0),MATCH($R$1,'[8]T18-Hanover'!$A$1:$ZZ$1,0)))</f>
        <v>N/A</v>
      </c>
      <c r="S64" s="143">
        <f>INDEX('[8]T18-Hanover'!$A$1:$ZZ$1000,MATCH(A64,'[8]T18-Hanover'!$A$1:$A$1000,0),MATCH($S$1,'[8]T18-Hanover'!$A$1:$ZZ$1,0))</f>
        <v>54.413888888888891</v>
      </c>
      <c r="T64" s="144">
        <f>INDEX('[8]T18-Hanover'!$A$1:$ZZ$1000,MATCH(A64,'[8]T18-Hanover'!$A$1:$A$1000,0),MATCH($T$1,'[8]T18-Hanover'!$A$1:$ZZ$1,0))</f>
        <v>0</v>
      </c>
      <c r="U64" s="144">
        <f>INDEX('[8]T18-Hanover'!$A$1:$ZZ$1000,MATCH(A64,'[8]T18-Hanover'!$A$1:$A$1000,0),MATCH($U$1,'[8]T18-Hanover'!$A$1:$ZZ$1,0))</f>
        <v>652966.66666666674</v>
      </c>
    </row>
    <row r="65" spans="1:21" s="114" customFormat="1" x14ac:dyDescent="0.55000000000000004">
      <c r="A65" s="114" t="str">
        <f>[8]!T18_Hanover[[#This Row],[KeyPIN]]</f>
        <v>06-24-407-015-0000</v>
      </c>
      <c r="B65" s="115" t="str">
        <f>INDEX('[8]T18-Hanover'!$A$1:$ZZ$1000,MATCH(A65,'[8]T18-Hanover'!$A$1:$A$1000,0),MATCH($B$1,'[8]T18-Hanover'!$A$1:$ZZ$1,0))</f>
        <v>06-24-407-015-0000</v>
      </c>
      <c r="C65" s="115" t="str">
        <f>INDEX('[8]T18-Hanover'!$A$1:$ZZ$1000,MATCH(A65,'[8]T18-Hanover'!$A$1:$A$1000,0),MATCH($C$1,'[8]T18-Hanover'!$A$1:$ZZ$1,0))</f>
        <v>5-93</v>
      </c>
      <c r="D65" s="115" t="str">
        <f>INDEX('[8]T18-Hanover'!$A$1:$ZZ$1000,MATCH(A65,'[8]T18-Hanover'!$A$1:$A$1000,0),MATCH($D$1,'[8]T18-Hanover'!$A$1:$ZZ$1,0))</f>
        <v>1528  BRANDY STREAMWOOD</v>
      </c>
      <c r="E65" s="114">
        <f>INDEX('[8]T18-Hanover'!$A$1:$ZZ$1000,MATCH(A65,'[8]T18-Hanover'!$A$1:$A$1000,0),MATCH($E$1,'[8]T18-Hanover'!$A$1:$ZZ$1,0))</f>
        <v>47</v>
      </c>
      <c r="F65" s="114">
        <f>INDEX('[8]T18-Hanover'!$A$1:$ZZ$1000,MATCH(A65,'[8]T18-Hanover'!$A$1:$A$1000,0),MATCH($F$1,'[8]T18-Hanover'!$A$1:$ZZ$1,0))</f>
        <v>18</v>
      </c>
      <c r="G65" s="147">
        <f>INDEX('[8]T18-Hanover'!$A$1:$ZZ$1000,MATCH(A65,'[8]T18-Hanover'!$A$1:$A$1000,0),MATCH($G$1,'[8]T18-Hanover'!$A$1:$ZZ$1,0))</f>
        <v>31433</v>
      </c>
      <c r="H65" s="147">
        <f>INDEX('[8]T18-Hanover'!$A$1:$ZZ$1000,MATCH(A65,'[8]T18-Hanover'!$A$1:$A$1000,0),MATCH($H$1,'[8]T18-Hanover'!$A$1:$ZZ$1,0))</f>
        <v>12000</v>
      </c>
      <c r="I65" s="142" t="str">
        <f>INDEX('[8]T18-Hanover'!$A$1:$ZZ$1000,MATCH(A65,'[8]T18-Hanover'!$A$1:$A$1000,0),MATCH($I$1,'[8]T18-Hanover'!$A$1:$ZZ$1,0))</f>
        <v>C</v>
      </c>
      <c r="J65" s="143">
        <f>INDEX('[8]T18-Hanover'!$A$1:$ZZ$1000,MATCH(A65,'[8]T18-Hanover'!$A$1:$A$1000,0),MATCH($J$1,'[8]T18-Hanover'!$A$1:$ZZ$1,0))</f>
        <v>5.5</v>
      </c>
      <c r="K65" s="144">
        <f>INDEX('[8]T18-Hanover'!$A$1:$ZZ$1000,MATCH(A65,'[8]T18-Hanover'!$A$1:$A$1000,0),MATCH($K$1,'[8]T18-Hanover'!$A$1:$ZZ$1,0))</f>
        <v>66000</v>
      </c>
      <c r="L65" s="145">
        <f>INDEX('[8]T18-Hanover'!$A$1:$ZZ$1000,MATCH(A65,'[8]T18-Hanover'!$A$1:$A$1000,0),MATCH($L$1,'[8]T18-Hanover'!$A$1:$ZZ$1,0))</f>
        <v>0.06</v>
      </c>
      <c r="M65" s="145">
        <f>INDEX('[8]T18-Hanover'!$A$1:$ZZ$1000,MATCH(A65,'[8]T18-Hanover'!$A$1:$A$1000,0),MATCH($M$1,'[8]T18-Hanover'!$A$1:$ZZ$1,0))</f>
        <v>0.15</v>
      </c>
      <c r="N65" s="144">
        <f>INDEX('[8]T18-Hanover'!$A$1:$ZZ$1000,MATCH(A65,'[8]T18-Hanover'!$A$1:$A$1000,0),MATCH($N$1,'[8]T18-Hanover'!$A$1:$ZZ$1,0))</f>
        <v>52734</v>
      </c>
      <c r="O65" s="145">
        <f>INDEX('[8]T18-Hanover'!$A$1:$ZZ$1000,MATCH(A65,'[8]T18-Hanover'!$A$1:$A$1000,0),MATCH($O$1,'[8]T18-Hanover'!$A$1:$ZZ$1,0))</f>
        <v>0.09</v>
      </c>
      <c r="P65" s="143">
        <f>INDEX('[8]T18-Hanover'!$A$1:$ZZ$1000,MATCH(A65,'[8]T18-Hanover'!$A$1:$A$1000,0),MATCH($P$1,'[8]T18-Hanover'!$A$1:$ZZ$1,0))</f>
        <v>48.827777777777783</v>
      </c>
      <c r="Q65" s="143">
        <f>INDEX('[8]T18-Hanover'!$A$1:$ZZ$1000,MATCH(A65,'[8]T18-Hanover'!$A$1:$A$1000,0),MATCH($Q$1,'[8]T18-Hanover'!$A$1:$ZZ$1,0))</f>
        <v>60</v>
      </c>
      <c r="R65" s="146" t="str">
        <f>IF(INDEX('[8]T18-Hanover'!$A$1:$ZZ$1000,MATCH(A65,'[8]T18-Hanover'!$A$1:$A$1000,0),MATCH($R$1,'[8]T18-Hanover'!$A$1:$ZZ$1,0))=0,"N/A",INDEX('[8]T18-Hanover'!$A$1:$ZZ$1000,MATCH(A65,'[8]T18-Hanover'!$A$1:$A$1000,0),MATCH($R$1,'[8]T18-Hanover'!$A$1:$ZZ$1,0)))</f>
        <v>N/A</v>
      </c>
      <c r="S65" s="143">
        <f>INDEX('[8]T18-Hanover'!$A$1:$ZZ$1000,MATCH(A65,'[8]T18-Hanover'!$A$1:$A$1000,0),MATCH($S$1,'[8]T18-Hanover'!$A$1:$ZZ$1,0))</f>
        <v>54.413888888888891</v>
      </c>
      <c r="T65" s="144">
        <f>INDEX('[8]T18-Hanover'!$A$1:$ZZ$1000,MATCH(A65,'[8]T18-Hanover'!$A$1:$A$1000,0),MATCH($T$1,'[8]T18-Hanover'!$A$1:$ZZ$1,0))</f>
        <v>0</v>
      </c>
      <c r="U65" s="144">
        <f>INDEX('[8]T18-Hanover'!$A$1:$ZZ$1000,MATCH(A65,'[8]T18-Hanover'!$A$1:$A$1000,0),MATCH($U$1,'[8]T18-Hanover'!$A$1:$ZZ$1,0))</f>
        <v>652966.66666666674</v>
      </c>
    </row>
    <row r="66" spans="1:21" s="114" customFormat="1" x14ac:dyDescent="0.55000000000000004">
      <c r="A66" s="114" t="str">
        <f>[8]!T18_Hanover[[#This Row],[KeyPIN]]</f>
        <v>06-24-407-017-0000</v>
      </c>
      <c r="B66" s="115" t="str">
        <f>INDEX('[8]T18-Hanover'!$A$1:$ZZ$1000,MATCH(A66,'[8]T18-Hanover'!$A$1:$A$1000,0),MATCH($B$1,'[8]T18-Hanover'!$A$1:$ZZ$1,0))</f>
        <v>06-24-407-017-0000</v>
      </c>
      <c r="C66" s="115" t="str">
        <f>INDEX('[8]T18-Hanover'!$A$1:$ZZ$1000,MATCH(A66,'[8]T18-Hanover'!$A$1:$A$1000,0),MATCH($C$1,'[8]T18-Hanover'!$A$1:$ZZ$1,0))</f>
        <v>5-93</v>
      </c>
      <c r="D66" s="115" t="str">
        <f>INDEX('[8]T18-Hanover'!$A$1:$ZZ$1000,MATCH(A66,'[8]T18-Hanover'!$A$1:$A$1000,0),MATCH($D$1,'[8]T18-Hanover'!$A$1:$ZZ$1,0))</f>
        <v>1534  BRANDY STREAMWOOD</v>
      </c>
      <c r="E66" s="114">
        <f>INDEX('[8]T18-Hanover'!$A$1:$ZZ$1000,MATCH(A66,'[8]T18-Hanover'!$A$1:$A$1000,0),MATCH($E$1,'[8]T18-Hanover'!$A$1:$ZZ$1,0))</f>
        <v>49</v>
      </c>
      <c r="F66" s="114">
        <f>INDEX('[8]T18-Hanover'!$A$1:$ZZ$1000,MATCH(A66,'[8]T18-Hanover'!$A$1:$A$1000,0),MATCH($F$1,'[8]T18-Hanover'!$A$1:$ZZ$1,0))</f>
        <v>16</v>
      </c>
      <c r="G66" s="147">
        <f>INDEX('[8]T18-Hanover'!$A$1:$ZZ$1000,MATCH(A66,'[8]T18-Hanover'!$A$1:$A$1000,0),MATCH($G$1,'[8]T18-Hanover'!$A$1:$ZZ$1,0))</f>
        <v>13438</v>
      </c>
      <c r="H66" s="147">
        <f>INDEX('[8]T18-Hanover'!$A$1:$ZZ$1000,MATCH(A66,'[8]T18-Hanover'!$A$1:$A$1000,0),MATCH($H$1,'[8]T18-Hanover'!$A$1:$ZZ$1,0))</f>
        <v>5000</v>
      </c>
      <c r="I66" s="142" t="str">
        <f>INDEX('[8]T18-Hanover'!$A$1:$ZZ$1000,MATCH(A66,'[8]T18-Hanover'!$A$1:$A$1000,0),MATCH($I$1,'[8]T18-Hanover'!$A$1:$ZZ$1,0))</f>
        <v>C</v>
      </c>
      <c r="J66" s="143">
        <f>INDEX('[8]T18-Hanover'!$A$1:$ZZ$1000,MATCH(A66,'[8]T18-Hanover'!$A$1:$A$1000,0),MATCH($J$1,'[8]T18-Hanover'!$A$1:$ZZ$1,0))</f>
        <v>6.5</v>
      </c>
      <c r="K66" s="144">
        <f>INDEX('[8]T18-Hanover'!$A$1:$ZZ$1000,MATCH(A66,'[8]T18-Hanover'!$A$1:$A$1000,0),MATCH($K$1,'[8]T18-Hanover'!$A$1:$ZZ$1,0))</f>
        <v>32500</v>
      </c>
      <c r="L66" s="145">
        <f>INDEX('[8]T18-Hanover'!$A$1:$ZZ$1000,MATCH(A66,'[8]T18-Hanover'!$A$1:$A$1000,0),MATCH($L$1,'[8]T18-Hanover'!$A$1:$ZZ$1,0))</f>
        <v>0.06</v>
      </c>
      <c r="M66" s="145">
        <f>INDEX('[8]T18-Hanover'!$A$1:$ZZ$1000,MATCH(A66,'[8]T18-Hanover'!$A$1:$A$1000,0),MATCH($M$1,'[8]T18-Hanover'!$A$1:$ZZ$1,0))</f>
        <v>0.15</v>
      </c>
      <c r="N66" s="144">
        <f>INDEX('[8]T18-Hanover'!$A$1:$ZZ$1000,MATCH(A66,'[8]T18-Hanover'!$A$1:$A$1000,0),MATCH($N$1,'[8]T18-Hanover'!$A$1:$ZZ$1,0))</f>
        <v>25967.5</v>
      </c>
      <c r="O66" s="145">
        <f>INDEX('[8]T18-Hanover'!$A$1:$ZZ$1000,MATCH(A66,'[8]T18-Hanover'!$A$1:$A$1000,0),MATCH($O$1,'[8]T18-Hanover'!$A$1:$ZZ$1,0))</f>
        <v>0.09</v>
      </c>
      <c r="P66" s="143">
        <f>INDEX('[8]T18-Hanover'!$A$1:$ZZ$1000,MATCH(A66,'[8]T18-Hanover'!$A$1:$A$1000,0),MATCH($P$1,'[8]T18-Hanover'!$A$1:$ZZ$1,0))</f>
        <v>57.705555555555563</v>
      </c>
      <c r="Q66" s="143">
        <f>INDEX('[8]T18-Hanover'!$A$1:$ZZ$1000,MATCH(A66,'[8]T18-Hanover'!$A$1:$A$1000,0),MATCH($Q$1,'[8]T18-Hanover'!$A$1:$ZZ$1,0))</f>
        <v>65</v>
      </c>
      <c r="R66" s="146" t="str">
        <f>IF(INDEX('[8]T18-Hanover'!$A$1:$ZZ$1000,MATCH(A66,'[8]T18-Hanover'!$A$1:$A$1000,0),MATCH($R$1,'[8]T18-Hanover'!$A$1:$ZZ$1,0))=0,"N/A",INDEX('[8]T18-Hanover'!$A$1:$ZZ$1000,MATCH(A66,'[8]T18-Hanover'!$A$1:$A$1000,0),MATCH($R$1,'[8]T18-Hanover'!$A$1:$ZZ$1,0)))</f>
        <v>N/A</v>
      </c>
      <c r="S66" s="143">
        <f>INDEX('[8]T18-Hanover'!$A$1:$ZZ$1000,MATCH(A66,'[8]T18-Hanover'!$A$1:$A$1000,0),MATCH($S$1,'[8]T18-Hanover'!$A$1:$ZZ$1,0))</f>
        <v>61.352777777777781</v>
      </c>
      <c r="T66" s="144">
        <f>INDEX('[8]T18-Hanover'!$A$1:$ZZ$1000,MATCH(A66,'[8]T18-Hanover'!$A$1:$A$1000,0),MATCH($T$1,'[8]T18-Hanover'!$A$1:$ZZ$1,0))</f>
        <v>0</v>
      </c>
      <c r="U66" s="144">
        <f>INDEX('[8]T18-Hanover'!$A$1:$ZZ$1000,MATCH(A66,'[8]T18-Hanover'!$A$1:$A$1000,0),MATCH($U$1,'[8]T18-Hanover'!$A$1:$ZZ$1,0))</f>
        <v>306763.88888888893</v>
      </c>
    </row>
    <row r="67" spans="1:21" s="114" customFormat="1" x14ac:dyDescent="0.55000000000000004">
      <c r="A67" s="114" t="str">
        <f>[8]!T18_Hanover[[#This Row],[KeyPIN]]</f>
        <v>06-24-407-018-0000</v>
      </c>
      <c r="B67" s="115" t="str">
        <f>INDEX('[8]T18-Hanover'!$A$1:$ZZ$1000,MATCH(A67,'[8]T18-Hanover'!$A$1:$A$1000,0),MATCH($B$1,'[8]T18-Hanover'!$A$1:$ZZ$1,0))</f>
        <v>06-24-407-018-0000</v>
      </c>
      <c r="C67" s="115" t="str">
        <f>INDEX('[8]T18-Hanover'!$A$1:$ZZ$1000,MATCH(A67,'[8]T18-Hanover'!$A$1:$A$1000,0),MATCH($C$1,'[8]T18-Hanover'!$A$1:$ZZ$1,0))</f>
        <v>5-93</v>
      </c>
      <c r="D67" s="115" t="str">
        <f>INDEX('[8]T18-Hanover'!$A$1:$ZZ$1000,MATCH(A67,'[8]T18-Hanover'!$A$1:$A$1000,0),MATCH($D$1,'[8]T18-Hanover'!$A$1:$ZZ$1,0))</f>
        <v>1536  BRANDY STREAMWOOD</v>
      </c>
      <c r="E67" s="114">
        <f>INDEX('[8]T18-Hanover'!$A$1:$ZZ$1000,MATCH(A67,'[8]T18-Hanover'!$A$1:$A$1000,0),MATCH($E$1,'[8]T18-Hanover'!$A$1:$ZZ$1,0))</f>
        <v>47</v>
      </c>
      <c r="F67" s="114">
        <f>INDEX('[8]T18-Hanover'!$A$1:$ZZ$1000,MATCH(A67,'[8]T18-Hanover'!$A$1:$A$1000,0),MATCH($F$1,'[8]T18-Hanover'!$A$1:$ZZ$1,0))</f>
        <v>14</v>
      </c>
      <c r="G67" s="147">
        <f>INDEX('[8]T18-Hanover'!$A$1:$ZZ$1000,MATCH(A67,'[8]T18-Hanover'!$A$1:$A$1000,0),MATCH($G$1,'[8]T18-Hanover'!$A$1:$ZZ$1,0))</f>
        <v>13438</v>
      </c>
      <c r="H67" s="147">
        <f>INDEX('[8]T18-Hanover'!$A$1:$ZZ$1000,MATCH(A67,'[8]T18-Hanover'!$A$1:$A$1000,0),MATCH($H$1,'[8]T18-Hanover'!$A$1:$ZZ$1,0))</f>
        <v>4986</v>
      </c>
      <c r="I67" s="142" t="str">
        <f>INDEX('[8]T18-Hanover'!$A$1:$ZZ$1000,MATCH(A67,'[8]T18-Hanover'!$A$1:$A$1000,0),MATCH($I$1,'[8]T18-Hanover'!$A$1:$ZZ$1,0))</f>
        <v>C</v>
      </c>
      <c r="J67" s="143">
        <f>INDEX('[8]T18-Hanover'!$A$1:$ZZ$1000,MATCH(A67,'[8]T18-Hanover'!$A$1:$A$1000,0),MATCH($J$1,'[8]T18-Hanover'!$A$1:$ZZ$1,0))</f>
        <v>6.5</v>
      </c>
      <c r="K67" s="144">
        <f>INDEX('[8]T18-Hanover'!$A$1:$ZZ$1000,MATCH(A67,'[8]T18-Hanover'!$A$1:$A$1000,0),MATCH($K$1,'[8]T18-Hanover'!$A$1:$ZZ$1,0))</f>
        <v>32409</v>
      </c>
      <c r="L67" s="145">
        <f>INDEX('[8]T18-Hanover'!$A$1:$ZZ$1000,MATCH(A67,'[8]T18-Hanover'!$A$1:$A$1000,0),MATCH($L$1,'[8]T18-Hanover'!$A$1:$ZZ$1,0))</f>
        <v>0.06</v>
      </c>
      <c r="M67" s="145">
        <f>INDEX('[8]T18-Hanover'!$A$1:$ZZ$1000,MATCH(A67,'[8]T18-Hanover'!$A$1:$A$1000,0),MATCH($M$1,'[8]T18-Hanover'!$A$1:$ZZ$1,0))</f>
        <v>0.15</v>
      </c>
      <c r="N67" s="144">
        <f>INDEX('[8]T18-Hanover'!$A$1:$ZZ$1000,MATCH(A67,'[8]T18-Hanover'!$A$1:$A$1000,0),MATCH($N$1,'[8]T18-Hanover'!$A$1:$ZZ$1,0))</f>
        <v>25894.790999999997</v>
      </c>
      <c r="O67" s="145">
        <f>INDEX('[8]T18-Hanover'!$A$1:$ZZ$1000,MATCH(A67,'[8]T18-Hanover'!$A$1:$A$1000,0),MATCH($O$1,'[8]T18-Hanover'!$A$1:$ZZ$1,0))</f>
        <v>0.09</v>
      </c>
      <c r="P67" s="143">
        <f>INDEX('[8]T18-Hanover'!$A$1:$ZZ$1000,MATCH(A67,'[8]T18-Hanover'!$A$1:$A$1000,0),MATCH($P$1,'[8]T18-Hanover'!$A$1:$ZZ$1,0))</f>
        <v>57.705555555555549</v>
      </c>
      <c r="Q67" s="143">
        <f>INDEX('[8]T18-Hanover'!$A$1:$ZZ$1000,MATCH(A67,'[8]T18-Hanover'!$A$1:$A$1000,0),MATCH($Q$1,'[8]T18-Hanover'!$A$1:$ZZ$1,0))</f>
        <v>65</v>
      </c>
      <c r="R67" s="146" t="str">
        <f>IF(INDEX('[8]T18-Hanover'!$A$1:$ZZ$1000,MATCH(A67,'[8]T18-Hanover'!$A$1:$A$1000,0),MATCH($R$1,'[8]T18-Hanover'!$A$1:$ZZ$1,0))=0,"N/A",INDEX('[8]T18-Hanover'!$A$1:$ZZ$1000,MATCH(A67,'[8]T18-Hanover'!$A$1:$A$1000,0),MATCH($R$1,'[8]T18-Hanover'!$A$1:$ZZ$1,0)))</f>
        <v>N/A</v>
      </c>
      <c r="S67" s="143">
        <f>INDEX('[8]T18-Hanover'!$A$1:$ZZ$1000,MATCH(A67,'[8]T18-Hanover'!$A$1:$A$1000,0),MATCH($S$1,'[8]T18-Hanover'!$A$1:$ZZ$1,0))</f>
        <v>61.352777777777774</v>
      </c>
      <c r="T67" s="144">
        <f>INDEX('[8]T18-Hanover'!$A$1:$ZZ$1000,MATCH(A67,'[8]T18-Hanover'!$A$1:$A$1000,0),MATCH($T$1,'[8]T18-Hanover'!$A$1:$ZZ$1,0))</f>
        <v>0</v>
      </c>
      <c r="U67" s="144">
        <f>INDEX('[8]T18-Hanover'!$A$1:$ZZ$1000,MATCH(A67,'[8]T18-Hanover'!$A$1:$A$1000,0),MATCH($U$1,'[8]T18-Hanover'!$A$1:$ZZ$1,0))</f>
        <v>305904.95</v>
      </c>
    </row>
    <row r="68" spans="1:21" s="114" customFormat="1" x14ac:dyDescent="0.55000000000000004">
      <c r="A68" s="114" t="str">
        <f>[8]!T18_Hanover[[#This Row],[KeyPIN]]</f>
        <v>06-24-407-019-0000</v>
      </c>
      <c r="B68" s="115" t="str">
        <f>INDEX('[8]T18-Hanover'!$A$1:$ZZ$1000,MATCH(A68,'[8]T18-Hanover'!$A$1:$A$1000,0),MATCH($B$1,'[8]T18-Hanover'!$A$1:$ZZ$1,0))</f>
        <v>06-24-407-019-0000</v>
      </c>
      <c r="C68" s="115" t="str">
        <f>INDEX('[8]T18-Hanover'!$A$1:$ZZ$1000,MATCH(A68,'[8]T18-Hanover'!$A$1:$A$1000,0),MATCH($C$1,'[8]T18-Hanover'!$A$1:$ZZ$1,0))</f>
        <v>5-93</v>
      </c>
      <c r="D68" s="115" t="str">
        <f>INDEX('[8]T18-Hanover'!$A$1:$ZZ$1000,MATCH(A68,'[8]T18-Hanover'!$A$1:$A$1000,0),MATCH($D$1,'[8]T18-Hanover'!$A$1:$ZZ$1,0))</f>
        <v>1538  BRANDY STREAMWOOD</v>
      </c>
      <c r="E68" s="114">
        <f>INDEX('[8]T18-Hanover'!$A$1:$ZZ$1000,MATCH(A68,'[8]T18-Hanover'!$A$1:$A$1000,0),MATCH($E$1,'[8]T18-Hanover'!$A$1:$ZZ$1,0))</f>
        <v>49</v>
      </c>
      <c r="F68" s="114">
        <f>INDEX('[8]T18-Hanover'!$A$1:$ZZ$1000,MATCH(A68,'[8]T18-Hanover'!$A$1:$A$1000,0),MATCH($F$1,'[8]T18-Hanover'!$A$1:$ZZ$1,0))</f>
        <v>15</v>
      </c>
      <c r="G68" s="147">
        <f>INDEX('[8]T18-Hanover'!$A$1:$ZZ$1000,MATCH(A68,'[8]T18-Hanover'!$A$1:$A$1000,0),MATCH($G$1,'[8]T18-Hanover'!$A$1:$ZZ$1,0))</f>
        <v>13438</v>
      </c>
      <c r="H68" s="147">
        <f>INDEX('[8]T18-Hanover'!$A$1:$ZZ$1000,MATCH(A68,'[8]T18-Hanover'!$A$1:$A$1000,0),MATCH($H$1,'[8]T18-Hanover'!$A$1:$ZZ$1,0))</f>
        <v>4508</v>
      </c>
      <c r="I68" s="142" t="str">
        <f>INDEX('[8]T18-Hanover'!$A$1:$ZZ$1000,MATCH(A68,'[8]T18-Hanover'!$A$1:$A$1000,0),MATCH($I$1,'[8]T18-Hanover'!$A$1:$ZZ$1,0))</f>
        <v>C</v>
      </c>
      <c r="J68" s="143">
        <f>INDEX('[8]T18-Hanover'!$A$1:$ZZ$1000,MATCH(A68,'[8]T18-Hanover'!$A$1:$A$1000,0),MATCH($J$1,'[8]T18-Hanover'!$A$1:$ZZ$1,0))</f>
        <v>6.5</v>
      </c>
      <c r="K68" s="144">
        <f>INDEX('[8]T18-Hanover'!$A$1:$ZZ$1000,MATCH(A68,'[8]T18-Hanover'!$A$1:$A$1000,0),MATCH($K$1,'[8]T18-Hanover'!$A$1:$ZZ$1,0))</f>
        <v>29302</v>
      </c>
      <c r="L68" s="145">
        <f>INDEX('[8]T18-Hanover'!$A$1:$ZZ$1000,MATCH(A68,'[8]T18-Hanover'!$A$1:$A$1000,0),MATCH($L$1,'[8]T18-Hanover'!$A$1:$ZZ$1,0))</f>
        <v>0.06</v>
      </c>
      <c r="M68" s="145">
        <f>INDEX('[8]T18-Hanover'!$A$1:$ZZ$1000,MATCH(A68,'[8]T18-Hanover'!$A$1:$A$1000,0),MATCH($M$1,'[8]T18-Hanover'!$A$1:$ZZ$1,0))</f>
        <v>0.15</v>
      </c>
      <c r="N68" s="144">
        <f>INDEX('[8]T18-Hanover'!$A$1:$ZZ$1000,MATCH(A68,'[8]T18-Hanover'!$A$1:$A$1000,0),MATCH($N$1,'[8]T18-Hanover'!$A$1:$ZZ$1,0))</f>
        <v>23412.298000000003</v>
      </c>
      <c r="O68" s="145">
        <f>INDEX('[8]T18-Hanover'!$A$1:$ZZ$1000,MATCH(A68,'[8]T18-Hanover'!$A$1:$A$1000,0),MATCH($O$1,'[8]T18-Hanover'!$A$1:$ZZ$1,0))</f>
        <v>0.09</v>
      </c>
      <c r="P68" s="143">
        <f>INDEX('[8]T18-Hanover'!$A$1:$ZZ$1000,MATCH(A68,'[8]T18-Hanover'!$A$1:$A$1000,0),MATCH($P$1,'[8]T18-Hanover'!$A$1:$ZZ$1,0))</f>
        <v>57.705555555555563</v>
      </c>
      <c r="Q68" s="143">
        <f>INDEX('[8]T18-Hanover'!$A$1:$ZZ$1000,MATCH(A68,'[8]T18-Hanover'!$A$1:$A$1000,0),MATCH($Q$1,'[8]T18-Hanover'!$A$1:$ZZ$1,0))</f>
        <v>65</v>
      </c>
      <c r="R68" s="146" t="str">
        <f>IF(INDEX('[8]T18-Hanover'!$A$1:$ZZ$1000,MATCH(A68,'[8]T18-Hanover'!$A$1:$A$1000,0),MATCH($R$1,'[8]T18-Hanover'!$A$1:$ZZ$1,0))=0,"N/A",INDEX('[8]T18-Hanover'!$A$1:$ZZ$1000,MATCH(A68,'[8]T18-Hanover'!$A$1:$A$1000,0),MATCH($R$1,'[8]T18-Hanover'!$A$1:$ZZ$1,0)))</f>
        <v>N/A</v>
      </c>
      <c r="S68" s="143">
        <f>INDEX('[8]T18-Hanover'!$A$1:$ZZ$1000,MATCH(A68,'[8]T18-Hanover'!$A$1:$A$1000,0),MATCH($S$1,'[8]T18-Hanover'!$A$1:$ZZ$1,0))</f>
        <v>61.352777777777781</v>
      </c>
      <c r="T68" s="144">
        <f>INDEX('[8]T18-Hanover'!$A$1:$ZZ$1000,MATCH(A68,'[8]T18-Hanover'!$A$1:$A$1000,0),MATCH($T$1,'[8]T18-Hanover'!$A$1:$ZZ$1,0))</f>
        <v>0</v>
      </c>
      <c r="U68" s="144">
        <f>INDEX('[8]T18-Hanover'!$A$1:$ZZ$1000,MATCH(A68,'[8]T18-Hanover'!$A$1:$A$1000,0),MATCH($U$1,'[8]T18-Hanover'!$A$1:$ZZ$1,0))</f>
        <v>276578.32222222222</v>
      </c>
    </row>
    <row r="69" spans="1:21" s="114" customFormat="1" x14ac:dyDescent="0.55000000000000004">
      <c r="A69" s="114" t="str">
        <f>[8]!T18_Hanover[[#This Row],[KeyPIN]]</f>
        <v>06-24-407-020-0000</v>
      </c>
      <c r="B69" s="115" t="str">
        <f>INDEX('[8]T18-Hanover'!$A$1:$ZZ$1000,MATCH(A69,'[8]T18-Hanover'!$A$1:$A$1000,0),MATCH($B$1,'[8]T18-Hanover'!$A$1:$ZZ$1,0))</f>
        <v>06-24-407-020-0000</v>
      </c>
      <c r="C69" s="115" t="str">
        <f>INDEX('[8]T18-Hanover'!$A$1:$ZZ$1000,MATCH(A69,'[8]T18-Hanover'!$A$1:$A$1000,0),MATCH($C$1,'[8]T18-Hanover'!$A$1:$ZZ$1,0))</f>
        <v>5-93</v>
      </c>
      <c r="D69" s="115" t="str">
        <f>INDEX('[8]T18-Hanover'!$A$1:$ZZ$1000,MATCH(A69,'[8]T18-Hanover'!$A$1:$A$1000,0),MATCH($D$1,'[8]T18-Hanover'!$A$1:$ZZ$1,0))</f>
        <v>1540  BRANDY STREAMWOOD</v>
      </c>
      <c r="E69" s="114">
        <f>INDEX('[8]T18-Hanover'!$A$1:$ZZ$1000,MATCH(A69,'[8]T18-Hanover'!$A$1:$A$1000,0),MATCH($E$1,'[8]T18-Hanover'!$A$1:$ZZ$1,0))</f>
        <v>49</v>
      </c>
      <c r="F69" s="114">
        <f>INDEX('[8]T18-Hanover'!$A$1:$ZZ$1000,MATCH(A69,'[8]T18-Hanover'!$A$1:$A$1000,0),MATCH($F$1,'[8]T18-Hanover'!$A$1:$ZZ$1,0))</f>
        <v>15</v>
      </c>
      <c r="G69" s="147">
        <f>INDEX('[8]T18-Hanover'!$A$1:$ZZ$1000,MATCH(A69,'[8]T18-Hanover'!$A$1:$A$1000,0),MATCH($G$1,'[8]T18-Hanover'!$A$1:$ZZ$1,0))</f>
        <v>13440</v>
      </c>
      <c r="H69" s="147">
        <f>INDEX('[8]T18-Hanover'!$A$1:$ZZ$1000,MATCH(A69,'[8]T18-Hanover'!$A$1:$A$1000,0),MATCH($H$1,'[8]T18-Hanover'!$A$1:$ZZ$1,0))</f>
        <v>5000</v>
      </c>
      <c r="I69" s="142" t="str">
        <f>INDEX('[8]T18-Hanover'!$A$1:$ZZ$1000,MATCH(A69,'[8]T18-Hanover'!$A$1:$A$1000,0),MATCH($I$1,'[8]T18-Hanover'!$A$1:$ZZ$1,0))</f>
        <v>D</v>
      </c>
      <c r="J69" s="143">
        <f>INDEX('[8]T18-Hanover'!$A$1:$ZZ$1000,MATCH(A69,'[8]T18-Hanover'!$A$1:$A$1000,0),MATCH($J$1,'[8]T18-Hanover'!$A$1:$ZZ$1,0))</f>
        <v>5.8500000000000005</v>
      </c>
      <c r="K69" s="144">
        <f>INDEX('[8]T18-Hanover'!$A$1:$ZZ$1000,MATCH(A69,'[8]T18-Hanover'!$A$1:$A$1000,0),MATCH($K$1,'[8]T18-Hanover'!$A$1:$ZZ$1,0))</f>
        <v>29250.000000000004</v>
      </c>
      <c r="L69" s="145">
        <f>INDEX('[8]T18-Hanover'!$A$1:$ZZ$1000,MATCH(A69,'[8]T18-Hanover'!$A$1:$A$1000,0),MATCH($L$1,'[8]T18-Hanover'!$A$1:$ZZ$1,0))</f>
        <v>0.06</v>
      </c>
      <c r="M69" s="145">
        <f>INDEX('[8]T18-Hanover'!$A$1:$ZZ$1000,MATCH(A69,'[8]T18-Hanover'!$A$1:$A$1000,0),MATCH($M$1,'[8]T18-Hanover'!$A$1:$ZZ$1,0))</f>
        <v>0.15</v>
      </c>
      <c r="N69" s="144">
        <f>INDEX('[8]T18-Hanover'!$A$1:$ZZ$1000,MATCH(A69,'[8]T18-Hanover'!$A$1:$A$1000,0),MATCH($N$1,'[8]T18-Hanover'!$A$1:$ZZ$1,0))</f>
        <v>23370.750000000004</v>
      </c>
      <c r="O69" s="145">
        <f>INDEX('[8]T18-Hanover'!$A$1:$ZZ$1000,MATCH(A69,'[8]T18-Hanover'!$A$1:$A$1000,0),MATCH($O$1,'[8]T18-Hanover'!$A$1:$ZZ$1,0))</f>
        <v>0.105</v>
      </c>
      <c r="P69" s="143">
        <f>INDEX('[8]T18-Hanover'!$A$1:$ZZ$1000,MATCH(A69,'[8]T18-Hanover'!$A$1:$A$1000,0),MATCH($P$1,'[8]T18-Hanover'!$A$1:$ZZ$1,0))</f>
        <v>44.515714285714296</v>
      </c>
      <c r="Q69" s="143">
        <f>INDEX('[8]T18-Hanover'!$A$1:$ZZ$1000,MATCH(A69,'[8]T18-Hanover'!$A$1:$A$1000,0),MATCH($Q$1,'[8]T18-Hanover'!$A$1:$ZZ$1,0))</f>
        <v>58.5</v>
      </c>
      <c r="R69" s="146" t="str">
        <f>IF(INDEX('[8]T18-Hanover'!$A$1:$ZZ$1000,MATCH(A69,'[8]T18-Hanover'!$A$1:$A$1000,0),MATCH($R$1,'[8]T18-Hanover'!$A$1:$ZZ$1,0))=0,"N/A",INDEX('[8]T18-Hanover'!$A$1:$ZZ$1000,MATCH(A69,'[8]T18-Hanover'!$A$1:$A$1000,0),MATCH($R$1,'[8]T18-Hanover'!$A$1:$ZZ$1,0)))</f>
        <v>N/A</v>
      </c>
      <c r="S69" s="143">
        <f>INDEX('[8]T18-Hanover'!$A$1:$ZZ$1000,MATCH(A69,'[8]T18-Hanover'!$A$1:$A$1000,0),MATCH($S$1,'[8]T18-Hanover'!$A$1:$ZZ$1,0))</f>
        <v>51.507857142857148</v>
      </c>
      <c r="T69" s="144">
        <f>INDEX('[8]T18-Hanover'!$A$1:$ZZ$1000,MATCH(A69,'[8]T18-Hanover'!$A$1:$A$1000,0),MATCH($T$1,'[8]T18-Hanover'!$A$1:$ZZ$1,0))</f>
        <v>0</v>
      </c>
      <c r="U69" s="144">
        <f>INDEX('[8]T18-Hanover'!$A$1:$ZZ$1000,MATCH(A69,'[8]T18-Hanover'!$A$1:$A$1000,0),MATCH($U$1,'[8]T18-Hanover'!$A$1:$ZZ$1,0))</f>
        <v>257539.28571428574</v>
      </c>
    </row>
    <row r="70" spans="1:21" s="114" customFormat="1" x14ac:dyDescent="0.55000000000000004">
      <c r="A70" s="114" t="str">
        <f>[8]!T18_Hanover[[#This Row],[KeyPIN]]</f>
        <v>06-24-407-021-0000</v>
      </c>
      <c r="B70" s="115" t="str">
        <f>INDEX('[8]T18-Hanover'!$A$1:$ZZ$1000,MATCH(A70,'[8]T18-Hanover'!$A$1:$A$1000,0),MATCH($B$1,'[8]T18-Hanover'!$A$1:$ZZ$1,0))</f>
        <v>06-24-407-021-0000</v>
      </c>
      <c r="C70" s="115" t="str">
        <f>INDEX('[8]T18-Hanover'!$A$1:$ZZ$1000,MATCH(A70,'[8]T18-Hanover'!$A$1:$A$1000,0),MATCH($C$1,'[8]T18-Hanover'!$A$1:$ZZ$1,0))</f>
        <v>5-93</v>
      </c>
      <c r="D70" s="115" t="str">
        <f>INDEX('[8]T18-Hanover'!$A$1:$ZZ$1000,MATCH(A70,'[8]T18-Hanover'!$A$1:$A$1000,0),MATCH($D$1,'[8]T18-Hanover'!$A$1:$ZZ$1,0))</f>
        <v>1542  BRANDY STREAMWOOD</v>
      </c>
      <c r="E70" s="114">
        <f>INDEX('[8]T18-Hanover'!$A$1:$ZZ$1000,MATCH(A70,'[8]T18-Hanover'!$A$1:$A$1000,0),MATCH($E$1,'[8]T18-Hanover'!$A$1:$ZZ$1,0))</f>
        <v>49</v>
      </c>
      <c r="F70" s="114">
        <f>INDEX('[8]T18-Hanover'!$A$1:$ZZ$1000,MATCH(A70,'[8]T18-Hanover'!$A$1:$A$1000,0),MATCH($F$1,'[8]T18-Hanover'!$A$1:$ZZ$1,0))</f>
        <v>15</v>
      </c>
      <c r="G70" s="147">
        <f>INDEX('[8]T18-Hanover'!$A$1:$ZZ$1000,MATCH(A70,'[8]T18-Hanover'!$A$1:$A$1000,0),MATCH($G$1,'[8]T18-Hanover'!$A$1:$ZZ$1,0))</f>
        <v>13438</v>
      </c>
      <c r="H70" s="147">
        <f>INDEX('[8]T18-Hanover'!$A$1:$ZZ$1000,MATCH(A70,'[8]T18-Hanover'!$A$1:$A$1000,0),MATCH($H$1,'[8]T18-Hanover'!$A$1:$ZZ$1,0))</f>
        <v>5000</v>
      </c>
      <c r="I70" s="142" t="str">
        <f>INDEX('[8]T18-Hanover'!$A$1:$ZZ$1000,MATCH(A70,'[8]T18-Hanover'!$A$1:$A$1000,0),MATCH($I$1,'[8]T18-Hanover'!$A$1:$ZZ$1,0))</f>
        <v>C</v>
      </c>
      <c r="J70" s="143">
        <f>INDEX('[8]T18-Hanover'!$A$1:$ZZ$1000,MATCH(A70,'[8]T18-Hanover'!$A$1:$A$1000,0),MATCH($J$1,'[8]T18-Hanover'!$A$1:$ZZ$1,0))</f>
        <v>6.5</v>
      </c>
      <c r="K70" s="144">
        <f>INDEX('[8]T18-Hanover'!$A$1:$ZZ$1000,MATCH(A70,'[8]T18-Hanover'!$A$1:$A$1000,0),MATCH($K$1,'[8]T18-Hanover'!$A$1:$ZZ$1,0))</f>
        <v>32500</v>
      </c>
      <c r="L70" s="145">
        <f>INDEX('[8]T18-Hanover'!$A$1:$ZZ$1000,MATCH(A70,'[8]T18-Hanover'!$A$1:$A$1000,0),MATCH($L$1,'[8]T18-Hanover'!$A$1:$ZZ$1,0))</f>
        <v>0.06</v>
      </c>
      <c r="M70" s="145">
        <f>INDEX('[8]T18-Hanover'!$A$1:$ZZ$1000,MATCH(A70,'[8]T18-Hanover'!$A$1:$A$1000,0),MATCH($M$1,'[8]T18-Hanover'!$A$1:$ZZ$1,0))</f>
        <v>0.15</v>
      </c>
      <c r="N70" s="144">
        <f>INDEX('[8]T18-Hanover'!$A$1:$ZZ$1000,MATCH(A70,'[8]T18-Hanover'!$A$1:$A$1000,0),MATCH($N$1,'[8]T18-Hanover'!$A$1:$ZZ$1,0))</f>
        <v>25967.5</v>
      </c>
      <c r="O70" s="145">
        <f>INDEX('[8]T18-Hanover'!$A$1:$ZZ$1000,MATCH(A70,'[8]T18-Hanover'!$A$1:$A$1000,0),MATCH($O$1,'[8]T18-Hanover'!$A$1:$ZZ$1,0))</f>
        <v>0.09</v>
      </c>
      <c r="P70" s="143">
        <f>INDEX('[8]T18-Hanover'!$A$1:$ZZ$1000,MATCH(A70,'[8]T18-Hanover'!$A$1:$A$1000,0),MATCH($P$1,'[8]T18-Hanover'!$A$1:$ZZ$1,0))</f>
        <v>57.705555555555563</v>
      </c>
      <c r="Q70" s="143">
        <f>INDEX('[8]T18-Hanover'!$A$1:$ZZ$1000,MATCH(A70,'[8]T18-Hanover'!$A$1:$A$1000,0),MATCH($Q$1,'[8]T18-Hanover'!$A$1:$ZZ$1,0))</f>
        <v>65</v>
      </c>
      <c r="R70" s="146" t="str">
        <f>IF(INDEX('[8]T18-Hanover'!$A$1:$ZZ$1000,MATCH(A70,'[8]T18-Hanover'!$A$1:$A$1000,0),MATCH($R$1,'[8]T18-Hanover'!$A$1:$ZZ$1,0))=0,"N/A",INDEX('[8]T18-Hanover'!$A$1:$ZZ$1000,MATCH(A70,'[8]T18-Hanover'!$A$1:$A$1000,0),MATCH($R$1,'[8]T18-Hanover'!$A$1:$ZZ$1,0)))</f>
        <v>N/A</v>
      </c>
      <c r="S70" s="143">
        <f>INDEX('[8]T18-Hanover'!$A$1:$ZZ$1000,MATCH(A70,'[8]T18-Hanover'!$A$1:$A$1000,0),MATCH($S$1,'[8]T18-Hanover'!$A$1:$ZZ$1,0))</f>
        <v>61.352777777777781</v>
      </c>
      <c r="T70" s="144">
        <f>INDEX('[8]T18-Hanover'!$A$1:$ZZ$1000,MATCH(A70,'[8]T18-Hanover'!$A$1:$A$1000,0),MATCH($T$1,'[8]T18-Hanover'!$A$1:$ZZ$1,0))</f>
        <v>0</v>
      </c>
      <c r="U70" s="144">
        <f>INDEX('[8]T18-Hanover'!$A$1:$ZZ$1000,MATCH(A70,'[8]T18-Hanover'!$A$1:$A$1000,0),MATCH($U$1,'[8]T18-Hanover'!$A$1:$ZZ$1,0))</f>
        <v>306763.88888888893</v>
      </c>
    </row>
    <row r="71" spans="1:21" s="114" customFormat="1" x14ac:dyDescent="0.55000000000000004">
      <c r="A71" s="114" t="str">
        <f>[8]!T18_Hanover[[#This Row],[KeyPIN]]</f>
        <v>06-24-407-022-0000</v>
      </c>
      <c r="B71" s="115" t="str">
        <f>INDEX('[8]T18-Hanover'!$A$1:$ZZ$1000,MATCH(A71,'[8]T18-Hanover'!$A$1:$A$1000,0),MATCH($B$1,'[8]T18-Hanover'!$A$1:$ZZ$1,0))</f>
        <v>06-24-407-022-0000</v>
      </c>
      <c r="C71" s="115" t="str">
        <f>INDEX('[8]T18-Hanover'!$A$1:$ZZ$1000,MATCH(A71,'[8]T18-Hanover'!$A$1:$A$1000,0),MATCH($C$1,'[8]T18-Hanover'!$A$1:$ZZ$1,0))</f>
        <v>5-93</v>
      </c>
      <c r="D71" s="115" t="str">
        <f>INDEX('[8]T18-Hanover'!$A$1:$ZZ$1000,MATCH(A71,'[8]T18-Hanover'!$A$1:$A$1000,0),MATCH($D$1,'[8]T18-Hanover'!$A$1:$ZZ$1,0))</f>
        <v>1544  BRANDY STREAMWOOD</v>
      </c>
      <c r="E71" s="114">
        <f>INDEX('[8]T18-Hanover'!$A$1:$ZZ$1000,MATCH(A71,'[8]T18-Hanover'!$A$1:$A$1000,0),MATCH($E$1,'[8]T18-Hanover'!$A$1:$ZZ$1,0))</f>
        <v>44</v>
      </c>
      <c r="F71" s="114">
        <f>INDEX('[8]T18-Hanover'!$A$1:$ZZ$1000,MATCH(A71,'[8]T18-Hanover'!$A$1:$A$1000,0),MATCH($F$1,'[8]T18-Hanover'!$A$1:$ZZ$1,0))</f>
        <v>14</v>
      </c>
      <c r="G71" s="147">
        <f>INDEX('[8]T18-Hanover'!$A$1:$ZZ$1000,MATCH(A71,'[8]T18-Hanover'!$A$1:$A$1000,0),MATCH($G$1,'[8]T18-Hanover'!$A$1:$ZZ$1,0))</f>
        <v>13438</v>
      </c>
      <c r="H71" s="147">
        <f>INDEX('[8]T18-Hanover'!$A$1:$ZZ$1000,MATCH(A71,'[8]T18-Hanover'!$A$1:$A$1000,0),MATCH($H$1,'[8]T18-Hanover'!$A$1:$ZZ$1,0))</f>
        <v>5000</v>
      </c>
      <c r="I71" s="142" t="str">
        <f>INDEX('[8]T18-Hanover'!$A$1:$ZZ$1000,MATCH(A71,'[8]T18-Hanover'!$A$1:$A$1000,0),MATCH($I$1,'[8]T18-Hanover'!$A$1:$ZZ$1,0))</f>
        <v>C</v>
      </c>
      <c r="J71" s="143">
        <f>INDEX('[8]T18-Hanover'!$A$1:$ZZ$1000,MATCH(A71,'[8]T18-Hanover'!$A$1:$A$1000,0),MATCH($J$1,'[8]T18-Hanover'!$A$1:$ZZ$1,0))</f>
        <v>6.5</v>
      </c>
      <c r="K71" s="144">
        <f>INDEX('[8]T18-Hanover'!$A$1:$ZZ$1000,MATCH(A71,'[8]T18-Hanover'!$A$1:$A$1000,0),MATCH($K$1,'[8]T18-Hanover'!$A$1:$ZZ$1,0))</f>
        <v>32500</v>
      </c>
      <c r="L71" s="145">
        <f>INDEX('[8]T18-Hanover'!$A$1:$ZZ$1000,MATCH(A71,'[8]T18-Hanover'!$A$1:$A$1000,0),MATCH($L$1,'[8]T18-Hanover'!$A$1:$ZZ$1,0))</f>
        <v>0.06</v>
      </c>
      <c r="M71" s="145">
        <f>INDEX('[8]T18-Hanover'!$A$1:$ZZ$1000,MATCH(A71,'[8]T18-Hanover'!$A$1:$A$1000,0),MATCH($M$1,'[8]T18-Hanover'!$A$1:$ZZ$1,0))</f>
        <v>0.15</v>
      </c>
      <c r="N71" s="144">
        <f>INDEX('[8]T18-Hanover'!$A$1:$ZZ$1000,MATCH(A71,'[8]T18-Hanover'!$A$1:$A$1000,0),MATCH($N$1,'[8]T18-Hanover'!$A$1:$ZZ$1,0))</f>
        <v>25967.5</v>
      </c>
      <c r="O71" s="145">
        <f>INDEX('[8]T18-Hanover'!$A$1:$ZZ$1000,MATCH(A71,'[8]T18-Hanover'!$A$1:$A$1000,0),MATCH($O$1,'[8]T18-Hanover'!$A$1:$ZZ$1,0))</f>
        <v>0.09</v>
      </c>
      <c r="P71" s="143">
        <f>INDEX('[8]T18-Hanover'!$A$1:$ZZ$1000,MATCH(A71,'[8]T18-Hanover'!$A$1:$A$1000,0),MATCH($P$1,'[8]T18-Hanover'!$A$1:$ZZ$1,0))</f>
        <v>57.705555555555563</v>
      </c>
      <c r="Q71" s="143">
        <f>INDEX('[8]T18-Hanover'!$A$1:$ZZ$1000,MATCH(A71,'[8]T18-Hanover'!$A$1:$A$1000,0),MATCH($Q$1,'[8]T18-Hanover'!$A$1:$ZZ$1,0))</f>
        <v>65</v>
      </c>
      <c r="R71" s="146" t="str">
        <f>IF(INDEX('[8]T18-Hanover'!$A$1:$ZZ$1000,MATCH(A71,'[8]T18-Hanover'!$A$1:$A$1000,0),MATCH($R$1,'[8]T18-Hanover'!$A$1:$ZZ$1,0))=0,"N/A",INDEX('[8]T18-Hanover'!$A$1:$ZZ$1000,MATCH(A71,'[8]T18-Hanover'!$A$1:$A$1000,0),MATCH($R$1,'[8]T18-Hanover'!$A$1:$ZZ$1,0)))</f>
        <v>N/A</v>
      </c>
      <c r="S71" s="143">
        <f>INDEX('[8]T18-Hanover'!$A$1:$ZZ$1000,MATCH(A71,'[8]T18-Hanover'!$A$1:$A$1000,0),MATCH($S$1,'[8]T18-Hanover'!$A$1:$ZZ$1,0))</f>
        <v>61.352777777777781</v>
      </c>
      <c r="T71" s="144">
        <f>INDEX('[8]T18-Hanover'!$A$1:$ZZ$1000,MATCH(A71,'[8]T18-Hanover'!$A$1:$A$1000,0),MATCH($T$1,'[8]T18-Hanover'!$A$1:$ZZ$1,0))</f>
        <v>0</v>
      </c>
      <c r="U71" s="144">
        <f>INDEX('[8]T18-Hanover'!$A$1:$ZZ$1000,MATCH(A71,'[8]T18-Hanover'!$A$1:$A$1000,0),MATCH($U$1,'[8]T18-Hanover'!$A$1:$ZZ$1,0))</f>
        <v>306763.88888888893</v>
      </c>
    </row>
    <row r="72" spans="1:21" s="114" customFormat="1" ht="28.8" x14ac:dyDescent="0.55000000000000004">
      <c r="A72" s="114" t="str">
        <f>[8]!T18_Hanover[[#This Row],[KeyPIN]]</f>
        <v>06-24-407-023-0000</v>
      </c>
      <c r="B72" s="115" t="str">
        <f>INDEX('[8]T18-Hanover'!$A$1:$ZZ$1000,MATCH(A72,'[8]T18-Hanover'!$A$1:$A$1000,0),MATCH($B$1,'[8]T18-Hanover'!$A$1:$ZZ$1,0))</f>
        <v>06-24-407-023-0000 06-24-407-024-0000</v>
      </c>
      <c r="C72" s="115" t="str">
        <f>INDEX('[8]T18-Hanover'!$A$1:$ZZ$1000,MATCH(A72,'[8]T18-Hanover'!$A$1:$A$1000,0),MATCH($C$1,'[8]T18-Hanover'!$A$1:$ZZ$1,0))</f>
        <v>5-93</v>
      </c>
      <c r="D72" s="115" t="str">
        <f>INDEX('[8]T18-Hanover'!$A$1:$ZZ$1000,MATCH(A72,'[8]T18-Hanover'!$A$1:$A$1000,0),MATCH($D$1,'[8]T18-Hanover'!$A$1:$ZZ$1,0))</f>
        <v>1546  BRANDY STREAMWOOD</v>
      </c>
      <c r="E72" s="114">
        <f>INDEX('[8]T18-Hanover'!$A$1:$ZZ$1000,MATCH(A72,'[8]T18-Hanover'!$A$1:$A$1000,0),MATCH($E$1,'[8]T18-Hanover'!$A$1:$ZZ$1,0))</f>
        <v>45</v>
      </c>
      <c r="F72" s="114">
        <f>INDEX('[8]T18-Hanover'!$A$1:$ZZ$1000,MATCH(A72,'[8]T18-Hanover'!$A$1:$A$1000,0),MATCH($F$1,'[8]T18-Hanover'!$A$1:$ZZ$1,0))</f>
        <v>18</v>
      </c>
      <c r="G72" s="147">
        <f>INDEX('[8]T18-Hanover'!$A$1:$ZZ$1000,MATCH(A72,'[8]T18-Hanover'!$A$1:$A$1000,0),MATCH($G$1,'[8]T18-Hanover'!$A$1:$ZZ$1,0))</f>
        <v>13438</v>
      </c>
      <c r="H72" s="147">
        <f>INDEX('[8]T18-Hanover'!$A$1:$ZZ$1000,MATCH(A72,'[8]T18-Hanover'!$A$1:$A$1000,0),MATCH($H$1,'[8]T18-Hanover'!$A$1:$ZZ$1,0))</f>
        <v>10000</v>
      </c>
      <c r="I72" s="142" t="str">
        <f>INDEX('[8]T18-Hanover'!$A$1:$ZZ$1000,MATCH(A72,'[8]T18-Hanover'!$A$1:$A$1000,0),MATCH($I$1,'[8]T18-Hanover'!$A$1:$ZZ$1,0))</f>
        <v>C</v>
      </c>
      <c r="J72" s="143">
        <f>INDEX('[8]T18-Hanover'!$A$1:$ZZ$1000,MATCH(A72,'[8]T18-Hanover'!$A$1:$A$1000,0),MATCH($J$1,'[8]T18-Hanover'!$A$1:$ZZ$1,0))</f>
        <v>6.5</v>
      </c>
      <c r="K72" s="144">
        <f>INDEX('[8]T18-Hanover'!$A$1:$ZZ$1000,MATCH(A72,'[8]T18-Hanover'!$A$1:$A$1000,0),MATCH($K$1,'[8]T18-Hanover'!$A$1:$ZZ$1,0))</f>
        <v>65000</v>
      </c>
      <c r="L72" s="145">
        <f>INDEX('[8]T18-Hanover'!$A$1:$ZZ$1000,MATCH(A72,'[8]T18-Hanover'!$A$1:$A$1000,0),MATCH($L$1,'[8]T18-Hanover'!$A$1:$ZZ$1,0))</f>
        <v>0.06</v>
      </c>
      <c r="M72" s="145">
        <f>INDEX('[8]T18-Hanover'!$A$1:$ZZ$1000,MATCH(A72,'[8]T18-Hanover'!$A$1:$A$1000,0),MATCH($M$1,'[8]T18-Hanover'!$A$1:$ZZ$1,0))</f>
        <v>0.15</v>
      </c>
      <c r="N72" s="144">
        <f>INDEX('[8]T18-Hanover'!$A$1:$ZZ$1000,MATCH(A72,'[8]T18-Hanover'!$A$1:$A$1000,0),MATCH($N$1,'[8]T18-Hanover'!$A$1:$ZZ$1,0))</f>
        <v>51935</v>
      </c>
      <c r="O72" s="145">
        <f>INDEX('[8]T18-Hanover'!$A$1:$ZZ$1000,MATCH(A72,'[8]T18-Hanover'!$A$1:$A$1000,0),MATCH($O$1,'[8]T18-Hanover'!$A$1:$ZZ$1,0))</f>
        <v>0.09</v>
      </c>
      <c r="P72" s="143">
        <f>INDEX('[8]T18-Hanover'!$A$1:$ZZ$1000,MATCH(A72,'[8]T18-Hanover'!$A$1:$A$1000,0),MATCH($P$1,'[8]T18-Hanover'!$A$1:$ZZ$1,0))</f>
        <v>57.705555555555563</v>
      </c>
      <c r="Q72" s="143">
        <f>INDEX('[8]T18-Hanover'!$A$1:$ZZ$1000,MATCH(A72,'[8]T18-Hanover'!$A$1:$A$1000,0),MATCH($Q$1,'[8]T18-Hanover'!$A$1:$ZZ$1,0))</f>
        <v>65</v>
      </c>
      <c r="R72" s="146" t="str">
        <f>IF(INDEX('[8]T18-Hanover'!$A$1:$ZZ$1000,MATCH(A72,'[8]T18-Hanover'!$A$1:$A$1000,0),MATCH($R$1,'[8]T18-Hanover'!$A$1:$ZZ$1,0))=0,"N/A",INDEX('[8]T18-Hanover'!$A$1:$ZZ$1000,MATCH(A72,'[8]T18-Hanover'!$A$1:$A$1000,0),MATCH($R$1,'[8]T18-Hanover'!$A$1:$ZZ$1,0)))</f>
        <v>N/A</v>
      </c>
      <c r="S72" s="143">
        <f>INDEX('[8]T18-Hanover'!$A$1:$ZZ$1000,MATCH(A72,'[8]T18-Hanover'!$A$1:$A$1000,0),MATCH($S$1,'[8]T18-Hanover'!$A$1:$ZZ$1,0))</f>
        <v>61.352777777777781</v>
      </c>
      <c r="T72" s="144">
        <f>INDEX('[8]T18-Hanover'!$A$1:$ZZ$1000,MATCH(A72,'[8]T18-Hanover'!$A$1:$A$1000,0),MATCH($T$1,'[8]T18-Hanover'!$A$1:$ZZ$1,0))</f>
        <v>0</v>
      </c>
      <c r="U72" s="144">
        <f>INDEX('[8]T18-Hanover'!$A$1:$ZZ$1000,MATCH(A72,'[8]T18-Hanover'!$A$1:$A$1000,0),MATCH($U$1,'[8]T18-Hanover'!$A$1:$ZZ$1,0))</f>
        <v>613527.77777777787</v>
      </c>
    </row>
    <row r="73" spans="1:21" s="114" customFormat="1" x14ac:dyDescent="0.55000000000000004">
      <c r="A73" s="114" t="str">
        <f>[8]!T18_Hanover[[#This Row],[KeyPIN]]</f>
        <v>06-24-408-006-0000</v>
      </c>
      <c r="B73" s="115" t="str">
        <f>INDEX('[8]T18-Hanover'!$A$1:$ZZ$1000,MATCH(A73,'[8]T18-Hanover'!$A$1:$A$1000,0),MATCH($B$1,'[8]T18-Hanover'!$A$1:$ZZ$1,0))</f>
        <v>06-24-408-006-0000</v>
      </c>
      <c r="C73" s="115" t="str">
        <f>INDEX('[8]T18-Hanover'!$A$1:$ZZ$1000,MATCH(A73,'[8]T18-Hanover'!$A$1:$A$1000,0),MATCH($C$1,'[8]T18-Hanover'!$A$1:$ZZ$1,0))</f>
        <v>5-93</v>
      </c>
      <c r="D73" s="115" t="str">
        <f>INDEX('[8]T18-Hanover'!$A$1:$ZZ$1000,MATCH(A73,'[8]T18-Hanover'!$A$1:$A$1000,0),MATCH($D$1,'[8]T18-Hanover'!$A$1:$ZZ$1,0))</f>
        <v>1531  BRANDY STREAMWOOD</v>
      </c>
      <c r="E73" s="114">
        <f>INDEX('[8]T18-Hanover'!$A$1:$ZZ$1000,MATCH(A73,'[8]T18-Hanover'!$A$1:$A$1000,0),MATCH($E$1,'[8]T18-Hanover'!$A$1:$ZZ$1,0))</f>
        <v>44</v>
      </c>
      <c r="F73" s="114">
        <f>INDEX('[8]T18-Hanover'!$A$1:$ZZ$1000,MATCH(A73,'[8]T18-Hanover'!$A$1:$A$1000,0),MATCH($F$1,'[8]T18-Hanover'!$A$1:$ZZ$1,0))</f>
        <v>15</v>
      </c>
      <c r="G73" s="147">
        <f>INDEX('[8]T18-Hanover'!$A$1:$ZZ$1000,MATCH(A73,'[8]T18-Hanover'!$A$1:$A$1000,0),MATCH($G$1,'[8]T18-Hanover'!$A$1:$ZZ$1,0))</f>
        <v>13440</v>
      </c>
      <c r="H73" s="147">
        <f>INDEX('[8]T18-Hanover'!$A$1:$ZZ$1000,MATCH(A73,'[8]T18-Hanover'!$A$1:$A$1000,0),MATCH($H$1,'[8]T18-Hanover'!$A$1:$ZZ$1,0))</f>
        <v>5000</v>
      </c>
      <c r="I73" s="142" t="str">
        <f>INDEX('[8]T18-Hanover'!$A$1:$ZZ$1000,MATCH(A73,'[8]T18-Hanover'!$A$1:$A$1000,0),MATCH($I$1,'[8]T18-Hanover'!$A$1:$ZZ$1,0))</f>
        <v>C</v>
      </c>
      <c r="J73" s="143">
        <f>INDEX('[8]T18-Hanover'!$A$1:$ZZ$1000,MATCH(A73,'[8]T18-Hanover'!$A$1:$A$1000,0),MATCH($J$1,'[8]T18-Hanover'!$A$1:$ZZ$1,0))</f>
        <v>6.5</v>
      </c>
      <c r="K73" s="144">
        <f>INDEX('[8]T18-Hanover'!$A$1:$ZZ$1000,MATCH(A73,'[8]T18-Hanover'!$A$1:$A$1000,0),MATCH($K$1,'[8]T18-Hanover'!$A$1:$ZZ$1,0))</f>
        <v>32500</v>
      </c>
      <c r="L73" s="145">
        <f>INDEX('[8]T18-Hanover'!$A$1:$ZZ$1000,MATCH(A73,'[8]T18-Hanover'!$A$1:$A$1000,0),MATCH($L$1,'[8]T18-Hanover'!$A$1:$ZZ$1,0))</f>
        <v>0.06</v>
      </c>
      <c r="M73" s="145">
        <f>INDEX('[8]T18-Hanover'!$A$1:$ZZ$1000,MATCH(A73,'[8]T18-Hanover'!$A$1:$A$1000,0),MATCH($M$1,'[8]T18-Hanover'!$A$1:$ZZ$1,0))</f>
        <v>0.15</v>
      </c>
      <c r="N73" s="144">
        <f>INDEX('[8]T18-Hanover'!$A$1:$ZZ$1000,MATCH(A73,'[8]T18-Hanover'!$A$1:$A$1000,0),MATCH($N$1,'[8]T18-Hanover'!$A$1:$ZZ$1,0))</f>
        <v>25967.5</v>
      </c>
      <c r="O73" s="145">
        <f>INDEX('[8]T18-Hanover'!$A$1:$ZZ$1000,MATCH(A73,'[8]T18-Hanover'!$A$1:$A$1000,0),MATCH($O$1,'[8]T18-Hanover'!$A$1:$ZZ$1,0))</f>
        <v>0.09</v>
      </c>
      <c r="P73" s="143">
        <f>INDEX('[8]T18-Hanover'!$A$1:$ZZ$1000,MATCH(A73,'[8]T18-Hanover'!$A$1:$A$1000,0),MATCH($P$1,'[8]T18-Hanover'!$A$1:$ZZ$1,0))</f>
        <v>57.705555555555563</v>
      </c>
      <c r="Q73" s="143">
        <f>INDEX('[8]T18-Hanover'!$A$1:$ZZ$1000,MATCH(A73,'[8]T18-Hanover'!$A$1:$A$1000,0),MATCH($Q$1,'[8]T18-Hanover'!$A$1:$ZZ$1,0))</f>
        <v>65</v>
      </c>
      <c r="R73" s="146" t="str">
        <f>IF(INDEX('[8]T18-Hanover'!$A$1:$ZZ$1000,MATCH(A73,'[8]T18-Hanover'!$A$1:$A$1000,0),MATCH($R$1,'[8]T18-Hanover'!$A$1:$ZZ$1,0))=0,"N/A",INDEX('[8]T18-Hanover'!$A$1:$ZZ$1000,MATCH(A73,'[8]T18-Hanover'!$A$1:$A$1000,0),MATCH($R$1,'[8]T18-Hanover'!$A$1:$ZZ$1,0)))</f>
        <v>N/A</v>
      </c>
      <c r="S73" s="143">
        <f>INDEX('[8]T18-Hanover'!$A$1:$ZZ$1000,MATCH(A73,'[8]T18-Hanover'!$A$1:$A$1000,0),MATCH($S$1,'[8]T18-Hanover'!$A$1:$ZZ$1,0))</f>
        <v>61.352777777777781</v>
      </c>
      <c r="T73" s="144">
        <f>INDEX('[8]T18-Hanover'!$A$1:$ZZ$1000,MATCH(A73,'[8]T18-Hanover'!$A$1:$A$1000,0),MATCH($T$1,'[8]T18-Hanover'!$A$1:$ZZ$1,0))</f>
        <v>0</v>
      </c>
      <c r="U73" s="144">
        <f>INDEX('[8]T18-Hanover'!$A$1:$ZZ$1000,MATCH(A73,'[8]T18-Hanover'!$A$1:$A$1000,0),MATCH($U$1,'[8]T18-Hanover'!$A$1:$ZZ$1,0))</f>
        <v>306763.88888888893</v>
      </c>
    </row>
    <row r="74" spans="1:21" s="114" customFormat="1" x14ac:dyDescent="0.55000000000000004">
      <c r="A74" s="114" t="str">
        <f>[8]!T18_Hanover[[#This Row],[KeyPIN]]</f>
        <v>06-24-408-007-0000</v>
      </c>
      <c r="B74" s="115" t="str">
        <f>INDEX('[8]T18-Hanover'!$A$1:$ZZ$1000,MATCH(A74,'[8]T18-Hanover'!$A$1:$A$1000,0),MATCH($B$1,'[8]T18-Hanover'!$A$1:$ZZ$1,0))</f>
        <v>06-24-408-007-0000</v>
      </c>
      <c r="C74" s="115" t="str">
        <f>INDEX('[8]T18-Hanover'!$A$1:$ZZ$1000,MATCH(A74,'[8]T18-Hanover'!$A$1:$A$1000,0),MATCH($C$1,'[8]T18-Hanover'!$A$1:$ZZ$1,0))</f>
        <v>5-93</v>
      </c>
      <c r="D74" s="115" t="str">
        <f>INDEX('[8]T18-Hanover'!$A$1:$ZZ$1000,MATCH(A74,'[8]T18-Hanover'!$A$1:$A$1000,0),MATCH($D$1,'[8]T18-Hanover'!$A$1:$ZZ$1,0))</f>
        <v>1533  BRANDY STREAMWOOD</v>
      </c>
      <c r="E74" s="114">
        <f>INDEX('[8]T18-Hanover'!$A$1:$ZZ$1000,MATCH(A74,'[8]T18-Hanover'!$A$1:$A$1000,0),MATCH($E$1,'[8]T18-Hanover'!$A$1:$ZZ$1,0))</f>
        <v>48</v>
      </c>
      <c r="F74" s="114">
        <f>INDEX('[8]T18-Hanover'!$A$1:$ZZ$1000,MATCH(A74,'[8]T18-Hanover'!$A$1:$A$1000,0),MATCH($F$1,'[8]T18-Hanover'!$A$1:$ZZ$1,0))</f>
        <v>15</v>
      </c>
      <c r="G74" s="147">
        <f>INDEX('[8]T18-Hanover'!$A$1:$ZZ$1000,MATCH(A74,'[8]T18-Hanover'!$A$1:$A$1000,0),MATCH($G$1,'[8]T18-Hanover'!$A$1:$ZZ$1,0))</f>
        <v>13438</v>
      </c>
      <c r="H74" s="147">
        <f>INDEX('[8]T18-Hanover'!$A$1:$ZZ$1000,MATCH(A74,'[8]T18-Hanover'!$A$1:$A$1000,0),MATCH($H$1,'[8]T18-Hanover'!$A$1:$ZZ$1,0))</f>
        <v>5000</v>
      </c>
      <c r="I74" s="142" t="str">
        <f>INDEX('[8]T18-Hanover'!$A$1:$ZZ$1000,MATCH(A74,'[8]T18-Hanover'!$A$1:$A$1000,0),MATCH($I$1,'[8]T18-Hanover'!$A$1:$ZZ$1,0))</f>
        <v>C</v>
      </c>
      <c r="J74" s="143">
        <f>INDEX('[8]T18-Hanover'!$A$1:$ZZ$1000,MATCH(A74,'[8]T18-Hanover'!$A$1:$A$1000,0),MATCH($J$1,'[8]T18-Hanover'!$A$1:$ZZ$1,0))</f>
        <v>6.5</v>
      </c>
      <c r="K74" s="144">
        <f>INDEX('[8]T18-Hanover'!$A$1:$ZZ$1000,MATCH(A74,'[8]T18-Hanover'!$A$1:$A$1000,0),MATCH($K$1,'[8]T18-Hanover'!$A$1:$ZZ$1,0))</f>
        <v>32500</v>
      </c>
      <c r="L74" s="145">
        <f>INDEX('[8]T18-Hanover'!$A$1:$ZZ$1000,MATCH(A74,'[8]T18-Hanover'!$A$1:$A$1000,0),MATCH($L$1,'[8]T18-Hanover'!$A$1:$ZZ$1,0))</f>
        <v>0.06</v>
      </c>
      <c r="M74" s="145">
        <f>INDEX('[8]T18-Hanover'!$A$1:$ZZ$1000,MATCH(A74,'[8]T18-Hanover'!$A$1:$A$1000,0),MATCH($M$1,'[8]T18-Hanover'!$A$1:$ZZ$1,0))</f>
        <v>0.15</v>
      </c>
      <c r="N74" s="144">
        <f>INDEX('[8]T18-Hanover'!$A$1:$ZZ$1000,MATCH(A74,'[8]T18-Hanover'!$A$1:$A$1000,0),MATCH($N$1,'[8]T18-Hanover'!$A$1:$ZZ$1,0))</f>
        <v>25967.5</v>
      </c>
      <c r="O74" s="145">
        <f>INDEX('[8]T18-Hanover'!$A$1:$ZZ$1000,MATCH(A74,'[8]T18-Hanover'!$A$1:$A$1000,0),MATCH($O$1,'[8]T18-Hanover'!$A$1:$ZZ$1,0))</f>
        <v>0.09</v>
      </c>
      <c r="P74" s="143">
        <f>INDEX('[8]T18-Hanover'!$A$1:$ZZ$1000,MATCH(A74,'[8]T18-Hanover'!$A$1:$A$1000,0),MATCH($P$1,'[8]T18-Hanover'!$A$1:$ZZ$1,0))</f>
        <v>57.705555555555563</v>
      </c>
      <c r="Q74" s="143">
        <f>INDEX('[8]T18-Hanover'!$A$1:$ZZ$1000,MATCH(A74,'[8]T18-Hanover'!$A$1:$A$1000,0),MATCH($Q$1,'[8]T18-Hanover'!$A$1:$ZZ$1,0))</f>
        <v>65</v>
      </c>
      <c r="R74" s="146" t="str">
        <f>IF(INDEX('[8]T18-Hanover'!$A$1:$ZZ$1000,MATCH(A74,'[8]T18-Hanover'!$A$1:$A$1000,0),MATCH($R$1,'[8]T18-Hanover'!$A$1:$ZZ$1,0))=0,"N/A",INDEX('[8]T18-Hanover'!$A$1:$ZZ$1000,MATCH(A74,'[8]T18-Hanover'!$A$1:$A$1000,0),MATCH($R$1,'[8]T18-Hanover'!$A$1:$ZZ$1,0)))</f>
        <v>N/A</v>
      </c>
      <c r="S74" s="143">
        <f>INDEX('[8]T18-Hanover'!$A$1:$ZZ$1000,MATCH(A74,'[8]T18-Hanover'!$A$1:$A$1000,0),MATCH($S$1,'[8]T18-Hanover'!$A$1:$ZZ$1,0))</f>
        <v>61.352777777777781</v>
      </c>
      <c r="T74" s="144">
        <f>INDEX('[8]T18-Hanover'!$A$1:$ZZ$1000,MATCH(A74,'[8]T18-Hanover'!$A$1:$A$1000,0),MATCH($T$1,'[8]T18-Hanover'!$A$1:$ZZ$1,0))</f>
        <v>0</v>
      </c>
      <c r="U74" s="144">
        <f>INDEX('[8]T18-Hanover'!$A$1:$ZZ$1000,MATCH(A74,'[8]T18-Hanover'!$A$1:$A$1000,0),MATCH($U$1,'[8]T18-Hanover'!$A$1:$ZZ$1,0))</f>
        <v>306763.88888888893</v>
      </c>
    </row>
    <row r="75" spans="1:21" s="114" customFormat="1" x14ac:dyDescent="0.55000000000000004">
      <c r="A75" s="114" t="str">
        <f>[8]!T18_Hanover[[#This Row],[KeyPIN]]</f>
        <v>06-24-408-008-0000</v>
      </c>
      <c r="B75" s="115" t="str">
        <f>INDEX('[8]T18-Hanover'!$A$1:$ZZ$1000,MATCH(A75,'[8]T18-Hanover'!$A$1:$A$1000,0),MATCH($B$1,'[8]T18-Hanover'!$A$1:$ZZ$1,0))</f>
        <v>06-24-408-008-0000</v>
      </c>
      <c r="C75" s="115" t="str">
        <f>INDEX('[8]T18-Hanover'!$A$1:$ZZ$1000,MATCH(A75,'[8]T18-Hanover'!$A$1:$A$1000,0),MATCH($C$1,'[8]T18-Hanover'!$A$1:$ZZ$1,0))</f>
        <v>5-93</v>
      </c>
      <c r="D75" s="115" t="str">
        <f>INDEX('[8]T18-Hanover'!$A$1:$ZZ$1000,MATCH(A75,'[8]T18-Hanover'!$A$1:$A$1000,0),MATCH($D$1,'[8]T18-Hanover'!$A$1:$ZZ$1,0))</f>
        <v>1535  BRANDY STREAMWOOD</v>
      </c>
      <c r="E75" s="114">
        <f>INDEX('[8]T18-Hanover'!$A$1:$ZZ$1000,MATCH(A75,'[8]T18-Hanover'!$A$1:$A$1000,0),MATCH($E$1,'[8]T18-Hanover'!$A$1:$ZZ$1,0))</f>
        <v>49</v>
      </c>
      <c r="F75" s="114">
        <f>INDEX('[8]T18-Hanover'!$A$1:$ZZ$1000,MATCH(A75,'[8]T18-Hanover'!$A$1:$A$1000,0),MATCH($F$1,'[8]T18-Hanover'!$A$1:$ZZ$1,0))</f>
        <v>15</v>
      </c>
      <c r="G75" s="147">
        <f>INDEX('[8]T18-Hanover'!$A$1:$ZZ$1000,MATCH(A75,'[8]T18-Hanover'!$A$1:$A$1000,0),MATCH($G$1,'[8]T18-Hanover'!$A$1:$ZZ$1,0))</f>
        <v>13438</v>
      </c>
      <c r="H75" s="147">
        <f>INDEX('[8]T18-Hanover'!$A$1:$ZZ$1000,MATCH(A75,'[8]T18-Hanover'!$A$1:$A$1000,0),MATCH($H$1,'[8]T18-Hanover'!$A$1:$ZZ$1,0))</f>
        <v>5000</v>
      </c>
      <c r="I75" s="142" t="str">
        <f>INDEX('[8]T18-Hanover'!$A$1:$ZZ$1000,MATCH(A75,'[8]T18-Hanover'!$A$1:$A$1000,0),MATCH($I$1,'[8]T18-Hanover'!$A$1:$ZZ$1,0))</f>
        <v>C</v>
      </c>
      <c r="J75" s="143">
        <f>INDEX('[8]T18-Hanover'!$A$1:$ZZ$1000,MATCH(A75,'[8]T18-Hanover'!$A$1:$A$1000,0),MATCH($J$1,'[8]T18-Hanover'!$A$1:$ZZ$1,0))</f>
        <v>6.5</v>
      </c>
      <c r="K75" s="144">
        <f>INDEX('[8]T18-Hanover'!$A$1:$ZZ$1000,MATCH(A75,'[8]T18-Hanover'!$A$1:$A$1000,0),MATCH($K$1,'[8]T18-Hanover'!$A$1:$ZZ$1,0))</f>
        <v>32500</v>
      </c>
      <c r="L75" s="145">
        <f>INDEX('[8]T18-Hanover'!$A$1:$ZZ$1000,MATCH(A75,'[8]T18-Hanover'!$A$1:$A$1000,0),MATCH($L$1,'[8]T18-Hanover'!$A$1:$ZZ$1,0))</f>
        <v>0.06</v>
      </c>
      <c r="M75" s="145">
        <f>INDEX('[8]T18-Hanover'!$A$1:$ZZ$1000,MATCH(A75,'[8]T18-Hanover'!$A$1:$A$1000,0),MATCH($M$1,'[8]T18-Hanover'!$A$1:$ZZ$1,0))</f>
        <v>0.15</v>
      </c>
      <c r="N75" s="144">
        <f>INDEX('[8]T18-Hanover'!$A$1:$ZZ$1000,MATCH(A75,'[8]T18-Hanover'!$A$1:$A$1000,0),MATCH($N$1,'[8]T18-Hanover'!$A$1:$ZZ$1,0))</f>
        <v>25967.5</v>
      </c>
      <c r="O75" s="145">
        <f>INDEX('[8]T18-Hanover'!$A$1:$ZZ$1000,MATCH(A75,'[8]T18-Hanover'!$A$1:$A$1000,0),MATCH($O$1,'[8]T18-Hanover'!$A$1:$ZZ$1,0))</f>
        <v>0.09</v>
      </c>
      <c r="P75" s="143">
        <f>INDEX('[8]T18-Hanover'!$A$1:$ZZ$1000,MATCH(A75,'[8]T18-Hanover'!$A$1:$A$1000,0),MATCH($P$1,'[8]T18-Hanover'!$A$1:$ZZ$1,0))</f>
        <v>57.705555555555563</v>
      </c>
      <c r="Q75" s="143">
        <f>INDEX('[8]T18-Hanover'!$A$1:$ZZ$1000,MATCH(A75,'[8]T18-Hanover'!$A$1:$A$1000,0),MATCH($Q$1,'[8]T18-Hanover'!$A$1:$ZZ$1,0))</f>
        <v>65</v>
      </c>
      <c r="R75" s="146" t="str">
        <f>IF(INDEX('[8]T18-Hanover'!$A$1:$ZZ$1000,MATCH(A75,'[8]T18-Hanover'!$A$1:$A$1000,0),MATCH($R$1,'[8]T18-Hanover'!$A$1:$ZZ$1,0))=0,"N/A",INDEX('[8]T18-Hanover'!$A$1:$ZZ$1000,MATCH(A75,'[8]T18-Hanover'!$A$1:$A$1000,0),MATCH($R$1,'[8]T18-Hanover'!$A$1:$ZZ$1,0)))</f>
        <v>N/A</v>
      </c>
      <c r="S75" s="143">
        <f>INDEX('[8]T18-Hanover'!$A$1:$ZZ$1000,MATCH(A75,'[8]T18-Hanover'!$A$1:$A$1000,0),MATCH($S$1,'[8]T18-Hanover'!$A$1:$ZZ$1,0))</f>
        <v>61.352777777777781</v>
      </c>
      <c r="T75" s="144">
        <f>INDEX('[8]T18-Hanover'!$A$1:$ZZ$1000,MATCH(A75,'[8]T18-Hanover'!$A$1:$A$1000,0),MATCH($T$1,'[8]T18-Hanover'!$A$1:$ZZ$1,0))</f>
        <v>0</v>
      </c>
      <c r="U75" s="144">
        <f>INDEX('[8]T18-Hanover'!$A$1:$ZZ$1000,MATCH(A75,'[8]T18-Hanover'!$A$1:$A$1000,0),MATCH($U$1,'[8]T18-Hanover'!$A$1:$ZZ$1,0))</f>
        <v>306763.88888888893</v>
      </c>
    </row>
    <row r="76" spans="1:21" s="114" customFormat="1" x14ac:dyDescent="0.55000000000000004">
      <c r="A76" s="114" t="str">
        <f>[8]!T18_Hanover[[#This Row],[KeyPIN]]</f>
        <v>06-24-408-009-0000</v>
      </c>
      <c r="B76" s="115" t="str">
        <f>INDEX('[8]T18-Hanover'!$A$1:$ZZ$1000,MATCH(A76,'[8]T18-Hanover'!$A$1:$A$1000,0),MATCH($B$1,'[8]T18-Hanover'!$A$1:$ZZ$1,0))</f>
        <v>06-24-408-009-0000</v>
      </c>
      <c r="C76" s="115" t="str">
        <f>INDEX('[8]T18-Hanover'!$A$1:$ZZ$1000,MATCH(A76,'[8]T18-Hanover'!$A$1:$A$1000,0),MATCH($C$1,'[8]T18-Hanover'!$A$1:$ZZ$1,0))</f>
        <v>5-93</v>
      </c>
      <c r="D76" s="115" t="str">
        <f>INDEX('[8]T18-Hanover'!$A$1:$ZZ$1000,MATCH(A76,'[8]T18-Hanover'!$A$1:$A$1000,0),MATCH($D$1,'[8]T18-Hanover'!$A$1:$ZZ$1,0))</f>
        <v>1537  BRANDY STREAMWOOD</v>
      </c>
      <c r="E76" s="114">
        <f>INDEX('[8]T18-Hanover'!$A$1:$ZZ$1000,MATCH(A76,'[8]T18-Hanover'!$A$1:$A$1000,0),MATCH($E$1,'[8]T18-Hanover'!$A$1:$ZZ$1,0))</f>
        <v>49</v>
      </c>
      <c r="F76" s="114">
        <f>INDEX('[8]T18-Hanover'!$A$1:$ZZ$1000,MATCH(A76,'[8]T18-Hanover'!$A$1:$A$1000,0),MATCH($F$1,'[8]T18-Hanover'!$A$1:$ZZ$1,0))</f>
        <v>14</v>
      </c>
      <c r="G76" s="147">
        <f>INDEX('[8]T18-Hanover'!$A$1:$ZZ$1000,MATCH(A76,'[8]T18-Hanover'!$A$1:$A$1000,0),MATCH($G$1,'[8]T18-Hanover'!$A$1:$ZZ$1,0))</f>
        <v>13440</v>
      </c>
      <c r="H76" s="147">
        <f>INDEX('[8]T18-Hanover'!$A$1:$ZZ$1000,MATCH(A76,'[8]T18-Hanover'!$A$1:$A$1000,0),MATCH($H$1,'[8]T18-Hanover'!$A$1:$ZZ$1,0))</f>
        <v>4467</v>
      </c>
      <c r="I76" s="142" t="str">
        <f>INDEX('[8]T18-Hanover'!$A$1:$ZZ$1000,MATCH(A76,'[8]T18-Hanover'!$A$1:$A$1000,0),MATCH($I$1,'[8]T18-Hanover'!$A$1:$ZZ$1,0))</f>
        <v>C</v>
      </c>
      <c r="J76" s="143">
        <f>INDEX('[8]T18-Hanover'!$A$1:$ZZ$1000,MATCH(A76,'[8]T18-Hanover'!$A$1:$A$1000,0),MATCH($J$1,'[8]T18-Hanover'!$A$1:$ZZ$1,0))</f>
        <v>6.5</v>
      </c>
      <c r="K76" s="144">
        <f>INDEX('[8]T18-Hanover'!$A$1:$ZZ$1000,MATCH(A76,'[8]T18-Hanover'!$A$1:$A$1000,0),MATCH($K$1,'[8]T18-Hanover'!$A$1:$ZZ$1,0))</f>
        <v>29035.5</v>
      </c>
      <c r="L76" s="145">
        <f>INDEX('[8]T18-Hanover'!$A$1:$ZZ$1000,MATCH(A76,'[8]T18-Hanover'!$A$1:$A$1000,0),MATCH($L$1,'[8]T18-Hanover'!$A$1:$ZZ$1,0))</f>
        <v>0.06</v>
      </c>
      <c r="M76" s="145">
        <f>INDEX('[8]T18-Hanover'!$A$1:$ZZ$1000,MATCH(A76,'[8]T18-Hanover'!$A$1:$A$1000,0),MATCH($M$1,'[8]T18-Hanover'!$A$1:$ZZ$1,0))</f>
        <v>0.15</v>
      </c>
      <c r="N76" s="144">
        <f>INDEX('[8]T18-Hanover'!$A$1:$ZZ$1000,MATCH(A76,'[8]T18-Hanover'!$A$1:$A$1000,0),MATCH($N$1,'[8]T18-Hanover'!$A$1:$ZZ$1,0))</f>
        <v>23199.3645</v>
      </c>
      <c r="O76" s="145">
        <f>INDEX('[8]T18-Hanover'!$A$1:$ZZ$1000,MATCH(A76,'[8]T18-Hanover'!$A$1:$A$1000,0),MATCH($O$1,'[8]T18-Hanover'!$A$1:$ZZ$1,0))</f>
        <v>0.09</v>
      </c>
      <c r="P76" s="143">
        <f>INDEX('[8]T18-Hanover'!$A$1:$ZZ$1000,MATCH(A76,'[8]T18-Hanover'!$A$1:$A$1000,0),MATCH($P$1,'[8]T18-Hanover'!$A$1:$ZZ$1,0))</f>
        <v>57.705555555555556</v>
      </c>
      <c r="Q76" s="143">
        <f>INDEX('[8]T18-Hanover'!$A$1:$ZZ$1000,MATCH(A76,'[8]T18-Hanover'!$A$1:$A$1000,0),MATCH($Q$1,'[8]T18-Hanover'!$A$1:$ZZ$1,0))</f>
        <v>65</v>
      </c>
      <c r="R76" s="146" t="str">
        <f>IF(INDEX('[8]T18-Hanover'!$A$1:$ZZ$1000,MATCH(A76,'[8]T18-Hanover'!$A$1:$A$1000,0),MATCH($R$1,'[8]T18-Hanover'!$A$1:$ZZ$1,0))=0,"N/A",INDEX('[8]T18-Hanover'!$A$1:$ZZ$1000,MATCH(A76,'[8]T18-Hanover'!$A$1:$A$1000,0),MATCH($R$1,'[8]T18-Hanover'!$A$1:$ZZ$1,0)))</f>
        <v>N/A</v>
      </c>
      <c r="S76" s="143">
        <f>INDEX('[8]T18-Hanover'!$A$1:$ZZ$1000,MATCH(A76,'[8]T18-Hanover'!$A$1:$A$1000,0),MATCH($S$1,'[8]T18-Hanover'!$A$1:$ZZ$1,0))</f>
        <v>61.352777777777774</v>
      </c>
      <c r="T76" s="144">
        <f>INDEX('[8]T18-Hanover'!$A$1:$ZZ$1000,MATCH(A76,'[8]T18-Hanover'!$A$1:$A$1000,0),MATCH($T$1,'[8]T18-Hanover'!$A$1:$ZZ$1,0))</f>
        <v>0</v>
      </c>
      <c r="U76" s="144">
        <f>INDEX('[8]T18-Hanover'!$A$1:$ZZ$1000,MATCH(A76,'[8]T18-Hanover'!$A$1:$A$1000,0),MATCH($U$1,'[8]T18-Hanover'!$A$1:$ZZ$1,0))</f>
        <v>274062.85833333334</v>
      </c>
    </row>
    <row r="77" spans="1:21" s="114" customFormat="1" x14ac:dyDescent="0.55000000000000004">
      <c r="A77" s="114" t="str">
        <f>[8]!T18_Hanover[[#This Row],[KeyPIN]]</f>
        <v>06-24-408-010-0000</v>
      </c>
      <c r="B77" s="115" t="str">
        <f>INDEX('[8]T18-Hanover'!$A$1:$ZZ$1000,MATCH(A77,'[8]T18-Hanover'!$A$1:$A$1000,0),MATCH($B$1,'[8]T18-Hanover'!$A$1:$ZZ$1,0))</f>
        <v>06-24-408-010-0000</v>
      </c>
      <c r="C77" s="115" t="str">
        <f>INDEX('[8]T18-Hanover'!$A$1:$ZZ$1000,MATCH(A77,'[8]T18-Hanover'!$A$1:$A$1000,0),MATCH($C$1,'[8]T18-Hanover'!$A$1:$ZZ$1,0))</f>
        <v>5-93</v>
      </c>
      <c r="D77" s="115" t="str">
        <f>INDEX('[8]T18-Hanover'!$A$1:$ZZ$1000,MATCH(A77,'[8]T18-Hanover'!$A$1:$A$1000,0),MATCH($D$1,'[8]T18-Hanover'!$A$1:$ZZ$1,0))</f>
        <v>1539  BRANDY STREAMWOOD</v>
      </c>
      <c r="E77" s="114">
        <f>INDEX('[8]T18-Hanover'!$A$1:$ZZ$1000,MATCH(A77,'[8]T18-Hanover'!$A$1:$A$1000,0),MATCH($E$1,'[8]T18-Hanover'!$A$1:$ZZ$1,0))</f>
        <v>49</v>
      </c>
      <c r="F77" s="114">
        <f>INDEX('[8]T18-Hanover'!$A$1:$ZZ$1000,MATCH(A77,'[8]T18-Hanover'!$A$1:$A$1000,0),MATCH($F$1,'[8]T18-Hanover'!$A$1:$ZZ$1,0))</f>
        <v>14</v>
      </c>
      <c r="G77" s="147">
        <f>INDEX('[8]T18-Hanover'!$A$1:$ZZ$1000,MATCH(A77,'[8]T18-Hanover'!$A$1:$A$1000,0),MATCH($G$1,'[8]T18-Hanover'!$A$1:$ZZ$1,0))</f>
        <v>13438</v>
      </c>
      <c r="H77" s="147">
        <f>INDEX('[8]T18-Hanover'!$A$1:$ZZ$1000,MATCH(A77,'[8]T18-Hanover'!$A$1:$A$1000,0),MATCH($H$1,'[8]T18-Hanover'!$A$1:$ZZ$1,0))</f>
        <v>5033</v>
      </c>
      <c r="I77" s="142" t="str">
        <f>INDEX('[8]T18-Hanover'!$A$1:$ZZ$1000,MATCH(A77,'[8]T18-Hanover'!$A$1:$A$1000,0),MATCH($I$1,'[8]T18-Hanover'!$A$1:$ZZ$1,0))</f>
        <v>C</v>
      </c>
      <c r="J77" s="143">
        <f>INDEX('[8]T18-Hanover'!$A$1:$ZZ$1000,MATCH(A77,'[8]T18-Hanover'!$A$1:$A$1000,0),MATCH($J$1,'[8]T18-Hanover'!$A$1:$ZZ$1,0))</f>
        <v>6.5</v>
      </c>
      <c r="K77" s="144">
        <f>INDEX('[8]T18-Hanover'!$A$1:$ZZ$1000,MATCH(A77,'[8]T18-Hanover'!$A$1:$A$1000,0),MATCH($K$1,'[8]T18-Hanover'!$A$1:$ZZ$1,0))</f>
        <v>32714.5</v>
      </c>
      <c r="L77" s="145">
        <f>INDEX('[8]T18-Hanover'!$A$1:$ZZ$1000,MATCH(A77,'[8]T18-Hanover'!$A$1:$A$1000,0),MATCH($L$1,'[8]T18-Hanover'!$A$1:$ZZ$1,0))</f>
        <v>0.06</v>
      </c>
      <c r="M77" s="145">
        <f>INDEX('[8]T18-Hanover'!$A$1:$ZZ$1000,MATCH(A77,'[8]T18-Hanover'!$A$1:$A$1000,0),MATCH($M$1,'[8]T18-Hanover'!$A$1:$ZZ$1,0))</f>
        <v>0.15</v>
      </c>
      <c r="N77" s="144">
        <f>INDEX('[8]T18-Hanover'!$A$1:$ZZ$1000,MATCH(A77,'[8]T18-Hanover'!$A$1:$A$1000,0),MATCH($N$1,'[8]T18-Hanover'!$A$1:$ZZ$1,0))</f>
        <v>26138.8855</v>
      </c>
      <c r="O77" s="145">
        <f>INDEX('[8]T18-Hanover'!$A$1:$ZZ$1000,MATCH(A77,'[8]T18-Hanover'!$A$1:$A$1000,0),MATCH($O$1,'[8]T18-Hanover'!$A$1:$ZZ$1,0))</f>
        <v>0.09</v>
      </c>
      <c r="P77" s="143">
        <f>INDEX('[8]T18-Hanover'!$A$1:$ZZ$1000,MATCH(A77,'[8]T18-Hanover'!$A$1:$A$1000,0),MATCH($P$1,'[8]T18-Hanover'!$A$1:$ZZ$1,0))</f>
        <v>57.705555555555563</v>
      </c>
      <c r="Q77" s="143">
        <f>INDEX('[8]T18-Hanover'!$A$1:$ZZ$1000,MATCH(A77,'[8]T18-Hanover'!$A$1:$A$1000,0),MATCH($Q$1,'[8]T18-Hanover'!$A$1:$ZZ$1,0))</f>
        <v>65</v>
      </c>
      <c r="R77" s="146" t="str">
        <f>IF(INDEX('[8]T18-Hanover'!$A$1:$ZZ$1000,MATCH(A77,'[8]T18-Hanover'!$A$1:$A$1000,0),MATCH($R$1,'[8]T18-Hanover'!$A$1:$ZZ$1,0))=0,"N/A",INDEX('[8]T18-Hanover'!$A$1:$ZZ$1000,MATCH(A77,'[8]T18-Hanover'!$A$1:$A$1000,0),MATCH($R$1,'[8]T18-Hanover'!$A$1:$ZZ$1,0)))</f>
        <v>N/A</v>
      </c>
      <c r="S77" s="143">
        <f>INDEX('[8]T18-Hanover'!$A$1:$ZZ$1000,MATCH(A77,'[8]T18-Hanover'!$A$1:$A$1000,0),MATCH($S$1,'[8]T18-Hanover'!$A$1:$ZZ$1,0))</f>
        <v>61.352777777777781</v>
      </c>
      <c r="T77" s="144">
        <f>INDEX('[8]T18-Hanover'!$A$1:$ZZ$1000,MATCH(A77,'[8]T18-Hanover'!$A$1:$A$1000,0),MATCH($T$1,'[8]T18-Hanover'!$A$1:$ZZ$1,0))</f>
        <v>0</v>
      </c>
      <c r="U77" s="144">
        <f>INDEX('[8]T18-Hanover'!$A$1:$ZZ$1000,MATCH(A77,'[8]T18-Hanover'!$A$1:$A$1000,0),MATCH($U$1,'[8]T18-Hanover'!$A$1:$ZZ$1,0))</f>
        <v>308788.5305555556</v>
      </c>
    </row>
    <row r="78" spans="1:21" s="114" customFormat="1" x14ac:dyDescent="0.55000000000000004">
      <c r="A78" s="114" t="str">
        <f>[8]!T18_Hanover[[#This Row],[KeyPIN]]</f>
        <v>06-24-408-011-0000</v>
      </c>
      <c r="B78" s="115" t="str">
        <f>INDEX('[8]T18-Hanover'!$A$1:$ZZ$1000,MATCH(A78,'[8]T18-Hanover'!$A$1:$A$1000,0),MATCH($B$1,'[8]T18-Hanover'!$A$1:$ZZ$1,0))</f>
        <v>06-24-408-011-0000</v>
      </c>
      <c r="C78" s="115" t="str">
        <f>INDEX('[8]T18-Hanover'!$A$1:$ZZ$1000,MATCH(A78,'[8]T18-Hanover'!$A$1:$A$1000,0),MATCH($C$1,'[8]T18-Hanover'!$A$1:$ZZ$1,0))</f>
        <v>5-93</v>
      </c>
      <c r="D78" s="115" t="str">
        <f>INDEX('[8]T18-Hanover'!$A$1:$ZZ$1000,MATCH(A78,'[8]T18-Hanover'!$A$1:$A$1000,0),MATCH($D$1,'[8]T18-Hanover'!$A$1:$ZZ$1,0))</f>
        <v>1541  BRANDY STREAMWOOD</v>
      </c>
      <c r="E78" s="114">
        <f>INDEX('[8]T18-Hanover'!$A$1:$ZZ$1000,MATCH(A78,'[8]T18-Hanover'!$A$1:$A$1000,0),MATCH($E$1,'[8]T18-Hanover'!$A$1:$ZZ$1,0))</f>
        <v>49</v>
      </c>
      <c r="F78" s="114">
        <f>INDEX('[8]T18-Hanover'!$A$1:$ZZ$1000,MATCH(A78,'[8]T18-Hanover'!$A$1:$A$1000,0),MATCH($F$1,'[8]T18-Hanover'!$A$1:$ZZ$1,0))</f>
        <v>14</v>
      </c>
      <c r="G78" s="147">
        <f>INDEX('[8]T18-Hanover'!$A$1:$ZZ$1000,MATCH(A78,'[8]T18-Hanover'!$A$1:$A$1000,0),MATCH($G$1,'[8]T18-Hanover'!$A$1:$ZZ$1,0))</f>
        <v>26880</v>
      </c>
      <c r="H78" s="147">
        <f>INDEX('[8]T18-Hanover'!$A$1:$ZZ$1000,MATCH(A78,'[8]T18-Hanover'!$A$1:$A$1000,0),MATCH($H$1,'[8]T18-Hanover'!$A$1:$ZZ$1,0))</f>
        <v>8995</v>
      </c>
      <c r="I78" s="142" t="str">
        <f>INDEX('[8]T18-Hanover'!$A$1:$ZZ$1000,MATCH(A78,'[8]T18-Hanover'!$A$1:$A$1000,0),MATCH($I$1,'[8]T18-Hanover'!$A$1:$ZZ$1,0))</f>
        <v>C</v>
      </c>
      <c r="J78" s="143">
        <f>INDEX('[8]T18-Hanover'!$A$1:$ZZ$1000,MATCH(A78,'[8]T18-Hanover'!$A$1:$A$1000,0),MATCH($J$1,'[8]T18-Hanover'!$A$1:$ZZ$1,0))</f>
        <v>6.5</v>
      </c>
      <c r="K78" s="144">
        <f>INDEX('[8]T18-Hanover'!$A$1:$ZZ$1000,MATCH(A78,'[8]T18-Hanover'!$A$1:$A$1000,0),MATCH($K$1,'[8]T18-Hanover'!$A$1:$ZZ$1,0))</f>
        <v>58467.5</v>
      </c>
      <c r="L78" s="145">
        <f>INDEX('[8]T18-Hanover'!$A$1:$ZZ$1000,MATCH(A78,'[8]T18-Hanover'!$A$1:$A$1000,0),MATCH($L$1,'[8]T18-Hanover'!$A$1:$ZZ$1,0))</f>
        <v>0.06</v>
      </c>
      <c r="M78" s="145">
        <f>INDEX('[8]T18-Hanover'!$A$1:$ZZ$1000,MATCH(A78,'[8]T18-Hanover'!$A$1:$A$1000,0),MATCH($M$1,'[8]T18-Hanover'!$A$1:$ZZ$1,0))</f>
        <v>0.15</v>
      </c>
      <c r="N78" s="144">
        <f>INDEX('[8]T18-Hanover'!$A$1:$ZZ$1000,MATCH(A78,'[8]T18-Hanover'!$A$1:$A$1000,0),MATCH($N$1,'[8]T18-Hanover'!$A$1:$ZZ$1,0))</f>
        <v>46715.532500000001</v>
      </c>
      <c r="O78" s="145">
        <f>INDEX('[8]T18-Hanover'!$A$1:$ZZ$1000,MATCH(A78,'[8]T18-Hanover'!$A$1:$A$1000,0),MATCH($O$1,'[8]T18-Hanover'!$A$1:$ZZ$1,0))</f>
        <v>0.09</v>
      </c>
      <c r="P78" s="143">
        <f>INDEX('[8]T18-Hanover'!$A$1:$ZZ$1000,MATCH(A78,'[8]T18-Hanover'!$A$1:$A$1000,0),MATCH($P$1,'[8]T18-Hanover'!$A$1:$ZZ$1,0))</f>
        <v>57.705555555555556</v>
      </c>
      <c r="Q78" s="143">
        <f>INDEX('[8]T18-Hanover'!$A$1:$ZZ$1000,MATCH(A78,'[8]T18-Hanover'!$A$1:$A$1000,0),MATCH($Q$1,'[8]T18-Hanover'!$A$1:$ZZ$1,0))</f>
        <v>65</v>
      </c>
      <c r="R78" s="146" t="str">
        <f>IF(INDEX('[8]T18-Hanover'!$A$1:$ZZ$1000,MATCH(A78,'[8]T18-Hanover'!$A$1:$A$1000,0),MATCH($R$1,'[8]T18-Hanover'!$A$1:$ZZ$1,0))=0,"N/A",INDEX('[8]T18-Hanover'!$A$1:$ZZ$1000,MATCH(A78,'[8]T18-Hanover'!$A$1:$A$1000,0),MATCH($R$1,'[8]T18-Hanover'!$A$1:$ZZ$1,0)))</f>
        <v>N/A</v>
      </c>
      <c r="S78" s="143">
        <f>INDEX('[8]T18-Hanover'!$A$1:$ZZ$1000,MATCH(A78,'[8]T18-Hanover'!$A$1:$A$1000,0),MATCH($S$1,'[8]T18-Hanover'!$A$1:$ZZ$1,0))</f>
        <v>61.352777777777774</v>
      </c>
      <c r="T78" s="144">
        <f>INDEX('[8]T18-Hanover'!$A$1:$ZZ$1000,MATCH(A78,'[8]T18-Hanover'!$A$1:$A$1000,0),MATCH($T$1,'[8]T18-Hanover'!$A$1:$ZZ$1,0))</f>
        <v>0</v>
      </c>
      <c r="U78" s="144">
        <f>INDEX('[8]T18-Hanover'!$A$1:$ZZ$1000,MATCH(A78,'[8]T18-Hanover'!$A$1:$A$1000,0),MATCH($U$1,'[8]T18-Hanover'!$A$1:$ZZ$1,0))</f>
        <v>551868.23611111112</v>
      </c>
    </row>
    <row r="79" spans="1:21" s="114" customFormat="1" x14ac:dyDescent="0.55000000000000004">
      <c r="A79" s="114" t="str">
        <f>[8]!T18_Hanover[[#This Row],[KeyPIN]]</f>
        <v>06-24-408-012-0000</v>
      </c>
      <c r="B79" s="115" t="str">
        <f>INDEX('[8]T18-Hanover'!$A$1:$ZZ$1000,MATCH(A79,'[8]T18-Hanover'!$A$1:$A$1000,0),MATCH($B$1,'[8]T18-Hanover'!$A$1:$ZZ$1,0))</f>
        <v>06-24-408-012-0000</v>
      </c>
      <c r="C79" s="115" t="str">
        <f>INDEX('[8]T18-Hanover'!$A$1:$ZZ$1000,MATCH(A79,'[8]T18-Hanover'!$A$1:$A$1000,0),MATCH($C$1,'[8]T18-Hanover'!$A$1:$ZZ$1,0))</f>
        <v>5-93</v>
      </c>
      <c r="D79" s="115" t="str">
        <f>INDEX('[8]T18-Hanover'!$A$1:$ZZ$1000,MATCH(A79,'[8]T18-Hanover'!$A$1:$A$1000,0),MATCH($D$1,'[8]T18-Hanover'!$A$1:$ZZ$1,0))</f>
        <v>1545  BRANDY STREAMWOOD</v>
      </c>
      <c r="E79" s="114">
        <f>INDEX('[8]T18-Hanover'!$A$1:$ZZ$1000,MATCH(A79,'[8]T18-Hanover'!$A$1:$A$1000,0),MATCH($E$1,'[8]T18-Hanover'!$A$1:$ZZ$1,0))</f>
        <v>48</v>
      </c>
      <c r="F79" s="114">
        <f>INDEX('[8]T18-Hanover'!$A$1:$ZZ$1000,MATCH(A79,'[8]T18-Hanover'!$A$1:$A$1000,0),MATCH($F$1,'[8]T18-Hanover'!$A$1:$ZZ$1,0))</f>
        <v>14</v>
      </c>
      <c r="G79" s="147">
        <f>INDEX('[8]T18-Hanover'!$A$1:$ZZ$1000,MATCH(A79,'[8]T18-Hanover'!$A$1:$A$1000,0),MATCH($G$1,'[8]T18-Hanover'!$A$1:$ZZ$1,0))</f>
        <v>13438</v>
      </c>
      <c r="H79" s="147">
        <f>INDEX('[8]T18-Hanover'!$A$1:$ZZ$1000,MATCH(A79,'[8]T18-Hanover'!$A$1:$A$1000,0),MATCH($H$1,'[8]T18-Hanover'!$A$1:$ZZ$1,0))</f>
        <v>4467</v>
      </c>
      <c r="I79" s="142" t="str">
        <f>INDEX('[8]T18-Hanover'!$A$1:$ZZ$1000,MATCH(A79,'[8]T18-Hanover'!$A$1:$A$1000,0),MATCH($I$1,'[8]T18-Hanover'!$A$1:$ZZ$1,0))</f>
        <v>C</v>
      </c>
      <c r="J79" s="143">
        <f>INDEX('[8]T18-Hanover'!$A$1:$ZZ$1000,MATCH(A79,'[8]T18-Hanover'!$A$1:$A$1000,0),MATCH($J$1,'[8]T18-Hanover'!$A$1:$ZZ$1,0))</f>
        <v>6.5</v>
      </c>
      <c r="K79" s="144">
        <f>INDEX('[8]T18-Hanover'!$A$1:$ZZ$1000,MATCH(A79,'[8]T18-Hanover'!$A$1:$A$1000,0),MATCH($K$1,'[8]T18-Hanover'!$A$1:$ZZ$1,0))</f>
        <v>29035.5</v>
      </c>
      <c r="L79" s="145">
        <f>INDEX('[8]T18-Hanover'!$A$1:$ZZ$1000,MATCH(A79,'[8]T18-Hanover'!$A$1:$A$1000,0),MATCH($L$1,'[8]T18-Hanover'!$A$1:$ZZ$1,0))</f>
        <v>0.06</v>
      </c>
      <c r="M79" s="145">
        <f>INDEX('[8]T18-Hanover'!$A$1:$ZZ$1000,MATCH(A79,'[8]T18-Hanover'!$A$1:$A$1000,0),MATCH($M$1,'[8]T18-Hanover'!$A$1:$ZZ$1,0))</f>
        <v>0.15</v>
      </c>
      <c r="N79" s="144">
        <f>INDEX('[8]T18-Hanover'!$A$1:$ZZ$1000,MATCH(A79,'[8]T18-Hanover'!$A$1:$A$1000,0),MATCH($N$1,'[8]T18-Hanover'!$A$1:$ZZ$1,0))</f>
        <v>23199.3645</v>
      </c>
      <c r="O79" s="145">
        <f>INDEX('[8]T18-Hanover'!$A$1:$ZZ$1000,MATCH(A79,'[8]T18-Hanover'!$A$1:$A$1000,0),MATCH($O$1,'[8]T18-Hanover'!$A$1:$ZZ$1,0))</f>
        <v>0.09</v>
      </c>
      <c r="P79" s="143">
        <f>INDEX('[8]T18-Hanover'!$A$1:$ZZ$1000,MATCH(A79,'[8]T18-Hanover'!$A$1:$A$1000,0),MATCH($P$1,'[8]T18-Hanover'!$A$1:$ZZ$1,0))</f>
        <v>57.705555555555556</v>
      </c>
      <c r="Q79" s="143">
        <f>INDEX('[8]T18-Hanover'!$A$1:$ZZ$1000,MATCH(A79,'[8]T18-Hanover'!$A$1:$A$1000,0),MATCH($Q$1,'[8]T18-Hanover'!$A$1:$ZZ$1,0))</f>
        <v>65</v>
      </c>
      <c r="R79" s="146" t="str">
        <f>IF(INDEX('[8]T18-Hanover'!$A$1:$ZZ$1000,MATCH(A79,'[8]T18-Hanover'!$A$1:$A$1000,0),MATCH($R$1,'[8]T18-Hanover'!$A$1:$ZZ$1,0))=0,"N/A",INDEX('[8]T18-Hanover'!$A$1:$ZZ$1000,MATCH(A79,'[8]T18-Hanover'!$A$1:$A$1000,0),MATCH($R$1,'[8]T18-Hanover'!$A$1:$ZZ$1,0)))</f>
        <v>N/A</v>
      </c>
      <c r="S79" s="143">
        <f>INDEX('[8]T18-Hanover'!$A$1:$ZZ$1000,MATCH(A79,'[8]T18-Hanover'!$A$1:$A$1000,0),MATCH($S$1,'[8]T18-Hanover'!$A$1:$ZZ$1,0))</f>
        <v>61.352777777777774</v>
      </c>
      <c r="T79" s="144">
        <f>INDEX('[8]T18-Hanover'!$A$1:$ZZ$1000,MATCH(A79,'[8]T18-Hanover'!$A$1:$A$1000,0),MATCH($T$1,'[8]T18-Hanover'!$A$1:$ZZ$1,0))</f>
        <v>0</v>
      </c>
      <c r="U79" s="144">
        <f>INDEX('[8]T18-Hanover'!$A$1:$ZZ$1000,MATCH(A79,'[8]T18-Hanover'!$A$1:$A$1000,0),MATCH($U$1,'[8]T18-Hanover'!$A$1:$ZZ$1,0))</f>
        <v>274062.85833333334</v>
      </c>
    </row>
    <row r="80" spans="1:21" s="114" customFormat="1" x14ac:dyDescent="0.55000000000000004">
      <c r="A80" s="114" t="str">
        <f>[8]!T18_Hanover[[#This Row],[KeyPIN]]</f>
        <v>06-24-408-013-0000</v>
      </c>
      <c r="B80" s="115" t="str">
        <f>INDEX('[8]T18-Hanover'!$A$1:$ZZ$1000,MATCH(A80,'[8]T18-Hanover'!$A$1:$A$1000,0),MATCH($B$1,'[8]T18-Hanover'!$A$1:$ZZ$1,0))</f>
        <v>06-24-408-013-0000</v>
      </c>
      <c r="C80" s="115" t="str">
        <f>INDEX('[8]T18-Hanover'!$A$1:$ZZ$1000,MATCH(A80,'[8]T18-Hanover'!$A$1:$A$1000,0),MATCH($C$1,'[8]T18-Hanover'!$A$1:$ZZ$1,0))</f>
        <v>5-93</v>
      </c>
      <c r="D80" s="115" t="str">
        <f>INDEX('[8]T18-Hanover'!$A$1:$ZZ$1000,MATCH(A80,'[8]T18-Hanover'!$A$1:$A$1000,0),MATCH($D$1,'[8]T18-Hanover'!$A$1:$ZZ$1,0))</f>
        <v>1547  BRANDY STREAMWOOD</v>
      </c>
      <c r="E80" s="114">
        <f>INDEX('[8]T18-Hanover'!$A$1:$ZZ$1000,MATCH(A80,'[8]T18-Hanover'!$A$1:$A$1000,0),MATCH($E$1,'[8]T18-Hanover'!$A$1:$ZZ$1,0))</f>
        <v>48</v>
      </c>
      <c r="F80" s="114">
        <f>INDEX('[8]T18-Hanover'!$A$1:$ZZ$1000,MATCH(A80,'[8]T18-Hanover'!$A$1:$A$1000,0),MATCH($F$1,'[8]T18-Hanover'!$A$1:$ZZ$1,0))</f>
        <v>14</v>
      </c>
      <c r="G80" s="147">
        <f>INDEX('[8]T18-Hanover'!$A$1:$ZZ$1000,MATCH(A80,'[8]T18-Hanover'!$A$1:$A$1000,0),MATCH($G$1,'[8]T18-Hanover'!$A$1:$ZZ$1,0))</f>
        <v>13440</v>
      </c>
      <c r="H80" s="147">
        <f>INDEX('[8]T18-Hanover'!$A$1:$ZZ$1000,MATCH(A80,'[8]T18-Hanover'!$A$1:$A$1000,0),MATCH($H$1,'[8]T18-Hanover'!$A$1:$ZZ$1,0))</f>
        <v>4467</v>
      </c>
      <c r="I80" s="142" t="str">
        <f>INDEX('[8]T18-Hanover'!$A$1:$ZZ$1000,MATCH(A80,'[8]T18-Hanover'!$A$1:$A$1000,0),MATCH($I$1,'[8]T18-Hanover'!$A$1:$ZZ$1,0))</f>
        <v>C</v>
      </c>
      <c r="J80" s="143">
        <f>INDEX('[8]T18-Hanover'!$A$1:$ZZ$1000,MATCH(A80,'[8]T18-Hanover'!$A$1:$A$1000,0),MATCH($J$1,'[8]T18-Hanover'!$A$1:$ZZ$1,0))</f>
        <v>6.5</v>
      </c>
      <c r="K80" s="144">
        <f>INDEX('[8]T18-Hanover'!$A$1:$ZZ$1000,MATCH(A80,'[8]T18-Hanover'!$A$1:$A$1000,0),MATCH($K$1,'[8]T18-Hanover'!$A$1:$ZZ$1,0))</f>
        <v>29035.5</v>
      </c>
      <c r="L80" s="145">
        <f>INDEX('[8]T18-Hanover'!$A$1:$ZZ$1000,MATCH(A80,'[8]T18-Hanover'!$A$1:$A$1000,0),MATCH($L$1,'[8]T18-Hanover'!$A$1:$ZZ$1,0))</f>
        <v>0.06</v>
      </c>
      <c r="M80" s="145">
        <f>INDEX('[8]T18-Hanover'!$A$1:$ZZ$1000,MATCH(A80,'[8]T18-Hanover'!$A$1:$A$1000,0),MATCH($M$1,'[8]T18-Hanover'!$A$1:$ZZ$1,0))</f>
        <v>0.15</v>
      </c>
      <c r="N80" s="144">
        <f>INDEX('[8]T18-Hanover'!$A$1:$ZZ$1000,MATCH(A80,'[8]T18-Hanover'!$A$1:$A$1000,0),MATCH($N$1,'[8]T18-Hanover'!$A$1:$ZZ$1,0))</f>
        <v>23199.3645</v>
      </c>
      <c r="O80" s="145">
        <f>INDEX('[8]T18-Hanover'!$A$1:$ZZ$1000,MATCH(A80,'[8]T18-Hanover'!$A$1:$A$1000,0),MATCH($O$1,'[8]T18-Hanover'!$A$1:$ZZ$1,0))</f>
        <v>0.09</v>
      </c>
      <c r="P80" s="143">
        <f>INDEX('[8]T18-Hanover'!$A$1:$ZZ$1000,MATCH(A80,'[8]T18-Hanover'!$A$1:$A$1000,0),MATCH($P$1,'[8]T18-Hanover'!$A$1:$ZZ$1,0))</f>
        <v>57.705555555555556</v>
      </c>
      <c r="Q80" s="143">
        <f>INDEX('[8]T18-Hanover'!$A$1:$ZZ$1000,MATCH(A80,'[8]T18-Hanover'!$A$1:$A$1000,0),MATCH($Q$1,'[8]T18-Hanover'!$A$1:$ZZ$1,0))</f>
        <v>65</v>
      </c>
      <c r="R80" s="146" t="str">
        <f>IF(INDEX('[8]T18-Hanover'!$A$1:$ZZ$1000,MATCH(A80,'[8]T18-Hanover'!$A$1:$A$1000,0),MATCH($R$1,'[8]T18-Hanover'!$A$1:$ZZ$1,0))=0,"N/A",INDEX('[8]T18-Hanover'!$A$1:$ZZ$1000,MATCH(A80,'[8]T18-Hanover'!$A$1:$A$1000,0),MATCH($R$1,'[8]T18-Hanover'!$A$1:$ZZ$1,0)))</f>
        <v>N/A</v>
      </c>
      <c r="S80" s="143">
        <f>INDEX('[8]T18-Hanover'!$A$1:$ZZ$1000,MATCH(A80,'[8]T18-Hanover'!$A$1:$A$1000,0),MATCH($S$1,'[8]T18-Hanover'!$A$1:$ZZ$1,0))</f>
        <v>61.352777777777774</v>
      </c>
      <c r="T80" s="144">
        <f>INDEX('[8]T18-Hanover'!$A$1:$ZZ$1000,MATCH(A80,'[8]T18-Hanover'!$A$1:$A$1000,0),MATCH($T$1,'[8]T18-Hanover'!$A$1:$ZZ$1,0))</f>
        <v>0</v>
      </c>
      <c r="U80" s="144">
        <f>INDEX('[8]T18-Hanover'!$A$1:$ZZ$1000,MATCH(A80,'[8]T18-Hanover'!$A$1:$A$1000,0),MATCH($U$1,'[8]T18-Hanover'!$A$1:$ZZ$1,0))</f>
        <v>274062.85833333334</v>
      </c>
    </row>
    <row r="81" spans="1:21" s="114" customFormat="1" ht="28.8" x14ac:dyDescent="0.55000000000000004">
      <c r="A81" s="114" t="str">
        <f>[8]!T18_Hanover[[#This Row],[KeyPIN]]</f>
        <v>06-25-200-011-0000</v>
      </c>
      <c r="B81" s="115" t="str">
        <f>INDEX('[8]T18-Hanover'!$A$1:$ZZ$1000,MATCH(A81,'[8]T18-Hanover'!$A$1:$A$1000,0),MATCH($B$1,'[8]T18-Hanover'!$A$1:$ZZ$1,0))</f>
        <v>06-25-200-011-0000 06-25-203-009-0000</v>
      </c>
      <c r="C81" s="115" t="str">
        <f>INDEX('[8]T18-Hanover'!$A$1:$ZZ$1000,MATCH(A81,'[8]T18-Hanover'!$A$1:$A$1000,0),MATCH($C$1,'[8]T18-Hanover'!$A$1:$ZZ$1,0))</f>
        <v>6-63B</v>
      </c>
      <c r="D81" s="115" t="str">
        <f>INDEX('[8]T18-Hanover'!$A$1:$ZZ$1000,MATCH(A81,'[8]T18-Hanover'!$A$1:$A$1000,0),MATCH($D$1,'[8]T18-Hanover'!$A$1:$ZZ$1,0))</f>
        <v>1448  YORKSHIRE STREAMWOOD</v>
      </c>
      <c r="E81" s="114">
        <f>INDEX('[8]T18-Hanover'!$A$1:$ZZ$1000,MATCH(A81,'[8]T18-Hanover'!$A$1:$A$1000,0),MATCH($E$1,'[8]T18-Hanover'!$A$1:$ZZ$1,0))</f>
        <v>28</v>
      </c>
      <c r="F81" s="114">
        <f>INDEX('[8]T18-Hanover'!$A$1:$ZZ$1000,MATCH(A81,'[8]T18-Hanover'!$A$1:$A$1000,0),MATCH($F$1,'[8]T18-Hanover'!$A$1:$ZZ$1,0))</f>
        <v>16</v>
      </c>
      <c r="G81" s="147">
        <f>INDEX('[8]T18-Hanover'!$A$1:$ZZ$1000,MATCH(A81,'[8]T18-Hanover'!$A$1:$A$1000,0),MATCH($G$1,'[8]T18-Hanover'!$A$1:$ZZ$1,0))</f>
        <v>31151</v>
      </c>
      <c r="H81" s="147">
        <f>INDEX('[8]T18-Hanover'!$A$1:$ZZ$1000,MATCH(A81,'[8]T18-Hanover'!$A$1:$A$1000,0),MATCH($H$1,'[8]T18-Hanover'!$A$1:$ZZ$1,0))</f>
        <v>10400</v>
      </c>
      <c r="I81" s="142" t="str">
        <f>INDEX('[8]T18-Hanover'!$A$1:$ZZ$1000,MATCH(A81,'[8]T18-Hanover'!$A$1:$A$1000,0),MATCH($I$1,'[8]T18-Hanover'!$A$1:$ZZ$1,0))</f>
        <v>C</v>
      </c>
      <c r="J81" s="143">
        <f>INDEX('[8]T18-Hanover'!$A$1:$ZZ$1000,MATCH(A81,'[8]T18-Hanover'!$A$1:$A$1000,0),MATCH($J$1,'[8]T18-Hanover'!$A$1:$ZZ$1,0))</f>
        <v>5.5</v>
      </c>
      <c r="K81" s="144">
        <f>INDEX('[8]T18-Hanover'!$A$1:$ZZ$1000,MATCH(A81,'[8]T18-Hanover'!$A$1:$A$1000,0),MATCH($K$1,'[8]T18-Hanover'!$A$1:$ZZ$1,0))</f>
        <v>57200</v>
      </c>
      <c r="L81" s="145">
        <f>INDEX('[8]T18-Hanover'!$A$1:$ZZ$1000,MATCH(A81,'[8]T18-Hanover'!$A$1:$A$1000,0),MATCH($L$1,'[8]T18-Hanover'!$A$1:$ZZ$1,0))</f>
        <v>0.06</v>
      </c>
      <c r="M81" s="145">
        <f>INDEX('[8]T18-Hanover'!$A$1:$ZZ$1000,MATCH(A81,'[8]T18-Hanover'!$A$1:$A$1000,0),MATCH($M$1,'[8]T18-Hanover'!$A$1:$ZZ$1,0))</f>
        <v>0.15</v>
      </c>
      <c r="N81" s="144">
        <f>INDEX('[8]T18-Hanover'!$A$1:$ZZ$1000,MATCH(A81,'[8]T18-Hanover'!$A$1:$A$1000,0),MATCH($N$1,'[8]T18-Hanover'!$A$1:$ZZ$1,0))</f>
        <v>45702.8</v>
      </c>
      <c r="O81" s="145">
        <f>INDEX('[8]T18-Hanover'!$A$1:$ZZ$1000,MATCH(A81,'[8]T18-Hanover'!$A$1:$A$1000,0),MATCH($O$1,'[8]T18-Hanover'!$A$1:$ZZ$1,0))</f>
        <v>0.09</v>
      </c>
      <c r="P81" s="143">
        <f>INDEX('[8]T18-Hanover'!$A$1:$ZZ$1000,MATCH(A81,'[8]T18-Hanover'!$A$1:$A$1000,0),MATCH($P$1,'[8]T18-Hanover'!$A$1:$ZZ$1,0))</f>
        <v>48.827777777777783</v>
      </c>
      <c r="Q81" s="143">
        <f>INDEX('[8]T18-Hanover'!$A$1:$ZZ$1000,MATCH(A81,'[8]T18-Hanover'!$A$1:$A$1000,0),MATCH($Q$1,'[8]T18-Hanover'!$A$1:$ZZ$1,0))</f>
        <v>60</v>
      </c>
      <c r="R81" s="146" t="str">
        <f>IF(INDEX('[8]T18-Hanover'!$A$1:$ZZ$1000,MATCH(A81,'[8]T18-Hanover'!$A$1:$A$1000,0),MATCH($R$1,'[8]T18-Hanover'!$A$1:$ZZ$1,0))=0,"N/A",INDEX('[8]T18-Hanover'!$A$1:$ZZ$1000,MATCH(A81,'[8]T18-Hanover'!$A$1:$A$1000,0),MATCH($R$1,'[8]T18-Hanover'!$A$1:$ZZ$1,0)))</f>
        <v>N/A</v>
      </c>
      <c r="S81" s="143">
        <f>INDEX('[8]T18-Hanover'!$A$1:$ZZ$1000,MATCH(A81,'[8]T18-Hanover'!$A$1:$A$1000,0),MATCH($S$1,'[8]T18-Hanover'!$A$1:$ZZ$1,0))</f>
        <v>54.413888888888891</v>
      </c>
      <c r="T81" s="144">
        <f>INDEX('[8]T18-Hanover'!$A$1:$ZZ$1000,MATCH(A81,'[8]T18-Hanover'!$A$1:$A$1000,0),MATCH($T$1,'[8]T18-Hanover'!$A$1:$ZZ$1,0))</f>
        <v>0</v>
      </c>
      <c r="U81" s="144">
        <f>INDEX('[8]T18-Hanover'!$A$1:$ZZ$1000,MATCH(A81,'[8]T18-Hanover'!$A$1:$A$1000,0),MATCH($U$1,'[8]T18-Hanover'!$A$1:$ZZ$1,0))</f>
        <v>565904.4444444445</v>
      </c>
    </row>
    <row r="82" spans="1:21" s="114" customFormat="1" x14ac:dyDescent="0.55000000000000004">
      <c r="A82" s="114" t="str">
        <f>[8]!T18_Hanover[[#This Row],[KeyPIN]]</f>
        <v>06-25-202-004-0000</v>
      </c>
      <c r="B82" s="115" t="str">
        <f>INDEX('[8]T18-Hanover'!$A$1:$ZZ$1000,MATCH(A82,'[8]T18-Hanover'!$A$1:$A$1000,0),MATCH($B$1,'[8]T18-Hanover'!$A$1:$ZZ$1,0))</f>
        <v>06-25-202-004-0000</v>
      </c>
      <c r="C82" s="115" t="str">
        <f>INDEX('[8]T18-Hanover'!$A$1:$ZZ$1000,MATCH(A82,'[8]T18-Hanover'!$A$1:$A$1000,0),MATCH($C$1,'[8]T18-Hanover'!$A$1:$ZZ$1,0))</f>
        <v>6-63</v>
      </c>
      <c r="D82" s="115" t="str">
        <f>INDEX('[8]T18-Hanover'!$A$1:$ZZ$1000,MATCH(A82,'[8]T18-Hanover'!$A$1:$A$1000,0),MATCH($D$1,'[8]T18-Hanover'!$A$1:$ZZ$1,0))</f>
        <v>1500  RAMBLEWOOD STREAMWOOD</v>
      </c>
      <c r="E82" s="114">
        <f>INDEX('[8]T18-Hanover'!$A$1:$ZZ$1000,MATCH(A82,'[8]T18-Hanover'!$A$1:$A$1000,0),MATCH($E$1,'[8]T18-Hanover'!$A$1:$ZZ$1,0))</f>
        <v>25</v>
      </c>
      <c r="F82" s="114">
        <f>INDEX('[8]T18-Hanover'!$A$1:$ZZ$1000,MATCH(A82,'[8]T18-Hanover'!$A$1:$A$1000,0),MATCH($F$1,'[8]T18-Hanover'!$A$1:$ZZ$1,0))</f>
        <v>18</v>
      </c>
      <c r="G82" s="147">
        <f>INDEX('[8]T18-Hanover'!$A$1:$ZZ$1000,MATCH(A82,'[8]T18-Hanover'!$A$1:$A$1000,0),MATCH($G$1,'[8]T18-Hanover'!$A$1:$ZZ$1,0))</f>
        <v>159430</v>
      </c>
      <c r="H82" s="147">
        <f>INDEX('[8]T18-Hanover'!$A$1:$ZZ$1000,MATCH(A82,'[8]T18-Hanover'!$A$1:$A$1000,0),MATCH($H$1,'[8]T18-Hanover'!$A$1:$ZZ$1,0))</f>
        <v>11920</v>
      </c>
      <c r="I82" s="142" t="str">
        <f>INDEX('[8]T18-Hanover'!$A$1:$ZZ$1000,MATCH(A82,'[8]T18-Hanover'!$A$1:$A$1000,0),MATCH($I$1,'[8]T18-Hanover'!$A$1:$ZZ$1,0))</f>
        <v>C</v>
      </c>
      <c r="J82" s="143">
        <f>INDEX('[8]T18-Hanover'!$A$1:$ZZ$1000,MATCH(A82,'[8]T18-Hanover'!$A$1:$A$1000,0),MATCH($J$1,'[8]T18-Hanover'!$A$1:$ZZ$1,0))</f>
        <v>5.5</v>
      </c>
      <c r="K82" s="144">
        <f>INDEX('[8]T18-Hanover'!$A$1:$ZZ$1000,MATCH(A82,'[8]T18-Hanover'!$A$1:$A$1000,0),MATCH($K$1,'[8]T18-Hanover'!$A$1:$ZZ$1,0))</f>
        <v>65560</v>
      </c>
      <c r="L82" s="145">
        <f>INDEX('[8]T18-Hanover'!$A$1:$ZZ$1000,MATCH(A82,'[8]T18-Hanover'!$A$1:$A$1000,0),MATCH($L$1,'[8]T18-Hanover'!$A$1:$ZZ$1,0))</f>
        <v>0.06</v>
      </c>
      <c r="M82" s="145">
        <f>INDEX('[8]T18-Hanover'!$A$1:$ZZ$1000,MATCH(A82,'[8]T18-Hanover'!$A$1:$A$1000,0),MATCH($M$1,'[8]T18-Hanover'!$A$1:$ZZ$1,0))</f>
        <v>0.15</v>
      </c>
      <c r="N82" s="144">
        <f>INDEX('[8]T18-Hanover'!$A$1:$ZZ$1000,MATCH(A82,'[8]T18-Hanover'!$A$1:$A$1000,0),MATCH($N$1,'[8]T18-Hanover'!$A$1:$ZZ$1,0))</f>
        <v>52382.44</v>
      </c>
      <c r="O82" s="145">
        <f>INDEX('[8]T18-Hanover'!$A$1:$ZZ$1000,MATCH(A82,'[8]T18-Hanover'!$A$1:$A$1000,0),MATCH($O$1,'[8]T18-Hanover'!$A$1:$ZZ$1,0))</f>
        <v>0.09</v>
      </c>
      <c r="P82" s="143">
        <f>INDEX('[8]T18-Hanover'!$A$1:$ZZ$1000,MATCH(A82,'[8]T18-Hanover'!$A$1:$A$1000,0),MATCH($P$1,'[8]T18-Hanover'!$A$1:$ZZ$1,0))</f>
        <v>48.827777777777776</v>
      </c>
      <c r="Q82" s="143">
        <f>INDEX('[8]T18-Hanover'!$A$1:$ZZ$1000,MATCH(A82,'[8]T18-Hanover'!$A$1:$A$1000,0),MATCH($Q$1,'[8]T18-Hanover'!$A$1:$ZZ$1,0))</f>
        <v>60</v>
      </c>
      <c r="R82" s="146" t="str">
        <f>IF(INDEX('[8]T18-Hanover'!$A$1:$ZZ$1000,MATCH(A82,'[8]T18-Hanover'!$A$1:$A$1000,0),MATCH($R$1,'[8]T18-Hanover'!$A$1:$ZZ$1,0))=0,"N/A",INDEX('[8]T18-Hanover'!$A$1:$ZZ$1000,MATCH(A82,'[8]T18-Hanover'!$A$1:$A$1000,0),MATCH($R$1,'[8]T18-Hanover'!$A$1:$ZZ$1,0)))</f>
        <v>N/A</v>
      </c>
      <c r="S82" s="143">
        <f>INDEX('[8]T18-Hanover'!$A$1:$ZZ$1000,MATCH(A82,'[8]T18-Hanover'!$A$1:$A$1000,0),MATCH($S$1,'[8]T18-Hanover'!$A$1:$ZZ$1,0))</f>
        <v>54.413888888888891</v>
      </c>
      <c r="T82" s="144">
        <f>INDEX('[8]T18-Hanover'!$A$1:$ZZ$1000,MATCH(A82,'[8]T18-Hanover'!$A$1:$A$1000,0),MATCH($T$1,'[8]T18-Hanover'!$A$1:$ZZ$1,0))</f>
        <v>558750</v>
      </c>
      <c r="U82" s="144">
        <f>INDEX('[8]T18-Hanover'!$A$1:$ZZ$1000,MATCH(A82,'[8]T18-Hanover'!$A$1:$A$1000,0),MATCH($U$1,'[8]T18-Hanover'!$A$1:$ZZ$1,0))</f>
        <v>1207363.5555555555</v>
      </c>
    </row>
    <row r="83" spans="1:21" s="114" customFormat="1" x14ac:dyDescent="0.55000000000000004">
      <c r="A83" s="114" t="str">
        <f>[8]!T18_Hanover[[#This Row],[KeyPIN]]</f>
        <v>06-25-202-013-0000</v>
      </c>
      <c r="B83" s="115" t="str">
        <f>INDEX('[8]T18-Hanover'!$A$1:$ZZ$1000,MATCH(A83,'[8]T18-Hanover'!$A$1:$A$1000,0),MATCH($B$1,'[8]T18-Hanover'!$A$1:$ZZ$1,0))</f>
        <v>06-25-202-013-0000</v>
      </c>
      <c r="C83" s="115" t="str">
        <f>INDEX('[8]T18-Hanover'!$A$1:$ZZ$1000,MATCH(A83,'[8]T18-Hanover'!$A$1:$A$1000,0),MATCH($C$1,'[8]T18-Hanover'!$A$1:$ZZ$1,0))</f>
        <v>5-83</v>
      </c>
      <c r="D83" s="115" t="str">
        <f>INDEX('[8]T18-Hanover'!$A$1:$ZZ$1000,MATCH(A83,'[8]T18-Hanover'!$A$1:$A$1000,0),MATCH($D$1,'[8]T18-Hanover'!$A$1:$ZZ$1,0))</f>
        <v>1021  FRANCIS STREAMWOOD</v>
      </c>
      <c r="E83" s="114">
        <f>INDEX('[8]T18-Hanover'!$A$1:$ZZ$1000,MATCH(A83,'[8]T18-Hanover'!$A$1:$A$1000,0),MATCH($E$1,'[8]T18-Hanover'!$A$1:$ZZ$1,0))</f>
        <v>33</v>
      </c>
      <c r="F83" s="114">
        <f>INDEX('[8]T18-Hanover'!$A$1:$ZZ$1000,MATCH(A83,'[8]T18-Hanover'!$A$1:$A$1000,0),MATCH($F$1,'[8]T18-Hanover'!$A$1:$ZZ$1,0))</f>
        <v>12</v>
      </c>
      <c r="G83" s="147">
        <f>INDEX('[8]T18-Hanover'!$A$1:$ZZ$1000,MATCH(A83,'[8]T18-Hanover'!$A$1:$A$1000,0),MATCH($G$1,'[8]T18-Hanover'!$A$1:$ZZ$1,0))</f>
        <v>261360</v>
      </c>
      <c r="H83" s="147">
        <f>INDEX('[8]T18-Hanover'!$A$1:$ZZ$1000,MATCH(A83,'[8]T18-Hanover'!$A$1:$A$1000,0),MATCH($H$1,'[8]T18-Hanover'!$A$1:$ZZ$1,0))</f>
        <v>20050</v>
      </c>
      <c r="I83" s="142" t="str">
        <f>INDEX('[8]T18-Hanover'!$A$1:$ZZ$1000,MATCH(A83,'[8]T18-Hanover'!$A$1:$A$1000,0),MATCH($I$1,'[8]T18-Hanover'!$A$1:$ZZ$1,0))</f>
        <v>C</v>
      </c>
      <c r="J83" s="143">
        <f>INDEX('[8]T18-Hanover'!$A$1:$ZZ$1000,MATCH(A83,'[8]T18-Hanover'!$A$1:$A$1000,0),MATCH($J$1,'[8]T18-Hanover'!$A$1:$ZZ$1,0))</f>
        <v>5</v>
      </c>
      <c r="K83" s="144">
        <f>INDEX('[8]T18-Hanover'!$A$1:$ZZ$1000,MATCH(A83,'[8]T18-Hanover'!$A$1:$A$1000,0),MATCH($K$1,'[8]T18-Hanover'!$A$1:$ZZ$1,0))</f>
        <v>100250</v>
      </c>
      <c r="L83" s="145">
        <f>INDEX('[8]T18-Hanover'!$A$1:$ZZ$1000,MATCH(A83,'[8]T18-Hanover'!$A$1:$A$1000,0),MATCH($L$1,'[8]T18-Hanover'!$A$1:$ZZ$1,0))</f>
        <v>0.06</v>
      </c>
      <c r="M83" s="145">
        <f>INDEX('[8]T18-Hanover'!$A$1:$ZZ$1000,MATCH(A83,'[8]T18-Hanover'!$A$1:$A$1000,0),MATCH($M$1,'[8]T18-Hanover'!$A$1:$ZZ$1,0))</f>
        <v>0.15</v>
      </c>
      <c r="N83" s="144">
        <f>INDEX('[8]T18-Hanover'!$A$1:$ZZ$1000,MATCH(A83,'[8]T18-Hanover'!$A$1:$A$1000,0),MATCH($N$1,'[8]T18-Hanover'!$A$1:$ZZ$1,0))</f>
        <v>80099.75</v>
      </c>
      <c r="O83" s="145">
        <f>INDEX('[8]T18-Hanover'!$A$1:$ZZ$1000,MATCH(A83,'[8]T18-Hanover'!$A$1:$A$1000,0),MATCH($O$1,'[8]T18-Hanover'!$A$1:$ZZ$1,0))</f>
        <v>0.09</v>
      </c>
      <c r="P83" s="143">
        <f>INDEX('[8]T18-Hanover'!$A$1:$ZZ$1000,MATCH(A83,'[8]T18-Hanover'!$A$1:$A$1000,0),MATCH($P$1,'[8]T18-Hanover'!$A$1:$ZZ$1,0))</f>
        <v>44.388888888888893</v>
      </c>
      <c r="Q83" s="143">
        <f>INDEX('[8]T18-Hanover'!$A$1:$ZZ$1000,MATCH(A83,'[8]T18-Hanover'!$A$1:$A$1000,0),MATCH($Q$1,'[8]T18-Hanover'!$A$1:$ZZ$1,0))</f>
        <v>55</v>
      </c>
      <c r="R83" s="146" t="str">
        <f>IF(INDEX('[8]T18-Hanover'!$A$1:$ZZ$1000,MATCH(A83,'[8]T18-Hanover'!$A$1:$A$1000,0),MATCH($R$1,'[8]T18-Hanover'!$A$1:$ZZ$1,0))=0,"N/A",INDEX('[8]T18-Hanover'!$A$1:$ZZ$1000,MATCH(A83,'[8]T18-Hanover'!$A$1:$A$1000,0),MATCH($R$1,'[8]T18-Hanover'!$A$1:$ZZ$1,0)))</f>
        <v>N/A</v>
      </c>
      <c r="S83" s="143">
        <f>INDEX('[8]T18-Hanover'!$A$1:$ZZ$1000,MATCH(A83,'[8]T18-Hanover'!$A$1:$A$1000,0),MATCH($S$1,'[8]T18-Hanover'!$A$1:$ZZ$1,0))</f>
        <v>49.694444444444443</v>
      </c>
      <c r="T83" s="144">
        <f>INDEX('[8]T18-Hanover'!$A$1:$ZZ$1000,MATCH(A83,'[8]T18-Hanover'!$A$1:$A$1000,0),MATCH($T$1,'[8]T18-Hanover'!$A$1:$ZZ$1,0))</f>
        <v>905800</v>
      </c>
      <c r="U83" s="144">
        <f>INDEX('[8]T18-Hanover'!$A$1:$ZZ$1000,MATCH(A83,'[8]T18-Hanover'!$A$1:$A$1000,0),MATCH($U$1,'[8]T18-Hanover'!$A$1:$ZZ$1,0))</f>
        <v>1902173.611111111</v>
      </c>
    </row>
    <row r="84" spans="1:21" s="114" customFormat="1" x14ac:dyDescent="0.55000000000000004">
      <c r="A84" s="114" t="str">
        <f>[8]!T18_Hanover[[#This Row],[KeyPIN]]</f>
        <v>06-25-203-006-0000</v>
      </c>
      <c r="B84" s="115" t="str">
        <f>INDEX('[8]T18-Hanover'!$A$1:$ZZ$1000,MATCH(A84,'[8]T18-Hanover'!$A$1:$A$1000,0),MATCH($B$1,'[8]T18-Hanover'!$A$1:$ZZ$1,0))</f>
        <v>06-25-203-006-0000</v>
      </c>
      <c r="C84" s="115" t="str">
        <f>INDEX('[8]T18-Hanover'!$A$1:$ZZ$1000,MATCH(A84,'[8]T18-Hanover'!$A$1:$A$1000,0),MATCH($C$1,'[8]T18-Hanover'!$A$1:$ZZ$1,0))</f>
        <v>5-93</v>
      </c>
      <c r="D84" s="115" t="str">
        <f>INDEX('[8]T18-Hanover'!$A$1:$ZZ$1000,MATCH(A84,'[8]T18-Hanover'!$A$1:$A$1000,0),MATCH($D$1,'[8]T18-Hanover'!$A$1:$ZZ$1,0))</f>
        <v>1400  YORKSHIRE STREAMWOOD</v>
      </c>
      <c r="E84" s="114">
        <f>INDEX('[8]T18-Hanover'!$A$1:$ZZ$1000,MATCH(A84,'[8]T18-Hanover'!$A$1:$A$1000,0),MATCH($E$1,'[8]T18-Hanover'!$A$1:$ZZ$1,0))</f>
        <v>28</v>
      </c>
      <c r="F84" s="114">
        <f>INDEX('[8]T18-Hanover'!$A$1:$ZZ$1000,MATCH(A84,'[8]T18-Hanover'!$A$1:$A$1000,0),MATCH($F$1,'[8]T18-Hanover'!$A$1:$ZZ$1,0))</f>
        <v>18</v>
      </c>
      <c r="G84" s="147">
        <f>INDEX('[8]T18-Hanover'!$A$1:$ZZ$1000,MATCH(A84,'[8]T18-Hanover'!$A$1:$A$1000,0),MATCH($G$1,'[8]T18-Hanover'!$A$1:$ZZ$1,0))</f>
        <v>22601</v>
      </c>
      <c r="H84" s="147">
        <f>INDEX('[8]T18-Hanover'!$A$1:$ZZ$1000,MATCH(A84,'[8]T18-Hanover'!$A$1:$A$1000,0),MATCH($H$1,'[8]T18-Hanover'!$A$1:$ZZ$1,0))</f>
        <v>5690</v>
      </c>
      <c r="I84" s="142" t="str">
        <f>INDEX('[8]T18-Hanover'!$A$1:$ZZ$1000,MATCH(A84,'[8]T18-Hanover'!$A$1:$A$1000,0),MATCH($I$1,'[8]T18-Hanover'!$A$1:$ZZ$1,0))</f>
        <v>C</v>
      </c>
      <c r="J84" s="143">
        <f>INDEX('[8]T18-Hanover'!$A$1:$ZZ$1000,MATCH(A84,'[8]T18-Hanover'!$A$1:$A$1000,0),MATCH($J$1,'[8]T18-Hanover'!$A$1:$ZZ$1,0))</f>
        <v>6.5</v>
      </c>
      <c r="K84" s="144">
        <f>INDEX('[8]T18-Hanover'!$A$1:$ZZ$1000,MATCH(A84,'[8]T18-Hanover'!$A$1:$A$1000,0),MATCH($K$1,'[8]T18-Hanover'!$A$1:$ZZ$1,0))</f>
        <v>36985</v>
      </c>
      <c r="L84" s="145">
        <f>INDEX('[8]T18-Hanover'!$A$1:$ZZ$1000,MATCH(A84,'[8]T18-Hanover'!$A$1:$A$1000,0),MATCH($L$1,'[8]T18-Hanover'!$A$1:$ZZ$1,0))</f>
        <v>0.06</v>
      </c>
      <c r="M84" s="145">
        <f>INDEX('[8]T18-Hanover'!$A$1:$ZZ$1000,MATCH(A84,'[8]T18-Hanover'!$A$1:$A$1000,0),MATCH($M$1,'[8]T18-Hanover'!$A$1:$ZZ$1,0))</f>
        <v>0.15</v>
      </c>
      <c r="N84" s="144">
        <f>INDEX('[8]T18-Hanover'!$A$1:$ZZ$1000,MATCH(A84,'[8]T18-Hanover'!$A$1:$A$1000,0),MATCH($N$1,'[8]T18-Hanover'!$A$1:$ZZ$1,0))</f>
        <v>29551.014999999999</v>
      </c>
      <c r="O84" s="145">
        <f>INDEX('[8]T18-Hanover'!$A$1:$ZZ$1000,MATCH(A84,'[8]T18-Hanover'!$A$1:$A$1000,0),MATCH($O$1,'[8]T18-Hanover'!$A$1:$ZZ$1,0))</f>
        <v>0.09</v>
      </c>
      <c r="P84" s="143">
        <f>INDEX('[8]T18-Hanover'!$A$1:$ZZ$1000,MATCH(A84,'[8]T18-Hanover'!$A$1:$A$1000,0),MATCH($P$1,'[8]T18-Hanover'!$A$1:$ZZ$1,0))</f>
        <v>57.705555555555556</v>
      </c>
      <c r="Q84" s="143">
        <f>INDEX('[8]T18-Hanover'!$A$1:$ZZ$1000,MATCH(A84,'[8]T18-Hanover'!$A$1:$A$1000,0),MATCH($Q$1,'[8]T18-Hanover'!$A$1:$ZZ$1,0))</f>
        <v>65</v>
      </c>
      <c r="R84" s="146" t="str">
        <f>IF(INDEX('[8]T18-Hanover'!$A$1:$ZZ$1000,MATCH(A84,'[8]T18-Hanover'!$A$1:$A$1000,0),MATCH($R$1,'[8]T18-Hanover'!$A$1:$ZZ$1,0))=0,"N/A",INDEX('[8]T18-Hanover'!$A$1:$ZZ$1000,MATCH(A84,'[8]T18-Hanover'!$A$1:$A$1000,0),MATCH($R$1,'[8]T18-Hanover'!$A$1:$ZZ$1,0)))</f>
        <v>N/A</v>
      </c>
      <c r="S84" s="143">
        <f>INDEX('[8]T18-Hanover'!$A$1:$ZZ$1000,MATCH(A84,'[8]T18-Hanover'!$A$1:$A$1000,0),MATCH($S$1,'[8]T18-Hanover'!$A$1:$ZZ$1,0))</f>
        <v>61.352777777777774</v>
      </c>
      <c r="T84" s="144">
        <f>INDEX('[8]T18-Hanover'!$A$1:$ZZ$1000,MATCH(A84,'[8]T18-Hanover'!$A$1:$A$1000,0),MATCH($T$1,'[8]T18-Hanover'!$A$1:$ZZ$1,0))</f>
        <v>0</v>
      </c>
      <c r="U84" s="144">
        <f>INDEX('[8]T18-Hanover'!$A$1:$ZZ$1000,MATCH(A84,'[8]T18-Hanover'!$A$1:$A$1000,0),MATCH($U$1,'[8]T18-Hanover'!$A$1:$ZZ$1,0))</f>
        <v>349097.30555555556</v>
      </c>
    </row>
    <row r="85" spans="1:21" s="114" customFormat="1" x14ac:dyDescent="0.55000000000000004">
      <c r="A85" s="114" t="str">
        <f>[8]!T18_Hanover[[#This Row],[KeyPIN]]</f>
        <v>06-25-203-007-0000</v>
      </c>
      <c r="B85" s="115" t="str">
        <f>INDEX('[8]T18-Hanover'!$A$1:$ZZ$1000,MATCH(A85,'[8]T18-Hanover'!$A$1:$A$1000,0),MATCH($B$1,'[8]T18-Hanover'!$A$1:$ZZ$1,0))</f>
        <v>06-25-203-007-0000</v>
      </c>
      <c r="C85" s="115" t="str">
        <f>INDEX('[8]T18-Hanover'!$A$1:$ZZ$1000,MATCH(A85,'[8]T18-Hanover'!$A$1:$A$1000,0),MATCH($C$1,'[8]T18-Hanover'!$A$1:$ZZ$1,0))</f>
        <v>5-93</v>
      </c>
      <c r="D85" s="115" t="str">
        <f>INDEX('[8]T18-Hanover'!$A$1:$ZZ$1000,MATCH(A85,'[8]T18-Hanover'!$A$1:$A$1000,0),MATCH($D$1,'[8]T18-Hanover'!$A$1:$ZZ$1,0))</f>
        <v>1410  YORKSHIRE STREAMWOOD</v>
      </c>
      <c r="E85" s="114">
        <f>INDEX('[8]T18-Hanover'!$A$1:$ZZ$1000,MATCH(A85,'[8]T18-Hanover'!$A$1:$A$1000,0),MATCH($E$1,'[8]T18-Hanover'!$A$1:$ZZ$1,0))</f>
        <v>28</v>
      </c>
      <c r="F85" s="114">
        <f>INDEX('[8]T18-Hanover'!$A$1:$ZZ$1000,MATCH(A85,'[8]T18-Hanover'!$A$1:$A$1000,0),MATCH($F$1,'[8]T18-Hanover'!$A$1:$ZZ$1,0))</f>
        <v>18</v>
      </c>
      <c r="G85" s="147">
        <f>INDEX('[8]T18-Hanover'!$A$1:$ZZ$1000,MATCH(A85,'[8]T18-Hanover'!$A$1:$A$1000,0),MATCH($G$1,'[8]T18-Hanover'!$A$1:$ZZ$1,0))</f>
        <v>20097</v>
      </c>
      <c r="H85" s="147">
        <f>INDEX('[8]T18-Hanover'!$A$1:$ZZ$1000,MATCH(A85,'[8]T18-Hanover'!$A$1:$A$1000,0),MATCH($H$1,'[8]T18-Hanover'!$A$1:$ZZ$1,0))</f>
        <v>5690</v>
      </c>
      <c r="I85" s="142" t="str">
        <f>INDEX('[8]T18-Hanover'!$A$1:$ZZ$1000,MATCH(A85,'[8]T18-Hanover'!$A$1:$A$1000,0),MATCH($I$1,'[8]T18-Hanover'!$A$1:$ZZ$1,0))</f>
        <v>C</v>
      </c>
      <c r="J85" s="143">
        <f>INDEX('[8]T18-Hanover'!$A$1:$ZZ$1000,MATCH(A85,'[8]T18-Hanover'!$A$1:$A$1000,0),MATCH($J$1,'[8]T18-Hanover'!$A$1:$ZZ$1,0))</f>
        <v>6.5</v>
      </c>
      <c r="K85" s="144">
        <f>INDEX('[8]T18-Hanover'!$A$1:$ZZ$1000,MATCH(A85,'[8]T18-Hanover'!$A$1:$A$1000,0),MATCH($K$1,'[8]T18-Hanover'!$A$1:$ZZ$1,0))</f>
        <v>36985</v>
      </c>
      <c r="L85" s="145">
        <f>INDEX('[8]T18-Hanover'!$A$1:$ZZ$1000,MATCH(A85,'[8]T18-Hanover'!$A$1:$A$1000,0),MATCH($L$1,'[8]T18-Hanover'!$A$1:$ZZ$1,0))</f>
        <v>0.06</v>
      </c>
      <c r="M85" s="145">
        <f>INDEX('[8]T18-Hanover'!$A$1:$ZZ$1000,MATCH(A85,'[8]T18-Hanover'!$A$1:$A$1000,0),MATCH($M$1,'[8]T18-Hanover'!$A$1:$ZZ$1,0))</f>
        <v>0.15</v>
      </c>
      <c r="N85" s="144">
        <f>INDEX('[8]T18-Hanover'!$A$1:$ZZ$1000,MATCH(A85,'[8]T18-Hanover'!$A$1:$A$1000,0),MATCH($N$1,'[8]T18-Hanover'!$A$1:$ZZ$1,0))</f>
        <v>29551.014999999999</v>
      </c>
      <c r="O85" s="145">
        <f>INDEX('[8]T18-Hanover'!$A$1:$ZZ$1000,MATCH(A85,'[8]T18-Hanover'!$A$1:$A$1000,0),MATCH($O$1,'[8]T18-Hanover'!$A$1:$ZZ$1,0))</f>
        <v>0.09</v>
      </c>
      <c r="P85" s="143">
        <f>INDEX('[8]T18-Hanover'!$A$1:$ZZ$1000,MATCH(A85,'[8]T18-Hanover'!$A$1:$A$1000,0),MATCH($P$1,'[8]T18-Hanover'!$A$1:$ZZ$1,0))</f>
        <v>57.705555555555556</v>
      </c>
      <c r="Q85" s="143">
        <f>INDEX('[8]T18-Hanover'!$A$1:$ZZ$1000,MATCH(A85,'[8]T18-Hanover'!$A$1:$A$1000,0),MATCH($Q$1,'[8]T18-Hanover'!$A$1:$ZZ$1,0))</f>
        <v>65</v>
      </c>
      <c r="R85" s="146" t="str">
        <f>IF(INDEX('[8]T18-Hanover'!$A$1:$ZZ$1000,MATCH(A85,'[8]T18-Hanover'!$A$1:$A$1000,0),MATCH($R$1,'[8]T18-Hanover'!$A$1:$ZZ$1,0))=0,"N/A",INDEX('[8]T18-Hanover'!$A$1:$ZZ$1000,MATCH(A85,'[8]T18-Hanover'!$A$1:$A$1000,0),MATCH($R$1,'[8]T18-Hanover'!$A$1:$ZZ$1,0)))</f>
        <v>N/A</v>
      </c>
      <c r="S85" s="143">
        <f>INDEX('[8]T18-Hanover'!$A$1:$ZZ$1000,MATCH(A85,'[8]T18-Hanover'!$A$1:$A$1000,0),MATCH($S$1,'[8]T18-Hanover'!$A$1:$ZZ$1,0))</f>
        <v>61.352777777777774</v>
      </c>
      <c r="T85" s="144">
        <f>INDEX('[8]T18-Hanover'!$A$1:$ZZ$1000,MATCH(A85,'[8]T18-Hanover'!$A$1:$A$1000,0),MATCH($T$1,'[8]T18-Hanover'!$A$1:$ZZ$1,0))</f>
        <v>0</v>
      </c>
      <c r="U85" s="144">
        <f>INDEX('[8]T18-Hanover'!$A$1:$ZZ$1000,MATCH(A85,'[8]T18-Hanover'!$A$1:$A$1000,0),MATCH($U$1,'[8]T18-Hanover'!$A$1:$ZZ$1,0))</f>
        <v>349097.30555555556</v>
      </c>
    </row>
    <row r="86" spans="1:21" s="114" customFormat="1" x14ac:dyDescent="0.55000000000000004">
      <c r="A86" s="114" t="str">
        <f>[8]!T18_Hanover[[#This Row],[KeyPIN]]</f>
        <v>06-25-203-008-0000</v>
      </c>
      <c r="B86" s="115" t="str">
        <f>INDEX('[8]T18-Hanover'!$A$1:$ZZ$1000,MATCH(A86,'[8]T18-Hanover'!$A$1:$A$1000,0),MATCH($B$1,'[8]T18-Hanover'!$A$1:$ZZ$1,0))</f>
        <v>06-25-203-008-0000</v>
      </c>
      <c r="C86" s="115" t="str">
        <f>INDEX('[8]T18-Hanover'!$A$1:$ZZ$1000,MATCH(A86,'[8]T18-Hanover'!$A$1:$A$1000,0),MATCH($C$1,'[8]T18-Hanover'!$A$1:$ZZ$1,0))</f>
        <v>5-93</v>
      </c>
      <c r="D86" s="115" t="str">
        <f>INDEX('[8]T18-Hanover'!$A$1:$ZZ$1000,MATCH(A86,'[8]T18-Hanover'!$A$1:$A$1000,0),MATCH($D$1,'[8]T18-Hanover'!$A$1:$ZZ$1,0))</f>
        <v>1436  YORKSHIRE STREAMWOOD</v>
      </c>
      <c r="E86" s="114">
        <f>INDEX('[8]T18-Hanover'!$A$1:$ZZ$1000,MATCH(A86,'[8]T18-Hanover'!$A$1:$A$1000,0),MATCH($E$1,'[8]T18-Hanover'!$A$1:$ZZ$1,0))</f>
        <v>30</v>
      </c>
      <c r="F86" s="114">
        <f>INDEX('[8]T18-Hanover'!$A$1:$ZZ$1000,MATCH(A86,'[8]T18-Hanover'!$A$1:$A$1000,0),MATCH($F$1,'[8]T18-Hanover'!$A$1:$ZZ$1,0))</f>
        <v>19</v>
      </c>
      <c r="G86" s="147">
        <f>INDEX('[8]T18-Hanover'!$A$1:$ZZ$1000,MATCH(A86,'[8]T18-Hanover'!$A$1:$A$1000,0),MATCH($G$1,'[8]T18-Hanover'!$A$1:$ZZ$1,0))</f>
        <v>39000</v>
      </c>
      <c r="H86" s="147">
        <f>INDEX('[8]T18-Hanover'!$A$1:$ZZ$1000,MATCH(A86,'[8]T18-Hanover'!$A$1:$A$1000,0),MATCH($H$1,'[8]T18-Hanover'!$A$1:$ZZ$1,0))</f>
        <v>6104</v>
      </c>
      <c r="I86" s="142" t="str">
        <f>INDEX('[8]T18-Hanover'!$A$1:$ZZ$1000,MATCH(A86,'[8]T18-Hanover'!$A$1:$A$1000,0),MATCH($I$1,'[8]T18-Hanover'!$A$1:$ZZ$1,0))</f>
        <v>C</v>
      </c>
      <c r="J86" s="143">
        <f>INDEX('[8]T18-Hanover'!$A$1:$ZZ$1000,MATCH(A86,'[8]T18-Hanover'!$A$1:$A$1000,0),MATCH($J$1,'[8]T18-Hanover'!$A$1:$ZZ$1,0))</f>
        <v>6.5</v>
      </c>
      <c r="K86" s="144">
        <f>INDEX('[8]T18-Hanover'!$A$1:$ZZ$1000,MATCH(A86,'[8]T18-Hanover'!$A$1:$A$1000,0),MATCH($K$1,'[8]T18-Hanover'!$A$1:$ZZ$1,0))</f>
        <v>39676</v>
      </c>
      <c r="L86" s="145">
        <f>INDEX('[8]T18-Hanover'!$A$1:$ZZ$1000,MATCH(A86,'[8]T18-Hanover'!$A$1:$A$1000,0),MATCH($L$1,'[8]T18-Hanover'!$A$1:$ZZ$1,0))</f>
        <v>0.06</v>
      </c>
      <c r="M86" s="145">
        <f>INDEX('[8]T18-Hanover'!$A$1:$ZZ$1000,MATCH(A86,'[8]T18-Hanover'!$A$1:$A$1000,0),MATCH($M$1,'[8]T18-Hanover'!$A$1:$ZZ$1,0))</f>
        <v>0.15</v>
      </c>
      <c r="N86" s="144">
        <f>INDEX('[8]T18-Hanover'!$A$1:$ZZ$1000,MATCH(A86,'[8]T18-Hanover'!$A$1:$A$1000,0),MATCH($N$1,'[8]T18-Hanover'!$A$1:$ZZ$1,0))</f>
        <v>31701.124000000003</v>
      </c>
      <c r="O86" s="145">
        <f>INDEX('[8]T18-Hanover'!$A$1:$ZZ$1000,MATCH(A86,'[8]T18-Hanover'!$A$1:$A$1000,0),MATCH($O$1,'[8]T18-Hanover'!$A$1:$ZZ$1,0))</f>
        <v>0.09</v>
      </c>
      <c r="P86" s="143">
        <f>INDEX('[8]T18-Hanover'!$A$1:$ZZ$1000,MATCH(A86,'[8]T18-Hanover'!$A$1:$A$1000,0),MATCH($P$1,'[8]T18-Hanover'!$A$1:$ZZ$1,0))</f>
        <v>57.705555555555563</v>
      </c>
      <c r="Q86" s="143">
        <f>INDEX('[8]T18-Hanover'!$A$1:$ZZ$1000,MATCH(A86,'[8]T18-Hanover'!$A$1:$A$1000,0),MATCH($Q$1,'[8]T18-Hanover'!$A$1:$ZZ$1,0))</f>
        <v>65</v>
      </c>
      <c r="R86" s="146" t="str">
        <f>IF(INDEX('[8]T18-Hanover'!$A$1:$ZZ$1000,MATCH(A86,'[8]T18-Hanover'!$A$1:$A$1000,0),MATCH($R$1,'[8]T18-Hanover'!$A$1:$ZZ$1,0))=0,"N/A",INDEX('[8]T18-Hanover'!$A$1:$ZZ$1000,MATCH(A86,'[8]T18-Hanover'!$A$1:$A$1000,0),MATCH($R$1,'[8]T18-Hanover'!$A$1:$ZZ$1,0)))</f>
        <v>N/A</v>
      </c>
      <c r="S86" s="143">
        <f>INDEX('[8]T18-Hanover'!$A$1:$ZZ$1000,MATCH(A86,'[8]T18-Hanover'!$A$1:$A$1000,0),MATCH($S$1,'[8]T18-Hanover'!$A$1:$ZZ$1,0))</f>
        <v>61.352777777777781</v>
      </c>
      <c r="T86" s="144">
        <f>INDEX('[8]T18-Hanover'!$A$1:$ZZ$1000,MATCH(A86,'[8]T18-Hanover'!$A$1:$A$1000,0),MATCH($T$1,'[8]T18-Hanover'!$A$1:$ZZ$1,0))</f>
        <v>72920</v>
      </c>
      <c r="U86" s="144">
        <f>INDEX('[8]T18-Hanover'!$A$1:$ZZ$1000,MATCH(A86,'[8]T18-Hanover'!$A$1:$A$1000,0),MATCH($U$1,'[8]T18-Hanover'!$A$1:$ZZ$1,0))</f>
        <v>447417.35555555555</v>
      </c>
    </row>
    <row r="87" spans="1:21" s="114" customFormat="1" x14ac:dyDescent="0.55000000000000004">
      <c r="A87" s="114" t="str">
        <f>[8]!T18_Hanover[[#This Row],[KeyPIN]]</f>
        <v>06-25-203-011-0000</v>
      </c>
      <c r="B87" s="115" t="str">
        <f>INDEX('[8]T18-Hanover'!$A$1:$ZZ$1000,MATCH(A87,'[8]T18-Hanover'!$A$1:$A$1000,0),MATCH($B$1,'[8]T18-Hanover'!$A$1:$ZZ$1,0))</f>
        <v>06-25-203-011-0000</v>
      </c>
      <c r="C87" s="115" t="str">
        <f>INDEX('[8]T18-Hanover'!$A$1:$ZZ$1000,MATCH(A87,'[8]T18-Hanover'!$A$1:$A$1000,0),MATCH($C$1,'[8]T18-Hanover'!$A$1:$ZZ$1,0))</f>
        <v>6-63B</v>
      </c>
      <c r="D87" s="115" t="str">
        <f>INDEX('[8]T18-Hanover'!$A$1:$ZZ$1000,MATCH(A87,'[8]T18-Hanover'!$A$1:$A$1000,0),MATCH($D$1,'[8]T18-Hanover'!$A$1:$ZZ$1,0))</f>
        <v>1001 PHOENIX LAKE STREAMWOOD</v>
      </c>
      <c r="E87" s="114">
        <f>INDEX('[8]T18-Hanover'!$A$1:$ZZ$1000,MATCH(A87,'[8]T18-Hanover'!$A$1:$A$1000,0),MATCH($E$1,'[8]T18-Hanover'!$A$1:$ZZ$1,0))</f>
        <v>23</v>
      </c>
      <c r="F87" s="114">
        <f>INDEX('[8]T18-Hanover'!$A$1:$ZZ$1000,MATCH(A87,'[8]T18-Hanover'!$A$1:$A$1000,0),MATCH($F$1,'[8]T18-Hanover'!$A$1:$ZZ$1,0))</f>
        <v>20</v>
      </c>
      <c r="G87" s="147">
        <f>INDEX('[8]T18-Hanover'!$A$1:$ZZ$1000,MATCH(A87,'[8]T18-Hanover'!$A$1:$A$1000,0),MATCH($G$1,'[8]T18-Hanover'!$A$1:$ZZ$1,0))</f>
        <v>136735</v>
      </c>
      <c r="H87" s="147">
        <f>INDEX('[8]T18-Hanover'!$A$1:$ZZ$1000,MATCH(A87,'[8]T18-Hanover'!$A$1:$A$1000,0),MATCH($H$1,'[8]T18-Hanover'!$A$1:$ZZ$1,0))</f>
        <v>20520</v>
      </c>
      <c r="I87" s="142" t="str">
        <f>INDEX('[8]T18-Hanover'!$A$1:$ZZ$1000,MATCH(A87,'[8]T18-Hanover'!$A$1:$A$1000,0),MATCH($I$1,'[8]T18-Hanover'!$A$1:$ZZ$1,0))</f>
        <v>C</v>
      </c>
      <c r="J87" s="143">
        <f>INDEX('[8]T18-Hanover'!$A$1:$ZZ$1000,MATCH(A87,'[8]T18-Hanover'!$A$1:$A$1000,0),MATCH($J$1,'[8]T18-Hanover'!$A$1:$ZZ$1,0))</f>
        <v>5</v>
      </c>
      <c r="K87" s="144">
        <f>INDEX('[8]T18-Hanover'!$A$1:$ZZ$1000,MATCH(A87,'[8]T18-Hanover'!$A$1:$A$1000,0),MATCH($K$1,'[8]T18-Hanover'!$A$1:$ZZ$1,0))</f>
        <v>102600</v>
      </c>
      <c r="L87" s="145">
        <f>INDEX('[8]T18-Hanover'!$A$1:$ZZ$1000,MATCH(A87,'[8]T18-Hanover'!$A$1:$A$1000,0),MATCH($L$1,'[8]T18-Hanover'!$A$1:$ZZ$1,0))</f>
        <v>0.06</v>
      </c>
      <c r="M87" s="145">
        <f>INDEX('[8]T18-Hanover'!$A$1:$ZZ$1000,MATCH(A87,'[8]T18-Hanover'!$A$1:$A$1000,0),MATCH($M$1,'[8]T18-Hanover'!$A$1:$ZZ$1,0))</f>
        <v>0.15</v>
      </c>
      <c r="N87" s="144">
        <f>INDEX('[8]T18-Hanover'!$A$1:$ZZ$1000,MATCH(A87,'[8]T18-Hanover'!$A$1:$A$1000,0),MATCH($N$1,'[8]T18-Hanover'!$A$1:$ZZ$1,0))</f>
        <v>81977.399999999994</v>
      </c>
      <c r="O87" s="145">
        <f>INDEX('[8]T18-Hanover'!$A$1:$ZZ$1000,MATCH(A87,'[8]T18-Hanover'!$A$1:$A$1000,0),MATCH($O$1,'[8]T18-Hanover'!$A$1:$ZZ$1,0))</f>
        <v>0.09</v>
      </c>
      <c r="P87" s="143">
        <f>INDEX('[8]T18-Hanover'!$A$1:$ZZ$1000,MATCH(A87,'[8]T18-Hanover'!$A$1:$A$1000,0),MATCH($P$1,'[8]T18-Hanover'!$A$1:$ZZ$1,0))</f>
        <v>44.388888888888886</v>
      </c>
      <c r="Q87" s="143">
        <f>INDEX('[8]T18-Hanover'!$A$1:$ZZ$1000,MATCH(A87,'[8]T18-Hanover'!$A$1:$A$1000,0),MATCH($Q$1,'[8]T18-Hanover'!$A$1:$ZZ$1,0))</f>
        <v>55</v>
      </c>
      <c r="R87" s="146" t="str">
        <f>IF(INDEX('[8]T18-Hanover'!$A$1:$ZZ$1000,MATCH(A87,'[8]T18-Hanover'!$A$1:$A$1000,0),MATCH($R$1,'[8]T18-Hanover'!$A$1:$ZZ$1,0))=0,"N/A",INDEX('[8]T18-Hanover'!$A$1:$ZZ$1000,MATCH(A87,'[8]T18-Hanover'!$A$1:$A$1000,0),MATCH($R$1,'[8]T18-Hanover'!$A$1:$ZZ$1,0)))</f>
        <v>N/A</v>
      </c>
      <c r="S87" s="143">
        <f>INDEX('[8]T18-Hanover'!$A$1:$ZZ$1000,MATCH(A87,'[8]T18-Hanover'!$A$1:$A$1000,0),MATCH($S$1,'[8]T18-Hanover'!$A$1:$ZZ$1,0))</f>
        <v>49.694444444444443</v>
      </c>
      <c r="T87" s="144">
        <f>INDEX('[8]T18-Hanover'!$A$1:$ZZ$1000,MATCH(A87,'[8]T18-Hanover'!$A$1:$A$1000,0),MATCH($T$1,'[8]T18-Hanover'!$A$1:$ZZ$1,0))</f>
        <v>191292.5</v>
      </c>
      <c r="U87" s="144">
        <f>INDEX('[8]T18-Hanover'!$A$1:$ZZ$1000,MATCH(A87,'[8]T18-Hanover'!$A$1:$A$1000,0),MATCH($U$1,'[8]T18-Hanover'!$A$1:$ZZ$1,0))</f>
        <v>1211022.5</v>
      </c>
    </row>
    <row r="88" spans="1:21" s="114" customFormat="1" x14ac:dyDescent="0.55000000000000004">
      <c r="A88" s="114" t="str">
        <f>[8]!T18_Hanover[[#This Row],[KeyPIN]]</f>
        <v>06-25-204-003-0000</v>
      </c>
      <c r="B88" s="115" t="str">
        <f>INDEX('[8]T18-Hanover'!$A$1:$ZZ$1000,MATCH(A88,'[8]T18-Hanover'!$A$1:$A$1000,0),MATCH($B$1,'[8]T18-Hanover'!$A$1:$ZZ$1,0))</f>
        <v>06-25-204-003-0000</v>
      </c>
      <c r="C88" s="115" t="str">
        <f>INDEX('[8]T18-Hanover'!$A$1:$ZZ$1000,MATCH(A88,'[8]T18-Hanover'!$A$1:$A$1000,0),MATCH($C$1,'[8]T18-Hanover'!$A$1:$ZZ$1,0))</f>
        <v>5-93</v>
      </c>
      <c r="D88" s="115" t="str">
        <f>INDEX('[8]T18-Hanover'!$A$1:$ZZ$1000,MATCH(A88,'[8]T18-Hanover'!$A$1:$A$1000,0),MATCH($D$1,'[8]T18-Hanover'!$A$1:$ZZ$1,0))</f>
        <v>1359  YORKSHIRE STREAMWOOD</v>
      </c>
      <c r="E88" s="114">
        <f>INDEX('[8]T18-Hanover'!$A$1:$ZZ$1000,MATCH(A88,'[8]T18-Hanover'!$A$1:$A$1000,0),MATCH($E$1,'[8]T18-Hanover'!$A$1:$ZZ$1,0))</f>
        <v>30</v>
      </c>
      <c r="F88" s="114">
        <f>INDEX('[8]T18-Hanover'!$A$1:$ZZ$1000,MATCH(A88,'[8]T18-Hanover'!$A$1:$A$1000,0),MATCH($F$1,'[8]T18-Hanover'!$A$1:$ZZ$1,0))</f>
        <v>20</v>
      </c>
      <c r="G88" s="147">
        <f>INDEX('[8]T18-Hanover'!$A$1:$ZZ$1000,MATCH(A88,'[8]T18-Hanover'!$A$1:$A$1000,0),MATCH($G$1,'[8]T18-Hanover'!$A$1:$ZZ$1,0))</f>
        <v>32500</v>
      </c>
      <c r="H88" s="147">
        <f>INDEX('[8]T18-Hanover'!$A$1:$ZZ$1000,MATCH(A88,'[8]T18-Hanover'!$A$1:$A$1000,0),MATCH($H$1,'[8]T18-Hanover'!$A$1:$ZZ$1,0))</f>
        <v>11352</v>
      </c>
      <c r="I88" s="142" t="str">
        <f>INDEX('[8]T18-Hanover'!$A$1:$ZZ$1000,MATCH(A88,'[8]T18-Hanover'!$A$1:$A$1000,0),MATCH($I$1,'[8]T18-Hanover'!$A$1:$ZZ$1,0))</f>
        <v>C</v>
      </c>
      <c r="J88" s="143">
        <f>INDEX('[8]T18-Hanover'!$A$1:$ZZ$1000,MATCH(A88,'[8]T18-Hanover'!$A$1:$A$1000,0),MATCH($J$1,'[8]T18-Hanover'!$A$1:$ZZ$1,0))</f>
        <v>5.5</v>
      </c>
      <c r="K88" s="144">
        <f>INDEX('[8]T18-Hanover'!$A$1:$ZZ$1000,MATCH(A88,'[8]T18-Hanover'!$A$1:$A$1000,0),MATCH($K$1,'[8]T18-Hanover'!$A$1:$ZZ$1,0))</f>
        <v>62436</v>
      </c>
      <c r="L88" s="145">
        <f>INDEX('[8]T18-Hanover'!$A$1:$ZZ$1000,MATCH(A88,'[8]T18-Hanover'!$A$1:$A$1000,0),MATCH($L$1,'[8]T18-Hanover'!$A$1:$ZZ$1,0))</f>
        <v>0.06</v>
      </c>
      <c r="M88" s="145">
        <f>INDEX('[8]T18-Hanover'!$A$1:$ZZ$1000,MATCH(A88,'[8]T18-Hanover'!$A$1:$A$1000,0),MATCH($M$1,'[8]T18-Hanover'!$A$1:$ZZ$1,0))</f>
        <v>0.15</v>
      </c>
      <c r="N88" s="144">
        <f>INDEX('[8]T18-Hanover'!$A$1:$ZZ$1000,MATCH(A88,'[8]T18-Hanover'!$A$1:$A$1000,0),MATCH($N$1,'[8]T18-Hanover'!$A$1:$ZZ$1,0))</f>
        <v>49886.364000000001</v>
      </c>
      <c r="O88" s="145">
        <f>INDEX('[8]T18-Hanover'!$A$1:$ZZ$1000,MATCH(A88,'[8]T18-Hanover'!$A$1:$A$1000,0),MATCH($O$1,'[8]T18-Hanover'!$A$1:$ZZ$1,0))</f>
        <v>0.09</v>
      </c>
      <c r="P88" s="143">
        <f>INDEX('[8]T18-Hanover'!$A$1:$ZZ$1000,MATCH(A88,'[8]T18-Hanover'!$A$1:$A$1000,0),MATCH($P$1,'[8]T18-Hanover'!$A$1:$ZZ$1,0))</f>
        <v>48.827777777777776</v>
      </c>
      <c r="Q88" s="143">
        <f>INDEX('[8]T18-Hanover'!$A$1:$ZZ$1000,MATCH(A88,'[8]T18-Hanover'!$A$1:$A$1000,0),MATCH($Q$1,'[8]T18-Hanover'!$A$1:$ZZ$1,0))</f>
        <v>60</v>
      </c>
      <c r="R88" s="146" t="str">
        <f>IF(INDEX('[8]T18-Hanover'!$A$1:$ZZ$1000,MATCH(A88,'[8]T18-Hanover'!$A$1:$A$1000,0),MATCH($R$1,'[8]T18-Hanover'!$A$1:$ZZ$1,0))=0,"N/A",INDEX('[8]T18-Hanover'!$A$1:$ZZ$1000,MATCH(A88,'[8]T18-Hanover'!$A$1:$A$1000,0),MATCH($R$1,'[8]T18-Hanover'!$A$1:$ZZ$1,0)))</f>
        <v>N/A</v>
      </c>
      <c r="S88" s="143">
        <f>INDEX('[8]T18-Hanover'!$A$1:$ZZ$1000,MATCH(A88,'[8]T18-Hanover'!$A$1:$A$1000,0),MATCH($S$1,'[8]T18-Hanover'!$A$1:$ZZ$1,0))</f>
        <v>54.413888888888891</v>
      </c>
      <c r="T88" s="144">
        <f>INDEX('[8]T18-Hanover'!$A$1:$ZZ$1000,MATCH(A88,'[8]T18-Hanover'!$A$1:$A$1000,0),MATCH($T$1,'[8]T18-Hanover'!$A$1:$ZZ$1,0))</f>
        <v>0</v>
      </c>
      <c r="U88" s="144">
        <f>INDEX('[8]T18-Hanover'!$A$1:$ZZ$1000,MATCH(A88,'[8]T18-Hanover'!$A$1:$A$1000,0),MATCH($U$1,'[8]T18-Hanover'!$A$1:$ZZ$1,0))</f>
        <v>617706.46666666667</v>
      </c>
    </row>
    <row r="89" spans="1:21" s="114" customFormat="1" ht="57.6" x14ac:dyDescent="0.55000000000000004">
      <c r="A89" s="114" t="str">
        <f>[8]!T18_Hanover[[#This Row],[KeyPIN]]</f>
        <v>06-25-204-006-0000</v>
      </c>
      <c r="B89" s="115" t="str">
        <f>INDEX('[8]T18-Hanover'!$A$1:$ZZ$1000,MATCH(A89,'[8]T18-Hanover'!$A$1:$A$1000,0),MATCH($B$1,'[8]T18-Hanover'!$A$1:$ZZ$1,0))</f>
        <v>06-25-204-006-0000 06-25-204-005-0000 06-25-204-004-0000 06-25-204-007-0000</v>
      </c>
      <c r="C89" s="115" t="str">
        <f>INDEX('[8]T18-Hanover'!$A$1:$ZZ$1000,MATCH(A89,'[8]T18-Hanover'!$A$1:$A$1000,0),MATCH($C$1,'[8]T18-Hanover'!$A$1:$ZZ$1,0))</f>
        <v>5-93</v>
      </c>
      <c r="D89" s="115" t="str">
        <f>INDEX('[8]T18-Hanover'!$A$1:$ZZ$1000,MATCH(A89,'[8]T18-Hanover'!$A$1:$A$1000,0),MATCH($D$1,'[8]T18-Hanover'!$A$1:$ZZ$1,0))</f>
        <v>1435  YORKSHIRE STREAMWOOD</v>
      </c>
      <c r="E89" s="114">
        <f>INDEX('[8]T18-Hanover'!$A$1:$ZZ$1000,MATCH(A89,'[8]T18-Hanover'!$A$1:$A$1000,0),MATCH($E$1,'[8]T18-Hanover'!$A$1:$ZZ$1,0))</f>
        <v>30</v>
      </c>
      <c r="F89" s="114">
        <f>INDEX('[8]T18-Hanover'!$A$1:$ZZ$1000,MATCH(A89,'[8]T18-Hanover'!$A$1:$A$1000,0),MATCH($F$1,'[8]T18-Hanover'!$A$1:$ZZ$1,0))</f>
        <v>16</v>
      </c>
      <c r="G89" s="147">
        <f>INDEX('[8]T18-Hanover'!$A$1:$ZZ$1000,MATCH(A89,'[8]T18-Hanover'!$A$1:$A$1000,0),MATCH($G$1,'[8]T18-Hanover'!$A$1:$ZZ$1,0))</f>
        <v>130289</v>
      </c>
      <c r="H89" s="147">
        <f>INDEX('[8]T18-Hanover'!$A$1:$ZZ$1000,MATCH(A89,'[8]T18-Hanover'!$A$1:$A$1000,0),MATCH($H$1,'[8]T18-Hanover'!$A$1:$ZZ$1,0))</f>
        <v>9920</v>
      </c>
      <c r="I89" s="142" t="str">
        <f>INDEX('[8]T18-Hanover'!$A$1:$ZZ$1000,MATCH(A89,'[8]T18-Hanover'!$A$1:$A$1000,0),MATCH($I$1,'[8]T18-Hanover'!$A$1:$ZZ$1,0))</f>
        <v>C</v>
      </c>
      <c r="J89" s="143">
        <f>INDEX('[8]T18-Hanover'!$A$1:$ZZ$1000,MATCH(A89,'[8]T18-Hanover'!$A$1:$A$1000,0),MATCH($J$1,'[8]T18-Hanover'!$A$1:$ZZ$1,0))</f>
        <v>6.5</v>
      </c>
      <c r="K89" s="144">
        <f>INDEX('[8]T18-Hanover'!$A$1:$ZZ$1000,MATCH(A89,'[8]T18-Hanover'!$A$1:$A$1000,0),MATCH($K$1,'[8]T18-Hanover'!$A$1:$ZZ$1,0))</f>
        <v>64480</v>
      </c>
      <c r="L89" s="145">
        <f>INDEX('[8]T18-Hanover'!$A$1:$ZZ$1000,MATCH(A89,'[8]T18-Hanover'!$A$1:$A$1000,0),MATCH($L$1,'[8]T18-Hanover'!$A$1:$ZZ$1,0))</f>
        <v>0.06</v>
      </c>
      <c r="M89" s="145">
        <f>INDEX('[8]T18-Hanover'!$A$1:$ZZ$1000,MATCH(A89,'[8]T18-Hanover'!$A$1:$A$1000,0),MATCH($M$1,'[8]T18-Hanover'!$A$1:$ZZ$1,0))</f>
        <v>0.15</v>
      </c>
      <c r="N89" s="144">
        <f>INDEX('[8]T18-Hanover'!$A$1:$ZZ$1000,MATCH(A89,'[8]T18-Hanover'!$A$1:$A$1000,0),MATCH($N$1,'[8]T18-Hanover'!$A$1:$ZZ$1,0))</f>
        <v>51519.519999999997</v>
      </c>
      <c r="O89" s="145">
        <f>INDEX('[8]T18-Hanover'!$A$1:$ZZ$1000,MATCH(A89,'[8]T18-Hanover'!$A$1:$A$1000,0),MATCH($O$1,'[8]T18-Hanover'!$A$1:$ZZ$1,0))</f>
        <v>0.09</v>
      </c>
      <c r="P89" s="143">
        <f>INDEX('[8]T18-Hanover'!$A$1:$ZZ$1000,MATCH(A89,'[8]T18-Hanover'!$A$1:$A$1000,0),MATCH($P$1,'[8]T18-Hanover'!$A$1:$ZZ$1,0))</f>
        <v>57.705555555555556</v>
      </c>
      <c r="Q89" s="143">
        <f>INDEX('[8]T18-Hanover'!$A$1:$ZZ$1000,MATCH(A89,'[8]T18-Hanover'!$A$1:$A$1000,0),MATCH($Q$1,'[8]T18-Hanover'!$A$1:$ZZ$1,0))</f>
        <v>65</v>
      </c>
      <c r="R89" s="146" t="str">
        <f>IF(INDEX('[8]T18-Hanover'!$A$1:$ZZ$1000,MATCH(A89,'[8]T18-Hanover'!$A$1:$A$1000,0),MATCH($R$1,'[8]T18-Hanover'!$A$1:$ZZ$1,0))=0,"N/A",INDEX('[8]T18-Hanover'!$A$1:$ZZ$1000,MATCH(A89,'[8]T18-Hanover'!$A$1:$A$1000,0),MATCH($R$1,'[8]T18-Hanover'!$A$1:$ZZ$1,0)))</f>
        <v>N/A</v>
      </c>
      <c r="S89" s="143">
        <f>INDEX('[8]T18-Hanover'!$A$1:$ZZ$1000,MATCH(A89,'[8]T18-Hanover'!$A$1:$A$1000,0),MATCH($S$1,'[8]T18-Hanover'!$A$1:$ZZ$1,0))</f>
        <v>61.352777777777774</v>
      </c>
      <c r="T89" s="144">
        <f>INDEX('[8]T18-Hanover'!$A$1:$ZZ$1000,MATCH(A89,'[8]T18-Hanover'!$A$1:$A$1000,0),MATCH($T$1,'[8]T18-Hanover'!$A$1:$ZZ$1,0))</f>
        <v>453045</v>
      </c>
      <c r="U89" s="144">
        <f>INDEX('[8]T18-Hanover'!$A$1:$ZZ$1000,MATCH(A89,'[8]T18-Hanover'!$A$1:$A$1000,0),MATCH($U$1,'[8]T18-Hanover'!$A$1:$ZZ$1,0))</f>
        <v>1061664.5555555555</v>
      </c>
    </row>
    <row r="90" spans="1:21" s="114" customFormat="1" ht="28.8" x14ac:dyDescent="0.55000000000000004">
      <c r="A90" s="114" t="str">
        <f>[8]!T18_Hanover[[#This Row],[KeyPIN]]</f>
        <v>06-25-204-009-0000</v>
      </c>
      <c r="B90" s="115" t="str">
        <f>INDEX('[8]T18-Hanover'!$A$1:$ZZ$1000,MATCH(A90,'[8]T18-Hanover'!$A$1:$A$1000,0),MATCH($B$1,'[8]T18-Hanover'!$A$1:$ZZ$1,0))</f>
        <v xml:space="preserve">06-25-204-009-0000 06-25-204-002-0000 </v>
      </c>
      <c r="C90" s="115" t="str">
        <f>INDEX('[8]T18-Hanover'!$A$1:$ZZ$1000,MATCH(A90,'[8]T18-Hanover'!$A$1:$A$1000,0),MATCH($C$1,'[8]T18-Hanover'!$A$1:$ZZ$1,0))</f>
        <v>5-93</v>
      </c>
      <c r="D90" s="115" t="str">
        <f>INDEX('[8]T18-Hanover'!$A$1:$ZZ$1000,MATCH(A90,'[8]T18-Hanover'!$A$1:$A$1000,0),MATCH($D$1,'[8]T18-Hanover'!$A$1:$ZZ$1,0))</f>
        <v>1339  YORKSHIRE STREAMWOOD</v>
      </c>
      <c r="E90" s="114">
        <f>INDEX('[8]T18-Hanover'!$A$1:$ZZ$1000,MATCH(A90,'[8]T18-Hanover'!$A$1:$A$1000,0),MATCH($E$1,'[8]T18-Hanover'!$A$1:$ZZ$1,0))</f>
        <v>30</v>
      </c>
      <c r="F90" s="114">
        <f>INDEX('[8]T18-Hanover'!$A$1:$ZZ$1000,MATCH(A90,'[8]T18-Hanover'!$A$1:$A$1000,0),MATCH($F$1,'[8]T18-Hanover'!$A$1:$ZZ$1,0))</f>
        <v>20</v>
      </c>
      <c r="G90" s="147">
        <f>INDEX('[8]T18-Hanover'!$A$1:$ZZ$1000,MATCH(A90,'[8]T18-Hanover'!$A$1:$A$1000,0),MATCH($G$1,'[8]T18-Hanover'!$A$1:$ZZ$1,0))</f>
        <v>65000</v>
      </c>
      <c r="H90" s="147">
        <f>INDEX('[8]T18-Hanover'!$A$1:$ZZ$1000,MATCH(A90,'[8]T18-Hanover'!$A$1:$A$1000,0),MATCH($H$1,'[8]T18-Hanover'!$A$1:$ZZ$1,0))</f>
        <v>10140</v>
      </c>
      <c r="I90" s="142" t="str">
        <f>INDEX('[8]T18-Hanover'!$A$1:$ZZ$1000,MATCH(A90,'[8]T18-Hanover'!$A$1:$A$1000,0),MATCH($I$1,'[8]T18-Hanover'!$A$1:$ZZ$1,0))</f>
        <v>C</v>
      </c>
      <c r="J90" s="143">
        <f>INDEX('[8]T18-Hanover'!$A$1:$ZZ$1000,MATCH(A90,'[8]T18-Hanover'!$A$1:$A$1000,0),MATCH($J$1,'[8]T18-Hanover'!$A$1:$ZZ$1,0))</f>
        <v>5.5</v>
      </c>
      <c r="K90" s="144">
        <f>INDEX('[8]T18-Hanover'!$A$1:$ZZ$1000,MATCH(A90,'[8]T18-Hanover'!$A$1:$A$1000,0),MATCH($K$1,'[8]T18-Hanover'!$A$1:$ZZ$1,0))</f>
        <v>55770</v>
      </c>
      <c r="L90" s="145">
        <f>INDEX('[8]T18-Hanover'!$A$1:$ZZ$1000,MATCH(A90,'[8]T18-Hanover'!$A$1:$A$1000,0),MATCH($L$1,'[8]T18-Hanover'!$A$1:$ZZ$1,0))</f>
        <v>0.06</v>
      </c>
      <c r="M90" s="145">
        <f>INDEX('[8]T18-Hanover'!$A$1:$ZZ$1000,MATCH(A90,'[8]T18-Hanover'!$A$1:$A$1000,0),MATCH($M$1,'[8]T18-Hanover'!$A$1:$ZZ$1,0))</f>
        <v>0.15</v>
      </c>
      <c r="N90" s="144">
        <f>INDEX('[8]T18-Hanover'!$A$1:$ZZ$1000,MATCH(A90,'[8]T18-Hanover'!$A$1:$A$1000,0),MATCH($N$1,'[8]T18-Hanover'!$A$1:$ZZ$1,0))</f>
        <v>44560.23</v>
      </c>
      <c r="O90" s="145">
        <f>INDEX('[8]T18-Hanover'!$A$1:$ZZ$1000,MATCH(A90,'[8]T18-Hanover'!$A$1:$A$1000,0),MATCH($O$1,'[8]T18-Hanover'!$A$1:$ZZ$1,0))</f>
        <v>0.09</v>
      </c>
      <c r="P90" s="143">
        <f>INDEX('[8]T18-Hanover'!$A$1:$ZZ$1000,MATCH(A90,'[8]T18-Hanover'!$A$1:$A$1000,0),MATCH($P$1,'[8]T18-Hanover'!$A$1:$ZZ$1,0))</f>
        <v>48.827777777777783</v>
      </c>
      <c r="Q90" s="143">
        <f>INDEX('[8]T18-Hanover'!$A$1:$ZZ$1000,MATCH(A90,'[8]T18-Hanover'!$A$1:$A$1000,0),MATCH($Q$1,'[8]T18-Hanover'!$A$1:$ZZ$1,0))</f>
        <v>60</v>
      </c>
      <c r="R90" s="146" t="str">
        <f>IF(INDEX('[8]T18-Hanover'!$A$1:$ZZ$1000,MATCH(A90,'[8]T18-Hanover'!$A$1:$A$1000,0),MATCH($R$1,'[8]T18-Hanover'!$A$1:$ZZ$1,0))=0,"N/A",INDEX('[8]T18-Hanover'!$A$1:$ZZ$1000,MATCH(A90,'[8]T18-Hanover'!$A$1:$A$1000,0),MATCH($R$1,'[8]T18-Hanover'!$A$1:$ZZ$1,0)))</f>
        <v>N/A</v>
      </c>
      <c r="S90" s="143">
        <f>INDEX('[8]T18-Hanover'!$A$1:$ZZ$1000,MATCH(A90,'[8]T18-Hanover'!$A$1:$A$1000,0),MATCH($S$1,'[8]T18-Hanover'!$A$1:$ZZ$1,0))</f>
        <v>54.413888888888891</v>
      </c>
      <c r="T90" s="144">
        <f>INDEX('[8]T18-Hanover'!$A$1:$ZZ$1000,MATCH(A90,'[8]T18-Hanover'!$A$1:$A$1000,0),MATCH($T$1,'[8]T18-Hanover'!$A$1:$ZZ$1,0))</f>
        <v>122200</v>
      </c>
      <c r="U90" s="144">
        <f>INDEX('[8]T18-Hanover'!$A$1:$ZZ$1000,MATCH(A90,'[8]T18-Hanover'!$A$1:$A$1000,0),MATCH($U$1,'[8]T18-Hanover'!$A$1:$ZZ$1,0))</f>
        <v>673956.83333333337</v>
      </c>
    </row>
    <row r="91" spans="1:21" s="114" customFormat="1" x14ac:dyDescent="0.55000000000000004">
      <c r="A91" s="114" t="str">
        <f>[8]!T18_Hanover[[#This Row],[KeyPIN]]</f>
        <v>06-25-204-012-0000</v>
      </c>
      <c r="B91" s="115" t="str">
        <f>INDEX('[8]T18-Hanover'!$A$1:$ZZ$1000,MATCH(A91,'[8]T18-Hanover'!$A$1:$A$1000,0),MATCH($B$1,'[8]T18-Hanover'!$A$1:$ZZ$1,0))</f>
        <v>06-25-204-012-0000</v>
      </c>
      <c r="C91" s="115" t="str">
        <f>INDEX('[8]T18-Hanover'!$A$1:$ZZ$1000,MATCH(A91,'[8]T18-Hanover'!$A$1:$A$1000,0),MATCH($C$1,'[8]T18-Hanover'!$A$1:$ZZ$1,0))</f>
        <v>5-93</v>
      </c>
      <c r="D91" s="115" t="str">
        <f>INDEX('[8]T18-Hanover'!$A$1:$ZZ$1000,MATCH(A91,'[8]T18-Hanover'!$A$1:$A$1000,0),MATCH($D$1,'[8]T18-Hanover'!$A$1:$ZZ$1,0))</f>
        <v>1080  FRANCIS STREAMWOOD</v>
      </c>
      <c r="E91" s="114">
        <f>INDEX('[8]T18-Hanover'!$A$1:$ZZ$1000,MATCH(A91,'[8]T18-Hanover'!$A$1:$A$1000,0),MATCH($E$1,'[8]T18-Hanover'!$A$1:$ZZ$1,0))</f>
        <v>25</v>
      </c>
      <c r="F91" s="114">
        <f>INDEX('[8]T18-Hanover'!$A$1:$ZZ$1000,MATCH(A91,'[8]T18-Hanover'!$A$1:$A$1000,0),MATCH($F$1,'[8]T18-Hanover'!$A$1:$ZZ$1,0))</f>
        <v>18</v>
      </c>
      <c r="G91" s="147">
        <f>INDEX('[8]T18-Hanover'!$A$1:$ZZ$1000,MATCH(A91,'[8]T18-Hanover'!$A$1:$A$1000,0),MATCH($G$1,'[8]T18-Hanover'!$A$1:$ZZ$1,0))</f>
        <v>44242</v>
      </c>
      <c r="H91" s="147">
        <f>INDEX('[8]T18-Hanover'!$A$1:$ZZ$1000,MATCH(A91,'[8]T18-Hanover'!$A$1:$A$1000,0),MATCH($H$1,'[8]T18-Hanover'!$A$1:$ZZ$1,0))</f>
        <v>14668</v>
      </c>
      <c r="I91" s="142" t="str">
        <f>INDEX('[8]T18-Hanover'!$A$1:$ZZ$1000,MATCH(A91,'[8]T18-Hanover'!$A$1:$A$1000,0),MATCH($I$1,'[8]T18-Hanover'!$A$1:$ZZ$1,0))</f>
        <v>C</v>
      </c>
      <c r="J91" s="143">
        <f>INDEX('[8]T18-Hanover'!$A$1:$ZZ$1000,MATCH(A91,'[8]T18-Hanover'!$A$1:$A$1000,0),MATCH($J$1,'[8]T18-Hanover'!$A$1:$ZZ$1,0))</f>
        <v>5.5</v>
      </c>
      <c r="K91" s="144">
        <f>INDEX('[8]T18-Hanover'!$A$1:$ZZ$1000,MATCH(A91,'[8]T18-Hanover'!$A$1:$A$1000,0),MATCH($K$1,'[8]T18-Hanover'!$A$1:$ZZ$1,0))</f>
        <v>80674</v>
      </c>
      <c r="L91" s="145">
        <f>INDEX('[8]T18-Hanover'!$A$1:$ZZ$1000,MATCH(A91,'[8]T18-Hanover'!$A$1:$A$1000,0),MATCH($L$1,'[8]T18-Hanover'!$A$1:$ZZ$1,0))</f>
        <v>0.06</v>
      </c>
      <c r="M91" s="145">
        <f>INDEX('[8]T18-Hanover'!$A$1:$ZZ$1000,MATCH(A91,'[8]T18-Hanover'!$A$1:$A$1000,0),MATCH($M$1,'[8]T18-Hanover'!$A$1:$ZZ$1,0))</f>
        <v>0.15</v>
      </c>
      <c r="N91" s="144">
        <f>INDEX('[8]T18-Hanover'!$A$1:$ZZ$1000,MATCH(A91,'[8]T18-Hanover'!$A$1:$A$1000,0),MATCH($N$1,'[8]T18-Hanover'!$A$1:$ZZ$1,0))</f>
        <v>64458.525999999998</v>
      </c>
      <c r="O91" s="145">
        <f>INDEX('[8]T18-Hanover'!$A$1:$ZZ$1000,MATCH(A91,'[8]T18-Hanover'!$A$1:$A$1000,0),MATCH($O$1,'[8]T18-Hanover'!$A$1:$ZZ$1,0))</f>
        <v>0.09</v>
      </c>
      <c r="P91" s="143">
        <f>INDEX('[8]T18-Hanover'!$A$1:$ZZ$1000,MATCH(A91,'[8]T18-Hanover'!$A$1:$A$1000,0),MATCH($P$1,'[8]T18-Hanover'!$A$1:$ZZ$1,0))</f>
        <v>48.827777777777776</v>
      </c>
      <c r="Q91" s="143">
        <f>INDEX('[8]T18-Hanover'!$A$1:$ZZ$1000,MATCH(A91,'[8]T18-Hanover'!$A$1:$A$1000,0),MATCH($Q$1,'[8]T18-Hanover'!$A$1:$ZZ$1,0))</f>
        <v>60</v>
      </c>
      <c r="R91" s="146" t="str">
        <f>IF(INDEX('[8]T18-Hanover'!$A$1:$ZZ$1000,MATCH(A91,'[8]T18-Hanover'!$A$1:$A$1000,0),MATCH($R$1,'[8]T18-Hanover'!$A$1:$ZZ$1,0))=0,"N/A",INDEX('[8]T18-Hanover'!$A$1:$ZZ$1000,MATCH(A91,'[8]T18-Hanover'!$A$1:$A$1000,0),MATCH($R$1,'[8]T18-Hanover'!$A$1:$ZZ$1,0)))</f>
        <v>N/A</v>
      </c>
      <c r="S91" s="143">
        <f>INDEX('[8]T18-Hanover'!$A$1:$ZZ$1000,MATCH(A91,'[8]T18-Hanover'!$A$1:$A$1000,0),MATCH($S$1,'[8]T18-Hanover'!$A$1:$ZZ$1,0))</f>
        <v>54.413888888888891</v>
      </c>
      <c r="T91" s="144">
        <f>INDEX('[8]T18-Hanover'!$A$1:$ZZ$1000,MATCH(A91,'[8]T18-Hanover'!$A$1:$A$1000,0),MATCH($T$1,'[8]T18-Hanover'!$A$1:$ZZ$1,0))</f>
        <v>0</v>
      </c>
      <c r="U91" s="144">
        <f>INDEX('[8]T18-Hanover'!$A$1:$ZZ$1000,MATCH(A91,'[8]T18-Hanover'!$A$1:$A$1000,0),MATCH($U$1,'[8]T18-Hanover'!$A$1:$ZZ$1,0))</f>
        <v>798142.9222222222</v>
      </c>
    </row>
    <row r="92" spans="1:21" s="114" customFormat="1" x14ac:dyDescent="0.55000000000000004">
      <c r="A92" s="114" t="str">
        <f>[8]!T18_Hanover[[#This Row],[KeyPIN]]</f>
        <v>06-25-205-017-0000</v>
      </c>
      <c r="B92" s="115" t="str">
        <f>INDEX('[8]T18-Hanover'!$A$1:$ZZ$1000,MATCH(A92,'[8]T18-Hanover'!$A$1:$A$1000,0),MATCH($B$1,'[8]T18-Hanover'!$A$1:$ZZ$1,0))</f>
        <v>06-25-205-017-0000</v>
      </c>
      <c r="C92" s="115" t="str">
        <f>INDEX('[8]T18-Hanover'!$A$1:$ZZ$1000,MATCH(A92,'[8]T18-Hanover'!$A$1:$A$1000,0),MATCH($C$1,'[8]T18-Hanover'!$A$1:$ZZ$1,0))</f>
        <v>6-63</v>
      </c>
      <c r="D92" s="115" t="str">
        <f>INDEX('[8]T18-Hanover'!$A$1:$ZZ$1000,MATCH(A92,'[8]T18-Hanover'!$A$1:$A$1000,0),MATCH($D$1,'[8]T18-Hanover'!$A$1:$ZZ$1,0))</f>
        <v>700  PHOENIX LAKE STREAMWOOD</v>
      </c>
      <c r="E92" s="114">
        <f>INDEX('[8]T18-Hanover'!$A$1:$ZZ$1000,MATCH(A92,'[8]T18-Hanover'!$A$1:$A$1000,0),MATCH($E$1,'[8]T18-Hanover'!$A$1:$ZZ$1,0))</f>
        <v>13</v>
      </c>
      <c r="F92" s="114">
        <f>INDEX('[8]T18-Hanover'!$A$1:$ZZ$1000,MATCH(A92,'[8]T18-Hanover'!$A$1:$A$1000,0),MATCH($F$1,'[8]T18-Hanover'!$A$1:$ZZ$1,0))</f>
        <v>20</v>
      </c>
      <c r="G92" s="147">
        <f>INDEX('[8]T18-Hanover'!$A$1:$ZZ$1000,MATCH(A92,'[8]T18-Hanover'!$A$1:$A$1000,0),MATCH($G$1,'[8]T18-Hanover'!$A$1:$ZZ$1,0))</f>
        <v>129873</v>
      </c>
      <c r="H92" s="147">
        <f>INDEX('[8]T18-Hanover'!$A$1:$ZZ$1000,MATCH(A92,'[8]T18-Hanover'!$A$1:$A$1000,0),MATCH($H$1,'[8]T18-Hanover'!$A$1:$ZZ$1,0))</f>
        <v>46384</v>
      </c>
      <c r="I92" s="142" t="str">
        <f>INDEX('[8]T18-Hanover'!$A$1:$ZZ$1000,MATCH(A92,'[8]T18-Hanover'!$A$1:$A$1000,0),MATCH($I$1,'[8]T18-Hanover'!$A$1:$ZZ$1,0))</f>
        <v>C</v>
      </c>
      <c r="J92" s="143">
        <f>INDEX('[8]T18-Hanover'!$A$1:$ZZ$1000,MATCH(A92,'[8]T18-Hanover'!$A$1:$A$1000,0),MATCH($J$1,'[8]T18-Hanover'!$A$1:$ZZ$1,0))</f>
        <v>6.8999999999999995</v>
      </c>
      <c r="K92" s="144">
        <f>INDEX('[8]T18-Hanover'!$A$1:$ZZ$1000,MATCH(A92,'[8]T18-Hanover'!$A$1:$A$1000,0),MATCH($K$1,'[8]T18-Hanover'!$A$1:$ZZ$1,0))</f>
        <v>320049.59999999998</v>
      </c>
      <c r="L92" s="145">
        <f>INDEX('[8]T18-Hanover'!$A$1:$ZZ$1000,MATCH(A92,'[8]T18-Hanover'!$A$1:$A$1000,0),MATCH($L$1,'[8]T18-Hanover'!$A$1:$ZZ$1,0))</f>
        <v>0.06</v>
      </c>
      <c r="M92" s="145">
        <f>INDEX('[8]T18-Hanover'!$A$1:$ZZ$1000,MATCH(A92,'[8]T18-Hanover'!$A$1:$A$1000,0),MATCH($M$1,'[8]T18-Hanover'!$A$1:$ZZ$1,0))</f>
        <v>0.15</v>
      </c>
      <c r="N92" s="144">
        <f>INDEX('[8]T18-Hanover'!$A$1:$ZZ$1000,MATCH(A92,'[8]T18-Hanover'!$A$1:$A$1000,0),MATCH($N$1,'[8]T18-Hanover'!$A$1:$ZZ$1,0))</f>
        <v>255719.63039999997</v>
      </c>
      <c r="O92" s="145">
        <f>INDEX('[8]T18-Hanover'!$A$1:$ZZ$1000,MATCH(A92,'[8]T18-Hanover'!$A$1:$A$1000,0),MATCH($O$1,'[8]T18-Hanover'!$A$1:$ZZ$1,0))</f>
        <v>0.09</v>
      </c>
      <c r="P92" s="143">
        <f>INDEX('[8]T18-Hanover'!$A$1:$ZZ$1000,MATCH(A92,'[8]T18-Hanover'!$A$1:$A$1000,0),MATCH($P$1,'[8]T18-Hanover'!$A$1:$ZZ$1,0))</f>
        <v>61.256666666666668</v>
      </c>
      <c r="Q92" s="143">
        <f>INDEX('[8]T18-Hanover'!$A$1:$ZZ$1000,MATCH(A92,'[8]T18-Hanover'!$A$1:$A$1000,0),MATCH($Q$1,'[8]T18-Hanover'!$A$1:$ZZ$1,0))</f>
        <v>68.999999999999986</v>
      </c>
      <c r="R92" s="146">
        <f>IF(INDEX('[8]T18-Hanover'!$A$1:$ZZ$1000,MATCH(A92,'[8]T18-Hanover'!$A$1:$A$1000,0),MATCH($R$1,'[8]T18-Hanover'!$A$1:$ZZ$1,0))=0,"N/A",INDEX('[8]T18-Hanover'!$A$1:$ZZ$1000,MATCH(A92,'[8]T18-Hanover'!$A$1:$A$1000,0),MATCH($R$1,'[8]T18-Hanover'!$A$1:$ZZ$1,0)))</f>
        <v>130</v>
      </c>
      <c r="S92" s="143">
        <f>INDEX('[8]T18-Hanover'!$A$1:$ZZ$1000,MATCH(A92,'[8]T18-Hanover'!$A$1:$A$1000,0),MATCH($S$1,'[8]T18-Hanover'!$A$1:$ZZ$1,0))</f>
        <v>65.12833333333333</v>
      </c>
      <c r="T92" s="144">
        <f>INDEX('[8]T18-Hanover'!$A$1:$ZZ$1000,MATCH(A92,'[8]T18-Hanover'!$A$1:$A$1000,0),MATCH($T$1,'[8]T18-Hanover'!$A$1:$ZZ$1,0))</f>
        <v>0</v>
      </c>
      <c r="U92" s="144">
        <f>INDEX('[8]T18-Hanover'!$A$1:$ZZ$1000,MATCH(A92,'[8]T18-Hanover'!$A$1:$A$1000,0),MATCH($U$1,'[8]T18-Hanover'!$A$1:$ZZ$1,0))</f>
        <v>3020912.6133333333</v>
      </c>
    </row>
    <row r="93" spans="1:21" s="114" customFormat="1" x14ac:dyDescent="0.55000000000000004">
      <c r="A93" s="114" t="str">
        <f>[8]!T18_Hanover[[#This Row],[KeyPIN]]</f>
        <v>06-25-205-019-0000</v>
      </c>
      <c r="B93" s="115" t="str">
        <f>INDEX('[8]T18-Hanover'!$A$1:$ZZ$1000,MATCH(A93,'[8]T18-Hanover'!$A$1:$A$1000,0),MATCH($B$1,'[8]T18-Hanover'!$A$1:$ZZ$1,0))</f>
        <v>06-25-205-019-0000</v>
      </c>
      <c r="C93" s="115" t="str">
        <f>INDEX('[8]T18-Hanover'!$A$1:$ZZ$1000,MATCH(A93,'[8]T18-Hanover'!$A$1:$A$1000,0),MATCH($C$1,'[8]T18-Hanover'!$A$1:$ZZ$1,0))</f>
        <v>5-93</v>
      </c>
      <c r="D93" s="115" t="str">
        <f>INDEX('[8]T18-Hanover'!$A$1:$ZZ$1000,MATCH(A93,'[8]T18-Hanover'!$A$1:$A$1000,0),MATCH($D$1,'[8]T18-Hanover'!$A$1:$ZZ$1,0))</f>
        <v>800-900 PHOENIX LAKE STREAMWOOD</v>
      </c>
      <c r="E93" s="114">
        <f>INDEX('[8]T18-Hanover'!$A$1:$ZZ$1000,MATCH(A93,'[8]T18-Hanover'!$A$1:$A$1000,0),MATCH($E$1,'[8]T18-Hanover'!$A$1:$ZZ$1,0))</f>
        <v>2</v>
      </c>
      <c r="F93" s="114">
        <f>INDEX('[8]T18-Hanover'!$A$1:$ZZ$1000,MATCH(A93,'[8]T18-Hanover'!$A$1:$A$1000,0),MATCH($F$1,'[8]T18-Hanover'!$A$1:$ZZ$1,0))</f>
        <v>22</v>
      </c>
      <c r="G93" s="147">
        <f>INDEX('[8]T18-Hanover'!$A$1:$ZZ$1000,MATCH(A93,'[8]T18-Hanover'!$A$1:$A$1000,0),MATCH($G$1,'[8]T18-Hanover'!$A$1:$ZZ$1,0))</f>
        <v>369334</v>
      </c>
      <c r="H93" s="147">
        <f>INDEX('[8]T18-Hanover'!$A$1:$ZZ$1000,MATCH(A93,'[8]T18-Hanover'!$A$1:$A$1000,0),MATCH($H$1,'[8]T18-Hanover'!$A$1:$ZZ$1,0))</f>
        <v>152502</v>
      </c>
      <c r="I93" s="142" t="str">
        <f>INDEX('[8]T18-Hanover'!$A$1:$ZZ$1000,MATCH(A93,'[8]T18-Hanover'!$A$1:$A$1000,0),MATCH($I$1,'[8]T18-Hanover'!$A$1:$ZZ$1,0))</f>
        <v>B</v>
      </c>
      <c r="J93" s="143">
        <f>INDEX('[8]T18-Hanover'!$A$1:$ZZ$1000,MATCH(A93,'[8]T18-Hanover'!$A$1:$A$1000,0),MATCH($J$1,'[8]T18-Hanover'!$A$1:$ZZ$1,0))</f>
        <v>5</v>
      </c>
      <c r="K93" s="144">
        <f>INDEX('[8]T18-Hanover'!$A$1:$ZZ$1000,MATCH(A93,'[8]T18-Hanover'!$A$1:$A$1000,0),MATCH($K$1,'[8]T18-Hanover'!$A$1:$ZZ$1,0))</f>
        <v>762510</v>
      </c>
      <c r="L93" s="145">
        <f>INDEX('[8]T18-Hanover'!$A$1:$ZZ$1000,MATCH(A93,'[8]T18-Hanover'!$A$1:$A$1000,0),MATCH($L$1,'[8]T18-Hanover'!$A$1:$ZZ$1,0))</f>
        <v>0.06</v>
      </c>
      <c r="M93" s="145">
        <f>INDEX('[8]T18-Hanover'!$A$1:$ZZ$1000,MATCH(A93,'[8]T18-Hanover'!$A$1:$A$1000,0),MATCH($M$1,'[8]T18-Hanover'!$A$1:$ZZ$1,0))</f>
        <v>0.15</v>
      </c>
      <c r="N93" s="144">
        <f>INDEX('[8]T18-Hanover'!$A$1:$ZZ$1000,MATCH(A93,'[8]T18-Hanover'!$A$1:$A$1000,0),MATCH($N$1,'[8]T18-Hanover'!$A$1:$ZZ$1,0))</f>
        <v>609245.49</v>
      </c>
      <c r="O93" s="145">
        <f>INDEX('[8]T18-Hanover'!$A$1:$ZZ$1000,MATCH(A93,'[8]T18-Hanover'!$A$1:$A$1000,0),MATCH($O$1,'[8]T18-Hanover'!$A$1:$ZZ$1,0))</f>
        <v>7.4999999999999997E-2</v>
      </c>
      <c r="P93" s="143">
        <f>INDEX('[8]T18-Hanover'!$A$1:$ZZ$1000,MATCH(A93,'[8]T18-Hanover'!$A$1:$A$1000,0),MATCH($P$1,'[8]T18-Hanover'!$A$1:$ZZ$1,0))</f>
        <v>53.266666666666666</v>
      </c>
      <c r="Q93" s="143">
        <f>INDEX('[8]T18-Hanover'!$A$1:$ZZ$1000,MATCH(A93,'[8]T18-Hanover'!$A$1:$A$1000,0),MATCH($Q$1,'[8]T18-Hanover'!$A$1:$ZZ$1,0))</f>
        <v>45</v>
      </c>
      <c r="R93" s="146">
        <f>IF(INDEX('[8]T18-Hanover'!$A$1:$ZZ$1000,MATCH(A93,'[8]T18-Hanover'!$A$1:$A$1000,0),MATCH($R$1,'[8]T18-Hanover'!$A$1:$ZZ$1,0))=0,"N/A",INDEX('[8]T18-Hanover'!$A$1:$ZZ$1000,MATCH(A93,'[8]T18-Hanover'!$A$1:$A$1000,0),MATCH($R$1,'[8]T18-Hanover'!$A$1:$ZZ$1,0)))</f>
        <v>120</v>
      </c>
      <c r="S93" s="143">
        <f>INDEX('[8]T18-Hanover'!$A$1:$ZZ$1000,MATCH(A93,'[8]T18-Hanover'!$A$1:$A$1000,0),MATCH($S$1,'[8]T18-Hanover'!$A$1:$ZZ$1,0))</f>
        <v>108</v>
      </c>
      <c r="T93" s="144">
        <f>INDEX('[8]T18-Hanover'!$A$1:$ZZ$1000,MATCH(A93,'[8]T18-Hanover'!$A$1:$A$1000,0),MATCH($T$1,'[8]T18-Hanover'!$A$1:$ZZ$1,0))</f>
        <v>0</v>
      </c>
      <c r="U93" s="144">
        <f>INDEX('[8]T18-Hanover'!$A$1:$ZZ$1000,MATCH(A93,'[8]T18-Hanover'!$A$1:$A$1000,0),MATCH($U$1,'[8]T18-Hanover'!$A$1:$ZZ$1,0))</f>
        <v>16470216</v>
      </c>
    </row>
    <row r="94" spans="1:21" s="114" customFormat="1" x14ac:dyDescent="0.55000000000000004">
      <c r="A94" s="114" t="str">
        <f>[8]!T18_Hanover[[#This Row],[KeyPIN]]</f>
        <v>06-25-209-002-0000</v>
      </c>
      <c r="B94" s="115" t="str">
        <f>INDEX('[8]T18-Hanover'!$A$1:$ZZ$1000,MATCH(A94,'[8]T18-Hanover'!$A$1:$A$1000,0),MATCH($B$1,'[8]T18-Hanover'!$A$1:$ZZ$1,0))</f>
        <v>06-25-209-002-0000</v>
      </c>
      <c r="C94" s="115" t="str">
        <f>INDEX('[8]T18-Hanover'!$A$1:$ZZ$1000,MATCH(A94,'[8]T18-Hanover'!$A$1:$A$1000,0),MATCH($C$1,'[8]T18-Hanover'!$A$1:$ZZ$1,0))</f>
        <v>6-63</v>
      </c>
      <c r="D94" s="115" t="str">
        <f>INDEX('[8]T18-Hanover'!$A$1:$ZZ$1000,MATCH(A94,'[8]T18-Hanover'!$A$1:$A$1000,0),MATCH($D$1,'[8]T18-Hanover'!$A$1:$ZZ$1,0))</f>
        <v>901  PHOENIX LAKE STREAMWOOD</v>
      </c>
      <c r="E94" s="114">
        <f>INDEX('[8]T18-Hanover'!$A$1:$ZZ$1000,MATCH(A94,'[8]T18-Hanover'!$A$1:$A$1000,0),MATCH($E$1,'[8]T18-Hanover'!$A$1:$ZZ$1,0))</f>
        <v>16</v>
      </c>
      <c r="F94" s="114">
        <f>INDEX('[8]T18-Hanover'!$A$1:$ZZ$1000,MATCH(A94,'[8]T18-Hanover'!$A$1:$A$1000,0),MATCH($F$1,'[8]T18-Hanover'!$A$1:$ZZ$1,0))</f>
        <v>29</v>
      </c>
      <c r="G94" s="147">
        <f>INDEX('[8]T18-Hanover'!$A$1:$ZZ$1000,MATCH(A94,'[8]T18-Hanover'!$A$1:$A$1000,0),MATCH($G$1,'[8]T18-Hanover'!$A$1:$ZZ$1,0))</f>
        <v>134208</v>
      </c>
      <c r="H94" s="147">
        <f>INDEX('[8]T18-Hanover'!$A$1:$ZZ$1000,MATCH(A94,'[8]T18-Hanover'!$A$1:$A$1000,0),MATCH($H$1,'[8]T18-Hanover'!$A$1:$ZZ$1,0))</f>
        <v>59500</v>
      </c>
      <c r="I94" s="142" t="str">
        <f>INDEX('[8]T18-Hanover'!$A$1:$ZZ$1000,MATCH(A94,'[8]T18-Hanover'!$A$1:$A$1000,0),MATCH($I$1,'[8]T18-Hanover'!$A$1:$ZZ$1,0))</f>
        <v>C</v>
      </c>
      <c r="J94" s="143">
        <f>INDEX('[8]T18-Hanover'!$A$1:$ZZ$1000,MATCH(A94,'[8]T18-Hanover'!$A$1:$A$1000,0),MATCH($J$1,'[8]T18-Hanover'!$A$1:$ZZ$1,0))</f>
        <v>5</v>
      </c>
      <c r="K94" s="144">
        <f>INDEX('[8]T18-Hanover'!$A$1:$ZZ$1000,MATCH(A94,'[8]T18-Hanover'!$A$1:$A$1000,0),MATCH($K$1,'[8]T18-Hanover'!$A$1:$ZZ$1,0))</f>
        <v>297500</v>
      </c>
      <c r="L94" s="145">
        <f>INDEX('[8]T18-Hanover'!$A$1:$ZZ$1000,MATCH(A94,'[8]T18-Hanover'!$A$1:$A$1000,0),MATCH($L$1,'[8]T18-Hanover'!$A$1:$ZZ$1,0))</f>
        <v>0.06</v>
      </c>
      <c r="M94" s="145">
        <f>INDEX('[8]T18-Hanover'!$A$1:$ZZ$1000,MATCH(A94,'[8]T18-Hanover'!$A$1:$A$1000,0),MATCH($M$1,'[8]T18-Hanover'!$A$1:$ZZ$1,0))</f>
        <v>0.15</v>
      </c>
      <c r="N94" s="144">
        <f>INDEX('[8]T18-Hanover'!$A$1:$ZZ$1000,MATCH(A94,'[8]T18-Hanover'!$A$1:$A$1000,0),MATCH($N$1,'[8]T18-Hanover'!$A$1:$ZZ$1,0))</f>
        <v>237702.5</v>
      </c>
      <c r="O94" s="145">
        <f>INDEX('[8]T18-Hanover'!$A$1:$ZZ$1000,MATCH(A94,'[8]T18-Hanover'!$A$1:$A$1000,0),MATCH($O$1,'[8]T18-Hanover'!$A$1:$ZZ$1,0))</f>
        <v>0.09</v>
      </c>
      <c r="P94" s="143">
        <f>INDEX('[8]T18-Hanover'!$A$1:$ZZ$1000,MATCH(A94,'[8]T18-Hanover'!$A$1:$A$1000,0),MATCH($P$1,'[8]T18-Hanover'!$A$1:$ZZ$1,0))</f>
        <v>44.388888888888893</v>
      </c>
      <c r="Q94" s="143">
        <f>INDEX('[8]T18-Hanover'!$A$1:$ZZ$1000,MATCH(A94,'[8]T18-Hanover'!$A$1:$A$1000,0),MATCH($Q$1,'[8]T18-Hanover'!$A$1:$ZZ$1,0))</f>
        <v>50</v>
      </c>
      <c r="R94" s="146">
        <f>IF(INDEX('[8]T18-Hanover'!$A$1:$ZZ$1000,MATCH(A94,'[8]T18-Hanover'!$A$1:$A$1000,0),MATCH($R$1,'[8]T18-Hanover'!$A$1:$ZZ$1,0))=0,"N/A",INDEX('[8]T18-Hanover'!$A$1:$ZZ$1000,MATCH(A94,'[8]T18-Hanover'!$A$1:$A$1000,0),MATCH($R$1,'[8]T18-Hanover'!$A$1:$ZZ$1,0)))</f>
        <v>130</v>
      </c>
      <c r="S94" s="143">
        <f>INDEX('[8]T18-Hanover'!$A$1:$ZZ$1000,MATCH(A94,'[8]T18-Hanover'!$A$1:$A$1000,0),MATCH($S$1,'[8]T18-Hanover'!$A$1:$ZZ$1,0))</f>
        <v>47.194444444444443</v>
      </c>
      <c r="T94" s="144">
        <f>INDEX('[8]T18-Hanover'!$A$1:$ZZ$1000,MATCH(A94,'[8]T18-Hanover'!$A$1:$A$1000,0),MATCH($T$1,'[8]T18-Hanover'!$A$1:$ZZ$1,0))</f>
        <v>0</v>
      </c>
      <c r="U94" s="144">
        <f>INDEX('[8]T18-Hanover'!$A$1:$ZZ$1000,MATCH(A94,'[8]T18-Hanover'!$A$1:$A$1000,0),MATCH($U$1,'[8]T18-Hanover'!$A$1:$ZZ$1,0))</f>
        <v>2808069.4444444445</v>
      </c>
    </row>
    <row r="95" spans="1:21" s="114" customFormat="1" x14ac:dyDescent="0.55000000000000004">
      <c r="A95" s="114" t="str">
        <f>[8]!T18_Hanover[[#This Row],[KeyPIN]]</f>
        <v>06-25-209-005-0000</v>
      </c>
      <c r="B95" s="115" t="str">
        <f>INDEX('[8]T18-Hanover'!$A$1:$ZZ$1000,MATCH(A95,'[8]T18-Hanover'!$A$1:$A$1000,0),MATCH($B$1,'[8]T18-Hanover'!$A$1:$ZZ$1,0))</f>
        <v>06-25-209-005-0000</v>
      </c>
      <c r="C95" s="115" t="str">
        <f>INDEX('[8]T18-Hanover'!$A$1:$ZZ$1000,MATCH(A95,'[8]T18-Hanover'!$A$1:$A$1000,0),MATCH($C$1,'[8]T18-Hanover'!$A$1:$ZZ$1,0))</f>
        <v>6-63</v>
      </c>
      <c r="D95" s="115" t="str">
        <f>INDEX('[8]T18-Hanover'!$A$1:$ZZ$1000,MATCH(A95,'[8]T18-Hanover'!$A$1:$A$1000,0),MATCH($D$1,'[8]T18-Hanover'!$A$1:$ZZ$1,0))</f>
        <v>701  PHOENIX LAKE STREAMWOOD</v>
      </c>
      <c r="E95" s="114">
        <f>INDEX('[8]T18-Hanover'!$A$1:$ZZ$1000,MATCH(A95,'[8]T18-Hanover'!$A$1:$A$1000,0),MATCH($E$1,'[8]T18-Hanover'!$A$1:$ZZ$1,0))</f>
        <v>13</v>
      </c>
      <c r="F95" s="114">
        <f>INDEX('[8]T18-Hanover'!$A$1:$ZZ$1000,MATCH(A95,'[8]T18-Hanover'!$A$1:$A$1000,0),MATCH($F$1,'[8]T18-Hanover'!$A$1:$ZZ$1,0))</f>
        <v>22</v>
      </c>
      <c r="G95" s="147">
        <f>INDEX('[8]T18-Hanover'!$A$1:$ZZ$1000,MATCH(A95,'[8]T18-Hanover'!$A$1:$A$1000,0),MATCH($G$1,'[8]T18-Hanover'!$A$1:$ZZ$1,0))</f>
        <v>153558</v>
      </c>
      <c r="H95" s="147">
        <f>INDEX('[8]T18-Hanover'!$A$1:$ZZ$1000,MATCH(A95,'[8]T18-Hanover'!$A$1:$A$1000,0),MATCH($H$1,'[8]T18-Hanover'!$A$1:$ZZ$1,0))</f>
        <v>70022</v>
      </c>
      <c r="I95" s="142" t="str">
        <f>INDEX('[8]T18-Hanover'!$A$1:$ZZ$1000,MATCH(A95,'[8]T18-Hanover'!$A$1:$A$1000,0),MATCH($I$1,'[8]T18-Hanover'!$A$1:$ZZ$1,0))</f>
        <v>C</v>
      </c>
      <c r="J95" s="143">
        <f>INDEX('[8]T18-Hanover'!$A$1:$ZZ$1000,MATCH(A95,'[8]T18-Hanover'!$A$1:$A$1000,0),MATCH($J$1,'[8]T18-Hanover'!$A$1:$ZZ$1,0))</f>
        <v>5</v>
      </c>
      <c r="K95" s="144">
        <f>INDEX('[8]T18-Hanover'!$A$1:$ZZ$1000,MATCH(A95,'[8]T18-Hanover'!$A$1:$A$1000,0),MATCH($K$1,'[8]T18-Hanover'!$A$1:$ZZ$1,0))</f>
        <v>350110</v>
      </c>
      <c r="L95" s="145">
        <f>INDEX('[8]T18-Hanover'!$A$1:$ZZ$1000,MATCH(A95,'[8]T18-Hanover'!$A$1:$A$1000,0),MATCH($L$1,'[8]T18-Hanover'!$A$1:$ZZ$1,0))</f>
        <v>0.06</v>
      </c>
      <c r="M95" s="145">
        <f>INDEX('[8]T18-Hanover'!$A$1:$ZZ$1000,MATCH(A95,'[8]T18-Hanover'!$A$1:$A$1000,0),MATCH($M$1,'[8]T18-Hanover'!$A$1:$ZZ$1,0))</f>
        <v>0.15</v>
      </c>
      <c r="N95" s="144">
        <f>INDEX('[8]T18-Hanover'!$A$1:$ZZ$1000,MATCH(A95,'[8]T18-Hanover'!$A$1:$A$1000,0),MATCH($N$1,'[8]T18-Hanover'!$A$1:$ZZ$1,0))</f>
        <v>279737.89</v>
      </c>
      <c r="O95" s="145">
        <f>INDEX('[8]T18-Hanover'!$A$1:$ZZ$1000,MATCH(A95,'[8]T18-Hanover'!$A$1:$A$1000,0),MATCH($O$1,'[8]T18-Hanover'!$A$1:$ZZ$1,0))</f>
        <v>0.09</v>
      </c>
      <c r="P95" s="143">
        <f>INDEX('[8]T18-Hanover'!$A$1:$ZZ$1000,MATCH(A95,'[8]T18-Hanover'!$A$1:$A$1000,0),MATCH($P$1,'[8]T18-Hanover'!$A$1:$ZZ$1,0))</f>
        <v>44.388888888888893</v>
      </c>
      <c r="Q95" s="143">
        <f>INDEX('[8]T18-Hanover'!$A$1:$ZZ$1000,MATCH(A95,'[8]T18-Hanover'!$A$1:$A$1000,0),MATCH($Q$1,'[8]T18-Hanover'!$A$1:$ZZ$1,0))</f>
        <v>50</v>
      </c>
      <c r="R95" s="146">
        <f>IF(INDEX('[8]T18-Hanover'!$A$1:$ZZ$1000,MATCH(A95,'[8]T18-Hanover'!$A$1:$A$1000,0),MATCH($R$1,'[8]T18-Hanover'!$A$1:$ZZ$1,0))=0,"N/A",INDEX('[8]T18-Hanover'!$A$1:$ZZ$1000,MATCH(A95,'[8]T18-Hanover'!$A$1:$A$1000,0),MATCH($R$1,'[8]T18-Hanover'!$A$1:$ZZ$1,0)))</f>
        <v>130</v>
      </c>
      <c r="S95" s="143">
        <f>INDEX('[8]T18-Hanover'!$A$1:$ZZ$1000,MATCH(A95,'[8]T18-Hanover'!$A$1:$A$1000,0),MATCH($S$1,'[8]T18-Hanover'!$A$1:$ZZ$1,0))</f>
        <v>47.194444444444443</v>
      </c>
      <c r="T95" s="144">
        <f>INDEX('[8]T18-Hanover'!$A$1:$ZZ$1000,MATCH(A95,'[8]T18-Hanover'!$A$1:$A$1000,0),MATCH($T$1,'[8]T18-Hanover'!$A$1:$ZZ$1,0))</f>
        <v>0</v>
      </c>
      <c r="U95" s="144">
        <f>INDEX('[8]T18-Hanover'!$A$1:$ZZ$1000,MATCH(A95,'[8]T18-Hanover'!$A$1:$A$1000,0),MATCH($U$1,'[8]T18-Hanover'!$A$1:$ZZ$1,0))</f>
        <v>3304649.388888889</v>
      </c>
    </row>
    <row r="96" spans="1:21" s="114" customFormat="1" x14ac:dyDescent="0.55000000000000004">
      <c r="A96" s="114" t="str">
        <f>[8]!T18_Hanover[[#This Row],[KeyPIN]]</f>
        <v>06-25-209-006-0000</v>
      </c>
      <c r="B96" s="115" t="str">
        <f>INDEX('[8]T18-Hanover'!$A$1:$ZZ$1000,MATCH(A96,'[8]T18-Hanover'!$A$1:$A$1000,0),MATCH($B$1,'[8]T18-Hanover'!$A$1:$ZZ$1,0))</f>
        <v>06-25-209-006-0000</v>
      </c>
      <c r="C96" s="115" t="str">
        <f>INDEX('[8]T18-Hanover'!$A$1:$ZZ$1000,MATCH(A96,'[8]T18-Hanover'!$A$1:$A$1000,0),MATCH($C$1,'[8]T18-Hanover'!$A$1:$ZZ$1,0))</f>
        <v>6-63</v>
      </c>
      <c r="D96" s="115" t="str">
        <f>INDEX('[8]T18-Hanover'!$A$1:$ZZ$1000,MATCH(A96,'[8]T18-Hanover'!$A$1:$A$1000,0),MATCH($D$1,'[8]T18-Hanover'!$A$1:$ZZ$1,0))</f>
        <v>801  PHOENIX LAKE STREAMWOOD</v>
      </c>
      <c r="E96" s="114">
        <f>INDEX('[8]T18-Hanover'!$A$1:$ZZ$1000,MATCH(A96,'[8]T18-Hanover'!$A$1:$A$1000,0),MATCH($E$1,'[8]T18-Hanover'!$A$1:$ZZ$1,0))</f>
        <v>16</v>
      </c>
      <c r="F96" s="114">
        <f>INDEX('[8]T18-Hanover'!$A$1:$ZZ$1000,MATCH(A96,'[8]T18-Hanover'!$A$1:$A$1000,0),MATCH($F$1,'[8]T18-Hanover'!$A$1:$ZZ$1,0))</f>
        <v>27</v>
      </c>
      <c r="G96" s="147">
        <f>INDEX('[8]T18-Hanover'!$A$1:$ZZ$1000,MATCH(A96,'[8]T18-Hanover'!$A$1:$A$1000,0),MATCH($G$1,'[8]T18-Hanover'!$A$1:$ZZ$1,0))</f>
        <v>111683</v>
      </c>
      <c r="H96" s="147">
        <f>INDEX('[8]T18-Hanover'!$A$1:$ZZ$1000,MATCH(A96,'[8]T18-Hanover'!$A$1:$A$1000,0),MATCH($H$1,'[8]T18-Hanover'!$A$1:$ZZ$1,0))</f>
        <v>30947</v>
      </c>
      <c r="I96" s="142" t="str">
        <f>INDEX('[8]T18-Hanover'!$A$1:$ZZ$1000,MATCH(A96,'[8]T18-Hanover'!$A$1:$A$1000,0),MATCH($I$1,'[8]T18-Hanover'!$A$1:$ZZ$1,0))</f>
        <v>C</v>
      </c>
      <c r="J96" s="143">
        <f>INDEX('[8]T18-Hanover'!$A$1:$ZZ$1000,MATCH(A96,'[8]T18-Hanover'!$A$1:$A$1000,0),MATCH($J$1,'[8]T18-Hanover'!$A$1:$ZZ$1,0))</f>
        <v>5</v>
      </c>
      <c r="K96" s="144">
        <f>INDEX('[8]T18-Hanover'!$A$1:$ZZ$1000,MATCH(A96,'[8]T18-Hanover'!$A$1:$A$1000,0),MATCH($K$1,'[8]T18-Hanover'!$A$1:$ZZ$1,0))</f>
        <v>154735</v>
      </c>
      <c r="L96" s="145">
        <f>INDEX('[8]T18-Hanover'!$A$1:$ZZ$1000,MATCH(A96,'[8]T18-Hanover'!$A$1:$A$1000,0),MATCH($L$1,'[8]T18-Hanover'!$A$1:$ZZ$1,0))</f>
        <v>0.06</v>
      </c>
      <c r="M96" s="145">
        <f>INDEX('[8]T18-Hanover'!$A$1:$ZZ$1000,MATCH(A96,'[8]T18-Hanover'!$A$1:$A$1000,0),MATCH($M$1,'[8]T18-Hanover'!$A$1:$ZZ$1,0))</f>
        <v>0.15</v>
      </c>
      <c r="N96" s="144">
        <f>INDEX('[8]T18-Hanover'!$A$1:$ZZ$1000,MATCH(A96,'[8]T18-Hanover'!$A$1:$A$1000,0),MATCH($N$1,'[8]T18-Hanover'!$A$1:$ZZ$1,0))</f>
        <v>123633.265</v>
      </c>
      <c r="O96" s="145">
        <f>INDEX('[8]T18-Hanover'!$A$1:$ZZ$1000,MATCH(A96,'[8]T18-Hanover'!$A$1:$A$1000,0),MATCH($O$1,'[8]T18-Hanover'!$A$1:$ZZ$1,0))</f>
        <v>0.09</v>
      </c>
      <c r="P96" s="143">
        <f>INDEX('[8]T18-Hanover'!$A$1:$ZZ$1000,MATCH(A96,'[8]T18-Hanover'!$A$1:$A$1000,0),MATCH($P$1,'[8]T18-Hanover'!$A$1:$ZZ$1,0))</f>
        <v>44.388888888888893</v>
      </c>
      <c r="Q96" s="143">
        <f>INDEX('[8]T18-Hanover'!$A$1:$ZZ$1000,MATCH(A96,'[8]T18-Hanover'!$A$1:$A$1000,0),MATCH($Q$1,'[8]T18-Hanover'!$A$1:$ZZ$1,0))</f>
        <v>55</v>
      </c>
      <c r="R96" s="146">
        <f>IF(INDEX('[8]T18-Hanover'!$A$1:$ZZ$1000,MATCH(A96,'[8]T18-Hanover'!$A$1:$A$1000,0),MATCH($R$1,'[8]T18-Hanover'!$A$1:$ZZ$1,0))=0,"N/A",INDEX('[8]T18-Hanover'!$A$1:$ZZ$1000,MATCH(A96,'[8]T18-Hanover'!$A$1:$A$1000,0),MATCH($R$1,'[8]T18-Hanover'!$A$1:$ZZ$1,0)))</f>
        <v>135</v>
      </c>
      <c r="S96" s="143">
        <f>INDEX('[8]T18-Hanover'!$A$1:$ZZ$1000,MATCH(A96,'[8]T18-Hanover'!$A$1:$A$1000,0),MATCH($S$1,'[8]T18-Hanover'!$A$1:$ZZ$1,0))</f>
        <v>49.694444444444443</v>
      </c>
      <c r="T96" s="144">
        <f>INDEX('[8]T18-Hanover'!$A$1:$ZZ$1000,MATCH(A96,'[8]T18-Hanover'!$A$1:$A$1000,0),MATCH($T$1,'[8]T18-Hanover'!$A$1:$ZZ$1,0))</f>
        <v>0</v>
      </c>
      <c r="U96" s="144">
        <f>INDEX('[8]T18-Hanover'!$A$1:$ZZ$1000,MATCH(A96,'[8]T18-Hanover'!$A$1:$A$1000,0),MATCH($U$1,'[8]T18-Hanover'!$A$1:$ZZ$1,0))</f>
        <v>1537893.9722222222</v>
      </c>
    </row>
    <row r="97" spans="1:21" s="114" customFormat="1" x14ac:dyDescent="0.55000000000000004">
      <c r="A97" s="114" t="str">
        <f>[8]!T18_Hanover[[#This Row],[KeyPIN]]</f>
        <v>06-26-101-006-0000</v>
      </c>
      <c r="B97" s="115" t="str">
        <f>INDEX('[8]T18-Hanover'!$A$1:$ZZ$1000,MATCH(A97,'[8]T18-Hanover'!$A$1:$A$1000,0),MATCH($B$1,'[8]T18-Hanover'!$A$1:$ZZ$1,0))</f>
        <v>06-26-101-006-0000</v>
      </c>
      <c r="C97" s="115" t="str">
        <f>INDEX('[8]T18-Hanover'!$A$1:$ZZ$1000,MATCH(A97,'[8]T18-Hanover'!$A$1:$A$1000,0),MATCH($C$1,'[8]T18-Hanover'!$A$1:$ZZ$1,0))</f>
        <v>5-87</v>
      </c>
      <c r="D97" s="115" t="str">
        <f>INDEX('[8]T18-Hanover'!$A$1:$ZZ$1000,MATCH(A97,'[8]T18-Hanover'!$A$1:$A$1000,0),MATCH($D$1,'[8]T18-Hanover'!$A$1:$ZZ$1,0))</f>
        <v>500 W IRVING PARK STREAMWOOD</v>
      </c>
      <c r="E97" s="114">
        <f>INDEX('[8]T18-Hanover'!$A$1:$ZZ$1000,MATCH(A97,'[8]T18-Hanover'!$A$1:$A$1000,0),MATCH($E$1,'[8]T18-Hanover'!$A$1:$ZZ$1,0))</f>
        <v>66</v>
      </c>
      <c r="F97" s="114">
        <f>INDEX('[8]T18-Hanover'!$A$1:$ZZ$1000,MATCH(A97,'[8]T18-Hanover'!$A$1:$A$1000,0),MATCH($F$1,'[8]T18-Hanover'!$A$1:$ZZ$1,0))</f>
        <v>14</v>
      </c>
      <c r="G97" s="147">
        <f>INDEX('[8]T18-Hanover'!$A$1:$ZZ$1000,MATCH(A97,'[8]T18-Hanover'!$A$1:$A$1000,0),MATCH($G$1,'[8]T18-Hanover'!$A$1:$ZZ$1,0))</f>
        <v>204296</v>
      </c>
      <c r="H97" s="147">
        <f>INDEX('[8]T18-Hanover'!$A$1:$ZZ$1000,MATCH(A97,'[8]T18-Hanover'!$A$1:$A$1000,0),MATCH($H$1,'[8]T18-Hanover'!$A$1:$ZZ$1,0))</f>
        <v>2623</v>
      </c>
      <c r="I97" s="142" t="str">
        <f>INDEX('[8]T18-Hanover'!$A$1:$ZZ$1000,MATCH(A97,'[8]T18-Hanover'!$A$1:$A$1000,0),MATCH($I$1,'[8]T18-Hanover'!$A$1:$ZZ$1,0))</f>
        <v>C</v>
      </c>
      <c r="J97" s="143">
        <f>INDEX('[8]T18-Hanover'!$A$1:$ZZ$1000,MATCH(A97,'[8]T18-Hanover'!$A$1:$A$1000,0),MATCH($J$1,'[8]T18-Hanover'!$A$1:$ZZ$1,0))</f>
        <v>6.5</v>
      </c>
      <c r="K97" s="144">
        <f>INDEX('[8]T18-Hanover'!$A$1:$ZZ$1000,MATCH(A97,'[8]T18-Hanover'!$A$1:$A$1000,0),MATCH($K$1,'[8]T18-Hanover'!$A$1:$ZZ$1,0))</f>
        <v>17049.5</v>
      </c>
      <c r="L97" s="145">
        <f>INDEX('[8]T18-Hanover'!$A$1:$ZZ$1000,MATCH(A97,'[8]T18-Hanover'!$A$1:$A$1000,0),MATCH($L$1,'[8]T18-Hanover'!$A$1:$ZZ$1,0))</f>
        <v>0.06</v>
      </c>
      <c r="M97" s="145">
        <f>INDEX('[8]T18-Hanover'!$A$1:$ZZ$1000,MATCH(A97,'[8]T18-Hanover'!$A$1:$A$1000,0),MATCH($M$1,'[8]T18-Hanover'!$A$1:$ZZ$1,0))</f>
        <v>0.15</v>
      </c>
      <c r="N97" s="144">
        <f>INDEX('[8]T18-Hanover'!$A$1:$ZZ$1000,MATCH(A97,'[8]T18-Hanover'!$A$1:$A$1000,0),MATCH($N$1,'[8]T18-Hanover'!$A$1:$ZZ$1,0))</f>
        <v>13622.550500000001</v>
      </c>
      <c r="O97" s="145">
        <f>INDEX('[8]T18-Hanover'!$A$1:$ZZ$1000,MATCH(A97,'[8]T18-Hanover'!$A$1:$A$1000,0),MATCH($O$1,'[8]T18-Hanover'!$A$1:$ZZ$1,0))</f>
        <v>0.09</v>
      </c>
      <c r="P97" s="143">
        <f>INDEX('[8]T18-Hanover'!$A$1:$ZZ$1000,MATCH(A97,'[8]T18-Hanover'!$A$1:$A$1000,0),MATCH($P$1,'[8]T18-Hanover'!$A$1:$ZZ$1,0))</f>
        <v>57.705555555555556</v>
      </c>
      <c r="Q97" s="143">
        <f>INDEX('[8]T18-Hanover'!$A$1:$ZZ$1000,MATCH(A97,'[8]T18-Hanover'!$A$1:$A$1000,0),MATCH($Q$1,'[8]T18-Hanover'!$A$1:$ZZ$1,0))</f>
        <v>65</v>
      </c>
      <c r="R97" s="146" t="str">
        <f>IF(INDEX('[8]T18-Hanover'!$A$1:$ZZ$1000,MATCH(A97,'[8]T18-Hanover'!$A$1:$A$1000,0),MATCH($R$1,'[8]T18-Hanover'!$A$1:$ZZ$1,0))=0,"N/A",INDEX('[8]T18-Hanover'!$A$1:$ZZ$1000,MATCH(A97,'[8]T18-Hanover'!$A$1:$A$1000,0),MATCH($R$1,'[8]T18-Hanover'!$A$1:$ZZ$1,0)))</f>
        <v>N/A</v>
      </c>
      <c r="S97" s="143">
        <f>INDEX('[8]T18-Hanover'!$A$1:$ZZ$1000,MATCH(A97,'[8]T18-Hanover'!$A$1:$A$1000,0),MATCH($S$1,'[8]T18-Hanover'!$A$1:$ZZ$1,0))</f>
        <v>61.352777777777774</v>
      </c>
      <c r="T97" s="144">
        <f>INDEX('[8]T18-Hanover'!$A$1:$ZZ$1000,MATCH(A97,'[8]T18-Hanover'!$A$1:$A$1000,0),MATCH($T$1,'[8]T18-Hanover'!$A$1:$ZZ$1,0))</f>
        <v>969020</v>
      </c>
      <c r="U97" s="144">
        <f>INDEX('[8]T18-Hanover'!$A$1:$ZZ$1000,MATCH(A97,'[8]T18-Hanover'!$A$1:$A$1000,0),MATCH($U$1,'[8]T18-Hanover'!$A$1:$ZZ$1,0))</f>
        <v>1129948.3361111111</v>
      </c>
    </row>
    <row r="98" spans="1:21" s="114" customFormat="1" x14ac:dyDescent="0.55000000000000004">
      <c r="A98" s="114" t="str">
        <f>[8]!T18_Hanover[[#This Row],[KeyPIN]]</f>
        <v>06-26-303-003-0000</v>
      </c>
      <c r="B98" s="115" t="str">
        <f>INDEX('[8]T18-Hanover'!$A$1:$ZZ$1000,MATCH(A98,'[8]T18-Hanover'!$A$1:$A$1000,0),MATCH($B$1,'[8]T18-Hanover'!$A$1:$ZZ$1,0))</f>
        <v>06-26-303-003-0000</v>
      </c>
      <c r="C98" s="115" t="str">
        <f>INDEX('[8]T18-Hanover'!$A$1:$ZZ$1000,MATCH(A98,'[8]T18-Hanover'!$A$1:$A$1000,0),MATCH($C$1,'[8]T18-Hanover'!$A$1:$ZZ$1,0))</f>
        <v>5-93</v>
      </c>
      <c r="D98" s="115" t="str">
        <f>INDEX('[8]T18-Hanover'!$A$1:$ZZ$1000,MATCH(A98,'[8]T18-Hanover'!$A$1:$A$1000,0),MATCH($D$1,'[8]T18-Hanover'!$A$1:$ZZ$1,0))</f>
        <v>1800 S PARK STREAMWOOD</v>
      </c>
      <c r="E98" s="114">
        <f>INDEX('[8]T18-Hanover'!$A$1:$ZZ$1000,MATCH(A98,'[8]T18-Hanover'!$A$1:$A$1000,0),MATCH($E$1,'[8]T18-Hanover'!$A$1:$ZZ$1,0))</f>
        <v>52</v>
      </c>
      <c r="F98" s="114">
        <f>INDEX('[8]T18-Hanover'!$A$1:$ZZ$1000,MATCH(A98,'[8]T18-Hanover'!$A$1:$A$1000,0),MATCH($F$1,'[8]T18-Hanover'!$A$1:$ZZ$1,0))</f>
        <v>16</v>
      </c>
      <c r="G98" s="147">
        <f>INDEX('[8]T18-Hanover'!$A$1:$ZZ$1000,MATCH(A98,'[8]T18-Hanover'!$A$1:$A$1000,0),MATCH($G$1,'[8]T18-Hanover'!$A$1:$ZZ$1,0))</f>
        <v>79279</v>
      </c>
      <c r="H98" s="147">
        <f>INDEX('[8]T18-Hanover'!$A$1:$ZZ$1000,MATCH(A98,'[8]T18-Hanover'!$A$1:$A$1000,0),MATCH($H$1,'[8]T18-Hanover'!$A$1:$ZZ$1,0))</f>
        <v>12000</v>
      </c>
      <c r="I98" s="142" t="str">
        <f>INDEX('[8]T18-Hanover'!$A$1:$ZZ$1000,MATCH(A98,'[8]T18-Hanover'!$A$1:$A$1000,0),MATCH($I$1,'[8]T18-Hanover'!$A$1:$ZZ$1,0))</f>
        <v>C</v>
      </c>
      <c r="J98" s="143">
        <f>INDEX('[8]T18-Hanover'!$A$1:$ZZ$1000,MATCH(A98,'[8]T18-Hanover'!$A$1:$A$1000,0),MATCH($J$1,'[8]T18-Hanover'!$A$1:$ZZ$1,0))</f>
        <v>5.5</v>
      </c>
      <c r="K98" s="144">
        <f>INDEX('[8]T18-Hanover'!$A$1:$ZZ$1000,MATCH(A98,'[8]T18-Hanover'!$A$1:$A$1000,0),MATCH($K$1,'[8]T18-Hanover'!$A$1:$ZZ$1,0))</f>
        <v>66000</v>
      </c>
      <c r="L98" s="145">
        <f>INDEX('[8]T18-Hanover'!$A$1:$ZZ$1000,MATCH(A98,'[8]T18-Hanover'!$A$1:$A$1000,0),MATCH($L$1,'[8]T18-Hanover'!$A$1:$ZZ$1,0))</f>
        <v>0.06</v>
      </c>
      <c r="M98" s="145">
        <f>INDEX('[8]T18-Hanover'!$A$1:$ZZ$1000,MATCH(A98,'[8]T18-Hanover'!$A$1:$A$1000,0),MATCH($M$1,'[8]T18-Hanover'!$A$1:$ZZ$1,0))</f>
        <v>0.15</v>
      </c>
      <c r="N98" s="144">
        <f>INDEX('[8]T18-Hanover'!$A$1:$ZZ$1000,MATCH(A98,'[8]T18-Hanover'!$A$1:$A$1000,0),MATCH($N$1,'[8]T18-Hanover'!$A$1:$ZZ$1,0))</f>
        <v>52734</v>
      </c>
      <c r="O98" s="145">
        <f>INDEX('[8]T18-Hanover'!$A$1:$ZZ$1000,MATCH(A98,'[8]T18-Hanover'!$A$1:$A$1000,0),MATCH($O$1,'[8]T18-Hanover'!$A$1:$ZZ$1,0))</f>
        <v>0.09</v>
      </c>
      <c r="P98" s="143">
        <f>INDEX('[8]T18-Hanover'!$A$1:$ZZ$1000,MATCH(A98,'[8]T18-Hanover'!$A$1:$A$1000,0),MATCH($P$1,'[8]T18-Hanover'!$A$1:$ZZ$1,0))</f>
        <v>48.827777777777783</v>
      </c>
      <c r="Q98" s="143">
        <f>INDEX('[8]T18-Hanover'!$A$1:$ZZ$1000,MATCH(A98,'[8]T18-Hanover'!$A$1:$A$1000,0),MATCH($Q$1,'[8]T18-Hanover'!$A$1:$ZZ$1,0))</f>
        <v>60</v>
      </c>
      <c r="R98" s="146" t="str">
        <f>IF(INDEX('[8]T18-Hanover'!$A$1:$ZZ$1000,MATCH(A98,'[8]T18-Hanover'!$A$1:$A$1000,0),MATCH($R$1,'[8]T18-Hanover'!$A$1:$ZZ$1,0))=0,"N/A",INDEX('[8]T18-Hanover'!$A$1:$ZZ$1000,MATCH(A98,'[8]T18-Hanover'!$A$1:$A$1000,0),MATCH($R$1,'[8]T18-Hanover'!$A$1:$ZZ$1,0)))</f>
        <v>N/A</v>
      </c>
      <c r="S98" s="143">
        <f>INDEX('[8]T18-Hanover'!$A$1:$ZZ$1000,MATCH(A98,'[8]T18-Hanover'!$A$1:$A$1000,0),MATCH($S$1,'[8]T18-Hanover'!$A$1:$ZZ$1,0))</f>
        <v>54.413888888888891</v>
      </c>
      <c r="T98" s="144">
        <f>INDEX('[8]T18-Hanover'!$A$1:$ZZ$1000,MATCH(A98,'[8]T18-Hanover'!$A$1:$A$1000,0),MATCH($T$1,'[8]T18-Hanover'!$A$1:$ZZ$1,0))</f>
        <v>156395</v>
      </c>
      <c r="U98" s="144">
        <f>INDEX('[8]T18-Hanover'!$A$1:$ZZ$1000,MATCH(A98,'[8]T18-Hanover'!$A$1:$A$1000,0),MATCH($U$1,'[8]T18-Hanover'!$A$1:$ZZ$1,0))</f>
        <v>809361.66666666674</v>
      </c>
    </row>
    <row r="99" spans="1:21" s="114" customFormat="1" x14ac:dyDescent="0.55000000000000004">
      <c r="A99" s="114" t="str">
        <f>[8]!T18_Hanover[[#This Row],[KeyPIN]]</f>
        <v>06-26-303-008-0000</v>
      </c>
      <c r="B99" s="115" t="str">
        <f>INDEX('[8]T18-Hanover'!$A$1:$ZZ$1000,MATCH(A99,'[8]T18-Hanover'!$A$1:$A$1000,0),MATCH($B$1,'[8]T18-Hanover'!$A$1:$ZZ$1,0))</f>
        <v>06-26-303-008-0000</v>
      </c>
      <c r="C99" s="115" t="str">
        <f>INDEX('[8]T18-Hanover'!$A$1:$ZZ$1000,MATCH(A99,'[8]T18-Hanover'!$A$1:$A$1000,0),MATCH($C$1,'[8]T18-Hanover'!$A$1:$ZZ$1,0))</f>
        <v>5-93</v>
      </c>
      <c r="D99" s="115" t="str">
        <f>INDEX('[8]T18-Hanover'!$A$1:$ZZ$1000,MATCH(A99,'[8]T18-Hanover'!$A$1:$A$1000,0),MATCH($D$1,'[8]T18-Hanover'!$A$1:$ZZ$1,0))</f>
        <v>143  ROMAJEAN STREAMWOOD</v>
      </c>
      <c r="E99" s="114">
        <f>INDEX('[8]T18-Hanover'!$A$1:$ZZ$1000,MATCH(A99,'[8]T18-Hanover'!$A$1:$A$1000,0),MATCH($E$1,'[8]T18-Hanover'!$A$1:$ZZ$1,0))</f>
        <v>32</v>
      </c>
      <c r="F99" s="114">
        <f>INDEX('[8]T18-Hanover'!$A$1:$ZZ$1000,MATCH(A99,'[8]T18-Hanover'!$A$1:$A$1000,0),MATCH($F$1,'[8]T18-Hanover'!$A$1:$ZZ$1,0))</f>
        <v>16</v>
      </c>
      <c r="G99" s="147">
        <f>INDEX('[8]T18-Hanover'!$A$1:$ZZ$1000,MATCH(A99,'[8]T18-Hanover'!$A$1:$A$1000,0),MATCH($G$1,'[8]T18-Hanover'!$A$1:$ZZ$1,0))</f>
        <v>46050</v>
      </c>
      <c r="H99" s="147">
        <f>INDEX('[8]T18-Hanover'!$A$1:$ZZ$1000,MATCH(A99,'[8]T18-Hanover'!$A$1:$A$1000,0),MATCH($H$1,'[8]T18-Hanover'!$A$1:$ZZ$1,0))</f>
        <v>8420</v>
      </c>
      <c r="I99" s="142" t="str">
        <f>INDEX('[8]T18-Hanover'!$A$1:$ZZ$1000,MATCH(A99,'[8]T18-Hanover'!$A$1:$A$1000,0),MATCH($I$1,'[8]T18-Hanover'!$A$1:$ZZ$1,0))</f>
        <v>C</v>
      </c>
      <c r="J99" s="143">
        <f>INDEX('[8]T18-Hanover'!$A$1:$ZZ$1000,MATCH(A99,'[8]T18-Hanover'!$A$1:$A$1000,0),MATCH($J$1,'[8]T18-Hanover'!$A$1:$ZZ$1,0))</f>
        <v>6.5</v>
      </c>
      <c r="K99" s="144">
        <f>INDEX('[8]T18-Hanover'!$A$1:$ZZ$1000,MATCH(A99,'[8]T18-Hanover'!$A$1:$A$1000,0),MATCH($K$1,'[8]T18-Hanover'!$A$1:$ZZ$1,0))</f>
        <v>54730</v>
      </c>
      <c r="L99" s="145">
        <f>INDEX('[8]T18-Hanover'!$A$1:$ZZ$1000,MATCH(A99,'[8]T18-Hanover'!$A$1:$A$1000,0),MATCH($L$1,'[8]T18-Hanover'!$A$1:$ZZ$1,0))</f>
        <v>0.06</v>
      </c>
      <c r="M99" s="145">
        <f>INDEX('[8]T18-Hanover'!$A$1:$ZZ$1000,MATCH(A99,'[8]T18-Hanover'!$A$1:$A$1000,0),MATCH($M$1,'[8]T18-Hanover'!$A$1:$ZZ$1,0))</f>
        <v>0.15</v>
      </c>
      <c r="N99" s="144">
        <f>INDEX('[8]T18-Hanover'!$A$1:$ZZ$1000,MATCH(A99,'[8]T18-Hanover'!$A$1:$A$1000,0),MATCH($N$1,'[8]T18-Hanover'!$A$1:$ZZ$1,0))</f>
        <v>43729.27</v>
      </c>
      <c r="O99" s="145">
        <f>INDEX('[8]T18-Hanover'!$A$1:$ZZ$1000,MATCH(A99,'[8]T18-Hanover'!$A$1:$A$1000,0),MATCH($O$1,'[8]T18-Hanover'!$A$1:$ZZ$1,0))</f>
        <v>0.09</v>
      </c>
      <c r="P99" s="143">
        <f>INDEX('[8]T18-Hanover'!$A$1:$ZZ$1000,MATCH(A99,'[8]T18-Hanover'!$A$1:$A$1000,0),MATCH($P$1,'[8]T18-Hanover'!$A$1:$ZZ$1,0))</f>
        <v>57.705555555555556</v>
      </c>
      <c r="Q99" s="143">
        <f>INDEX('[8]T18-Hanover'!$A$1:$ZZ$1000,MATCH(A99,'[8]T18-Hanover'!$A$1:$A$1000,0),MATCH($Q$1,'[8]T18-Hanover'!$A$1:$ZZ$1,0))</f>
        <v>65</v>
      </c>
      <c r="R99" s="146" t="str">
        <f>IF(INDEX('[8]T18-Hanover'!$A$1:$ZZ$1000,MATCH(A99,'[8]T18-Hanover'!$A$1:$A$1000,0),MATCH($R$1,'[8]T18-Hanover'!$A$1:$ZZ$1,0))=0,"N/A",INDEX('[8]T18-Hanover'!$A$1:$ZZ$1000,MATCH(A99,'[8]T18-Hanover'!$A$1:$A$1000,0),MATCH($R$1,'[8]T18-Hanover'!$A$1:$ZZ$1,0)))</f>
        <v>N/A</v>
      </c>
      <c r="S99" s="143">
        <f>INDEX('[8]T18-Hanover'!$A$1:$ZZ$1000,MATCH(A99,'[8]T18-Hanover'!$A$1:$A$1000,0),MATCH($S$1,'[8]T18-Hanover'!$A$1:$ZZ$1,0))</f>
        <v>61.352777777777774</v>
      </c>
      <c r="T99" s="144">
        <f>INDEX('[8]T18-Hanover'!$A$1:$ZZ$1000,MATCH(A99,'[8]T18-Hanover'!$A$1:$A$1000,0),MATCH($T$1,'[8]T18-Hanover'!$A$1:$ZZ$1,0))</f>
        <v>61850</v>
      </c>
      <c r="U99" s="144">
        <f>INDEX('[8]T18-Hanover'!$A$1:$ZZ$1000,MATCH(A99,'[8]T18-Hanover'!$A$1:$A$1000,0),MATCH($U$1,'[8]T18-Hanover'!$A$1:$ZZ$1,0))</f>
        <v>578440.38888888888</v>
      </c>
    </row>
    <row r="100" spans="1:21" s="114" customFormat="1" x14ac:dyDescent="0.55000000000000004">
      <c r="A100" s="114" t="str">
        <f>[8]!T18_Hanover[[#This Row],[KeyPIN]]</f>
        <v>06-26-303-009-0000</v>
      </c>
      <c r="B100" s="115" t="str">
        <f>INDEX('[8]T18-Hanover'!$A$1:$ZZ$1000,MATCH(A100,'[8]T18-Hanover'!$A$1:$A$1000,0),MATCH($B$1,'[8]T18-Hanover'!$A$1:$ZZ$1,0))</f>
        <v>06-26-303-009-0000</v>
      </c>
      <c r="C100" s="115" t="str">
        <f>INDEX('[8]T18-Hanover'!$A$1:$ZZ$1000,MATCH(A100,'[8]T18-Hanover'!$A$1:$A$1000,0),MATCH($C$1,'[8]T18-Hanover'!$A$1:$ZZ$1,0))</f>
        <v>5-93</v>
      </c>
      <c r="D100" s="115" t="str">
        <f>INDEX('[8]T18-Hanover'!$A$1:$ZZ$1000,MATCH(A100,'[8]T18-Hanover'!$A$1:$A$1000,0),MATCH($D$1,'[8]T18-Hanover'!$A$1:$ZZ$1,0))</f>
        <v>165  ROMAJEAN STREAMWOOD</v>
      </c>
      <c r="E100" s="114">
        <f>INDEX('[8]T18-Hanover'!$A$1:$ZZ$1000,MATCH(A100,'[8]T18-Hanover'!$A$1:$A$1000,0),MATCH($E$1,'[8]T18-Hanover'!$A$1:$ZZ$1,0))</f>
        <v>35</v>
      </c>
      <c r="F100" s="114">
        <f>INDEX('[8]T18-Hanover'!$A$1:$ZZ$1000,MATCH(A100,'[8]T18-Hanover'!$A$1:$A$1000,0),MATCH($F$1,'[8]T18-Hanover'!$A$1:$ZZ$1,0))</f>
        <v>19</v>
      </c>
      <c r="G100" s="147">
        <f>INDEX('[8]T18-Hanover'!$A$1:$ZZ$1000,MATCH(A100,'[8]T18-Hanover'!$A$1:$A$1000,0),MATCH($G$1,'[8]T18-Hanover'!$A$1:$ZZ$1,0))</f>
        <v>46050</v>
      </c>
      <c r="H100" s="147">
        <f>INDEX('[8]T18-Hanover'!$A$1:$ZZ$1000,MATCH(A100,'[8]T18-Hanover'!$A$1:$A$1000,0),MATCH($H$1,'[8]T18-Hanover'!$A$1:$ZZ$1,0))</f>
        <v>17920</v>
      </c>
      <c r="I100" s="142" t="str">
        <f>INDEX('[8]T18-Hanover'!$A$1:$ZZ$1000,MATCH(A100,'[8]T18-Hanover'!$A$1:$A$1000,0),MATCH($I$1,'[8]T18-Hanover'!$A$1:$ZZ$1,0))</f>
        <v>C</v>
      </c>
      <c r="J100" s="143">
        <f>INDEX('[8]T18-Hanover'!$A$1:$ZZ$1000,MATCH(A100,'[8]T18-Hanover'!$A$1:$A$1000,0),MATCH($J$1,'[8]T18-Hanover'!$A$1:$ZZ$1,0))</f>
        <v>5.5</v>
      </c>
      <c r="K100" s="144">
        <f>INDEX('[8]T18-Hanover'!$A$1:$ZZ$1000,MATCH(A100,'[8]T18-Hanover'!$A$1:$A$1000,0),MATCH($K$1,'[8]T18-Hanover'!$A$1:$ZZ$1,0))</f>
        <v>98560</v>
      </c>
      <c r="L100" s="145">
        <f>INDEX('[8]T18-Hanover'!$A$1:$ZZ$1000,MATCH(A100,'[8]T18-Hanover'!$A$1:$A$1000,0),MATCH($L$1,'[8]T18-Hanover'!$A$1:$ZZ$1,0))</f>
        <v>0.06</v>
      </c>
      <c r="M100" s="145">
        <f>INDEX('[8]T18-Hanover'!$A$1:$ZZ$1000,MATCH(A100,'[8]T18-Hanover'!$A$1:$A$1000,0),MATCH($M$1,'[8]T18-Hanover'!$A$1:$ZZ$1,0))</f>
        <v>0.15</v>
      </c>
      <c r="N100" s="144">
        <f>INDEX('[8]T18-Hanover'!$A$1:$ZZ$1000,MATCH(A100,'[8]T18-Hanover'!$A$1:$A$1000,0),MATCH($N$1,'[8]T18-Hanover'!$A$1:$ZZ$1,0))</f>
        <v>78749.440000000002</v>
      </c>
      <c r="O100" s="145">
        <f>INDEX('[8]T18-Hanover'!$A$1:$ZZ$1000,MATCH(A100,'[8]T18-Hanover'!$A$1:$A$1000,0),MATCH($O$1,'[8]T18-Hanover'!$A$1:$ZZ$1,0))</f>
        <v>0.09</v>
      </c>
      <c r="P100" s="143">
        <f>INDEX('[8]T18-Hanover'!$A$1:$ZZ$1000,MATCH(A100,'[8]T18-Hanover'!$A$1:$A$1000,0),MATCH($P$1,'[8]T18-Hanover'!$A$1:$ZZ$1,0))</f>
        <v>48.827777777777783</v>
      </c>
      <c r="Q100" s="143">
        <f>INDEX('[8]T18-Hanover'!$A$1:$ZZ$1000,MATCH(A100,'[8]T18-Hanover'!$A$1:$A$1000,0),MATCH($Q$1,'[8]T18-Hanover'!$A$1:$ZZ$1,0))</f>
        <v>60</v>
      </c>
      <c r="R100" s="146" t="str">
        <f>IF(INDEX('[8]T18-Hanover'!$A$1:$ZZ$1000,MATCH(A100,'[8]T18-Hanover'!$A$1:$A$1000,0),MATCH($R$1,'[8]T18-Hanover'!$A$1:$ZZ$1,0))=0,"N/A",INDEX('[8]T18-Hanover'!$A$1:$ZZ$1000,MATCH(A100,'[8]T18-Hanover'!$A$1:$A$1000,0),MATCH($R$1,'[8]T18-Hanover'!$A$1:$ZZ$1,0)))</f>
        <v>N/A</v>
      </c>
      <c r="S100" s="143">
        <f>INDEX('[8]T18-Hanover'!$A$1:$ZZ$1000,MATCH(A100,'[8]T18-Hanover'!$A$1:$A$1000,0),MATCH($S$1,'[8]T18-Hanover'!$A$1:$ZZ$1,0))</f>
        <v>54.413888888888891</v>
      </c>
      <c r="T100" s="144">
        <f>INDEX('[8]T18-Hanover'!$A$1:$ZZ$1000,MATCH(A100,'[8]T18-Hanover'!$A$1:$A$1000,0),MATCH($T$1,'[8]T18-Hanover'!$A$1:$ZZ$1,0))</f>
        <v>0</v>
      </c>
      <c r="U100" s="144">
        <f>INDEX('[8]T18-Hanover'!$A$1:$ZZ$1000,MATCH(A100,'[8]T18-Hanover'!$A$1:$A$1000,0),MATCH($U$1,'[8]T18-Hanover'!$A$1:$ZZ$1,0))</f>
        <v>975096.88888888899</v>
      </c>
    </row>
    <row r="101" spans="1:21" s="114" customFormat="1" x14ac:dyDescent="0.55000000000000004">
      <c r="A101" s="114" t="str">
        <f>[8]!T18_Hanover[[#This Row],[KeyPIN]]</f>
        <v>06-26-303-015-0000</v>
      </c>
      <c r="B101" s="115" t="str">
        <f>INDEX('[8]T18-Hanover'!$A$1:$ZZ$1000,MATCH(A101,'[8]T18-Hanover'!$A$1:$A$1000,0),MATCH($B$1,'[8]T18-Hanover'!$A$1:$ZZ$1,0))</f>
        <v>06-26-303-015-0000</v>
      </c>
      <c r="C101" s="115" t="str">
        <f>INDEX('[8]T18-Hanover'!$A$1:$ZZ$1000,MATCH(A101,'[8]T18-Hanover'!$A$1:$A$1000,0),MATCH($C$1,'[8]T18-Hanover'!$A$1:$ZZ$1,0))</f>
        <v>6-63</v>
      </c>
      <c r="D101" s="115" t="str">
        <f>INDEX('[8]T18-Hanover'!$A$1:$ZZ$1000,MATCH(A101,'[8]T18-Hanover'!$A$1:$A$1000,0),MATCH($D$1,'[8]T18-Hanover'!$A$1:$ZZ$1,0))</f>
        <v>349  ROMAJEAN STREAMWOOD</v>
      </c>
      <c r="E101" s="114">
        <f>INDEX('[8]T18-Hanover'!$A$1:$ZZ$1000,MATCH(A101,'[8]T18-Hanover'!$A$1:$A$1000,0),MATCH($E$1,'[8]T18-Hanover'!$A$1:$ZZ$1,0))</f>
        <v>34</v>
      </c>
      <c r="F101" s="114">
        <f>INDEX('[8]T18-Hanover'!$A$1:$ZZ$1000,MATCH(A101,'[8]T18-Hanover'!$A$1:$A$1000,0),MATCH($F$1,'[8]T18-Hanover'!$A$1:$ZZ$1,0))</f>
        <v>18</v>
      </c>
      <c r="G101" s="147">
        <f>INDEX('[8]T18-Hanover'!$A$1:$ZZ$1000,MATCH(A101,'[8]T18-Hanover'!$A$1:$A$1000,0),MATCH($G$1,'[8]T18-Hanover'!$A$1:$ZZ$1,0))</f>
        <v>42565</v>
      </c>
      <c r="H101" s="147">
        <f>INDEX('[8]T18-Hanover'!$A$1:$ZZ$1000,MATCH(A101,'[8]T18-Hanover'!$A$1:$A$1000,0),MATCH($H$1,'[8]T18-Hanover'!$A$1:$ZZ$1,0))</f>
        <v>15954</v>
      </c>
      <c r="I101" s="142" t="str">
        <f>INDEX('[8]T18-Hanover'!$A$1:$ZZ$1000,MATCH(A101,'[8]T18-Hanover'!$A$1:$A$1000,0),MATCH($I$1,'[8]T18-Hanover'!$A$1:$ZZ$1,0))</f>
        <v>C</v>
      </c>
      <c r="J101" s="143">
        <f>INDEX('[8]T18-Hanover'!$A$1:$ZZ$1000,MATCH(A101,'[8]T18-Hanover'!$A$1:$A$1000,0),MATCH($J$1,'[8]T18-Hanover'!$A$1:$ZZ$1,0))</f>
        <v>5.5</v>
      </c>
      <c r="K101" s="144">
        <f>INDEX('[8]T18-Hanover'!$A$1:$ZZ$1000,MATCH(A101,'[8]T18-Hanover'!$A$1:$A$1000,0),MATCH($K$1,'[8]T18-Hanover'!$A$1:$ZZ$1,0))</f>
        <v>87747</v>
      </c>
      <c r="L101" s="145">
        <f>INDEX('[8]T18-Hanover'!$A$1:$ZZ$1000,MATCH(A101,'[8]T18-Hanover'!$A$1:$A$1000,0),MATCH($L$1,'[8]T18-Hanover'!$A$1:$ZZ$1,0))</f>
        <v>0.06</v>
      </c>
      <c r="M101" s="145">
        <f>INDEX('[8]T18-Hanover'!$A$1:$ZZ$1000,MATCH(A101,'[8]T18-Hanover'!$A$1:$A$1000,0),MATCH($M$1,'[8]T18-Hanover'!$A$1:$ZZ$1,0))</f>
        <v>0.15</v>
      </c>
      <c r="N101" s="144">
        <f>INDEX('[8]T18-Hanover'!$A$1:$ZZ$1000,MATCH(A101,'[8]T18-Hanover'!$A$1:$A$1000,0),MATCH($N$1,'[8]T18-Hanover'!$A$1:$ZZ$1,0))</f>
        <v>70109.852999999988</v>
      </c>
      <c r="O101" s="145">
        <f>INDEX('[8]T18-Hanover'!$A$1:$ZZ$1000,MATCH(A101,'[8]T18-Hanover'!$A$1:$A$1000,0),MATCH($O$1,'[8]T18-Hanover'!$A$1:$ZZ$1,0))</f>
        <v>0.09</v>
      </c>
      <c r="P101" s="143">
        <f>INDEX('[8]T18-Hanover'!$A$1:$ZZ$1000,MATCH(A101,'[8]T18-Hanover'!$A$1:$A$1000,0),MATCH($P$1,'[8]T18-Hanover'!$A$1:$ZZ$1,0))</f>
        <v>48.827777777777776</v>
      </c>
      <c r="Q101" s="143">
        <f>INDEX('[8]T18-Hanover'!$A$1:$ZZ$1000,MATCH(A101,'[8]T18-Hanover'!$A$1:$A$1000,0),MATCH($Q$1,'[8]T18-Hanover'!$A$1:$ZZ$1,0))</f>
        <v>60</v>
      </c>
      <c r="R101" s="146" t="str">
        <f>IF(INDEX('[8]T18-Hanover'!$A$1:$ZZ$1000,MATCH(A101,'[8]T18-Hanover'!$A$1:$A$1000,0),MATCH($R$1,'[8]T18-Hanover'!$A$1:$ZZ$1,0))=0,"N/A",INDEX('[8]T18-Hanover'!$A$1:$ZZ$1000,MATCH(A101,'[8]T18-Hanover'!$A$1:$A$1000,0),MATCH($R$1,'[8]T18-Hanover'!$A$1:$ZZ$1,0)))</f>
        <v>N/A</v>
      </c>
      <c r="S101" s="143">
        <f>INDEX('[8]T18-Hanover'!$A$1:$ZZ$1000,MATCH(A101,'[8]T18-Hanover'!$A$1:$A$1000,0),MATCH($S$1,'[8]T18-Hanover'!$A$1:$ZZ$1,0))</f>
        <v>54.413888888888891</v>
      </c>
      <c r="T101" s="144">
        <f>INDEX('[8]T18-Hanover'!$A$1:$ZZ$1000,MATCH(A101,'[8]T18-Hanover'!$A$1:$A$1000,0),MATCH($T$1,'[8]T18-Hanover'!$A$1:$ZZ$1,0))</f>
        <v>0</v>
      </c>
      <c r="U101" s="144">
        <f>INDEX('[8]T18-Hanover'!$A$1:$ZZ$1000,MATCH(A101,'[8]T18-Hanover'!$A$1:$A$1000,0),MATCH($U$1,'[8]T18-Hanover'!$A$1:$ZZ$1,0))</f>
        <v>868119.18333333335</v>
      </c>
    </row>
    <row r="102" spans="1:21" s="114" customFormat="1" x14ac:dyDescent="0.55000000000000004">
      <c r="A102" s="114" t="str">
        <f>[8]!T18_Hanover[[#This Row],[KeyPIN]]</f>
        <v>06-26-303-018-0000</v>
      </c>
      <c r="B102" s="115" t="str">
        <f>INDEX('[8]T18-Hanover'!$A$1:$ZZ$1000,MATCH(A102,'[8]T18-Hanover'!$A$1:$A$1000,0),MATCH($B$1,'[8]T18-Hanover'!$A$1:$ZZ$1,0))</f>
        <v>06-26-303-018-0000</v>
      </c>
      <c r="C102" s="115" t="str">
        <f>INDEX('[8]T18-Hanover'!$A$1:$ZZ$1000,MATCH(A102,'[8]T18-Hanover'!$A$1:$A$1000,0),MATCH($C$1,'[8]T18-Hanover'!$A$1:$ZZ$1,0))</f>
        <v>5-93</v>
      </c>
      <c r="D102" s="115" t="str">
        <f>INDEX('[8]T18-Hanover'!$A$1:$ZZ$1000,MATCH(A102,'[8]T18-Hanover'!$A$1:$A$1000,0),MATCH($D$1,'[8]T18-Hanover'!$A$1:$ZZ$1,0))</f>
        <v>2300 S PARK STREAMWOOD</v>
      </c>
      <c r="E102" s="114">
        <f>INDEX('[8]T18-Hanover'!$A$1:$ZZ$1000,MATCH(A102,'[8]T18-Hanover'!$A$1:$A$1000,0),MATCH($E$1,'[8]T18-Hanover'!$A$1:$ZZ$1,0))</f>
        <v>22</v>
      </c>
      <c r="F102" s="114">
        <f>INDEX('[8]T18-Hanover'!$A$1:$ZZ$1000,MATCH(A102,'[8]T18-Hanover'!$A$1:$A$1000,0),MATCH($F$1,'[8]T18-Hanover'!$A$1:$ZZ$1,0))</f>
        <v>22</v>
      </c>
      <c r="G102" s="147">
        <f>INDEX('[8]T18-Hanover'!$A$1:$ZZ$1000,MATCH(A102,'[8]T18-Hanover'!$A$1:$A$1000,0),MATCH($G$1,'[8]T18-Hanover'!$A$1:$ZZ$1,0))</f>
        <v>70512</v>
      </c>
      <c r="H102" s="147">
        <f>INDEX('[8]T18-Hanover'!$A$1:$ZZ$1000,MATCH(A102,'[8]T18-Hanover'!$A$1:$A$1000,0),MATCH($H$1,'[8]T18-Hanover'!$A$1:$ZZ$1,0))</f>
        <v>16311</v>
      </c>
      <c r="I102" s="142" t="str">
        <f>INDEX('[8]T18-Hanover'!$A$1:$ZZ$1000,MATCH(A102,'[8]T18-Hanover'!$A$1:$A$1000,0),MATCH($I$1,'[8]T18-Hanover'!$A$1:$ZZ$1,0))</f>
        <v>C</v>
      </c>
      <c r="J102" s="143">
        <f>INDEX('[8]T18-Hanover'!$A$1:$ZZ$1000,MATCH(A102,'[8]T18-Hanover'!$A$1:$A$1000,0),MATCH($J$1,'[8]T18-Hanover'!$A$1:$ZZ$1,0))</f>
        <v>5.5</v>
      </c>
      <c r="K102" s="144">
        <f>INDEX('[8]T18-Hanover'!$A$1:$ZZ$1000,MATCH(A102,'[8]T18-Hanover'!$A$1:$A$1000,0),MATCH($K$1,'[8]T18-Hanover'!$A$1:$ZZ$1,0))</f>
        <v>89710.5</v>
      </c>
      <c r="L102" s="145">
        <f>INDEX('[8]T18-Hanover'!$A$1:$ZZ$1000,MATCH(A102,'[8]T18-Hanover'!$A$1:$A$1000,0),MATCH($L$1,'[8]T18-Hanover'!$A$1:$ZZ$1,0))</f>
        <v>0.06</v>
      </c>
      <c r="M102" s="145">
        <f>INDEX('[8]T18-Hanover'!$A$1:$ZZ$1000,MATCH(A102,'[8]T18-Hanover'!$A$1:$A$1000,0),MATCH($M$1,'[8]T18-Hanover'!$A$1:$ZZ$1,0))</f>
        <v>0.15</v>
      </c>
      <c r="N102" s="144">
        <f>INDEX('[8]T18-Hanover'!$A$1:$ZZ$1000,MATCH(A102,'[8]T18-Hanover'!$A$1:$A$1000,0),MATCH($N$1,'[8]T18-Hanover'!$A$1:$ZZ$1,0))</f>
        <v>71678.689499999993</v>
      </c>
      <c r="O102" s="145">
        <f>INDEX('[8]T18-Hanover'!$A$1:$ZZ$1000,MATCH(A102,'[8]T18-Hanover'!$A$1:$A$1000,0),MATCH($O$1,'[8]T18-Hanover'!$A$1:$ZZ$1,0))</f>
        <v>0.09</v>
      </c>
      <c r="P102" s="143">
        <f>INDEX('[8]T18-Hanover'!$A$1:$ZZ$1000,MATCH(A102,'[8]T18-Hanover'!$A$1:$A$1000,0),MATCH($P$1,'[8]T18-Hanover'!$A$1:$ZZ$1,0))</f>
        <v>48.827777777777776</v>
      </c>
      <c r="Q102" s="143">
        <f>INDEX('[8]T18-Hanover'!$A$1:$ZZ$1000,MATCH(A102,'[8]T18-Hanover'!$A$1:$A$1000,0),MATCH($Q$1,'[8]T18-Hanover'!$A$1:$ZZ$1,0))</f>
        <v>60</v>
      </c>
      <c r="R102" s="146" t="str">
        <f>IF(INDEX('[8]T18-Hanover'!$A$1:$ZZ$1000,MATCH(A102,'[8]T18-Hanover'!$A$1:$A$1000,0),MATCH($R$1,'[8]T18-Hanover'!$A$1:$ZZ$1,0))=0,"N/A",INDEX('[8]T18-Hanover'!$A$1:$ZZ$1000,MATCH(A102,'[8]T18-Hanover'!$A$1:$A$1000,0),MATCH($R$1,'[8]T18-Hanover'!$A$1:$ZZ$1,0)))</f>
        <v>N/A</v>
      </c>
      <c r="S102" s="143">
        <f>INDEX('[8]T18-Hanover'!$A$1:$ZZ$1000,MATCH(A102,'[8]T18-Hanover'!$A$1:$A$1000,0),MATCH($S$1,'[8]T18-Hanover'!$A$1:$ZZ$1,0))</f>
        <v>54.413888888888891</v>
      </c>
      <c r="T102" s="144">
        <f>INDEX('[8]T18-Hanover'!$A$1:$ZZ$1000,MATCH(A102,'[8]T18-Hanover'!$A$1:$A$1000,0),MATCH($T$1,'[8]T18-Hanover'!$A$1:$ZZ$1,0))</f>
        <v>26340</v>
      </c>
      <c r="U102" s="144">
        <f>INDEX('[8]T18-Hanover'!$A$1:$ZZ$1000,MATCH(A102,'[8]T18-Hanover'!$A$1:$A$1000,0),MATCH($U$1,'[8]T18-Hanover'!$A$1:$ZZ$1,0))</f>
        <v>913884.94166666665</v>
      </c>
    </row>
    <row r="103" spans="1:21" s="114" customFormat="1" x14ac:dyDescent="0.55000000000000004">
      <c r="A103" s="114" t="str">
        <f>[8]!T18_Hanover[[#This Row],[KeyPIN]]</f>
        <v>06-26-303-019-0000</v>
      </c>
      <c r="B103" s="115" t="str">
        <f>INDEX('[8]T18-Hanover'!$A$1:$ZZ$1000,MATCH(A103,'[8]T18-Hanover'!$A$1:$A$1000,0),MATCH($B$1,'[8]T18-Hanover'!$A$1:$ZZ$1,0))</f>
        <v>06-26-303-019-0000</v>
      </c>
      <c r="C103" s="115" t="str">
        <f>INDEX('[8]T18-Hanover'!$A$1:$ZZ$1000,MATCH(A103,'[8]T18-Hanover'!$A$1:$A$1000,0),MATCH($C$1,'[8]T18-Hanover'!$A$1:$ZZ$1,0))</f>
        <v>5-93</v>
      </c>
      <c r="D103" s="115" t="str">
        <f>INDEX('[8]T18-Hanover'!$A$1:$ZZ$1000,MATCH(A103,'[8]T18-Hanover'!$A$1:$A$1000,0),MATCH($D$1,'[8]T18-Hanover'!$A$1:$ZZ$1,0))</f>
        <v>2200 S PARK STREAMWOOD</v>
      </c>
      <c r="E103" s="114">
        <f>INDEX('[8]T18-Hanover'!$A$1:$ZZ$1000,MATCH(A103,'[8]T18-Hanover'!$A$1:$A$1000,0),MATCH($E$1,'[8]T18-Hanover'!$A$1:$ZZ$1,0))</f>
        <v>29</v>
      </c>
      <c r="F103" s="114">
        <f>INDEX('[8]T18-Hanover'!$A$1:$ZZ$1000,MATCH(A103,'[8]T18-Hanover'!$A$1:$A$1000,0),MATCH($F$1,'[8]T18-Hanover'!$A$1:$ZZ$1,0))</f>
        <v>15</v>
      </c>
      <c r="G103" s="147">
        <f>INDEX('[8]T18-Hanover'!$A$1:$ZZ$1000,MATCH(A103,'[8]T18-Hanover'!$A$1:$A$1000,0),MATCH($G$1,'[8]T18-Hanover'!$A$1:$ZZ$1,0))</f>
        <v>66458</v>
      </c>
      <c r="H103" s="147">
        <f>INDEX('[8]T18-Hanover'!$A$1:$ZZ$1000,MATCH(A103,'[8]T18-Hanover'!$A$1:$A$1000,0),MATCH($H$1,'[8]T18-Hanover'!$A$1:$ZZ$1,0))</f>
        <v>28176</v>
      </c>
      <c r="I103" s="142" t="str">
        <f>INDEX('[8]T18-Hanover'!$A$1:$ZZ$1000,MATCH(A103,'[8]T18-Hanover'!$A$1:$A$1000,0),MATCH($I$1,'[8]T18-Hanover'!$A$1:$ZZ$1,0))</f>
        <v>C</v>
      </c>
      <c r="J103" s="143">
        <f>INDEX('[8]T18-Hanover'!$A$1:$ZZ$1000,MATCH(A103,'[8]T18-Hanover'!$A$1:$A$1000,0),MATCH($J$1,'[8]T18-Hanover'!$A$1:$ZZ$1,0))</f>
        <v>5</v>
      </c>
      <c r="K103" s="144">
        <f>INDEX('[8]T18-Hanover'!$A$1:$ZZ$1000,MATCH(A103,'[8]T18-Hanover'!$A$1:$A$1000,0),MATCH($K$1,'[8]T18-Hanover'!$A$1:$ZZ$1,0))</f>
        <v>140880</v>
      </c>
      <c r="L103" s="145">
        <f>INDEX('[8]T18-Hanover'!$A$1:$ZZ$1000,MATCH(A103,'[8]T18-Hanover'!$A$1:$A$1000,0),MATCH($L$1,'[8]T18-Hanover'!$A$1:$ZZ$1,0))</f>
        <v>0.06</v>
      </c>
      <c r="M103" s="145">
        <f>INDEX('[8]T18-Hanover'!$A$1:$ZZ$1000,MATCH(A103,'[8]T18-Hanover'!$A$1:$A$1000,0),MATCH($M$1,'[8]T18-Hanover'!$A$1:$ZZ$1,0))</f>
        <v>0.15</v>
      </c>
      <c r="N103" s="144">
        <f>INDEX('[8]T18-Hanover'!$A$1:$ZZ$1000,MATCH(A103,'[8]T18-Hanover'!$A$1:$A$1000,0),MATCH($N$1,'[8]T18-Hanover'!$A$1:$ZZ$1,0))</f>
        <v>112563.12000000001</v>
      </c>
      <c r="O103" s="145">
        <f>INDEX('[8]T18-Hanover'!$A$1:$ZZ$1000,MATCH(A103,'[8]T18-Hanover'!$A$1:$A$1000,0),MATCH($O$1,'[8]T18-Hanover'!$A$1:$ZZ$1,0))</f>
        <v>0.09</v>
      </c>
      <c r="P103" s="143">
        <f>INDEX('[8]T18-Hanover'!$A$1:$ZZ$1000,MATCH(A103,'[8]T18-Hanover'!$A$1:$A$1000,0),MATCH($P$1,'[8]T18-Hanover'!$A$1:$ZZ$1,0))</f>
        <v>44.388888888888893</v>
      </c>
      <c r="Q103" s="143">
        <f>INDEX('[8]T18-Hanover'!$A$1:$ZZ$1000,MATCH(A103,'[8]T18-Hanover'!$A$1:$A$1000,0),MATCH($Q$1,'[8]T18-Hanover'!$A$1:$ZZ$1,0))</f>
        <v>55</v>
      </c>
      <c r="R103" s="146" t="str">
        <f>IF(INDEX('[8]T18-Hanover'!$A$1:$ZZ$1000,MATCH(A103,'[8]T18-Hanover'!$A$1:$A$1000,0),MATCH($R$1,'[8]T18-Hanover'!$A$1:$ZZ$1,0))=0,"N/A",INDEX('[8]T18-Hanover'!$A$1:$ZZ$1000,MATCH(A103,'[8]T18-Hanover'!$A$1:$A$1000,0),MATCH($R$1,'[8]T18-Hanover'!$A$1:$ZZ$1,0)))</f>
        <v>N/A</v>
      </c>
      <c r="S103" s="143">
        <f>INDEX('[8]T18-Hanover'!$A$1:$ZZ$1000,MATCH(A103,'[8]T18-Hanover'!$A$1:$A$1000,0),MATCH($S$1,'[8]T18-Hanover'!$A$1:$ZZ$1,0))</f>
        <v>49.694444444444443</v>
      </c>
      <c r="T103" s="144">
        <f>INDEX('[8]T18-Hanover'!$A$1:$ZZ$1000,MATCH(A103,'[8]T18-Hanover'!$A$1:$A$1000,0),MATCH($T$1,'[8]T18-Hanover'!$A$1:$ZZ$1,0))</f>
        <v>0</v>
      </c>
      <c r="U103" s="144">
        <f>INDEX('[8]T18-Hanover'!$A$1:$ZZ$1000,MATCH(A103,'[8]T18-Hanover'!$A$1:$A$1000,0),MATCH($U$1,'[8]T18-Hanover'!$A$1:$ZZ$1,0))</f>
        <v>1400190.6666666665</v>
      </c>
    </row>
    <row r="104" spans="1:21" s="114" customFormat="1" x14ac:dyDescent="0.55000000000000004">
      <c r="A104" s="114" t="str">
        <f>[8]!T18_Hanover[[#This Row],[KeyPIN]]</f>
        <v>06-26-303-020-0000</v>
      </c>
      <c r="B104" s="115" t="str">
        <f>INDEX('[8]T18-Hanover'!$A$1:$ZZ$1000,MATCH(A104,'[8]T18-Hanover'!$A$1:$A$1000,0),MATCH($B$1,'[8]T18-Hanover'!$A$1:$ZZ$1,0))</f>
        <v>06-26-303-020-0000</v>
      </c>
      <c r="C104" s="115" t="str">
        <f>INDEX('[8]T18-Hanover'!$A$1:$ZZ$1000,MATCH(A104,'[8]T18-Hanover'!$A$1:$A$1000,0),MATCH($C$1,'[8]T18-Hanover'!$A$1:$ZZ$1,0))</f>
        <v>5-83</v>
      </c>
      <c r="D104" s="115" t="str">
        <f>INDEX('[8]T18-Hanover'!$A$1:$ZZ$1000,MATCH(A104,'[8]T18-Hanover'!$A$1:$A$1000,0),MATCH($D$1,'[8]T18-Hanover'!$A$1:$ZZ$1,0))</f>
        <v>2000 S PARK STREAMWOOD</v>
      </c>
      <c r="E104" s="114">
        <f>INDEX('[8]T18-Hanover'!$A$1:$ZZ$1000,MATCH(A104,'[8]T18-Hanover'!$A$1:$A$1000,0),MATCH($E$1,'[8]T18-Hanover'!$A$1:$ZZ$1,0))</f>
        <v>35</v>
      </c>
      <c r="F104" s="114">
        <f>INDEX('[8]T18-Hanover'!$A$1:$ZZ$1000,MATCH(A104,'[8]T18-Hanover'!$A$1:$A$1000,0),MATCH($F$1,'[8]T18-Hanover'!$A$1:$ZZ$1,0))</f>
        <v>18</v>
      </c>
      <c r="G104" s="147">
        <f>INDEX('[8]T18-Hanover'!$A$1:$ZZ$1000,MATCH(A104,'[8]T18-Hanover'!$A$1:$A$1000,0),MATCH($G$1,'[8]T18-Hanover'!$A$1:$ZZ$1,0))</f>
        <v>70828</v>
      </c>
      <c r="H104" s="147">
        <f>INDEX('[8]T18-Hanover'!$A$1:$ZZ$1000,MATCH(A104,'[8]T18-Hanover'!$A$1:$A$1000,0),MATCH($H$1,'[8]T18-Hanover'!$A$1:$ZZ$1,0))</f>
        <v>20429</v>
      </c>
      <c r="I104" s="142" t="str">
        <f>INDEX('[8]T18-Hanover'!$A$1:$ZZ$1000,MATCH(A104,'[8]T18-Hanover'!$A$1:$A$1000,0),MATCH($I$1,'[8]T18-Hanover'!$A$1:$ZZ$1,0))</f>
        <v>C</v>
      </c>
      <c r="J104" s="143">
        <f>INDEX('[8]T18-Hanover'!$A$1:$ZZ$1000,MATCH(A104,'[8]T18-Hanover'!$A$1:$A$1000,0),MATCH($J$1,'[8]T18-Hanover'!$A$1:$ZZ$1,0))</f>
        <v>5</v>
      </c>
      <c r="K104" s="144">
        <f>INDEX('[8]T18-Hanover'!$A$1:$ZZ$1000,MATCH(A104,'[8]T18-Hanover'!$A$1:$A$1000,0),MATCH($K$1,'[8]T18-Hanover'!$A$1:$ZZ$1,0))</f>
        <v>102145</v>
      </c>
      <c r="L104" s="145">
        <f>INDEX('[8]T18-Hanover'!$A$1:$ZZ$1000,MATCH(A104,'[8]T18-Hanover'!$A$1:$A$1000,0),MATCH($L$1,'[8]T18-Hanover'!$A$1:$ZZ$1,0))</f>
        <v>0.06</v>
      </c>
      <c r="M104" s="145">
        <f>INDEX('[8]T18-Hanover'!$A$1:$ZZ$1000,MATCH(A104,'[8]T18-Hanover'!$A$1:$A$1000,0),MATCH($M$1,'[8]T18-Hanover'!$A$1:$ZZ$1,0))</f>
        <v>0.15</v>
      </c>
      <c r="N104" s="144">
        <f>INDEX('[8]T18-Hanover'!$A$1:$ZZ$1000,MATCH(A104,'[8]T18-Hanover'!$A$1:$A$1000,0),MATCH($N$1,'[8]T18-Hanover'!$A$1:$ZZ$1,0))</f>
        <v>81613.85500000001</v>
      </c>
      <c r="O104" s="145">
        <f>INDEX('[8]T18-Hanover'!$A$1:$ZZ$1000,MATCH(A104,'[8]T18-Hanover'!$A$1:$A$1000,0),MATCH($O$1,'[8]T18-Hanover'!$A$1:$ZZ$1,0))</f>
        <v>0.09</v>
      </c>
      <c r="P104" s="143">
        <f>INDEX('[8]T18-Hanover'!$A$1:$ZZ$1000,MATCH(A104,'[8]T18-Hanover'!$A$1:$A$1000,0),MATCH($P$1,'[8]T18-Hanover'!$A$1:$ZZ$1,0))</f>
        <v>44.388888888888893</v>
      </c>
      <c r="Q104" s="143">
        <f>INDEX('[8]T18-Hanover'!$A$1:$ZZ$1000,MATCH(A104,'[8]T18-Hanover'!$A$1:$A$1000,0),MATCH($Q$1,'[8]T18-Hanover'!$A$1:$ZZ$1,0))</f>
        <v>55</v>
      </c>
      <c r="R104" s="146" t="str">
        <f>IF(INDEX('[8]T18-Hanover'!$A$1:$ZZ$1000,MATCH(A104,'[8]T18-Hanover'!$A$1:$A$1000,0),MATCH($R$1,'[8]T18-Hanover'!$A$1:$ZZ$1,0))=0,"N/A",INDEX('[8]T18-Hanover'!$A$1:$ZZ$1000,MATCH(A104,'[8]T18-Hanover'!$A$1:$A$1000,0),MATCH($R$1,'[8]T18-Hanover'!$A$1:$ZZ$1,0)))</f>
        <v>N/A</v>
      </c>
      <c r="S104" s="143">
        <f>INDEX('[8]T18-Hanover'!$A$1:$ZZ$1000,MATCH(A104,'[8]T18-Hanover'!$A$1:$A$1000,0),MATCH($S$1,'[8]T18-Hanover'!$A$1:$ZZ$1,0))</f>
        <v>49.694444444444443</v>
      </c>
      <c r="T104" s="144">
        <f>INDEX('[8]T18-Hanover'!$A$1:$ZZ$1000,MATCH(A104,'[8]T18-Hanover'!$A$1:$A$1000,0),MATCH($T$1,'[8]T18-Hanover'!$A$1:$ZZ$1,0))</f>
        <v>0</v>
      </c>
      <c r="U104" s="144">
        <f>INDEX('[8]T18-Hanover'!$A$1:$ZZ$1000,MATCH(A104,'[8]T18-Hanover'!$A$1:$A$1000,0),MATCH($U$1,'[8]T18-Hanover'!$A$1:$ZZ$1,0))</f>
        <v>1015207.8055555555</v>
      </c>
    </row>
    <row r="105" spans="1:21" s="114" customFormat="1" x14ac:dyDescent="0.55000000000000004">
      <c r="A105" s="114" t="str">
        <f>[8]!T18_Hanover[[#This Row],[KeyPIN]]</f>
        <v>06-26-303-021-0000</v>
      </c>
      <c r="B105" s="115" t="str">
        <f>INDEX('[8]T18-Hanover'!$A$1:$ZZ$1000,MATCH(A105,'[8]T18-Hanover'!$A$1:$A$1000,0),MATCH($B$1,'[8]T18-Hanover'!$A$1:$ZZ$1,0))</f>
        <v>06-26-303-021-0000</v>
      </c>
      <c r="C105" s="115" t="str">
        <f>INDEX('[8]T18-Hanover'!$A$1:$ZZ$1000,MATCH(A105,'[8]T18-Hanover'!$A$1:$A$1000,0),MATCH($C$1,'[8]T18-Hanover'!$A$1:$ZZ$1,0))</f>
        <v>6-63</v>
      </c>
      <c r="D105" s="115" t="str">
        <f>INDEX('[8]T18-Hanover'!$A$1:$ZZ$1000,MATCH(A105,'[8]T18-Hanover'!$A$1:$A$1000,0),MATCH($D$1,'[8]T18-Hanover'!$A$1:$ZZ$1,0))</f>
        <v>1900  PARK STREAMWOOD</v>
      </c>
      <c r="E105" s="114">
        <f>INDEX('[8]T18-Hanover'!$A$1:$ZZ$1000,MATCH(A105,'[8]T18-Hanover'!$A$1:$A$1000,0),MATCH($E$1,'[8]T18-Hanover'!$A$1:$ZZ$1,0))</f>
        <v>22</v>
      </c>
      <c r="F105" s="114">
        <f>INDEX('[8]T18-Hanover'!$A$1:$ZZ$1000,MATCH(A105,'[8]T18-Hanover'!$A$1:$A$1000,0),MATCH($F$1,'[8]T18-Hanover'!$A$1:$ZZ$1,0))</f>
        <v>28</v>
      </c>
      <c r="G105" s="147">
        <f>INDEX('[8]T18-Hanover'!$A$1:$ZZ$1000,MATCH(A105,'[8]T18-Hanover'!$A$1:$A$1000,0),MATCH($G$1,'[8]T18-Hanover'!$A$1:$ZZ$1,0))</f>
        <v>78228</v>
      </c>
      <c r="H105" s="147">
        <f>INDEX('[8]T18-Hanover'!$A$1:$ZZ$1000,MATCH(A105,'[8]T18-Hanover'!$A$1:$A$1000,0),MATCH($H$1,'[8]T18-Hanover'!$A$1:$ZZ$1,0))</f>
        <v>28640</v>
      </c>
      <c r="I105" s="142" t="str">
        <f>INDEX('[8]T18-Hanover'!$A$1:$ZZ$1000,MATCH(A105,'[8]T18-Hanover'!$A$1:$A$1000,0),MATCH($I$1,'[8]T18-Hanover'!$A$1:$ZZ$1,0))</f>
        <v>C</v>
      </c>
      <c r="J105" s="143">
        <f>INDEX('[8]T18-Hanover'!$A$1:$ZZ$1000,MATCH(A105,'[8]T18-Hanover'!$A$1:$A$1000,0),MATCH($J$1,'[8]T18-Hanover'!$A$1:$ZZ$1,0))</f>
        <v>5</v>
      </c>
      <c r="K105" s="144">
        <f>INDEX('[8]T18-Hanover'!$A$1:$ZZ$1000,MATCH(A105,'[8]T18-Hanover'!$A$1:$A$1000,0),MATCH($K$1,'[8]T18-Hanover'!$A$1:$ZZ$1,0))</f>
        <v>143200</v>
      </c>
      <c r="L105" s="145">
        <f>INDEX('[8]T18-Hanover'!$A$1:$ZZ$1000,MATCH(A105,'[8]T18-Hanover'!$A$1:$A$1000,0),MATCH($L$1,'[8]T18-Hanover'!$A$1:$ZZ$1,0))</f>
        <v>0.06</v>
      </c>
      <c r="M105" s="145">
        <f>INDEX('[8]T18-Hanover'!$A$1:$ZZ$1000,MATCH(A105,'[8]T18-Hanover'!$A$1:$A$1000,0),MATCH($M$1,'[8]T18-Hanover'!$A$1:$ZZ$1,0))</f>
        <v>0.15</v>
      </c>
      <c r="N105" s="144">
        <f>INDEX('[8]T18-Hanover'!$A$1:$ZZ$1000,MATCH(A105,'[8]T18-Hanover'!$A$1:$A$1000,0),MATCH($N$1,'[8]T18-Hanover'!$A$1:$ZZ$1,0))</f>
        <v>114416.8</v>
      </c>
      <c r="O105" s="145">
        <f>INDEX('[8]T18-Hanover'!$A$1:$ZZ$1000,MATCH(A105,'[8]T18-Hanover'!$A$1:$A$1000,0),MATCH($O$1,'[8]T18-Hanover'!$A$1:$ZZ$1,0))</f>
        <v>0.09</v>
      </c>
      <c r="P105" s="143">
        <f>INDEX('[8]T18-Hanover'!$A$1:$ZZ$1000,MATCH(A105,'[8]T18-Hanover'!$A$1:$A$1000,0),MATCH($P$1,'[8]T18-Hanover'!$A$1:$ZZ$1,0))</f>
        <v>44.388888888888886</v>
      </c>
      <c r="Q105" s="143">
        <f>INDEX('[8]T18-Hanover'!$A$1:$ZZ$1000,MATCH(A105,'[8]T18-Hanover'!$A$1:$A$1000,0),MATCH($Q$1,'[8]T18-Hanover'!$A$1:$ZZ$1,0))</f>
        <v>55</v>
      </c>
      <c r="R105" s="146" t="str">
        <f>IF(INDEX('[8]T18-Hanover'!$A$1:$ZZ$1000,MATCH(A105,'[8]T18-Hanover'!$A$1:$A$1000,0),MATCH($R$1,'[8]T18-Hanover'!$A$1:$ZZ$1,0))=0,"N/A",INDEX('[8]T18-Hanover'!$A$1:$ZZ$1000,MATCH(A105,'[8]T18-Hanover'!$A$1:$A$1000,0),MATCH($R$1,'[8]T18-Hanover'!$A$1:$ZZ$1,0)))</f>
        <v>N/A</v>
      </c>
      <c r="S105" s="143">
        <f>INDEX('[8]T18-Hanover'!$A$1:$ZZ$1000,MATCH(A105,'[8]T18-Hanover'!$A$1:$A$1000,0),MATCH($S$1,'[8]T18-Hanover'!$A$1:$ZZ$1,0))</f>
        <v>49.694444444444443</v>
      </c>
      <c r="T105" s="144">
        <f>INDEX('[8]T18-Hanover'!$A$1:$ZZ$1000,MATCH(A105,'[8]T18-Hanover'!$A$1:$A$1000,0),MATCH($T$1,'[8]T18-Hanover'!$A$1:$ZZ$1,0))</f>
        <v>0</v>
      </c>
      <c r="U105" s="144">
        <f>INDEX('[8]T18-Hanover'!$A$1:$ZZ$1000,MATCH(A105,'[8]T18-Hanover'!$A$1:$A$1000,0),MATCH($U$1,'[8]T18-Hanover'!$A$1:$ZZ$1,0))</f>
        <v>1423248.8888888888</v>
      </c>
    </row>
    <row r="106" spans="1:21" s="114" customFormat="1" x14ac:dyDescent="0.55000000000000004">
      <c r="A106" s="114" t="str">
        <f>[8]!T18_Hanover[[#This Row],[KeyPIN]]</f>
        <v>06-26-303-023-1001</v>
      </c>
      <c r="B106" s="115" t="str">
        <f>INDEX('[8]T18-Hanover'!$A$1:$ZZ$1000,MATCH(A106,'[8]T18-Hanover'!$A$1:$A$1000,0),MATCH($B$1,'[8]T18-Hanover'!$A$1:$ZZ$1,0))</f>
        <v>06-26-303-023-1001</v>
      </c>
      <c r="C106" s="115" t="str">
        <f>INDEX('[8]T18-Hanover'!$A$1:$ZZ$1000,MATCH(A106,'[8]T18-Hanover'!$A$1:$A$1000,0),MATCH($C$1,'[8]T18-Hanover'!$A$1:$ZZ$1,0))</f>
        <v>5-89</v>
      </c>
      <c r="D106" s="115" t="str">
        <f>INDEX('[8]T18-Hanover'!$A$1:$ZZ$1000,MATCH(A106,'[8]T18-Hanover'!$A$1:$A$1000,0),MATCH($D$1,'[8]T18-Hanover'!$A$1:$ZZ$1,0))</f>
        <v>1700  PARK STREAMWOOD</v>
      </c>
      <c r="E106" s="114">
        <f>INDEX('[8]T18-Hanover'!$A$1:$ZZ$1000,MATCH(A106,'[8]T18-Hanover'!$A$1:$A$1000,0),MATCH($E$1,'[8]T18-Hanover'!$A$1:$ZZ$1,0))</f>
        <v>29</v>
      </c>
      <c r="F106" s="114">
        <f>INDEX('[8]T18-Hanover'!$A$1:$ZZ$1000,MATCH(A106,'[8]T18-Hanover'!$A$1:$A$1000,0),MATCH($F$1,'[8]T18-Hanover'!$A$1:$ZZ$1,0))</f>
        <v>14</v>
      </c>
      <c r="G106" s="147">
        <f>INDEX('[8]T18-Hanover'!$A$1:$ZZ$1000,MATCH(A106,'[8]T18-Hanover'!$A$1:$A$1000,0),MATCH($G$1,'[8]T18-Hanover'!$A$1:$ZZ$1,0))</f>
        <v>59586</v>
      </c>
      <c r="H106" s="147">
        <f>INDEX('[8]T18-Hanover'!$A$1:$ZZ$1000,MATCH(A106,'[8]T18-Hanover'!$A$1:$A$1000,0),MATCH($H$1,'[8]T18-Hanover'!$A$1:$ZZ$1,0))</f>
        <v>595</v>
      </c>
      <c r="I106" s="142" t="str">
        <f>INDEX('[8]T18-Hanover'!$A$1:$ZZ$1000,MATCH(A106,'[8]T18-Hanover'!$A$1:$A$1000,0),MATCH($I$1,'[8]T18-Hanover'!$A$1:$ZZ$1,0))</f>
        <v>C</v>
      </c>
      <c r="J106" s="143">
        <f>INDEX('[8]T18-Hanover'!$A$1:$ZZ$1000,MATCH(A106,'[8]T18-Hanover'!$A$1:$A$1000,0),MATCH($J$1,'[8]T18-Hanover'!$A$1:$ZZ$1,0))</f>
        <v>6.5</v>
      </c>
      <c r="K106" s="144">
        <f>INDEX('[8]T18-Hanover'!$A$1:$ZZ$1000,MATCH(A106,'[8]T18-Hanover'!$A$1:$A$1000,0),MATCH($K$1,'[8]T18-Hanover'!$A$1:$ZZ$1,0))</f>
        <v>3867.5</v>
      </c>
      <c r="L106" s="145">
        <f>INDEX('[8]T18-Hanover'!$A$1:$ZZ$1000,MATCH(A106,'[8]T18-Hanover'!$A$1:$A$1000,0),MATCH($L$1,'[8]T18-Hanover'!$A$1:$ZZ$1,0))</f>
        <v>0.06</v>
      </c>
      <c r="M106" s="145">
        <f>INDEX('[8]T18-Hanover'!$A$1:$ZZ$1000,MATCH(A106,'[8]T18-Hanover'!$A$1:$A$1000,0),MATCH($M$1,'[8]T18-Hanover'!$A$1:$ZZ$1,0))</f>
        <v>0.15</v>
      </c>
      <c r="N106" s="144">
        <f>INDEX('[8]T18-Hanover'!$A$1:$ZZ$1000,MATCH(A106,'[8]T18-Hanover'!$A$1:$A$1000,0),MATCH($N$1,'[8]T18-Hanover'!$A$1:$ZZ$1,0))</f>
        <v>3090.1324999999997</v>
      </c>
      <c r="O106" s="145">
        <f>INDEX('[8]T18-Hanover'!$A$1:$ZZ$1000,MATCH(A106,'[8]T18-Hanover'!$A$1:$A$1000,0),MATCH($O$1,'[8]T18-Hanover'!$A$1:$ZZ$1,0))</f>
        <v>0.09</v>
      </c>
      <c r="P106" s="143">
        <f>INDEX('[8]T18-Hanover'!$A$1:$ZZ$1000,MATCH(A106,'[8]T18-Hanover'!$A$1:$A$1000,0),MATCH($P$1,'[8]T18-Hanover'!$A$1:$ZZ$1,0))</f>
        <v>57.705555555555556</v>
      </c>
      <c r="Q106" s="143">
        <f>INDEX('[8]T18-Hanover'!$A$1:$ZZ$1000,MATCH(A106,'[8]T18-Hanover'!$A$1:$A$1000,0),MATCH($Q$1,'[8]T18-Hanover'!$A$1:$ZZ$1,0))</f>
        <v>65</v>
      </c>
      <c r="R106" s="146" t="str">
        <f>IF(INDEX('[8]T18-Hanover'!$A$1:$ZZ$1000,MATCH(A106,'[8]T18-Hanover'!$A$1:$A$1000,0),MATCH($R$1,'[8]T18-Hanover'!$A$1:$ZZ$1,0))=0,"N/A",INDEX('[8]T18-Hanover'!$A$1:$ZZ$1000,MATCH(A106,'[8]T18-Hanover'!$A$1:$A$1000,0),MATCH($R$1,'[8]T18-Hanover'!$A$1:$ZZ$1,0)))</f>
        <v>N/A</v>
      </c>
      <c r="S106" s="143">
        <f>INDEX('[8]T18-Hanover'!$A$1:$ZZ$1000,MATCH(A106,'[8]T18-Hanover'!$A$1:$A$1000,0),MATCH($S$1,'[8]T18-Hanover'!$A$1:$ZZ$1,0))</f>
        <v>61.352777777777774</v>
      </c>
      <c r="T106" s="144">
        <f>INDEX('[8]T18-Hanover'!$A$1:$ZZ$1000,MATCH(A106,'[8]T18-Hanover'!$A$1:$A$1000,0),MATCH($T$1,'[8]T18-Hanover'!$A$1:$ZZ$1,0))</f>
        <v>0</v>
      </c>
      <c r="U106" s="144">
        <f>INDEX('[8]T18-Hanover'!$A$1:$ZZ$1000,MATCH(A106,'[8]T18-Hanover'!$A$1:$A$1000,0),MATCH($U$1,'[8]T18-Hanover'!$A$1:$ZZ$1,0))</f>
        <v>36504.902777777774</v>
      </c>
    </row>
    <row r="107" spans="1:21" s="114" customFormat="1" x14ac:dyDescent="0.55000000000000004">
      <c r="A107" s="114" t="str">
        <f>[8]!T18_Hanover[[#This Row],[KeyPIN]]</f>
        <v>06-26-303-023-1002</v>
      </c>
      <c r="B107" s="115" t="str">
        <f>INDEX('[8]T18-Hanover'!$A$1:$ZZ$1000,MATCH(A107,'[8]T18-Hanover'!$A$1:$A$1000,0),MATCH($B$1,'[8]T18-Hanover'!$A$1:$ZZ$1,0))</f>
        <v>06-26-303-023-1002</v>
      </c>
      <c r="C107" s="115" t="str">
        <f>INDEX('[8]T18-Hanover'!$A$1:$ZZ$1000,MATCH(A107,'[8]T18-Hanover'!$A$1:$A$1000,0),MATCH($C$1,'[8]T18-Hanover'!$A$1:$ZZ$1,0))</f>
        <v>6-79</v>
      </c>
      <c r="D107" s="115" t="str">
        <f>INDEX('[8]T18-Hanover'!$A$1:$ZZ$1000,MATCH(A107,'[8]T18-Hanover'!$A$1:$A$1000,0),MATCH($D$1,'[8]T18-Hanover'!$A$1:$ZZ$1,0))</f>
        <v>1700  PARK STREAMWOOD</v>
      </c>
      <c r="E107" s="114">
        <f>INDEX('[8]T18-Hanover'!$A$1:$ZZ$1000,MATCH(A107,'[8]T18-Hanover'!$A$1:$A$1000,0),MATCH($E$1,'[8]T18-Hanover'!$A$1:$ZZ$1,0))</f>
        <v>29</v>
      </c>
      <c r="F107" s="114">
        <f>INDEX('[8]T18-Hanover'!$A$1:$ZZ$1000,MATCH(A107,'[8]T18-Hanover'!$A$1:$A$1000,0),MATCH($F$1,'[8]T18-Hanover'!$A$1:$ZZ$1,0))</f>
        <v>14</v>
      </c>
      <c r="G107" s="147">
        <f>INDEX('[8]T18-Hanover'!$A$1:$ZZ$1000,MATCH(A107,'[8]T18-Hanover'!$A$1:$A$1000,0),MATCH($G$1,'[8]T18-Hanover'!$A$1:$ZZ$1,0))</f>
        <v>59586</v>
      </c>
      <c r="H107" s="147">
        <f>INDEX('[8]T18-Hanover'!$A$1:$ZZ$1000,MATCH(A107,'[8]T18-Hanover'!$A$1:$A$1000,0),MATCH($H$1,'[8]T18-Hanover'!$A$1:$ZZ$1,0))</f>
        <v>3371.27</v>
      </c>
      <c r="I107" s="142" t="str">
        <f>INDEX('[8]T18-Hanover'!$A$1:$ZZ$1000,MATCH(A107,'[8]T18-Hanover'!$A$1:$A$1000,0),MATCH($I$1,'[8]T18-Hanover'!$A$1:$ZZ$1,0))</f>
        <v>C</v>
      </c>
      <c r="J107" s="143">
        <f>INDEX('[8]T18-Hanover'!$A$1:$ZZ$1000,MATCH(A107,'[8]T18-Hanover'!$A$1:$A$1000,0),MATCH($J$1,'[8]T18-Hanover'!$A$1:$ZZ$1,0))</f>
        <v>6.5</v>
      </c>
      <c r="K107" s="144">
        <f>INDEX('[8]T18-Hanover'!$A$1:$ZZ$1000,MATCH(A107,'[8]T18-Hanover'!$A$1:$A$1000,0),MATCH($K$1,'[8]T18-Hanover'!$A$1:$ZZ$1,0))</f>
        <v>21913.255000000001</v>
      </c>
      <c r="L107" s="145">
        <f>INDEX('[8]T18-Hanover'!$A$1:$ZZ$1000,MATCH(A107,'[8]T18-Hanover'!$A$1:$A$1000,0),MATCH($L$1,'[8]T18-Hanover'!$A$1:$ZZ$1,0))</f>
        <v>0.06</v>
      </c>
      <c r="M107" s="145">
        <f>INDEX('[8]T18-Hanover'!$A$1:$ZZ$1000,MATCH(A107,'[8]T18-Hanover'!$A$1:$A$1000,0),MATCH($M$1,'[8]T18-Hanover'!$A$1:$ZZ$1,0))</f>
        <v>0.15</v>
      </c>
      <c r="N107" s="144">
        <f>INDEX('[8]T18-Hanover'!$A$1:$ZZ$1000,MATCH(A107,'[8]T18-Hanover'!$A$1:$A$1000,0),MATCH($N$1,'[8]T18-Hanover'!$A$1:$ZZ$1,0))</f>
        <v>17508.690745</v>
      </c>
      <c r="O107" s="145">
        <f>INDEX('[8]T18-Hanover'!$A$1:$ZZ$1000,MATCH(A107,'[8]T18-Hanover'!$A$1:$A$1000,0),MATCH($O$1,'[8]T18-Hanover'!$A$1:$ZZ$1,0))</f>
        <v>0.09</v>
      </c>
      <c r="P107" s="143">
        <f>INDEX('[8]T18-Hanover'!$A$1:$ZZ$1000,MATCH(A107,'[8]T18-Hanover'!$A$1:$A$1000,0),MATCH($P$1,'[8]T18-Hanover'!$A$1:$ZZ$1,0))</f>
        <v>57.705555555555556</v>
      </c>
      <c r="Q107" s="143">
        <f>INDEX('[8]T18-Hanover'!$A$1:$ZZ$1000,MATCH(A107,'[8]T18-Hanover'!$A$1:$A$1000,0),MATCH($Q$1,'[8]T18-Hanover'!$A$1:$ZZ$1,0))</f>
        <v>65</v>
      </c>
      <c r="R107" s="146" t="str">
        <f>IF(INDEX('[8]T18-Hanover'!$A$1:$ZZ$1000,MATCH(A107,'[8]T18-Hanover'!$A$1:$A$1000,0),MATCH($R$1,'[8]T18-Hanover'!$A$1:$ZZ$1,0))=0,"N/A",INDEX('[8]T18-Hanover'!$A$1:$ZZ$1000,MATCH(A107,'[8]T18-Hanover'!$A$1:$A$1000,0),MATCH($R$1,'[8]T18-Hanover'!$A$1:$ZZ$1,0)))</f>
        <v>N/A</v>
      </c>
      <c r="S107" s="143">
        <f>INDEX('[8]T18-Hanover'!$A$1:$ZZ$1000,MATCH(A107,'[8]T18-Hanover'!$A$1:$A$1000,0),MATCH($S$1,'[8]T18-Hanover'!$A$1:$ZZ$1,0))</f>
        <v>61.352777777777774</v>
      </c>
      <c r="T107" s="144">
        <f>INDEX('[8]T18-Hanover'!$A$1:$ZZ$1000,MATCH(A107,'[8]T18-Hanover'!$A$1:$A$1000,0),MATCH($T$1,'[8]T18-Hanover'!$A$1:$ZZ$1,0))</f>
        <v>230504.59999999998</v>
      </c>
      <c r="U107" s="144">
        <f>INDEX('[8]T18-Hanover'!$A$1:$ZZ$1000,MATCH(A107,'[8]T18-Hanover'!$A$1:$A$1000,0),MATCH($U$1,'[8]T18-Hanover'!$A$1:$ZZ$1,0))</f>
        <v>437341.37913888885</v>
      </c>
    </row>
    <row r="108" spans="1:21" s="114" customFormat="1" x14ac:dyDescent="0.55000000000000004">
      <c r="A108" s="114" t="str">
        <f>[8]!T18_Hanover[[#This Row],[KeyPIN]]</f>
        <v>06-26-303-023-1003</v>
      </c>
      <c r="B108" s="115" t="str">
        <f>INDEX('[8]T18-Hanover'!$A$1:$ZZ$1000,MATCH(A108,'[8]T18-Hanover'!$A$1:$A$1000,0),MATCH($B$1,'[8]T18-Hanover'!$A$1:$ZZ$1,0))</f>
        <v>06-26-303-023-1003</v>
      </c>
      <c r="C108" s="115" t="str">
        <f>INDEX('[8]T18-Hanover'!$A$1:$ZZ$1000,MATCH(A108,'[8]T18-Hanover'!$A$1:$A$1000,0),MATCH($C$1,'[8]T18-Hanover'!$A$1:$ZZ$1,0))</f>
        <v>5-89</v>
      </c>
      <c r="D108" s="115" t="str">
        <f>INDEX('[8]T18-Hanover'!$A$1:$ZZ$1000,MATCH(A108,'[8]T18-Hanover'!$A$1:$A$1000,0),MATCH($D$1,'[8]T18-Hanover'!$A$1:$ZZ$1,0))</f>
        <v>1700  PARK STREAMWOOD</v>
      </c>
      <c r="E108" s="114">
        <f>INDEX('[8]T18-Hanover'!$A$1:$ZZ$1000,MATCH(A108,'[8]T18-Hanover'!$A$1:$A$1000,0),MATCH($E$1,'[8]T18-Hanover'!$A$1:$ZZ$1,0))</f>
        <v>29</v>
      </c>
      <c r="F108" s="114">
        <f>INDEX('[8]T18-Hanover'!$A$1:$ZZ$1000,MATCH(A108,'[8]T18-Hanover'!$A$1:$A$1000,0),MATCH($F$1,'[8]T18-Hanover'!$A$1:$ZZ$1,0))</f>
        <v>14</v>
      </c>
      <c r="G108" s="147">
        <f>INDEX('[8]T18-Hanover'!$A$1:$ZZ$1000,MATCH(A108,'[8]T18-Hanover'!$A$1:$A$1000,0),MATCH($G$1,'[8]T18-Hanover'!$A$1:$ZZ$1,0))</f>
        <v>59586</v>
      </c>
      <c r="H108" s="147">
        <f>INDEX('[8]T18-Hanover'!$A$1:$ZZ$1000,MATCH(A108,'[8]T18-Hanover'!$A$1:$A$1000,0),MATCH($H$1,'[8]T18-Hanover'!$A$1:$ZZ$1,0))</f>
        <v>3668.77</v>
      </c>
      <c r="I108" s="142" t="str">
        <f>INDEX('[8]T18-Hanover'!$A$1:$ZZ$1000,MATCH(A108,'[8]T18-Hanover'!$A$1:$A$1000,0),MATCH($I$1,'[8]T18-Hanover'!$A$1:$ZZ$1,0))</f>
        <v>C</v>
      </c>
      <c r="J108" s="143">
        <f>INDEX('[8]T18-Hanover'!$A$1:$ZZ$1000,MATCH(A108,'[8]T18-Hanover'!$A$1:$A$1000,0),MATCH($J$1,'[8]T18-Hanover'!$A$1:$ZZ$1,0))</f>
        <v>6.5</v>
      </c>
      <c r="K108" s="144">
        <f>INDEX('[8]T18-Hanover'!$A$1:$ZZ$1000,MATCH(A108,'[8]T18-Hanover'!$A$1:$A$1000,0),MATCH($K$1,'[8]T18-Hanover'!$A$1:$ZZ$1,0))</f>
        <v>23847.005000000001</v>
      </c>
      <c r="L108" s="145">
        <f>INDEX('[8]T18-Hanover'!$A$1:$ZZ$1000,MATCH(A108,'[8]T18-Hanover'!$A$1:$A$1000,0),MATCH($L$1,'[8]T18-Hanover'!$A$1:$ZZ$1,0))</f>
        <v>0.06</v>
      </c>
      <c r="M108" s="145">
        <f>INDEX('[8]T18-Hanover'!$A$1:$ZZ$1000,MATCH(A108,'[8]T18-Hanover'!$A$1:$A$1000,0),MATCH($M$1,'[8]T18-Hanover'!$A$1:$ZZ$1,0))</f>
        <v>0.15</v>
      </c>
      <c r="N108" s="144">
        <f>INDEX('[8]T18-Hanover'!$A$1:$ZZ$1000,MATCH(A108,'[8]T18-Hanover'!$A$1:$A$1000,0),MATCH($N$1,'[8]T18-Hanover'!$A$1:$ZZ$1,0))</f>
        <v>19053.756995000003</v>
      </c>
      <c r="O108" s="145">
        <f>INDEX('[8]T18-Hanover'!$A$1:$ZZ$1000,MATCH(A108,'[8]T18-Hanover'!$A$1:$A$1000,0),MATCH($O$1,'[8]T18-Hanover'!$A$1:$ZZ$1,0))</f>
        <v>0.09</v>
      </c>
      <c r="P108" s="143">
        <f>INDEX('[8]T18-Hanover'!$A$1:$ZZ$1000,MATCH(A108,'[8]T18-Hanover'!$A$1:$A$1000,0),MATCH($P$1,'[8]T18-Hanover'!$A$1:$ZZ$1,0))</f>
        <v>57.70555555555557</v>
      </c>
      <c r="Q108" s="143">
        <f>INDEX('[8]T18-Hanover'!$A$1:$ZZ$1000,MATCH(A108,'[8]T18-Hanover'!$A$1:$A$1000,0),MATCH($Q$1,'[8]T18-Hanover'!$A$1:$ZZ$1,0))</f>
        <v>65</v>
      </c>
      <c r="R108" s="146" t="str">
        <f>IF(INDEX('[8]T18-Hanover'!$A$1:$ZZ$1000,MATCH(A108,'[8]T18-Hanover'!$A$1:$A$1000,0),MATCH($R$1,'[8]T18-Hanover'!$A$1:$ZZ$1,0))=0,"N/A",INDEX('[8]T18-Hanover'!$A$1:$ZZ$1000,MATCH(A108,'[8]T18-Hanover'!$A$1:$A$1000,0),MATCH($R$1,'[8]T18-Hanover'!$A$1:$ZZ$1,0)))</f>
        <v>N/A</v>
      </c>
      <c r="S108" s="143">
        <f>INDEX('[8]T18-Hanover'!$A$1:$ZZ$1000,MATCH(A108,'[8]T18-Hanover'!$A$1:$A$1000,0),MATCH($S$1,'[8]T18-Hanover'!$A$1:$ZZ$1,0))</f>
        <v>61.352777777777789</v>
      </c>
      <c r="T108" s="144">
        <f>INDEX('[8]T18-Hanover'!$A$1:$ZZ$1000,MATCH(A108,'[8]T18-Hanover'!$A$1:$A$1000,0),MATCH($T$1,'[8]T18-Hanover'!$A$1:$ZZ$1,0))</f>
        <v>0</v>
      </c>
      <c r="U108" s="144">
        <f>INDEX('[8]T18-Hanover'!$A$1:$ZZ$1000,MATCH(A108,'[8]T18-Hanover'!$A$1:$A$1000,0),MATCH($U$1,'[8]T18-Hanover'!$A$1:$ZZ$1,0))</f>
        <v>225089.23052777781</v>
      </c>
    </row>
    <row r="109" spans="1:21" s="114" customFormat="1" x14ac:dyDescent="0.55000000000000004">
      <c r="A109" s="114" t="str">
        <f>[8]!T18_Hanover[[#This Row],[KeyPIN]]</f>
        <v>06-26-303-023-1004</v>
      </c>
      <c r="B109" s="115" t="str">
        <f>INDEX('[8]T18-Hanover'!$A$1:$ZZ$1000,MATCH(A109,'[8]T18-Hanover'!$A$1:$A$1000,0),MATCH($B$1,'[8]T18-Hanover'!$A$1:$ZZ$1,0))</f>
        <v>06-26-303-023-1004</v>
      </c>
      <c r="C109" s="115" t="str">
        <f>INDEX('[8]T18-Hanover'!$A$1:$ZZ$1000,MATCH(A109,'[8]T18-Hanover'!$A$1:$A$1000,0),MATCH($C$1,'[8]T18-Hanover'!$A$1:$ZZ$1,0))</f>
        <v>5-89</v>
      </c>
      <c r="D109" s="115" t="str">
        <f>INDEX('[8]T18-Hanover'!$A$1:$ZZ$1000,MATCH(A109,'[8]T18-Hanover'!$A$1:$A$1000,0),MATCH($D$1,'[8]T18-Hanover'!$A$1:$ZZ$1,0))</f>
        <v>1700  PARK STREAMWOOD</v>
      </c>
      <c r="E109" s="114">
        <f>INDEX('[8]T18-Hanover'!$A$1:$ZZ$1000,MATCH(A109,'[8]T18-Hanover'!$A$1:$A$1000,0),MATCH($E$1,'[8]T18-Hanover'!$A$1:$ZZ$1,0))</f>
        <v>29</v>
      </c>
      <c r="F109" s="114">
        <f>INDEX('[8]T18-Hanover'!$A$1:$ZZ$1000,MATCH(A109,'[8]T18-Hanover'!$A$1:$A$1000,0),MATCH($F$1,'[8]T18-Hanover'!$A$1:$ZZ$1,0))</f>
        <v>14</v>
      </c>
      <c r="G109" s="147">
        <f>INDEX('[8]T18-Hanover'!$A$1:$ZZ$1000,MATCH(A109,'[8]T18-Hanover'!$A$1:$A$1000,0),MATCH($G$1,'[8]T18-Hanover'!$A$1:$ZZ$1,0))</f>
        <v>59586</v>
      </c>
      <c r="H109" s="147">
        <f>INDEX('[8]T18-Hanover'!$A$1:$ZZ$1000,MATCH(A109,'[8]T18-Hanover'!$A$1:$A$1000,0),MATCH($H$1,'[8]T18-Hanover'!$A$1:$ZZ$1,0))</f>
        <v>3668.77</v>
      </c>
      <c r="I109" s="142" t="str">
        <f>INDEX('[8]T18-Hanover'!$A$1:$ZZ$1000,MATCH(A109,'[8]T18-Hanover'!$A$1:$A$1000,0),MATCH($I$1,'[8]T18-Hanover'!$A$1:$ZZ$1,0))</f>
        <v>C</v>
      </c>
      <c r="J109" s="143">
        <f>INDEX('[8]T18-Hanover'!$A$1:$ZZ$1000,MATCH(A109,'[8]T18-Hanover'!$A$1:$A$1000,0),MATCH($J$1,'[8]T18-Hanover'!$A$1:$ZZ$1,0))</f>
        <v>6.5</v>
      </c>
      <c r="K109" s="144">
        <f>INDEX('[8]T18-Hanover'!$A$1:$ZZ$1000,MATCH(A109,'[8]T18-Hanover'!$A$1:$A$1000,0),MATCH($K$1,'[8]T18-Hanover'!$A$1:$ZZ$1,0))</f>
        <v>23847.005000000001</v>
      </c>
      <c r="L109" s="145">
        <f>INDEX('[8]T18-Hanover'!$A$1:$ZZ$1000,MATCH(A109,'[8]T18-Hanover'!$A$1:$A$1000,0),MATCH($L$1,'[8]T18-Hanover'!$A$1:$ZZ$1,0))</f>
        <v>0.06</v>
      </c>
      <c r="M109" s="145">
        <f>INDEX('[8]T18-Hanover'!$A$1:$ZZ$1000,MATCH(A109,'[8]T18-Hanover'!$A$1:$A$1000,0),MATCH($M$1,'[8]T18-Hanover'!$A$1:$ZZ$1,0))</f>
        <v>0.15</v>
      </c>
      <c r="N109" s="144">
        <f>INDEX('[8]T18-Hanover'!$A$1:$ZZ$1000,MATCH(A109,'[8]T18-Hanover'!$A$1:$A$1000,0),MATCH($N$1,'[8]T18-Hanover'!$A$1:$ZZ$1,0))</f>
        <v>19053.756995000003</v>
      </c>
      <c r="O109" s="145">
        <f>INDEX('[8]T18-Hanover'!$A$1:$ZZ$1000,MATCH(A109,'[8]T18-Hanover'!$A$1:$A$1000,0),MATCH($O$1,'[8]T18-Hanover'!$A$1:$ZZ$1,0))</f>
        <v>0.09</v>
      </c>
      <c r="P109" s="143">
        <f>INDEX('[8]T18-Hanover'!$A$1:$ZZ$1000,MATCH(A109,'[8]T18-Hanover'!$A$1:$A$1000,0),MATCH($P$1,'[8]T18-Hanover'!$A$1:$ZZ$1,0))</f>
        <v>57.70555555555557</v>
      </c>
      <c r="Q109" s="143">
        <f>INDEX('[8]T18-Hanover'!$A$1:$ZZ$1000,MATCH(A109,'[8]T18-Hanover'!$A$1:$A$1000,0),MATCH($Q$1,'[8]T18-Hanover'!$A$1:$ZZ$1,0))</f>
        <v>65</v>
      </c>
      <c r="R109" s="146" t="str">
        <f>IF(INDEX('[8]T18-Hanover'!$A$1:$ZZ$1000,MATCH(A109,'[8]T18-Hanover'!$A$1:$A$1000,0),MATCH($R$1,'[8]T18-Hanover'!$A$1:$ZZ$1,0))=0,"N/A",INDEX('[8]T18-Hanover'!$A$1:$ZZ$1000,MATCH(A109,'[8]T18-Hanover'!$A$1:$A$1000,0),MATCH($R$1,'[8]T18-Hanover'!$A$1:$ZZ$1,0)))</f>
        <v>N/A</v>
      </c>
      <c r="S109" s="143">
        <f>INDEX('[8]T18-Hanover'!$A$1:$ZZ$1000,MATCH(A109,'[8]T18-Hanover'!$A$1:$A$1000,0),MATCH($S$1,'[8]T18-Hanover'!$A$1:$ZZ$1,0))</f>
        <v>61.352777777777789</v>
      </c>
      <c r="T109" s="144">
        <f>INDEX('[8]T18-Hanover'!$A$1:$ZZ$1000,MATCH(A109,'[8]T18-Hanover'!$A$1:$A$1000,0),MATCH($T$1,'[8]T18-Hanover'!$A$1:$ZZ$1,0))</f>
        <v>0</v>
      </c>
      <c r="U109" s="144">
        <f>INDEX('[8]T18-Hanover'!$A$1:$ZZ$1000,MATCH(A109,'[8]T18-Hanover'!$A$1:$A$1000,0),MATCH($U$1,'[8]T18-Hanover'!$A$1:$ZZ$1,0))</f>
        <v>225089.23052777781</v>
      </c>
    </row>
    <row r="110" spans="1:21" s="114" customFormat="1" x14ac:dyDescent="0.55000000000000004">
      <c r="A110" s="114" t="str">
        <f>[8]!T18_Hanover[[#This Row],[KeyPIN]]</f>
        <v>06-26-303-023-1005</v>
      </c>
      <c r="B110" s="115" t="str">
        <f>INDEX('[8]T18-Hanover'!$A$1:$ZZ$1000,MATCH(A110,'[8]T18-Hanover'!$A$1:$A$1000,0),MATCH($B$1,'[8]T18-Hanover'!$A$1:$ZZ$1,0))</f>
        <v>06-26-303-023-1005</v>
      </c>
      <c r="C110" s="115" t="str">
        <f>INDEX('[8]T18-Hanover'!$A$1:$ZZ$1000,MATCH(A110,'[8]T18-Hanover'!$A$1:$A$1000,0),MATCH($C$1,'[8]T18-Hanover'!$A$1:$ZZ$1,0))</f>
        <v>5-89</v>
      </c>
      <c r="D110" s="115" t="str">
        <f>INDEX('[8]T18-Hanover'!$A$1:$ZZ$1000,MATCH(A110,'[8]T18-Hanover'!$A$1:$A$1000,0),MATCH($D$1,'[8]T18-Hanover'!$A$1:$ZZ$1,0))</f>
        <v>1700  PARK STREAMWOOD</v>
      </c>
      <c r="E110" s="114">
        <f>INDEX('[8]T18-Hanover'!$A$1:$ZZ$1000,MATCH(A110,'[8]T18-Hanover'!$A$1:$A$1000,0),MATCH($E$1,'[8]T18-Hanover'!$A$1:$ZZ$1,0))</f>
        <v>29</v>
      </c>
      <c r="F110" s="114">
        <f>INDEX('[8]T18-Hanover'!$A$1:$ZZ$1000,MATCH(A110,'[8]T18-Hanover'!$A$1:$A$1000,0),MATCH($F$1,'[8]T18-Hanover'!$A$1:$ZZ$1,0))</f>
        <v>14</v>
      </c>
      <c r="G110" s="147">
        <f>INDEX('[8]T18-Hanover'!$A$1:$ZZ$1000,MATCH(A110,'[8]T18-Hanover'!$A$1:$A$1000,0),MATCH($G$1,'[8]T18-Hanover'!$A$1:$ZZ$1,0))</f>
        <v>59586</v>
      </c>
      <c r="H110" s="147">
        <f>INDEX('[8]T18-Hanover'!$A$1:$ZZ$1000,MATCH(A110,'[8]T18-Hanover'!$A$1:$A$1000,0),MATCH($H$1,'[8]T18-Hanover'!$A$1:$ZZ$1,0))</f>
        <v>595</v>
      </c>
      <c r="I110" s="142" t="str">
        <f>INDEX('[8]T18-Hanover'!$A$1:$ZZ$1000,MATCH(A110,'[8]T18-Hanover'!$A$1:$A$1000,0),MATCH($I$1,'[8]T18-Hanover'!$A$1:$ZZ$1,0))</f>
        <v>C</v>
      </c>
      <c r="J110" s="143">
        <f>INDEX('[8]T18-Hanover'!$A$1:$ZZ$1000,MATCH(A110,'[8]T18-Hanover'!$A$1:$A$1000,0),MATCH($J$1,'[8]T18-Hanover'!$A$1:$ZZ$1,0))</f>
        <v>6.5</v>
      </c>
      <c r="K110" s="144">
        <f>INDEX('[8]T18-Hanover'!$A$1:$ZZ$1000,MATCH(A110,'[8]T18-Hanover'!$A$1:$A$1000,0),MATCH($K$1,'[8]T18-Hanover'!$A$1:$ZZ$1,0))</f>
        <v>3867.5</v>
      </c>
      <c r="L110" s="145">
        <f>INDEX('[8]T18-Hanover'!$A$1:$ZZ$1000,MATCH(A110,'[8]T18-Hanover'!$A$1:$A$1000,0),MATCH($L$1,'[8]T18-Hanover'!$A$1:$ZZ$1,0))</f>
        <v>0.06</v>
      </c>
      <c r="M110" s="145">
        <f>INDEX('[8]T18-Hanover'!$A$1:$ZZ$1000,MATCH(A110,'[8]T18-Hanover'!$A$1:$A$1000,0),MATCH($M$1,'[8]T18-Hanover'!$A$1:$ZZ$1,0))</f>
        <v>0.15</v>
      </c>
      <c r="N110" s="144">
        <f>INDEX('[8]T18-Hanover'!$A$1:$ZZ$1000,MATCH(A110,'[8]T18-Hanover'!$A$1:$A$1000,0),MATCH($N$1,'[8]T18-Hanover'!$A$1:$ZZ$1,0))</f>
        <v>3090.1324999999997</v>
      </c>
      <c r="O110" s="145">
        <f>INDEX('[8]T18-Hanover'!$A$1:$ZZ$1000,MATCH(A110,'[8]T18-Hanover'!$A$1:$A$1000,0),MATCH($O$1,'[8]T18-Hanover'!$A$1:$ZZ$1,0))</f>
        <v>0.09</v>
      </c>
      <c r="P110" s="143">
        <f>INDEX('[8]T18-Hanover'!$A$1:$ZZ$1000,MATCH(A110,'[8]T18-Hanover'!$A$1:$A$1000,0),MATCH($P$1,'[8]T18-Hanover'!$A$1:$ZZ$1,0))</f>
        <v>57.705555555555556</v>
      </c>
      <c r="Q110" s="143">
        <f>INDEX('[8]T18-Hanover'!$A$1:$ZZ$1000,MATCH(A110,'[8]T18-Hanover'!$A$1:$A$1000,0),MATCH($Q$1,'[8]T18-Hanover'!$A$1:$ZZ$1,0))</f>
        <v>65</v>
      </c>
      <c r="R110" s="146" t="str">
        <f>IF(INDEX('[8]T18-Hanover'!$A$1:$ZZ$1000,MATCH(A110,'[8]T18-Hanover'!$A$1:$A$1000,0),MATCH($R$1,'[8]T18-Hanover'!$A$1:$ZZ$1,0))=0,"N/A",INDEX('[8]T18-Hanover'!$A$1:$ZZ$1000,MATCH(A110,'[8]T18-Hanover'!$A$1:$A$1000,0),MATCH($R$1,'[8]T18-Hanover'!$A$1:$ZZ$1,0)))</f>
        <v>N/A</v>
      </c>
      <c r="S110" s="143">
        <f>INDEX('[8]T18-Hanover'!$A$1:$ZZ$1000,MATCH(A110,'[8]T18-Hanover'!$A$1:$A$1000,0),MATCH($S$1,'[8]T18-Hanover'!$A$1:$ZZ$1,0))</f>
        <v>61.352777777777774</v>
      </c>
      <c r="T110" s="144">
        <f>INDEX('[8]T18-Hanover'!$A$1:$ZZ$1000,MATCH(A110,'[8]T18-Hanover'!$A$1:$A$1000,0),MATCH($T$1,'[8]T18-Hanover'!$A$1:$ZZ$1,0))</f>
        <v>0</v>
      </c>
      <c r="U110" s="144">
        <f>INDEX('[8]T18-Hanover'!$A$1:$ZZ$1000,MATCH(A110,'[8]T18-Hanover'!$A$1:$A$1000,0),MATCH($U$1,'[8]T18-Hanover'!$A$1:$ZZ$1,0))</f>
        <v>36504.902777777774</v>
      </c>
    </row>
    <row r="111" spans="1:21" s="114" customFormat="1" x14ac:dyDescent="0.55000000000000004">
      <c r="A111" s="114" t="str">
        <f>[8]!T18_Hanover[[#This Row],[KeyPIN]]</f>
        <v>06-26-303-024-0000</v>
      </c>
      <c r="B111" s="115" t="str">
        <f>INDEX('[8]T18-Hanover'!$A$1:$ZZ$1000,MATCH(A111,'[8]T18-Hanover'!$A$1:$A$1000,0),MATCH($B$1,'[8]T18-Hanover'!$A$1:$ZZ$1,0))</f>
        <v>06-26-303-024-0000</v>
      </c>
      <c r="C111" s="115" t="str">
        <f>INDEX('[8]T18-Hanover'!$A$1:$ZZ$1000,MATCH(A111,'[8]T18-Hanover'!$A$1:$A$1000,0),MATCH($C$1,'[8]T18-Hanover'!$A$1:$ZZ$1,0))</f>
        <v>6-63</v>
      </c>
      <c r="D111" s="115" t="str">
        <f>INDEX('[8]T18-Hanover'!$A$1:$ZZ$1000,MATCH(A111,'[8]T18-Hanover'!$A$1:$A$1000,0),MATCH($D$1,'[8]T18-Hanover'!$A$1:$ZZ$1,0))</f>
        <v>275  ROMAJEAN STREAMWOOD</v>
      </c>
      <c r="E111" s="114">
        <f>INDEX('[8]T18-Hanover'!$A$1:$ZZ$1000,MATCH(A111,'[8]T18-Hanover'!$A$1:$A$1000,0),MATCH($E$1,'[8]T18-Hanover'!$A$1:$ZZ$1,0))</f>
        <v>35</v>
      </c>
      <c r="F111" s="114">
        <f>INDEX('[8]T18-Hanover'!$A$1:$ZZ$1000,MATCH(A111,'[8]T18-Hanover'!$A$1:$A$1000,0),MATCH($F$1,'[8]T18-Hanover'!$A$1:$ZZ$1,0))</f>
        <v>24</v>
      </c>
      <c r="G111" s="147">
        <f>INDEX('[8]T18-Hanover'!$A$1:$ZZ$1000,MATCH(A111,'[8]T18-Hanover'!$A$1:$A$1000,0),MATCH($G$1,'[8]T18-Hanover'!$A$1:$ZZ$1,0))</f>
        <v>273504</v>
      </c>
      <c r="H111" s="147">
        <f>INDEX('[8]T18-Hanover'!$A$1:$ZZ$1000,MATCH(A111,'[8]T18-Hanover'!$A$1:$A$1000,0),MATCH($H$1,'[8]T18-Hanover'!$A$1:$ZZ$1,0))</f>
        <v>98491</v>
      </c>
      <c r="I111" s="142" t="str">
        <f>INDEX('[8]T18-Hanover'!$A$1:$ZZ$1000,MATCH(A111,'[8]T18-Hanover'!$A$1:$A$1000,0),MATCH($I$1,'[8]T18-Hanover'!$A$1:$ZZ$1,0))</f>
        <v>C</v>
      </c>
      <c r="J111" s="143">
        <f>INDEX('[8]T18-Hanover'!$A$1:$ZZ$1000,MATCH(A111,'[8]T18-Hanover'!$A$1:$A$1000,0),MATCH($J$1,'[8]T18-Hanover'!$A$1:$ZZ$1,0))</f>
        <v>5</v>
      </c>
      <c r="K111" s="144">
        <f>INDEX('[8]T18-Hanover'!$A$1:$ZZ$1000,MATCH(A111,'[8]T18-Hanover'!$A$1:$A$1000,0),MATCH($K$1,'[8]T18-Hanover'!$A$1:$ZZ$1,0))</f>
        <v>492455</v>
      </c>
      <c r="L111" s="145">
        <f>INDEX('[8]T18-Hanover'!$A$1:$ZZ$1000,MATCH(A111,'[8]T18-Hanover'!$A$1:$A$1000,0),MATCH($L$1,'[8]T18-Hanover'!$A$1:$ZZ$1,0))</f>
        <v>0.06</v>
      </c>
      <c r="M111" s="145">
        <f>INDEX('[8]T18-Hanover'!$A$1:$ZZ$1000,MATCH(A111,'[8]T18-Hanover'!$A$1:$A$1000,0),MATCH($M$1,'[8]T18-Hanover'!$A$1:$ZZ$1,0))</f>
        <v>0.15</v>
      </c>
      <c r="N111" s="144">
        <f>INDEX('[8]T18-Hanover'!$A$1:$ZZ$1000,MATCH(A111,'[8]T18-Hanover'!$A$1:$A$1000,0),MATCH($N$1,'[8]T18-Hanover'!$A$1:$ZZ$1,0))</f>
        <v>393471.54500000004</v>
      </c>
      <c r="O111" s="145">
        <f>INDEX('[8]T18-Hanover'!$A$1:$ZZ$1000,MATCH(A111,'[8]T18-Hanover'!$A$1:$A$1000,0),MATCH($O$1,'[8]T18-Hanover'!$A$1:$ZZ$1,0))</f>
        <v>0.09</v>
      </c>
      <c r="P111" s="143">
        <f>INDEX('[8]T18-Hanover'!$A$1:$ZZ$1000,MATCH(A111,'[8]T18-Hanover'!$A$1:$A$1000,0),MATCH($P$1,'[8]T18-Hanover'!$A$1:$ZZ$1,0))</f>
        <v>44.388888888888893</v>
      </c>
      <c r="Q111" s="143">
        <f>INDEX('[8]T18-Hanover'!$A$1:$ZZ$1000,MATCH(A111,'[8]T18-Hanover'!$A$1:$A$1000,0),MATCH($Q$1,'[8]T18-Hanover'!$A$1:$ZZ$1,0))</f>
        <v>50</v>
      </c>
      <c r="R111" s="146" t="str">
        <f>IF(INDEX('[8]T18-Hanover'!$A$1:$ZZ$1000,MATCH(A111,'[8]T18-Hanover'!$A$1:$A$1000,0),MATCH($R$1,'[8]T18-Hanover'!$A$1:$ZZ$1,0))=0,"N/A",INDEX('[8]T18-Hanover'!$A$1:$ZZ$1000,MATCH(A111,'[8]T18-Hanover'!$A$1:$A$1000,0),MATCH($R$1,'[8]T18-Hanover'!$A$1:$ZZ$1,0)))</f>
        <v>N/A</v>
      </c>
      <c r="S111" s="143">
        <f>INDEX('[8]T18-Hanover'!$A$1:$ZZ$1000,MATCH(A111,'[8]T18-Hanover'!$A$1:$A$1000,0),MATCH($S$1,'[8]T18-Hanover'!$A$1:$ZZ$1,0))</f>
        <v>47.194444444444443</v>
      </c>
      <c r="T111" s="144">
        <f>INDEX('[8]T18-Hanover'!$A$1:$ZZ$1000,MATCH(A111,'[8]T18-Hanover'!$A$1:$A$1000,0),MATCH($T$1,'[8]T18-Hanover'!$A$1:$ZZ$1,0))</f>
        <v>0</v>
      </c>
      <c r="U111" s="144">
        <f>INDEX('[8]T18-Hanover'!$A$1:$ZZ$1000,MATCH(A111,'[8]T18-Hanover'!$A$1:$A$1000,0),MATCH($U$1,'[8]T18-Hanover'!$A$1:$ZZ$1,0))</f>
        <v>4648228.027777778</v>
      </c>
    </row>
    <row r="112" spans="1:21" s="114" customFormat="1" x14ac:dyDescent="0.55000000000000004">
      <c r="A112" s="114" t="str">
        <f>[8]!T18_Hanover[[#This Row],[KeyPIN]]</f>
        <v>06-26-303-025-0000</v>
      </c>
      <c r="B112" s="115" t="str">
        <f>INDEX('[8]T18-Hanover'!$A$1:$ZZ$1000,MATCH(A112,'[8]T18-Hanover'!$A$1:$A$1000,0),MATCH($B$1,'[8]T18-Hanover'!$A$1:$ZZ$1,0))</f>
        <v>06-26-303-025-0000</v>
      </c>
      <c r="C112" s="115" t="str">
        <f>INDEX('[8]T18-Hanover'!$A$1:$ZZ$1000,MATCH(A112,'[8]T18-Hanover'!$A$1:$A$1000,0),MATCH($C$1,'[8]T18-Hanover'!$A$1:$ZZ$1,0))</f>
        <v>5-93</v>
      </c>
      <c r="D112" s="115" t="str">
        <f>INDEX('[8]T18-Hanover'!$A$1:$ZZ$1000,MATCH(A112,'[8]T18-Hanover'!$A$1:$A$1000,0),MATCH($D$1,'[8]T18-Hanover'!$A$1:$ZZ$1,0))</f>
        <v>375  ROMA JEAN STREAMWOOD</v>
      </c>
      <c r="E112" s="114">
        <f>INDEX('[8]T18-Hanover'!$A$1:$ZZ$1000,MATCH(A112,'[8]T18-Hanover'!$A$1:$A$1000,0),MATCH($E$1,'[8]T18-Hanover'!$A$1:$ZZ$1,0))</f>
        <v>40</v>
      </c>
      <c r="F112" s="114">
        <f>INDEX('[8]T18-Hanover'!$A$1:$ZZ$1000,MATCH(A112,'[8]T18-Hanover'!$A$1:$A$1000,0),MATCH($F$1,'[8]T18-Hanover'!$A$1:$ZZ$1,0))</f>
        <v>14</v>
      </c>
      <c r="G112" s="147">
        <f>INDEX('[8]T18-Hanover'!$A$1:$ZZ$1000,MATCH(A112,'[8]T18-Hanover'!$A$1:$A$1000,0),MATCH($G$1,'[8]T18-Hanover'!$A$1:$ZZ$1,0))</f>
        <v>128096</v>
      </c>
      <c r="H112" s="147">
        <f>INDEX('[8]T18-Hanover'!$A$1:$ZZ$1000,MATCH(A112,'[8]T18-Hanover'!$A$1:$A$1000,0),MATCH($H$1,'[8]T18-Hanover'!$A$1:$ZZ$1,0))</f>
        <v>52106</v>
      </c>
      <c r="I112" s="142" t="str">
        <f>INDEX('[8]T18-Hanover'!$A$1:$ZZ$1000,MATCH(A112,'[8]T18-Hanover'!$A$1:$A$1000,0),MATCH($I$1,'[8]T18-Hanover'!$A$1:$ZZ$1,0))</f>
        <v>C</v>
      </c>
      <c r="J112" s="143">
        <f>INDEX('[8]T18-Hanover'!$A$1:$ZZ$1000,MATCH(A112,'[8]T18-Hanover'!$A$1:$A$1000,0),MATCH($J$1,'[8]T18-Hanover'!$A$1:$ZZ$1,0))</f>
        <v>5</v>
      </c>
      <c r="K112" s="144">
        <f>INDEX('[8]T18-Hanover'!$A$1:$ZZ$1000,MATCH(A112,'[8]T18-Hanover'!$A$1:$A$1000,0),MATCH($K$1,'[8]T18-Hanover'!$A$1:$ZZ$1,0))</f>
        <v>260530</v>
      </c>
      <c r="L112" s="145">
        <f>INDEX('[8]T18-Hanover'!$A$1:$ZZ$1000,MATCH(A112,'[8]T18-Hanover'!$A$1:$A$1000,0),MATCH($L$1,'[8]T18-Hanover'!$A$1:$ZZ$1,0))</f>
        <v>0.06</v>
      </c>
      <c r="M112" s="145">
        <f>INDEX('[8]T18-Hanover'!$A$1:$ZZ$1000,MATCH(A112,'[8]T18-Hanover'!$A$1:$A$1000,0),MATCH($M$1,'[8]T18-Hanover'!$A$1:$ZZ$1,0))</f>
        <v>0.15</v>
      </c>
      <c r="N112" s="144">
        <f>INDEX('[8]T18-Hanover'!$A$1:$ZZ$1000,MATCH(A112,'[8]T18-Hanover'!$A$1:$A$1000,0),MATCH($N$1,'[8]T18-Hanover'!$A$1:$ZZ$1,0))</f>
        <v>208163.47</v>
      </c>
      <c r="O112" s="145">
        <f>INDEX('[8]T18-Hanover'!$A$1:$ZZ$1000,MATCH(A112,'[8]T18-Hanover'!$A$1:$A$1000,0),MATCH($O$1,'[8]T18-Hanover'!$A$1:$ZZ$1,0))</f>
        <v>0.09</v>
      </c>
      <c r="P112" s="143">
        <f>INDEX('[8]T18-Hanover'!$A$1:$ZZ$1000,MATCH(A112,'[8]T18-Hanover'!$A$1:$A$1000,0),MATCH($P$1,'[8]T18-Hanover'!$A$1:$ZZ$1,0))</f>
        <v>44.388888888888893</v>
      </c>
      <c r="Q112" s="143">
        <f>INDEX('[8]T18-Hanover'!$A$1:$ZZ$1000,MATCH(A112,'[8]T18-Hanover'!$A$1:$A$1000,0),MATCH($Q$1,'[8]T18-Hanover'!$A$1:$ZZ$1,0))</f>
        <v>50</v>
      </c>
      <c r="R112" s="146" t="str">
        <f>IF(INDEX('[8]T18-Hanover'!$A$1:$ZZ$1000,MATCH(A112,'[8]T18-Hanover'!$A$1:$A$1000,0),MATCH($R$1,'[8]T18-Hanover'!$A$1:$ZZ$1,0))=0,"N/A",INDEX('[8]T18-Hanover'!$A$1:$ZZ$1000,MATCH(A112,'[8]T18-Hanover'!$A$1:$A$1000,0),MATCH($R$1,'[8]T18-Hanover'!$A$1:$ZZ$1,0)))</f>
        <v>N/A</v>
      </c>
      <c r="S112" s="143">
        <f>INDEX('[8]T18-Hanover'!$A$1:$ZZ$1000,MATCH(A112,'[8]T18-Hanover'!$A$1:$A$1000,0),MATCH($S$1,'[8]T18-Hanover'!$A$1:$ZZ$1,0))</f>
        <v>47.194444444444443</v>
      </c>
      <c r="T112" s="144">
        <f>INDEX('[8]T18-Hanover'!$A$1:$ZZ$1000,MATCH(A112,'[8]T18-Hanover'!$A$1:$A$1000,0),MATCH($T$1,'[8]T18-Hanover'!$A$1:$ZZ$1,0))</f>
        <v>0</v>
      </c>
      <c r="U112" s="144">
        <f>INDEX('[8]T18-Hanover'!$A$1:$ZZ$1000,MATCH(A112,'[8]T18-Hanover'!$A$1:$A$1000,0),MATCH($U$1,'[8]T18-Hanover'!$A$1:$ZZ$1,0))</f>
        <v>2459113.722222222</v>
      </c>
    </row>
    <row r="113" spans="1:21" s="114" customFormat="1" ht="28.8" x14ac:dyDescent="0.55000000000000004">
      <c r="A113" s="114" t="str">
        <f>[8]!T18_Hanover[[#This Row],[KeyPIN]]</f>
        <v>06-26-366-001-0000</v>
      </c>
      <c r="B113" s="115" t="str">
        <f>INDEX('[8]T18-Hanover'!$A$1:$ZZ$1000,MATCH(A113,'[8]T18-Hanover'!$A$1:$A$1000,0),MATCH($B$1,'[8]T18-Hanover'!$A$1:$ZZ$1,0))</f>
        <v>06-26-366-001-0000 06-26-366-002-0000</v>
      </c>
      <c r="C113" s="115" t="str">
        <f>INDEX('[8]T18-Hanover'!$A$1:$ZZ$1000,MATCH(A113,'[8]T18-Hanover'!$A$1:$A$1000,0),MATCH($C$1,'[8]T18-Hanover'!$A$1:$ZZ$1,0))</f>
        <v>6-63</v>
      </c>
      <c r="D113" s="115" t="str">
        <f>INDEX('[8]T18-Hanover'!$A$1:$ZZ$1000,MATCH(A113,'[8]T18-Hanover'!$A$1:$A$1000,0),MATCH($D$1,'[8]T18-Hanover'!$A$1:$ZZ$1,0))</f>
        <v>380  ROMAJEAN STREAMWOOD</v>
      </c>
      <c r="E113" s="114">
        <f>INDEX('[8]T18-Hanover'!$A$1:$ZZ$1000,MATCH(A113,'[8]T18-Hanover'!$A$1:$A$1000,0),MATCH($E$1,'[8]T18-Hanover'!$A$1:$ZZ$1,0))</f>
        <v>34</v>
      </c>
      <c r="F113" s="114">
        <f>INDEX('[8]T18-Hanover'!$A$1:$ZZ$1000,MATCH(A113,'[8]T18-Hanover'!$A$1:$A$1000,0),MATCH($F$1,'[8]T18-Hanover'!$A$1:$ZZ$1,0))</f>
        <v>16</v>
      </c>
      <c r="G113" s="147">
        <f>INDEX('[8]T18-Hanover'!$A$1:$ZZ$1000,MATCH(A113,'[8]T18-Hanover'!$A$1:$A$1000,0),MATCH($G$1,'[8]T18-Hanover'!$A$1:$ZZ$1,0))</f>
        <v>123908</v>
      </c>
      <c r="H113" s="147">
        <f>INDEX('[8]T18-Hanover'!$A$1:$ZZ$1000,MATCH(A113,'[8]T18-Hanover'!$A$1:$A$1000,0),MATCH($H$1,'[8]T18-Hanover'!$A$1:$ZZ$1,0))</f>
        <v>40844</v>
      </c>
      <c r="I113" s="142" t="str">
        <f>INDEX('[8]T18-Hanover'!$A$1:$ZZ$1000,MATCH(A113,'[8]T18-Hanover'!$A$1:$A$1000,0),MATCH($I$1,'[8]T18-Hanover'!$A$1:$ZZ$1,0))</f>
        <v>C</v>
      </c>
      <c r="J113" s="143">
        <f>INDEX('[8]T18-Hanover'!$A$1:$ZZ$1000,MATCH(A113,'[8]T18-Hanover'!$A$1:$A$1000,0),MATCH($J$1,'[8]T18-Hanover'!$A$1:$ZZ$1,0))</f>
        <v>5</v>
      </c>
      <c r="K113" s="144">
        <f>INDEX('[8]T18-Hanover'!$A$1:$ZZ$1000,MATCH(A113,'[8]T18-Hanover'!$A$1:$A$1000,0),MATCH($K$1,'[8]T18-Hanover'!$A$1:$ZZ$1,0))</f>
        <v>204220</v>
      </c>
      <c r="L113" s="145">
        <f>INDEX('[8]T18-Hanover'!$A$1:$ZZ$1000,MATCH(A113,'[8]T18-Hanover'!$A$1:$A$1000,0),MATCH($L$1,'[8]T18-Hanover'!$A$1:$ZZ$1,0))</f>
        <v>0.06</v>
      </c>
      <c r="M113" s="145">
        <f>INDEX('[8]T18-Hanover'!$A$1:$ZZ$1000,MATCH(A113,'[8]T18-Hanover'!$A$1:$A$1000,0),MATCH($M$1,'[8]T18-Hanover'!$A$1:$ZZ$1,0))</f>
        <v>0.15</v>
      </c>
      <c r="N113" s="144">
        <f>INDEX('[8]T18-Hanover'!$A$1:$ZZ$1000,MATCH(A113,'[8]T18-Hanover'!$A$1:$A$1000,0),MATCH($N$1,'[8]T18-Hanover'!$A$1:$ZZ$1,0))</f>
        <v>163171.78</v>
      </c>
      <c r="O113" s="145">
        <f>INDEX('[8]T18-Hanover'!$A$1:$ZZ$1000,MATCH(A113,'[8]T18-Hanover'!$A$1:$A$1000,0),MATCH($O$1,'[8]T18-Hanover'!$A$1:$ZZ$1,0))</f>
        <v>0.09</v>
      </c>
      <c r="P113" s="143">
        <f>INDEX('[8]T18-Hanover'!$A$1:$ZZ$1000,MATCH(A113,'[8]T18-Hanover'!$A$1:$A$1000,0),MATCH($P$1,'[8]T18-Hanover'!$A$1:$ZZ$1,0))</f>
        <v>44.388888888888886</v>
      </c>
      <c r="Q113" s="143">
        <f>INDEX('[8]T18-Hanover'!$A$1:$ZZ$1000,MATCH(A113,'[8]T18-Hanover'!$A$1:$A$1000,0),MATCH($Q$1,'[8]T18-Hanover'!$A$1:$ZZ$1,0))</f>
        <v>50</v>
      </c>
      <c r="R113" s="146" t="str">
        <f>IF(INDEX('[8]T18-Hanover'!$A$1:$ZZ$1000,MATCH(A113,'[8]T18-Hanover'!$A$1:$A$1000,0),MATCH($R$1,'[8]T18-Hanover'!$A$1:$ZZ$1,0))=0,"N/A",INDEX('[8]T18-Hanover'!$A$1:$ZZ$1000,MATCH(A113,'[8]T18-Hanover'!$A$1:$A$1000,0),MATCH($R$1,'[8]T18-Hanover'!$A$1:$ZZ$1,0)))</f>
        <v>N/A</v>
      </c>
      <c r="S113" s="143">
        <f>INDEX('[8]T18-Hanover'!$A$1:$ZZ$1000,MATCH(A113,'[8]T18-Hanover'!$A$1:$A$1000,0),MATCH($S$1,'[8]T18-Hanover'!$A$1:$ZZ$1,0))</f>
        <v>47.194444444444443</v>
      </c>
      <c r="T113" s="144">
        <f>INDEX('[8]T18-Hanover'!$A$1:$ZZ$1000,MATCH(A113,'[8]T18-Hanover'!$A$1:$A$1000,0),MATCH($T$1,'[8]T18-Hanover'!$A$1:$ZZ$1,0))</f>
        <v>0</v>
      </c>
      <c r="U113" s="144">
        <f>INDEX('[8]T18-Hanover'!$A$1:$ZZ$1000,MATCH(A113,'[8]T18-Hanover'!$A$1:$A$1000,0),MATCH($U$1,'[8]T18-Hanover'!$A$1:$ZZ$1,0))</f>
        <v>1927609.8888888888</v>
      </c>
    </row>
    <row r="114" spans="1:21" s="114" customFormat="1" ht="28.8" x14ac:dyDescent="0.55000000000000004">
      <c r="A114" s="114" t="str">
        <f>[8]!T18_Hanover[[#This Row],[KeyPIN]]</f>
        <v>06-26-366-003-0000</v>
      </c>
      <c r="B114" s="115" t="str">
        <f>INDEX('[8]T18-Hanover'!$A$1:$ZZ$1000,MATCH(A114,'[8]T18-Hanover'!$A$1:$A$1000,0),MATCH($B$1,'[8]T18-Hanover'!$A$1:$ZZ$1,0))</f>
        <v>06-26-366-003-0000 06-26-366-004-0000</v>
      </c>
      <c r="C114" s="115" t="str">
        <f>INDEX('[8]T18-Hanover'!$A$1:$ZZ$1000,MATCH(A114,'[8]T18-Hanover'!$A$1:$A$1000,0),MATCH($C$1,'[8]T18-Hanover'!$A$1:$ZZ$1,0))</f>
        <v>5-93</v>
      </c>
      <c r="D114" s="115" t="str">
        <f>INDEX('[8]T18-Hanover'!$A$1:$ZZ$1000,MATCH(A114,'[8]T18-Hanover'!$A$1:$A$1000,0),MATCH($D$1,'[8]T18-Hanover'!$A$1:$ZZ$1,0))</f>
        <v>302  ROMAJEAN STREAMWOOD</v>
      </c>
      <c r="E114" s="114">
        <f>INDEX('[8]T18-Hanover'!$A$1:$ZZ$1000,MATCH(A114,'[8]T18-Hanover'!$A$1:$A$1000,0),MATCH($E$1,'[8]T18-Hanover'!$A$1:$ZZ$1,0))</f>
        <v>40</v>
      </c>
      <c r="F114" s="114">
        <f>INDEX('[8]T18-Hanover'!$A$1:$ZZ$1000,MATCH(A114,'[8]T18-Hanover'!$A$1:$A$1000,0),MATCH($F$1,'[8]T18-Hanover'!$A$1:$ZZ$1,0))</f>
        <v>19</v>
      </c>
      <c r="G114" s="147">
        <f>INDEX('[8]T18-Hanover'!$A$1:$ZZ$1000,MATCH(A114,'[8]T18-Hanover'!$A$1:$A$1000,0),MATCH($G$1,'[8]T18-Hanover'!$A$1:$ZZ$1,0))</f>
        <v>150800</v>
      </c>
      <c r="H114" s="147">
        <f>INDEX('[8]T18-Hanover'!$A$1:$ZZ$1000,MATCH(A114,'[8]T18-Hanover'!$A$1:$A$1000,0),MATCH($H$1,'[8]T18-Hanover'!$A$1:$ZZ$1,0))</f>
        <v>62509</v>
      </c>
      <c r="I114" s="142" t="str">
        <f>INDEX('[8]T18-Hanover'!$A$1:$ZZ$1000,MATCH(A114,'[8]T18-Hanover'!$A$1:$A$1000,0),MATCH($I$1,'[8]T18-Hanover'!$A$1:$ZZ$1,0))</f>
        <v>C</v>
      </c>
      <c r="J114" s="143">
        <f>INDEX('[8]T18-Hanover'!$A$1:$ZZ$1000,MATCH(A114,'[8]T18-Hanover'!$A$1:$A$1000,0),MATCH($J$1,'[8]T18-Hanover'!$A$1:$ZZ$1,0))</f>
        <v>5</v>
      </c>
      <c r="K114" s="144">
        <f>INDEX('[8]T18-Hanover'!$A$1:$ZZ$1000,MATCH(A114,'[8]T18-Hanover'!$A$1:$A$1000,0),MATCH($K$1,'[8]T18-Hanover'!$A$1:$ZZ$1,0))</f>
        <v>312545</v>
      </c>
      <c r="L114" s="145">
        <f>INDEX('[8]T18-Hanover'!$A$1:$ZZ$1000,MATCH(A114,'[8]T18-Hanover'!$A$1:$A$1000,0),MATCH($L$1,'[8]T18-Hanover'!$A$1:$ZZ$1,0))</f>
        <v>0.06</v>
      </c>
      <c r="M114" s="145">
        <f>INDEX('[8]T18-Hanover'!$A$1:$ZZ$1000,MATCH(A114,'[8]T18-Hanover'!$A$1:$A$1000,0),MATCH($M$1,'[8]T18-Hanover'!$A$1:$ZZ$1,0))</f>
        <v>0.15</v>
      </c>
      <c r="N114" s="144">
        <f>INDEX('[8]T18-Hanover'!$A$1:$ZZ$1000,MATCH(A114,'[8]T18-Hanover'!$A$1:$A$1000,0),MATCH($N$1,'[8]T18-Hanover'!$A$1:$ZZ$1,0))</f>
        <v>249723.45499999999</v>
      </c>
      <c r="O114" s="145">
        <f>INDEX('[8]T18-Hanover'!$A$1:$ZZ$1000,MATCH(A114,'[8]T18-Hanover'!$A$1:$A$1000,0),MATCH($O$1,'[8]T18-Hanover'!$A$1:$ZZ$1,0))</f>
        <v>0.09</v>
      </c>
      <c r="P114" s="143">
        <f>INDEX('[8]T18-Hanover'!$A$1:$ZZ$1000,MATCH(A114,'[8]T18-Hanover'!$A$1:$A$1000,0),MATCH($P$1,'[8]T18-Hanover'!$A$1:$ZZ$1,0))</f>
        <v>44.388888888888886</v>
      </c>
      <c r="Q114" s="143">
        <f>INDEX('[8]T18-Hanover'!$A$1:$ZZ$1000,MATCH(A114,'[8]T18-Hanover'!$A$1:$A$1000,0),MATCH($Q$1,'[8]T18-Hanover'!$A$1:$ZZ$1,0))</f>
        <v>50</v>
      </c>
      <c r="R114" s="146" t="str">
        <f>IF(INDEX('[8]T18-Hanover'!$A$1:$ZZ$1000,MATCH(A114,'[8]T18-Hanover'!$A$1:$A$1000,0),MATCH($R$1,'[8]T18-Hanover'!$A$1:$ZZ$1,0))=0,"N/A",INDEX('[8]T18-Hanover'!$A$1:$ZZ$1000,MATCH(A114,'[8]T18-Hanover'!$A$1:$A$1000,0),MATCH($R$1,'[8]T18-Hanover'!$A$1:$ZZ$1,0)))</f>
        <v>N/A</v>
      </c>
      <c r="S114" s="143">
        <f>INDEX('[8]T18-Hanover'!$A$1:$ZZ$1000,MATCH(A114,'[8]T18-Hanover'!$A$1:$A$1000,0),MATCH($S$1,'[8]T18-Hanover'!$A$1:$ZZ$1,0))</f>
        <v>47.194444444444443</v>
      </c>
      <c r="T114" s="144">
        <f>INDEX('[8]T18-Hanover'!$A$1:$ZZ$1000,MATCH(A114,'[8]T18-Hanover'!$A$1:$A$1000,0),MATCH($T$1,'[8]T18-Hanover'!$A$1:$ZZ$1,0))</f>
        <v>0</v>
      </c>
      <c r="U114" s="144">
        <f>INDEX('[8]T18-Hanover'!$A$1:$ZZ$1000,MATCH(A114,'[8]T18-Hanover'!$A$1:$A$1000,0),MATCH($U$1,'[8]T18-Hanover'!$A$1:$ZZ$1,0))</f>
        <v>2950077.5277777775</v>
      </c>
    </row>
    <row r="115" spans="1:21" s="114" customFormat="1" x14ac:dyDescent="0.55000000000000004">
      <c r="A115" s="114" t="str">
        <f>[8]!T18_Hanover[[#This Row],[KeyPIN]]</f>
        <v>06-26-366-006-0000</v>
      </c>
      <c r="B115" s="115" t="str">
        <f>INDEX('[8]T18-Hanover'!$A$1:$ZZ$1000,MATCH(A115,'[8]T18-Hanover'!$A$1:$A$1000,0),MATCH($B$1,'[8]T18-Hanover'!$A$1:$ZZ$1,0))</f>
        <v>06-26-366-006-0000</v>
      </c>
      <c r="C115" s="115" t="str">
        <f>INDEX('[8]T18-Hanover'!$A$1:$ZZ$1000,MATCH(A115,'[8]T18-Hanover'!$A$1:$A$1000,0),MATCH($C$1,'[8]T18-Hanover'!$A$1:$ZZ$1,0))</f>
        <v>6-63</v>
      </c>
      <c r="D115" s="115" t="str">
        <f>INDEX('[8]T18-Hanover'!$A$1:$ZZ$1000,MATCH(A115,'[8]T18-Hanover'!$A$1:$A$1000,0),MATCH($D$1,'[8]T18-Hanover'!$A$1:$ZZ$1,0))</f>
        <v>250  ROMAJEAN STREAMWOOD</v>
      </c>
      <c r="E115" s="114">
        <f>INDEX('[8]T18-Hanover'!$A$1:$ZZ$1000,MATCH(A115,'[8]T18-Hanover'!$A$1:$A$1000,0),MATCH($E$1,'[8]T18-Hanover'!$A$1:$ZZ$1,0))</f>
        <v>28</v>
      </c>
      <c r="F115" s="114">
        <f>INDEX('[8]T18-Hanover'!$A$1:$ZZ$1000,MATCH(A115,'[8]T18-Hanover'!$A$1:$A$1000,0),MATCH($F$1,'[8]T18-Hanover'!$A$1:$ZZ$1,0))</f>
        <v>22</v>
      </c>
      <c r="G115" s="147">
        <f>INDEX('[8]T18-Hanover'!$A$1:$ZZ$1000,MATCH(A115,'[8]T18-Hanover'!$A$1:$A$1000,0),MATCH($G$1,'[8]T18-Hanover'!$A$1:$ZZ$1,0))</f>
        <v>91107</v>
      </c>
      <c r="H115" s="147">
        <f>INDEX('[8]T18-Hanover'!$A$1:$ZZ$1000,MATCH(A115,'[8]T18-Hanover'!$A$1:$A$1000,0),MATCH($H$1,'[8]T18-Hanover'!$A$1:$ZZ$1,0))</f>
        <v>31590</v>
      </c>
      <c r="I115" s="142" t="str">
        <f>INDEX('[8]T18-Hanover'!$A$1:$ZZ$1000,MATCH(A115,'[8]T18-Hanover'!$A$1:$A$1000,0),MATCH($I$1,'[8]T18-Hanover'!$A$1:$ZZ$1,0))</f>
        <v>C</v>
      </c>
      <c r="J115" s="143">
        <f>INDEX('[8]T18-Hanover'!$A$1:$ZZ$1000,MATCH(A115,'[8]T18-Hanover'!$A$1:$A$1000,0),MATCH($J$1,'[8]T18-Hanover'!$A$1:$ZZ$1,0))</f>
        <v>5</v>
      </c>
      <c r="K115" s="144">
        <f>INDEX('[8]T18-Hanover'!$A$1:$ZZ$1000,MATCH(A115,'[8]T18-Hanover'!$A$1:$A$1000,0),MATCH($K$1,'[8]T18-Hanover'!$A$1:$ZZ$1,0))</f>
        <v>157950</v>
      </c>
      <c r="L115" s="145">
        <f>INDEX('[8]T18-Hanover'!$A$1:$ZZ$1000,MATCH(A115,'[8]T18-Hanover'!$A$1:$A$1000,0),MATCH($L$1,'[8]T18-Hanover'!$A$1:$ZZ$1,0))</f>
        <v>0.06</v>
      </c>
      <c r="M115" s="145">
        <f>INDEX('[8]T18-Hanover'!$A$1:$ZZ$1000,MATCH(A115,'[8]T18-Hanover'!$A$1:$A$1000,0),MATCH($M$1,'[8]T18-Hanover'!$A$1:$ZZ$1,0))</f>
        <v>0.15</v>
      </c>
      <c r="N115" s="144">
        <f>INDEX('[8]T18-Hanover'!$A$1:$ZZ$1000,MATCH(A115,'[8]T18-Hanover'!$A$1:$A$1000,0),MATCH($N$1,'[8]T18-Hanover'!$A$1:$ZZ$1,0))</f>
        <v>126202.05</v>
      </c>
      <c r="O115" s="145">
        <f>INDEX('[8]T18-Hanover'!$A$1:$ZZ$1000,MATCH(A115,'[8]T18-Hanover'!$A$1:$A$1000,0),MATCH($O$1,'[8]T18-Hanover'!$A$1:$ZZ$1,0))</f>
        <v>0.09</v>
      </c>
      <c r="P115" s="143">
        <f>INDEX('[8]T18-Hanover'!$A$1:$ZZ$1000,MATCH(A115,'[8]T18-Hanover'!$A$1:$A$1000,0),MATCH($P$1,'[8]T18-Hanover'!$A$1:$ZZ$1,0))</f>
        <v>44.388888888888886</v>
      </c>
      <c r="Q115" s="143">
        <f>INDEX('[8]T18-Hanover'!$A$1:$ZZ$1000,MATCH(A115,'[8]T18-Hanover'!$A$1:$A$1000,0),MATCH($Q$1,'[8]T18-Hanover'!$A$1:$ZZ$1,0))</f>
        <v>55</v>
      </c>
      <c r="R115" s="146" t="str">
        <f>IF(INDEX('[8]T18-Hanover'!$A$1:$ZZ$1000,MATCH(A115,'[8]T18-Hanover'!$A$1:$A$1000,0),MATCH($R$1,'[8]T18-Hanover'!$A$1:$ZZ$1,0))=0,"N/A",INDEX('[8]T18-Hanover'!$A$1:$ZZ$1000,MATCH(A115,'[8]T18-Hanover'!$A$1:$A$1000,0),MATCH($R$1,'[8]T18-Hanover'!$A$1:$ZZ$1,0)))</f>
        <v>N/A</v>
      </c>
      <c r="S115" s="143">
        <f>INDEX('[8]T18-Hanover'!$A$1:$ZZ$1000,MATCH(A115,'[8]T18-Hanover'!$A$1:$A$1000,0),MATCH($S$1,'[8]T18-Hanover'!$A$1:$ZZ$1,0))</f>
        <v>49.694444444444443</v>
      </c>
      <c r="T115" s="144">
        <f>INDEX('[8]T18-Hanover'!$A$1:$ZZ$1000,MATCH(A115,'[8]T18-Hanover'!$A$1:$A$1000,0),MATCH($T$1,'[8]T18-Hanover'!$A$1:$ZZ$1,0))</f>
        <v>0</v>
      </c>
      <c r="U115" s="144">
        <f>INDEX('[8]T18-Hanover'!$A$1:$ZZ$1000,MATCH(A115,'[8]T18-Hanover'!$A$1:$A$1000,0),MATCH($U$1,'[8]T18-Hanover'!$A$1:$ZZ$1,0))</f>
        <v>1569847.5</v>
      </c>
    </row>
    <row r="116" spans="1:21" s="114" customFormat="1" ht="28.8" x14ac:dyDescent="0.55000000000000004">
      <c r="A116" s="114" t="str">
        <f>[8]!T18_Hanover[[#This Row],[KeyPIN]]</f>
        <v>06-26-366-008-0000</v>
      </c>
      <c r="B116" s="115" t="str">
        <f>INDEX('[8]T18-Hanover'!$A$1:$ZZ$1000,MATCH(A116,'[8]T18-Hanover'!$A$1:$A$1000,0),MATCH($B$1,'[8]T18-Hanover'!$A$1:$ZZ$1,0))</f>
        <v>06-26-366-008-0000  06-26-366-007-0000</v>
      </c>
      <c r="C116" s="115" t="str">
        <f>INDEX('[8]T18-Hanover'!$A$1:$ZZ$1000,MATCH(A116,'[8]T18-Hanover'!$A$1:$A$1000,0),MATCH($C$1,'[8]T18-Hanover'!$A$1:$ZZ$1,0))</f>
        <v>6-63</v>
      </c>
      <c r="D116" s="115" t="str">
        <f>INDEX('[8]T18-Hanover'!$A$1:$ZZ$1000,MATCH(A116,'[8]T18-Hanover'!$A$1:$A$1000,0),MATCH($D$1,'[8]T18-Hanover'!$A$1:$ZZ$1,0))</f>
        <v>200  ROMAJEAN STREAMWOOD</v>
      </c>
      <c r="E116" s="114">
        <f>INDEX('[8]T18-Hanover'!$A$1:$ZZ$1000,MATCH(A116,'[8]T18-Hanover'!$A$1:$A$1000,0),MATCH($E$1,'[8]T18-Hanover'!$A$1:$ZZ$1,0))</f>
        <v>24</v>
      </c>
      <c r="F116" s="114">
        <f>INDEX('[8]T18-Hanover'!$A$1:$ZZ$1000,MATCH(A116,'[8]T18-Hanover'!$A$1:$A$1000,0),MATCH($F$1,'[8]T18-Hanover'!$A$1:$ZZ$1,0))</f>
        <v>0</v>
      </c>
      <c r="G116" s="147">
        <f>INDEX('[8]T18-Hanover'!$A$1:$ZZ$1000,MATCH(A116,'[8]T18-Hanover'!$A$1:$A$1000,0),MATCH($G$1,'[8]T18-Hanover'!$A$1:$ZZ$1,0))</f>
        <v>303698</v>
      </c>
      <c r="H116" s="147">
        <f>INDEX('[8]T18-Hanover'!$A$1:$ZZ$1000,MATCH(A116,'[8]T18-Hanover'!$A$1:$A$1000,0),MATCH($H$1,'[8]T18-Hanover'!$A$1:$ZZ$1,0))</f>
        <v>8586</v>
      </c>
      <c r="I116" s="142" t="str">
        <f>INDEX('[8]T18-Hanover'!$A$1:$ZZ$1000,MATCH(A116,'[8]T18-Hanover'!$A$1:$A$1000,0),MATCH($I$1,'[8]T18-Hanover'!$A$1:$ZZ$1,0))</f>
        <v>C</v>
      </c>
      <c r="J116" s="143">
        <f>INDEX('[8]T18-Hanover'!$A$1:$ZZ$1000,MATCH(A116,'[8]T18-Hanover'!$A$1:$A$1000,0),MATCH($J$1,'[8]T18-Hanover'!$A$1:$ZZ$1,0))</f>
        <v>5.8500000000000005</v>
      </c>
      <c r="K116" s="144">
        <f>INDEX('[8]T18-Hanover'!$A$1:$ZZ$1000,MATCH(A116,'[8]T18-Hanover'!$A$1:$A$1000,0),MATCH($K$1,'[8]T18-Hanover'!$A$1:$ZZ$1,0))</f>
        <v>50228.100000000006</v>
      </c>
      <c r="L116" s="145">
        <f>INDEX('[8]T18-Hanover'!$A$1:$ZZ$1000,MATCH(A116,'[8]T18-Hanover'!$A$1:$A$1000,0),MATCH($L$1,'[8]T18-Hanover'!$A$1:$ZZ$1,0))</f>
        <v>0.06</v>
      </c>
      <c r="M116" s="145">
        <f>INDEX('[8]T18-Hanover'!$A$1:$ZZ$1000,MATCH(A116,'[8]T18-Hanover'!$A$1:$A$1000,0),MATCH($M$1,'[8]T18-Hanover'!$A$1:$ZZ$1,0))</f>
        <v>0.15</v>
      </c>
      <c r="N116" s="144">
        <f>INDEX('[8]T18-Hanover'!$A$1:$ZZ$1000,MATCH(A116,'[8]T18-Hanover'!$A$1:$A$1000,0),MATCH($N$1,'[8]T18-Hanover'!$A$1:$ZZ$1,0))</f>
        <v>40132.251900000003</v>
      </c>
      <c r="O116" s="145">
        <f>INDEX('[8]T18-Hanover'!$A$1:$ZZ$1000,MATCH(A116,'[8]T18-Hanover'!$A$1:$A$1000,0),MATCH($O$1,'[8]T18-Hanover'!$A$1:$ZZ$1,0))</f>
        <v>0.09</v>
      </c>
      <c r="P116" s="143">
        <f>INDEX('[8]T18-Hanover'!$A$1:$ZZ$1000,MATCH(A116,'[8]T18-Hanover'!$A$1:$A$1000,0),MATCH($P$1,'[8]T18-Hanover'!$A$1:$ZZ$1,0))</f>
        <v>51.935000000000002</v>
      </c>
      <c r="Q116" s="143">
        <f>INDEX('[8]T18-Hanover'!$A$1:$ZZ$1000,MATCH(A116,'[8]T18-Hanover'!$A$1:$A$1000,0),MATCH($Q$1,'[8]T18-Hanover'!$A$1:$ZZ$1,0))</f>
        <v>58.5</v>
      </c>
      <c r="R116" s="146" t="str">
        <f>IF(INDEX('[8]T18-Hanover'!$A$1:$ZZ$1000,MATCH(A116,'[8]T18-Hanover'!$A$1:$A$1000,0),MATCH($R$1,'[8]T18-Hanover'!$A$1:$ZZ$1,0))=0,"N/A",INDEX('[8]T18-Hanover'!$A$1:$ZZ$1000,MATCH(A116,'[8]T18-Hanover'!$A$1:$A$1000,0),MATCH($R$1,'[8]T18-Hanover'!$A$1:$ZZ$1,0)))</f>
        <v>N/A</v>
      </c>
      <c r="S116" s="143">
        <f>INDEX('[8]T18-Hanover'!$A$1:$ZZ$1000,MATCH(A116,'[8]T18-Hanover'!$A$1:$A$1000,0),MATCH($S$1,'[8]T18-Hanover'!$A$1:$ZZ$1,0))</f>
        <v>55.217500000000001</v>
      </c>
      <c r="T116" s="144">
        <f>INDEX('[8]T18-Hanover'!$A$1:$ZZ$1000,MATCH(A116,'[8]T18-Hanover'!$A$1:$A$1000,0),MATCH($T$1,'[8]T18-Hanover'!$A$1:$ZZ$1,0))</f>
        <v>1239028.3999999999</v>
      </c>
      <c r="U116" s="144">
        <f>INDEX('[8]T18-Hanover'!$A$1:$ZZ$1000,MATCH(A116,'[8]T18-Hanover'!$A$1:$A$1000,0),MATCH($U$1,'[8]T18-Hanover'!$A$1:$ZZ$1,0))</f>
        <v>1713125.855</v>
      </c>
    </row>
    <row r="117" spans="1:21" s="114" customFormat="1" ht="28.8" x14ac:dyDescent="0.55000000000000004">
      <c r="A117" s="114" t="str">
        <f>[8]!T18_Hanover[[#This Row],[KeyPIN]]</f>
        <v>06-26-402-004-0000</v>
      </c>
      <c r="B117" s="115" t="str">
        <f>INDEX('[8]T18-Hanover'!$A$1:$ZZ$1000,MATCH(A117,'[8]T18-Hanover'!$A$1:$A$1000,0),MATCH($B$1,'[8]T18-Hanover'!$A$1:$ZZ$1,0))</f>
        <v>06-26-402-004-0000 06-26-402-007-0000</v>
      </c>
      <c r="C117" s="115" t="str">
        <f>INDEX('[8]T18-Hanover'!$A$1:$ZZ$1000,MATCH(A117,'[8]T18-Hanover'!$A$1:$A$1000,0),MATCH($C$1,'[8]T18-Hanover'!$A$1:$ZZ$1,0))</f>
        <v>5-83</v>
      </c>
      <c r="D117" s="115" t="str">
        <f>INDEX('[8]T18-Hanover'!$A$1:$ZZ$1000,MATCH(A117,'[8]T18-Hanover'!$A$1:$A$1000,0),MATCH($D$1,'[8]T18-Hanover'!$A$1:$ZZ$1,0))</f>
        <v>2001 S PARK STREAMWOOD</v>
      </c>
      <c r="E117" s="114">
        <f>INDEX('[8]T18-Hanover'!$A$1:$ZZ$1000,MATCH(A117,'[8]T18-Hanover'!$A$1:$A$1000,0),MATCH($E$1,'[8]T18-Hanover'!$A$1:$ZZ$1,0))</f>
        <v>53</v>
      </c>
      <c r="F117" s="114">
        <f>INDEX('[8]T18-Hanover'!$A$1:$ZZ$1000,MATCH(A117,'[8]T18-Hanover'!$A$1:$A$1000,0),MATCH($F$1,'[8]T18-Hanover'!$A$1:$ZZ$1,0))</f>
        <v>12</v>
      </c>
      <c r="G117" s="147">
        <f>INDEX('[8]T18-Hanover'!$A$1:$ZZ$1000,MATCH(A117,'[8]T18-Hanover'!$A$1:$A$1000,0),MATCH($G$1,'[8]T18-Hanover'!$A$1:$ZZ$1,0))</f>
        <v>187178</v>
      </c>
      <c r="H117" s="147">
        <f>INDEX('[8]T18-Hanover'!$A$1:$ZZ$1000,MATCH(A117,'[8]T18-Hanover'!$A$1:$A$1000,0),MATCH($H$1,'[8]T18-Hanover'!$A$1:$ZZ$1,0))</f>
        <v>7360</v>
      </c>
      <c r="I117" s="142" t="str">
        <f>INDEX('[8]T18-Hanover'!$A$1:$ZZ$1000,MATCH(A117,'[8]T18-Hanover'!$A$1:$A$1000,0),MATCH($I$1,'[8]T18-Hanover'!$A$1:$ZZ$1,0))</f>
        <v>C</v>
      </c>
      <c r="J117" s="143">
        <f>INDEX('[8]T18-Hanover'!$A$1:$ZZ$1000,MATCH(A117,'[8]T18-Hanover'!$A$1:$A$1000,0),MATCH($J$1,'[8]T18-Hanover'!$A$1:$ZZ$1,0))</f>
        <v>6.5</v>
      </c>
      <c r="K117" s="144">
        <f>INDEX('[8]T18-Hanover'!$A$1:$ZZ$1000,MATCH(A117,'[8]T18-Hanover'!$A$1:$A$1000,0),MATCH($K$1,'[8]T18-Hanover'!$A$1:$ZZ$1,0))</f>
        <v>47840</v>
      </c>
      <c r="L117" s="145">
        <f>INDEX('[8]T18-Hanover'!$A$1:$ZZ$1000,MATCH(A117,'[8]T18-Hanover'!$A$1:$A$1000,0),MATCH($L$1,'[8]T18-Hanover'!$A$1:$ZZ$1,0))</f>
        <v>0.06</v>
      </c>
      <c r="M117" s="145">
        <f>INDEX('[8]T18-Hanover'!$A$1:$ZZ$1000,MATCH(A117,'[8]T18-Hanover'!$A$1:$A$1000,0),MATCH($M$1,'[8]T18-Hanover'!$A$1:$ZZ$1,0))</f>
        <v>0.15</v>
      </c>
      <c r="N117" s="144">
        <f>INDEX('[8]T18-Hanover'!$A$1:$ZZ$1000,MATCH(A117,'[8]T18-Hanover'!$A$1:$A$1000,0),MATCH($N$1,'[8]T18-Hanover'!$A$1:$ZZ$1,0))</f>
        <v>38224.159999999996</v>
      </c>
      <c r="O117" s="145">
        <f>INDEX('[8]T18-Hanover'!$A$1:$ZZ$1000,MATCH(A117,'[8]T18-Hanover'!$A$1:$A$1000,0),MATCH($O$1,'[8]T18-Hanover'!$A$1:$ZZ$1,0))</f>
        <v>0.09</v>
      </c>
      <c r="P117" s="143">
        <f>INDEX('[8]T18-Hanover'!$A$1:$ZZ$1000,MATCH(A117,'[8]T18-Hanover'!$A$1:$A$1000,0),MATCH($P$1,'[8]T18-Hanover'!$A$1:$ZZ$1,0))</f>
        <v>57.705555555555556</v>
      </c>
      <c r="Q117" s="143">
        <f>INDEX('[8]T18-Hanover'!$A$1:$ZZ$1000,MATCH(A117,'[8]T18-Hanover'!$A$1:$A$1000,0),MATCH($Q$1,'[8]T18-Hanover'!$A$1:$ZZ$1,0))</f>
        <v>65</v>
      </c>
      <c r="R117" s="146" t="str">
        <f>IF(INDEX('[8]T18-Hanover'!$A$1:$ZZ$1000,MATCH(A117,'[8]T18-Hanover'!$A$1:$A$1000,0),MATCH($R$1,'[8]T18-Hanover'!$A$1:$ZZ$1,0))=0,"N/A",INDEX('[8]T18-Hanover'!$A$1:$ZZ$1000,MATCH(A117,'[8]T18-Hanover'!$A$1:$A$1000,0),MATCH($R$1,'[8]T18-Hanover'!$A$1:$ZZ$1,0)))</f>
        <v>N/A</v>
      </c>
      <c r="S117" s="143">
        <f>INDEX('[8]T18-Hanover'!$A$1:$ZZ$1000,MATCH(A117,'[8]T18-Hanover'!$A$1:$A$1000,0),MATCH($S$1,'[8]T18-Hanover'!$A$1:$ZZ$1,0))</f>
        <v>61.352777777777774</v>
      </c>
      <c r="T117" s="144">
        <f>INDEX('[8]T18-Hanover'!$A$1:$ZZ$1000,MATCH(A117,'[8]T18-Hanover'!$A$1:$A$1000,0),MATCH($T$1,'[8]T18-Hanover'!$A$1:$ZZ$1,0))</f>
        <v>517380.63999999996</v>
      </c>
      <c r="U117" s="144">
        <f>INDEX('[8]T18-Hanover'!$A$1:$ZZ$1000,MATCH(A117,'[8]T18-Hanover'!$A$1:$A$1000,0),MATCH($U$1,'[8]T18-Hanover'!$A$1:$ZZ$1,0))</f>
        <v>968937.08444444439</v>
      </c>
    </row>
    <row r="118" spans="1:21" s="114" customFormat="1" x14ac:dyDescent="0.55000000000000004">
      <c r="A118" s="114" t="str">
        <f>[8]!T18_Hanover[[#This Row],[KeyPIN]]</f>
        <v>06-27-201-020-0000</v>
      </c>
      <c r="B118" s="115" t="str">
        <f>INDEX('[8]T18-Hanover'!$A$1:$ZZ$1000,MATCH(A118,'[8]T18-Hanover'!$A$1:$A$1000,0),MATCH($B$1,'[8]T18-Hanover'!$A$1:$ZZ$1,0))</f>
        <v>06-27-201-020-0000</v>
      </c>
      <c r="C118" s="115" t="str">
        <f>INDEX('[8]T18-Hanover'!$A$1:$ZZ$1000,MATCH(A118,'[8]T18-Hanover'!$A$1:$A$1000,0),MATCH($C$1,'[8]T18-Hanover'!$A$1:$ZZ$1,0))</f>
        <v>6-63</v>
      </c>
      <c r="D118" s="115" t="str">
        <f>INDEX('[8]T18-Hanover'!$A$1:$ZZ$1000,MATCH(A118,'[8]T18-Hanover'!$A$1:$A$1000,0),MATCH($D$1,'[8]T18-Hanover'!$A$1:$ZZ$1,0))</f>
        <v>145 E IRVING PARK STREAMWOOD</v>
      </c>
      <c r="E118" s="114">
        <f>INDEX('[8]T18-Hanover'!$A$1:$ZZ$1000,MATCH(A118,'[8]T18-Hanover'!$A$1:$A$1000,0),MATCH($E$1,'[8]T18-Hanover'!$A$1:$ZZ$1,0))</f>
        <v>9</v>
      </c>
      <c r="F118" s="114">
        <f>INDEX('[8]T18-Hanover'!$A$1:$ZZ$1000,MATCH(A118,'[8]T18-Hanover'!$A$1:$A$1000,0),MATCH($F$1,'[8]T18-Hanover'!$A$1:$ZZ$1,0))</f>
        <v>18</v>
      </c>
      <c r="G118" s="147">
        <f>INDEX('[8]T18-Hanover'!$A$1:$ZZ$1000,MATCH(A118,'[8]T18-Hanover'!$A$1:$A$1000,0),MATCH($G$1,'[8]T18-Hanover'!$A$1:$ZZ$1,0))</f>
        <v>182596</v>
      </c>
      <c r="H118" s="147">
        <f>INDEX('[8]T18-Hanover'!$A$1:$ZZ$1000,MATCH(A118,'[8]T18-Hanover'!$A$1:$A$1000,0),MATCH($H$1,'[8]T18-Hanover'!$A$1:$ZZ$1,0))</f>
        <v>92515</v>
      </c>
      <c r="I118" s="142" t="str">
        <f>INDEX('[8]T18-Hanover'!$A$1:$ZZ$1000,MATCH(A118,'[8]T18-Hanover'!$A$1:$A$1000,0),MATCH($I$1,'[8]T18-Hanover'!$A$1:$ZZ$1,0))</f>
        <v>C</v>
      </c>
      <c r="J118" s="143">
        <f>INDEX('[8]T18-Hanover'!$A$1:$ZZ$1000,MATCH(A118,'[8]T18-Hanover'!$A$1:$A$1000,0),MATCH($J$1,'[8]T18-Hanover'!$A$1:$ZZ$1,0))</f>
        <v>6</v>
      </c>
      <c r="K118" s="144">
        <f>INDEX('[8]T18-Hanover'!$A$1:$ZZ$1000,MATCH(A118,'[8]T18-Hanover'!$A$1:$A$1000,0),MATCH($K$1,'[8]T18-Hanover'!$A$1:$ZZ$1,0))</f>
        <v>555090</v>
      </c>
      <c r="L118" s="145">
        <f>INDEX('[8]T18-Hanover'!$A$1:$ZZ$1000,MATCH(A118,'[8]T18-Hanover'!$A$1:$A$1000,0),MATCH($L$1,'[8]T18-Hanover'!$A$1:$ZZ$1,0))</f>
        <v>0.06</v>
      </c>
      <c r="M118" s="145">
        <f>INDEX('[8]T18-Hanover'!$A$1:$ZZ$1000,MATCH(A118,'[8]T18-Hanover'!$A$1:$A$1000,0),MATCH($M$1,'[8]T18-Hanover'!$A$1:$ZZ$1,0))</f>
        <v>0.15</v>
      </c>
      <c r="N118" s="144">
        <f>INDEX('[8]T18-Hanover'!$A$1:$ZZ$1000,MATCH(A118,'[8]T18-Hanover'!$A$1:$A$1000,0),MATCH($N$1,'[8]T18-Hanover'!$A$1:$ZZ$1,0))</f>
        <v>443516.91</v>
      </c>
      <c r="O118" s="145">
        <f>INDEX('[8]T18-Hanover'!$A$1:$ZZ$1000,MATCH(A118,'[8]T18-Hanover'!$A$1:$A$1000,0),MATCH($O$1,'[8]T18-Hanover'!$A$1:$ZZ$1,0))</f>
        <v>0.09</v>
      </c>
      <c r="P118" s="143">
        <f>INDEX('[8]T18-Hanover'!$A$1:$ZZ$1000,MATCH(A118,'[8]T18-Hanover'!$A$1:$A$1000,0),MATCH($P$1,'[8]T18-Hanover'!$A$1:$ZZ$1,0))</f>
        <v>53.266666666666673</v>
      </c>
      <c r="Q118" s="143">
        <f>INDEX('[8]T18-Hanover'!$A$1:$ZZ$1000,MATCH(A118,'[8]T18-Hanover'!$A$1:$A$1000,0),MATCH($Q$1,'[8]T18-Hanover'!$A$1:$ZZ$1,0))</f>
        <v>60</v>
      </c>
      <c r="R118" s="146">
        <f>IF(INDEX('[8]T18-Hanover'!$A$1:$ZZ$1000,MATCH(A118,'[8]T18-Hanover'!$A$1:$A$1000,0),MATCH($R$1,'[8]T18-Hanover'!$A$1:$ZZ$1,0))=0,"N/A",INDEX('[8]T18-Hanover'!$A$1:$ZZ$1000,MATCH(A118,'[8]T18-Hanover'!$A$1:$A$1000,0),MATCH($R$1,'[8]T18-Hanover'!$A$1:$ZZ$1,0)))</f>
        <v>130</v>
      </c>
      <c r="S118" s="143">
        <f>INDEX('[8]T18-Hanover'!$A$1:$ZZ$1000,MATCH(A118,'[8]T18-Hanover'!$A$1:$A$1000,0),MATCH($S$1,'[8]T18-Hanover'!$A$1:$ZZ$1,0))</f>
        <v>56.63333333333334</v>
      </c>
      <c r="T118" s="144">
        <f>INDEX('[8]T18-Hanover'!$A$1:$ZZ$1000,MATCH(A118,'[8]T18-Hanover'!$A$1:$A$1000,0),MATCH($T$1,'[8]T18-Hanover'!$A$1:$ZZ$1,0))</f>
        <v>0</v>
      </c>
      <c r="U118" s="144">
        <f>INDEX('[8]T18-Hanover'!$A$1:$ZZ$1000,MATCH(A118,'[8]T18-Hanover'!$A$1:$A$1000,0),MATCH($U$1,'[8]T18-Hanover'!$A$1:$ZZ$1,0))</f>
        <v>5239432.833333334</v>
      </c>
    </row>
    <row r="119" spans="1:21" s="114" customFormat="1" x14ac:dyDescent="0.55000000000000004">
      <c r="A119" s="114" t="str">
        <f>[8]!T18_Hanover[[#This Row],[KeyPIN]]</f>
        <v>06-29-100-016-0000</v>
      </c>
      <c r="B119" s="115" t="str">
        <f>INDEX('[8]T18-Hanover'!$A$1:$ZZ$1000,MATCH(A119,'[8]T18-Hanover'!$A$1:$A$1000,0),MATCH($B$1,'[8]T18-Hanover'!$A$1:$ZZ$1,0))</f>
        <v>06-29-100-016-0000</v>
      </c>
      <c r="C119" s="115" t="str">
        <f>INDEX('[8]T18-Hanover'!$A$1:$ZZ$1000,MATCH(A119,'[8]T18-Hanover'!$A$1:$A$1000,0),MATCH($C$1,'[8]T18-Hanover'!$A$1:$ZZ$1,0))</f>
        <v>5-93</v>
      </c>
      <c r="D119" s="115" t="str">
        <f>INDEX('[8]T18-Hanover'!$A$1:$ZZ$1000,MATCH(A119,'[8]T18-Hanover'!$A$1:$A$1000,0),MATCH($D$1,'[8]T18-Hanover'!$A$1:$ZZ$1,0))</f>
        <v>1247  GIFFORD ELGIN</v>
      </c>
      <c r="E119" s="114">
        <f>INDEX('[8]T18-Hanover'!$A$1:$ZZ$1000,MATCH(A119,'[8]T18-Hanover'!$A$1:$A$1000,0),MATCH($E$1,'[8]T18-Hanover'!$A$1:$ZZ$1,0))</f>
        <v>13</v>
      </c>
      <c r="F119" s="114">
        <f>INDEX('[8]T18-Hanover'!$A$1:$ZZ$1000,MATCH(A119,'[8]T18-Hanover'!$A$1:$A$1000,0),MATCH($F$1,'[8]T18-Hanover'!$A$1:$ZZ$1,0))</f>
        <v>36</v>
      </c>
      <c r="G119" s="147">
        <f>INDEX('[8]T18-Hanover'!$A$1:$ZZ$1000,MATCH(A119,'[8]T18-Hanover'!$A$1:$A$1000,0),MATCH($G$1,'[8]T18-Hanover'!$A$1:$ZZ$1,0))</f>
        <v>653398</v>
      </c>
      <c r="H119" s="147">
        <f>INDEX('[8]T18-Hanover'!$A$1:$ZZ$1000,MATCH(A119,'[8]T18-Hanover'!$A$1:$A$1000,0),MATCH($H$1,'[8]T18-Hanover'!$A$1:$ZZ$1,0))</f>
        <v>50229</v>
      </c>
      <c r="I119" s="142" t="str">
        <f>INDEX('[8]T18-Hanover'!$A$1:$ZZ$1000,MATCH(A119,'[8]T18-Hanover'!$A$1:$A$1000,0),MATCH($I$1,'[8]T18-Hanover'!$A$1:$ZZ$1,0))</f>
        <v>C</v>
      </c>
      <c r="J119" s="143">
        <f>INDEX('[8]T18-Hanover'!$A$1:$ZZ$1000,MATCH(A119,'[8]T18-Hanover'!$A$1:$A$1000,0),MATCH($J$1,'[8]T18-Hanover'!$A$1:$ZZ$1,0))</f>
        <v>5</v>
      </c>
      <c r="K119" s="144">
        <f>INDEX('[8]T18-Hanover'!$A$1:$ZZ$1000,MATCH(A119,'[8]T18-Hanover'!$A$1:$A$1000,0),MATCH($K$1,'[8]T18-Hanover'!$A$1:$ZZ$1,0))</f>
        <v>251145</v>
      </c>
      <c r="L119" s="145">
        <f>INDEX('[8]T18-Hanover'!$A$1:$ZZ$1000,MATCH(A119,'[8]T18-Hanover'!$A$1:$A$1000,0),MATCH($L$1,'[8]T18-Hanover'!$A$1:$ZZ$1,0))</f>
        <v>0.06</v>
      </c>
      <c r="M119" s="145">
        <f>INDEX('[8]T18-Hanover'!$A$1:$ZZ$1000,MATCH(A119,'[8]T18-Hanover'!$A$1:$A$1000,0),MATCH($M$1,'[8]T18-Hanover'!$A$1:$ZZ$1,0))</f>
        <v>0.15</v>
      </c>
      <c r="N119" s="144">
        <f>INDEX('[8]T18-Hanover'!$A$1:$ZZ$1000,MATCH(A119,'[8]T18-Hanover'!$A$1:$A$1000,0),MATCH($N$1,'[8]T18-Hanover'!$A$1:$ZZ$1,0))</f>
        <v>200664.85499999998</v>
      </c>
      <c r="O119" s="145">
        <f>INDEX('[8]T18-Hanover'!$A$1:$ZZ$1000,MATCH(A119,'[8]T18-Hanover'!$A$1:$A$1000,0),MATCH($O$1,'[8]T18-Hanover'!$A$1:$ZZ$1,0))</f>
        <v>0.09</v>
      </c>
      <c r="P119" s="143">
        <f>INDEX('[8]T18-Hanover'!$A$1:$ZZ$1000,MATCH(A119,'[8]T18-Hanover'!$A$1:$A$1000,0),MATCH($P$1,'[8]T18-Hanover'!$A$1:$ZZ$1,0))</f>
        <v>44.388888888888886</v>
      </c>
      <c r="Q119" s="143">
        <f>INDEX('[8]T18-Hanover'!$A$1:$ZZ$1000,MATCH(A119,'[8]T18-Hanover'!$A$1:$A$1000,0),MATCH($Q$1,'[8]T18-Hanover'!$A$1:$ZZ$1,0))</f>
        <v>50</v>
      </c>
      <c r="R119" s="146">
        <f>IF(INDEX('[8]T18-Hanover'!$A$1:$ZZ$1000,MATCH(A119,'[8]T18-Hanover'!$A$1:$A$1000,0),MATCH($R$1,'[8]T18-Hanover'!$A$1:$ZZ$1,0))=0,"N/A",INDEX('[8]T18-Hanover'!$A$1:$ZZ$1000,MATCH(A119,'[8]T18-Hanover'!$A$1:$A$1000,0),MATCH($R$1,'[8]T18-Hanover'!$A$1:$ZZ$1,0)))</f>
        <v>130</v>
      </c>
      <c r="S119" s="143">
        <f>INDEX('[8]T18-Hanover'!$A$1:$ZZ$1000,MATCH(A119,'[8]T18-Hanover'!$A$1:$A$1000,0),MATCH($S$1,'[8]T18-Hanover'!$A$1:$ZZ$1,0))</f>
        <v>47.194444444444443</v>
      </c>
      <c r="T119" s="144">
        <f>INDEX('[8]T18-Hanover'!$A$1:$ZZ$1000,MATCH(A119,'[8]T18-Hanover'!$A$1:$A$1000,0),MATCH($T$1,'[8]T18-Hanover'!$A$1:$ZZ$1,0))</f>
        <v>226241</v>
      </c>
      <c r="U119" s="144">
        <f>INDEX('[8]T18-Hanover'!$A$1:$ZZ$1000,MATCH(A119,'[8]T18-Hanover'!$A$1:$A$1000,0),MATCH($U$1,'[8]T18-Hanover'!$A$1:$ZZ$1,0))</f>
        <v>2596770.75</v>
      </c>
    </row>
    <row r="120" spans="1:21" s="114" customFormat="1" ht="28.8" x14ac:dyDescent="0.55000000000000004">
      <c r="A120" s="114" t="str">
        <f>[8]!T18_Hanover[[#This Row],[KeyPIN]]</f>
        <v>06-29-200-008-0000</v>
      </c>
      <c r="B120" s="115" t="str">
        <f>INDEX('[8]T18-Hanover'!$A$1:$ZZ$1000,MATCH(A120,'[8]T18-Hanover'!$A$1:$A$1000,0),MATCH($B$1,'[8]T18-Hanover'!$A$1:$ZZ$1,0))</f>
        <v xml:space="preserve">06-29-200-008-0000 06-20-401-004-0000 </v>
      </c>
      <c r="C120" s="115" t="str">
        <f>INDEX('[8]T18-Hanover'!$A$1:$ZZ$1000,MATCH(A120,'[8]T18-Hanover'!$A$1:$A$1000,0),MATCH($C$1,'[8]T18-Hanover'!$A$1:$ZZ$1,0))</f>
        <v>5-93</v>
      </c>
      <c r="D120" s="115" t="str">
        <f>INDEX('[8]T18-Hanover'!$A$1:$ZZ$1000,MATCH(A120,'[8]T18-Hanover'!$A$1:$A$1000,0),MATCH($D$1,'[8]T18-Hanover'!$A$1:$ZZ$1,0))</f>
        <v>1601  VILLA ELGIN</v>
      </c>
      <c r="E120" s="114">
        <f>INDEX('[8]T18-Hanover'!$A$1:$ZZ$1000,MATCH(A120,'[8]T18-Hanover'!$A$1:$A$1000,0),MATCH($E$1,'[8]T18-Hanover'!$A$1:$ZZ$1,0))</f>
        <v>56</v>
      </c>
      <c r="F120" s="114">
        <f>INDEX('[8]T18-Hanover'!$A$1:$ZZ$1000,MATCH(A120,'[8]T18-Hanover'!$A$1:$A$1000,0),MATCH($F$1,'[8]T18-Hanover'!$A$1:$ZZ$1,0))</f>
        <v>18</v>
      </c>
      <c r="G120" s="147">
        <f>INDEX('[8]T18-Hanover'!$A$1:$ZZ$1000,MATCH(A120,'[8]T18-Hanover'!$A$1:$A$1000,0),MATCH($G$1,'[8]T18-Hanover'!$A$1:$ZZ$1,0))</f>
        <v>509199</v>
      </c>
      <c r="H120" s="147">
        <f>INDEX('[8]T18-Hanover'!$A$1:$ZZ$1000,MATCH(A120,'[8]T18-Hanover'!$A$1:$A$1000,0),MATCH($H$1,'[8]T18-Hanover'!$A$1:$ZZ$1,0))</f>
        <v>116956</v>
      </c>
      <c r="I120" s="142" t="str">
        <f>INDEX('[8]T18-Hanover'!$A$1:$ZZ$1000,MATCH(A120,'[8]T18-Hanover'!$A$1:$A$1000,0),MATCH($I$1,'[8]T18-Hanover'!$A$1:$ZZ$1,0))</f>
        <v>C</v>
      </c>
      <c r="J120" s="143">
        <f>INDEX('[8]T18-Hanover'!$A$1:$ZZ$1000,MATCH(A120,'[8]T18-Hanover'!$A$1:$A$1000,0),MATCH($J$1,'[8]T18-Hanover'!$A$1:$ZZ$1,0))</f>
        <v>5</v>
      </c>
      <c r="K120" s="144">
        <f>INDEX('[8]T18-Hanover'!$A$1:$ZZ$1000,MATCH(A120,'[8]T18-Hanover'!$A$1:$A$1000,0),MATCH($K$1,'[8]T18-Hanover'!$A$1:$ZZ$1,0))</f>
        <v>584780</v>
      </c>
      <c r="L120" s="145">
        <f>INDEX('[8]T18-Hanover'!$A$1:$ZZ$1000,MATCH(A120,'[8]T18-Hanover'!$A$1:$A$1000,0),MATCH($L$1,'[8]T18-Hanover'!$A$1:$ZZ$1,0))</f>
        <v>0.06</v>
      </c>
      <c r="M120" s="145">
        <f>INDEX('[8]T18-Hanover'!$A$1:$ZZ$1000,MATCH(A120,'[8]T18-Hanover'!$A$1:$A$1000,0),MATCH($M$1,'[8]T18-Hanover'!$A$1:$ZZ$1,0))</f>
        <v>0.15</v>
      </c>
      <c r="N120" s="144">
        <f>INDEX('[8]T18-Hanover'!$A$1:$ZZ$1000,MATCH(A120,'[8]T18-Hanover'!$A$1:$A$1000,0),MATCH($N$1,'[8]T18-Hanover'!$A$1:$ZZ$1,0))</f>
        <v>467239.22</v>
      </c>
      <c r="O120" s="145">
        <f>INDEX('[8]T18-Hanover'!$A$1:$ZZ$1000,MATCH(A120,'[8]T18-Hanover'!$A$1:$A$1000,0),MATCH($O$1,'[8]T18-Hanover'!$A$1:$ZZ$1,0))</f>
        <v>0.09</v>
      </c>
      <c r="P120" s="143">
        <f>INDEX('[8]T18-Hanover'!$A$1:$ZZ$1000,MATCH(A120,'[8]T18-Hanover'!$A$1:$A$1000,0),MATCH($P$1,'[8]T18-Hanover'!$A$1:$ZZ$1,0))</f>
        <v>44.388888888888893</v>
      </c>
      <c r="Q120" s="143">
        <f>INDEX('[8]T18-Hanover'!$A$1:$ZZ$1000,MATCH(A120,'[8]T18-Hanover'!$A$1:$A$1000,0),MATCH($Q$1,'[8]T18-Hanover'!$A$1:$ZZ$1,0))</f>
        <v>45</v>
      </c>
      <c r="R120" s="146" t="str">
        <f>IF(INDEX('[8]T18-Hanover'!$A$1:$ZZ$1000,MATCH(A120,'[8]T18-Hanover'!$A$1:$A$1000,0),MATCH($R$1,'[8]T18-Hanover'!$A$1:$ZZ$1,0))=0,"N/A",INDEX('[8]T18-Hanover'!$A$1:$ZZ$1000,MATCH(A120,'[8]T18-Hanover'!$A$1:$A$1000,0),MATCH($R$1,'[8]T18-Hanover'!$A$1:$ZZ$1,0)))</f>
        <v>N/A</v>
      </c>
      <c r="S120" s="143">
        <f>INDEX('[8]T18-Hanover'!$A$1:$ZZ$1000,MATCH(A120,'[8]T18-Hanover'!$A$1:$A$1000,0),MATCH($S$1,'[8]T18-Hanover'!$A$1:$ZZ$1,0))</f>
        <v>44.694444444444443</v>
      </c>
      <c r="T120" s="144">
        <f>INDEX('[8]T18-Hanover'!$A$1:$ZZ$1000,MATCH(A120,'[8]T18-Hanover'!$A$1:$A$1000,0),MATCH($T$1,'[8]T18-Hanover'!$A$1:$ZZ$1,0))</f>
        <v>144812.5</v>
      </c>
      <c r="U120" s="144">
        <f>INDEX('[8]T18-Hanover'!$A$1:$ZZ$1000,MATCH(A120,'[8]T18-Hanover'!$A$1:$A$1000,0),MATCH($U$1,'[8]T18-Hanover'!$A$1:$ZZ$1,0))</f>
        <v>5372095.944444444</v>
      </c>
    </row>
    <row r="121" spans="1:21" s="114" customFormat="1" x14ac:dyDescent="0.55000000000000004">
      <c r="A121" s="114" t="str">
        <f>[8]!T18_Hanover[[#This Row],[KeyPIN]]</f>
        <v>06-29-200-010-0000</v>
      </c>
      <c r="B121" s="115" t="str">
        <f>INDEX('[8]T18-Hanover'!$A$1:$ZZ$1000,MATCH(A121,'[8]T18-Hanover'!$A$1:$A$1000,0),MATCH($B$1,'[8]T18-Hanover'!$A$1:$ZZ$1,0))</f>
        <v>06-29-200-010-0000</v>
      </c>
      <c r="C121" s="115" t="str">
        <f>INDEX('[8]T18-Hanover'!$A$1:$ZZ$1000,MATCH(A121,'[8]T18-Hanover'!$A$1:$A$1000,0),MATCH($C$1,'[8]T18-Hanover'!$A$1:$ZZ$1,0))</f>
        <v>5-93</v>
      </c>
      <c r="D121" s="115" t="str">
        <f>INDEX('[8]T18-Hanover'!$A$1:$ZZ$1000,MATCH(A121,'[8]T18-Hanover'!$A$1:$A$1000,0),MATCH($D$1,'[8]T18-Hanover'!$A$1:$ZZ$1,0))</f>
        <v>1611  VILLA ELGIN</v>
      </c>
      <c r="E121" s="114">
        <f>INDEX('[8]T18-Hanover'!$A$1:$ZZ$1000,MATCH(A121,'[8]T18-Hanover'!$A$1:$A$1000,0),MATCH($E$1,'[8]T18-Hanover'!$A$1:$ZZ$1,0))</f>
        <v>56</v>
      </c>
      <c r="F121" s="114">
        <f>INDEX('[8]T18-Hanover'!$A$1:$ZZ$1000,MATCH(A121,'[8]T18-Hanover'!$A$1:$A$1000,0),MATCH($F$1,'[8]T18-Hanover'!$A$1:$ZZ$1,0))</f>
        <v>26</v>
      </c>
      <c r="G121" s="147">
        <f>INDEX('[8]T18-Hanover'!$A$1:$ZZ$1000,MATCH(A121,'[8]T18-Hanover'!$A$1:$A$1000,0),MATCH($G$1,'[8]T18-Hanover'!$A$1:$ZZ$1,0))</f>
        <v>278495</v>
      </c>
      <c r="H121" s="147">
        <f>INDEX('[8]T18-Hanover'!$A$1:$ZZ$1000,MATCH(A121,'[8]T18-Hanover'!$A$1:$A$1000,0),MATCH($H$1,'[8]T18-Hanover'!$A$1:$ZZ$1,0))</f>
        <v>19660</v>
      </c>
      <c r="I121" s="142" t="str">
        <f>INDEX('[8]T18-Hanover'!$A$1:$ZZ$1000,MATCH(A121,'[8]T18-Hanover'!$A$1:$A$1000,0),MATCH($I$1,'[8]T18-Hanover'!$A$1:$ZZ$1,0))</f>
        <v>C</v>
      </c>
      <c r="J121" s="143">
        <f>INDEX('[8]T18-Hanover'!$A$1:$ZZ$1000,MATCH(A121,'[8]T18-Hanover'!$A$1:$A$1000,0),MATCH($J$1,'[8]T18-Hanover'!$A$1:$ZZ$1,0))</f>
        <v>5.5</v>
      </c>
      <c r="K121" s="144">
        <f>INDEX('[8]T18-Hanover'!$A$1:$ZZ$1000,MATCH(A121,'[8]T18-Hanover'!$A$1:$A$1000,0),MATCH($K$1,'[8]T18-Hanover'!$A$1:$ZZ$1,0))</f>
        <v>108130</v>
      </c>
      <c r="L121" s="145">
        <f>INDEX('[8]T18-Hanover'!$A$1:$ZZ$1000,MATCH(A121,'[8]T18-Hanover'!$A$1:$A$1000,0),MATCH($L$1,'[8]T18-Hanover'!$A$1:$ZZ$1,0))</f>
        <v>0.06</v>
      </c>
      <c r="M121" s="145">
        <f>INDEX('[8]T18-Hanover'!$A$1:$ZZ$1000,MATCH(A121,'[8]T18-Hanover'!$A$1:$A$1000,0),MATCH($M$1,'[8]T18-Hanover'!$A$1:$ZZ$1,0))</f>
        <v>0.15</v>
      </c>
      <c r="N121" s="144">
        <f>INDEX('[8]T18-Hanover'!$A$1:$ZZ$1000,MATCH(A121,'[8]T18-Hanover'!$A$1:$A$1000,0),MATCH($N$1,'[8]T18-Hanover'!$A$1:$ZZ$1,0))</f>
        <v>86395.87</v>
      </c>
      <c r="O121" s="145">
        <f>INDEX('[8]T18-Hanover'!$A$1:$ZZ$1000,MATCH(A121,'[8]T18-Hanover'!$A$1:$A$1000,0),MATCH($O$1,'[8]T18-Hanover'!$A$1:$ZZ$1,0))</f>
        <v>0.09</v>
      </c>
      <c r="P121" s="143">
        <f>INDEX('[8]T18-Hanover'!$A$1:$ZZ$1000,MATCH(A121,'[8]T18-Hanover'!$A$1:$A$1000,0),MATCH($P$1,'[8]T18-Hanover'!$A$1:$ZZ$1,0))</f>
        <v>48.827777777777776</v>
      </c>
      <c r="Q121" s="143">
        <f>INDEX('[8]T18-Hanover'!$A$1:$ZZ$1000,MATCH(A121,'[8]T18-Hanover'!$A$1:$A$1000,0),MATCH($Q$1,'[8]T18-Hanover'!$A$1:$ZZ$1,0))</f>
        <v>60</v>
      </c>
      <c r="R121" s="146" t="str">
        <f>IF(INDEX('[8]T18-Hanover'!$A$1:$ZZ$1000,MATCH(A121,'[8]T18-Hanover'!$A$1:$A$1000,0),MATCH($R$1,'[8]T18-Hanover'!$A$1:$ZZ$1,0))=0,"N/A",INDEX('[8]T18-Hanover'!$A$1:$ZZ$1000,MATCH(A121,'[8]T18-Hanover'!$A$1:$A$1000,0),MATCH($R$1,'[8]T18-Hanover'!$A$1:$ZZ$1,0)))</f>
        <v>N/A</v>
      </c>
      <c r="S121" s="143">
        <f>INDEX('[8]T18-Hanover'!$A$1:$ZZ$1000,MATCH(A121,'[8]T18-Hanover'!$A$1:$A$1000,0),MATCH($S$1,'[8]T18-Hanover'!$A$1:$ZZ$1,0))</f>
        <v>54.413888888888891</v>
      </c>
      <c r="T121" s="144">
        <f>INDEX('[8]T18-Hanover'!$A$1:$ZZ$1000,MATCH(A121,'[8]T18-Hanover'!$A$1:$A$1000,0),MATCH($T$1,'[8]T18-Hanover'!$A$1:$ZZ$1,0))</f>
        <v>699492.5</v>
      </c>
      <c r="U121" s="144">
        <f>INDEX('[8]T18-Hanover'!$A$1:$ZZ$1000,MATCH(A121,'[8]T18-Hanover'!$A$1:$A$1000,0),MATCH($U$1,'[8]T18-Hanover'!$A$1:$ZZ$1,0))</f>
        <v>1769269.5555555555</v>
      </c>
    </row>
    <row r="122" spans="1:21" s="114" customFormat="1" x14ac:dyDescent="0.55000000000000004">
      <c r="A122" s="114" t="str">
        <f>[8]!T18_Hanover[[#This Row],[KeyPIN]]</f>
        <v>06-29-200-013-0000</v>
      </c>
      <c r="B122" s="115" t="str">
        <f>INDEX('[8]T18-Hanover'!$A$1:$ZZ$1000,MATCH(A122,'[8]T18-Hanover'!$A$1:$A$1000,0),MATCH($B$1,'[8]T18-Hanover'!$A$1:$ZZ$1,0))</f>
        <v>06-29-200-013-0000</v>
      </c>
      <c r="C122" s="115" t="str">
        <f>INDEX('[8]T18-Hanover'!$A$1:$ZZ$1000,MATCH(A122,'[8]T18-Hanover'!$A$1:$A$1000,0),MATCH($C$1,'[8]T18-Hanover'!$A$1:$ZZ$1,0))</f>
        <v>6-63</v>
      </c>
      <c r="D122" s="115" t="str">
        <f>INDEX('[8]T18-Hanover'!$A$1:$ZZ$1000,MATCH(A122,'[8]T18-Hanover'!$A$1:$A$1000,0),MATCH($D$1,'[8]T18-Hanover'!$A$1:$ZZ$1,0))</f>
        <v>980  LAMBERT ELGIN</v>
      </c>
      <c r="E122" s="114">
        <f>INDEX('[8]T18-Hanover'!$A$1:$ZZ$1000,MATCH(A122,'[8]T18-Hanover'!$A$1:$A$1000,0),MATCH($E$1,'[8]T18-Hanover'!$A$1:$ZZ$1,0))</f>
        <v>6</v>
      </c>
      <c r="F122" s="114">
        <f>INDEX('[8]T18-Hanover'!$A$1:$ZZ$1000,MATCH(A122,'[8]T18-Hanover'!$A$1:$A$1000,0),MATCH($F$1,'[8]T18-Hanover'!$A$1:$ZZ$1,0))</f>
        <v>24</v>
      </c>
      <c r="G122" s="147">
        <f>INDEX('[8]T18-Hanover'!$A$1:$ZZ$1000,MATCH(A122,'[8]T18-Hanover'!$A$1:$A$1000,0),MATCH($G$1,'[8]T18-Hanover'!$A$1:$ZZ$1,0))</f>
        <v>372832</v>
      </c>
      <c r="H122" s="147">
        <f>INDEX('[8]T18-Hanover'!$A$1:$ZZ$1000,MATCH(A122,'[8]T18-Hanover'!$A$1:$A$1000,0),MATCH($H$1,'[8]T18-Hanover'!$A$1:$ZZ$1,0))</f>
        <v>43400</v>
      </c>
      <c r="I122" s="142" t="str">
        <f>INDEX('[8]T18-Hanover'!$A$1:$ZZ$1000,MATCH(A122,'[8]T18-Hanover'!$A$1:$A$1000,0),MATCH($I$1,'[8]T18-Hanover'!$A$1:$ZZ$1,0))</f>
        <v>C</v>
      </c>
      <c r="J122" s="143">
        <f>INDEX('[8]T18-Hanover'!$A$1:$ZZ$1000,MATCH(A122,'[8]T18-Hanover'!$A$1:$A$1000,0),MATCH($J$1,'[8]T18-Hanover'!$A$1:$ZZ$1,0))</f>
        <v>6</v>
      </c>
      <c r="K122" s="144">
        <f>INDEX('[8]T18-Hanover'!$A$1:$ZZ$1000,MATCH(A122,'[8]T18-Hanover'!$A$1:$A$1000,0),MATCH($K$1,'[8]T18-Hanover'!$A$1:$ZZ$1,0))</f>
        <v>260400</v>
      </c>
      <c r="L122" s="145">
        <f>INDEX('[8]T18-Hanover'!$A$1:$ZZ$1000,MATCH(A122,'[8]T18-Hanover'!$A$1:$A$1000,0),MATCH($L$1,'[8]T18-Hanover'!$A$1:$ZZ$1,0))</f>
        <v>0.06</v>
      </c>
      <c r="M122" s="145">
        <f>INDEX('[8]T18-Hanover'!$A$1:$ZZ$1000,MATCH(A122,'[8]T18-Hanover'!$A$1:$A$1000,0),MATCH($M$1,'[8]T18-Hanover'!$A$1:$ZZ$1,0))</f>
        <v>0.15</v>
      </c>
      <c r="N122" s="144">
        <f>INDEX('[8]T18-Hanover'!$A$1:$ZZ$1000,MATCH(A122,'[8]T18-Hanover'!$A$1:$A$1000,0),MATCH($N$1,'[8]T18-Hanover'!$A$1:$ZZ$1,0))</f>
        <v>208059.6</v>
      </c>
      <c r="O122" s="145">
        <f>INDEX('[8]T18-Hanover'!$A$1:$ZZ$1000,MATCH(A122,'[8]T18-Hanover'!$A$1:$A$1000,0),MATCH($O$1,'[8]T18-Hanover'!$A$1:$ZZ$1,0))</f>
        <v>0.09</v>
      </c>
      <c r="P122" s="143">
        <f>INDEX('[8]T18-Hanover'!$A$1:$ZZ$1000,MATCH(A122,'[8]T18-Hanover'!$A$1:$A$1000,0),MATCH($P$1,'[8]T18-Hanover'!$A$1:$ZZ$1,0))</f>
        <v>53.266666666666673</v>
      </c>
      <c r="Q122" s="143">
        <f>INDEX('[8]T18-Hanover'!$A$1:$ZZ$1000,MATCH(A122,'[8]T18-Hanover'!$A$1:$A$1000,0),MATCH($Q$1,'[8]T18-Hanover'!$A$1:$ZZ$1,0))</f>
        <v>60</v>
      </c>
      <c r="R122" s="146">
        <f>IF(INDEX('[8]T18-Hanover'!$A$1:$ZZ$1000,MATCH(A122,'[8]T18-Hanover'!$A$1:$A$1000,0),MATCH($R$1,'[8]T18-Hanover'!$A$1:$ZZ$1,0))=0,"N/A",INDEX('[8]T18-Hanover'!$A$1:$ZZ$1000,MATCH(A122,'[8]T18-Hanover'!$A$1:$A$1000,0),MATCH($R$1,'[8]T18-Hanover'!$A$1:$ZZ$1,0)))</f>
        <v>130</v>
      </c>
      <c r="S122" s="143">
        <f>INDEX('[8]T18-Hanover'!$A$1:$ZZ$1000,MATCH(A122,'[8]T18-Hanover'!$A$1:$A$1000,0),MATCH($S$1,'[8]T18-Hanover'!$A$1:$ZZ$1,0))</f>
        <v>56.63333333333334</v>
      </c>
      <c r="T122" s="144">
        <f>INDEX('[8]T18-Hanover'!$A$1:$ZZ$1000,MATCH(A122,'[8]T18-Hanover'!$A$1:$A$1000,0),MATCH($T$1,'[8]T18-Hanover'!$A$1:$ZZ$1,0))</f>
        <v>448272</v>
      </c>
      <c r="U122" s="144">
        <f>INDEX('[8]T18-Hanover'!$A$1:$ZZ$1000,MATCH(A122,'[8]T18-Hanover'!$A$1:$A$1000,0),MATCH($U$1,'[8]T18-Hanover'!$A$1:$ZZ$1,0))</f>
        <v>2906158.666666667</v>
      </c>
    </row>
    <row r="123" spans="1:21" s="114" customFormat="1" x14ac:dyDescent="0.55000000000000004">
      <c r="A123" s="114" t="str">
        <f>[8]!T18_Hanover[[#This Row],[KeyPIN]]</f>
        <v>06-29-300-004-0000</v>
      </c>
      <c r="B123" s="115" t="str">
        <f>INDEX('[8]T18-Hanover'!$A$1:$ZZ$1000,MATCH(A123,'[8]T18-Hanover'!$A$1:$A$1000,0),MATCH($B$1,'[8]T18-Hanover'!$A$1:$ZZ$1,0))</f>
        <v>06-29-300-004-0000</v>
      </c>
      <c r="C123" s="115" t="str">
        <f>INDEX('[8]T18-Hanover'!$A$1:$ZZ$1000,MATCH(A123,'[8]T18-Hanover'!$A$1:$A$1000,0),MATCH($C$1,'[8]T18-Hanover'!$A$1:$ZZ$1,0))</f>
        <v>5-93</v>
      </c>
      <c r="D123" s="115" t="str">
        <f>INDEX('[8]T18-Hanover'!$A$1:$ZZ$1000,MATCH(A123,'[8]T18-Hanover'!$A$1:$A$1000,0),MATCH($D$1,'[8]T18-Hanover'!$A$1:$ZZ$1,0))</f>
        <v>102  SPAULDING ELGIN</v>
      </c>
      <c r="E123" s="114">
        <f>INDEX('[8]T18-Hanover'!$A$1:$ZZ$1000,MATCH(A123,'[8]T18-Hanover'!$A$1:$A$1000,0),MATCH($E$1,'[8]T18-Hanover'!$A$1:$ZZ$1,0))</f>
        <v>57</v>
      </c>
      <c r="F123" s="114">
        <f>INDEX('[8]T18-Hanover'!$A$1:$ZZ$1000,MATCH(A123,'[8]T18-Hanover'!$A$1:$A$1000,0),MATCH($F$1,'[8]T18-Hanover'!$A$1:$ZZ$1,0))</f>
        <v>16</v>
      </c>
      <c r="G123" s="147">
        <f>INDEX('[8]T18-Hanover'!$A$1:$ZZ$1000,MATCH(A123,'[8]T18-Hanover'!$A$1:$A$1000,0),MATCH($G$1,'[8]T18-Hanover'!$A$1:$ZZ$1,0))</f>
        <v>108900</v>
      </c>
      <c r="H123" s="147">
        <f>INDEX('[8]T18-Hanover'!$A$1:$ZZ$1000,MATCH(A123,'[8]T18-Hanover'!$A$1:$A$1000,0),MATCH($H$1,'[8]T18-Hanover'!$A$1:$ZZ$1,0))</f>
        <v>17555</v>
      </c>
      <c r="I123" s="142" t="str">
        <f>INDEX('[8]T18-Hanover'!$A$1:$ZZ$1000,MATCH(A123,'[8]T18-Hanover'!$A$1:$A$1000,0),MATCH($I$1,'[8]T18-Hanover'!$A$1:$ZZ$1,0))</f>
        <v>C</v>
      </c>
      <c r="J123" s="143">
        <f>INDEX('[8]T18-Hanover'!$A$1:$ZZ$1000,MATCH(A123,'[8]T18-Hanover'!$A$1:$A$1000,0),MATCH($J$1,'[8]T18-Hanover'!$A$1:$ZZ$1,0))</f>
        <v>5.5</v>
      </c>
      <c r="K123" s="144">
        <f>INDEX('[8]T18-Hanover'!$A$1:$ZZ$1000,MATCH(A123,'[8]T18-Hanover'!$A$1:$A$1000,0),MATCH($K$1,'[8]T18-Hanover'!$A$1:$ZZ$1,0))</f>
        <v>96552.5</v>
      </c>
      <c r="L123" s="145">
        <f>INDEX('[8]T18-Hanover'!$A$1:$ZZ$1000,MATCH(A123,'[8]T18-Hanover'!$A$1:$A$1000,0),MATCH($L$1,'[8]T18-Hanover'!$A$1:$ZZ$1,0))</f>
        <v>0.06</v>
      </c>
      <c r="M123" s="145">
        <f>INDEX('[8]T18-Hanover'!$A$1:$ZZ$1000,MATCH(A123,'[8]T18-Hanover'!$A$1:$A$1000,0),MATCH($M$1,'[8]T18-Hanover'!$A$1:$ZZ$1,0))</f>
        <v>0.15</v>
      </c>
      <c r="N123" s="144">
        <f>INDEX('[8]T18-Hanover'!$A$1:$ZZ$1000,MATCH(A123,'[8]T18-Hanover'!$A$1:$A$1000,0),MATCH($N$1,'[8]T18-Hanover'!$A$1:$ZZ$1,0))</f>
        <v>77145.447500000009</v>
      </c>
      <c r="O123" s="145">
        <f>INDEX('[8]T18-Hanover'!$A$1:$ZZ$1000,MATCH(A123,'[8]T18-Hanover'!$A$1:$A$1000,0),MATCH($O$1,'[8]T18-Hanover'!$A$1:$ZZ$1,0))</f>
        <v>0.09</v>
      </c>
      <c r="P123" s="143">
        <f>INDEX('[8]T18-Hanover'!$A$1:$ZZ$1000,MATCH(A123,'[8]T18-Hanover'!$A$1:$A$1000,0),MATCH($P$1,'[8]T18-Hanover'!$A$1:$ZZ$1,0))</f>
        <v>48.827777777777783</v>
      </c>
      <c r="Q123" s="143">
        <f>INDEX('[8]T18-Hanover'!$A$1:$ZZ$1000,MATCH(A123,'[8]T18-Hanover'!$A$1:$A$1000,0),MATCH($Q$1,'[8]T18-Hanover'!$A$1:$ZZ$1,0))</f>
        <v>60</v>
      </c>
      <c r="R123" s="146" t="str">
        <f>IF(INDEX('[8]T18-Hanover'!$A$1:$ZZ$1000,MATCH(A123,'[8]T18-Hanover'!$A$1:$A$1000,0),MATCH($R$1,'[8]T18-Hanover'!$A$1:$ZZ$1,0))=0,"N/A",INDEX('[8]T18-Hanover'!$A$1:$ZZ$1000,MATCH(A123,'[8]T18-Hanover'!$A$1:$A$1000,0),MATCH($R$1,'[8]T18-Hanover'!$A$1:$ZZ$1,0)))</f>
        <v>N/A</v>
      </c>
      <c r="S123" s="143">
        <f>INDEX('[8]T18-Hanover'!$A$1:$ZZ$1000,MATCH(A123,'[8]T18-Hanover'!$A$1:$A$1000,0),MATCH($S$1,'[8]T18-Hanover'!$A$1:$ZZ$1,0))</f>
        <v>54.413888888888891</v>
      </c>
      <c r="T123" s="144">
        <f>INDEX('[8]T18-Hanover'!$A$1:$ZZ$1000,MATCH(A123,'[8]T18-Hanover'!$A$1:$A$1000,0),MATCH($T$1,'[8]T18-Hanover'!$A$1:$ZZ$1,0))</f>
        <v>135380</v>
      </c>
      <c r="U123" s="144">
        <f>INDEX('[8]T18-Hanover'!$A$1:$ZZ$1000,MATCH(A123,'[8]T18-Hanover'!$A$1:$A$1000,0),MATCH($U$1,'[8]T18-Hanover'!$A$1:$ZZ$1,0))</f>
        <v>1090615.8194444445</v>
      </c>
    </row>
    <row r="124" spans="1:21" s="114" customFormat="1" x14ac:dyDescent="0.55000000000000004">
      <c r="A124" s="114" t="str">
        <f>[8]!T18_Hanover[[#This Row],[KeyPIN]]</f>
        <v>06-29-300-011-0000</v>
      </c>
      <c r="B124" s="115" t="str">
        <f>INDEX('[8]T18-Hanover'!$A$1:$ZZ$1000,MATCH(A124,'[8]T18-Hanover'!$A$1:$A$1000,0),MATCH($B$1,'[8]T18-Hanover'!$A$1:$ZZ$1,0))</f>
        <v>06-29-300-011-0000</v>
      </c>
      <c r="C124" s="115" t="str">
        <f>INDEX('[8]T18-Hanover'!$A$1:$ZZ$1000,MATCH(A124,'[8]T18-Hanover'!$A$1:$A$1000,0),MATCH($C$1,'[8]T18-Hanover'!$A$1:$ZZ$1,0))</f>
        <v>5-87</v>
      </c>
      <c r="D124" s="115" t="str">
        <f>INDEX('[8]T18-Hanover'!$A$1:$ZZ$1000,MATCH(A124,'[8]T18-Hanover'!$A$1:$A$1000,0),MATCH($D$1,'[8]T18-Hanover'!$A$1:$ZZ$1,0))</f>
        <v>1300  SPAULDING ELGIN</v>
      </c>
      <c r="E124" s="114">
        <f>INDEX('[8]T18-Hanover'!$A$1:$ZZ$1000,MATCH(A124,'[8]T18-Hanover'!$A$1:$A$1000,0),MATCH($E$1,'[8]T18-Hanover'!$A$1:$ZZ$1,0))</f>
        <v>49</v>
      </c>
      <c r="F124" s="114">
        <f>INDEX('[8]T18-Hanover'!$A$1:$ZZ$1000,MATCH(A124,'[8]T18-Hanover'!$A$1:$A$1000,0),MATCH($F$1,'[8]T18-Hanover'!$A$1:$ZZ$1,0))</f>
        <v>16</v>
      </c>
      <c r="G124" s="147">
        <f>INDEX('[8]T18-Hanover'!$A$1:$ZZ$1000,MATCH(A124,'[8]T18-Hanover'!$A$1:$A$1000,0),MATCH($G$1,'[8]T18-Hanover'!$A$1:$ZZ$1,0))</f>
        <v>571942</v>
      </c>
      <c r="H124" s="147">
        <f>INDEX('[8]T18-Hanover'!$A$1:$ZZ$1000,MATCH(A124,'[8]T18-Hanover'!$A$1:$A$1000,0),MATCH($H$1,'[8]T18-Hanover'!$A$1:$ZZ$1,0))</f>
        <v>1176</v>
      </c>
      <c r="I124" s="142" t="str">
        <f>INDEX('[8]T18-Hanover'!$A$1:$ZZ$1000,MATCH(A124,'[8]T18-Hanover'!$A$1:$A$1000,0),MATCH($I$1,'[8]T18-Hanover'!$A$1:$ZZ$1,0))</f>
        <v>C</v>
      </c>
      <c r="J124" s="143">
        <f>INDEX('[8]T18-Hanover'!$A$1:$ZZ$1000,MATCH(A124,'[8]T18-Hanover'!$A$1:$A$1000,0),MATCH($J$1,'[8]T18-Hanover'!$A$1:$ZZ$1,0))</f>
        <v>6.5</v>
      </c>
      <c r="K124" s="144">
        <f>INDEX('[8]T18-Hanover'!$A$1:$ZZ$1000,MATCH(A124,'[8]T18-Hanover'!$A$1:$A$1000,0),MATCH($K$1,'[8]T18-Hanover'!$A$1:$ZZ$1,0))</f>
        <v>7644</v>
      </c>
      <c r="L124" s="145">
        <f>INDEX('[8]T18-Hanover'!$A$1:$ZZ$1000,MATCH(A124,'[8]T18-Hanover'!$A$1:$A$1000,0),MATCH($L$1,'[8]T18-Hanover'!$A$1:$ZZ$1,0))</f>
        <v>0.06</v>
      </c>
      <c r="M124" s="145">
        <f>INDEX('[8]T18-Hanover'!$A$1:$ZZ$1000,MATCH(A124,'[8]T18-Hanover'!$A$1:$A$1000,0),MATCH($M$1,'[8]T18-Hanover'!$A$1:$ZZ$1,0))</f>
        <v>0.15</v>
      </c>
      <c r="N124" s="144">
        <f>INDEX('[8]T18-Hanover'!$A$1:$ZZ$1000,MATCH(A124,'[8]T18-Hanover'!$A$1:$A$1000,0),MATCH($N$1,'[8]T18-Hanover'!$A$1:$ZZ$1,0))</f>
        <v>6107.5559999999996</v>
      </c>
      <c r="O124" s="145">
        <f>INDEX('[8]T18-Hanover'!$A$1:$ZZ$1000,MATCH(A124,'[8]T18-Hanover'!$A$1:$A$1000,0),MATCH($O$1,'[8]T18-Hanover'!$A$1:$ZZ$1,0))</f>
        <v>0.09</v>
      </c>
      <c r="P124" s="143">
        <f>INDEX('[8]T18-Hanover'!$A$1:$ZZ$1000,MATCH(A124,'[8]T18-Hanover'!$A$1:$A$1000,0),MATCH($P$1,'[8]T18-Hanover'!$A$1:$ZZ$1,0))</f>
        <v>57.705555555555556</v>
      </c>
      <c r="Q124" s="143">
        <f>INDEX('[8]T18-Hanover'!$A$1:$ZZ$1000,MATCH(A124,'[8]T18-Hanover'!$A$1:$A$1000,0),MATCH($Q$1,'[8]T18-Hanover'!$A$1:$ZZ$1,0))</f>
        <v>65</v>
      </c>
      <c r="R124" s="146" t="str">
        <f>IF(INDEX('[8]T18-Hanover'!$A$1:$ZZ$1000,MATCH(A124,'[8]T18-Hanover'!$A$1:$A$1000,0),MATCH($R$1,'[8]T18-Hanover'!$A$1:$ZZ$1,0))=0,"N/A",INDEX('[8]T18-Hanover'!$A$1:$ZZ$1000,MATCH(A124,'[8]T18-Hanover'!$A$1:$A$1000,0),MATCH($R$1,'[8]T18-Hanover'!$A$1:$ZZ$1,0)))</f>
        <v>N/A</v>
      </c>
      <c r="S124" s="143">
        <f>INDEX('[8]T18-Hanover'!$A$1:$ZZ$1000,MATCH(A124,'[8]T18-Hanover'!$A$1:$A$1000,0),MATCH($S$1,'[8]T18-Hanover'!$A$1:$ZZ$1,0))</f>
        <v>61.352777777777774</v>
      </c>
      <c r="T124" s="144">
        <f>INDEX('[8]T18-Hanover'!$A$1:$ZZ$1000,MATCH(A124,'[8]T18-Hanover'!$A$1:$A$1000,0),MATCH($T$1,'[8]T18-Hanover'!$A$1:$ZZ$1,0))</f>
        <v>283619</v>
      </c>
      <c r="U124" s="144">
        <f>INDEX('[8]T18-Hanover'!$A$1:$ZZ$1000,MATCH(A124,'[8]T18-Hanover'!$A$1:$A$1000,0),MATCH($U$1,'[8]T18-Hanover'!$A$1:$ZZ$1,0))</f>
        <v>355769.8666666667</v>
      </c>
    </row>
    <row r="125" spans="1:21" s="114" customFormat="1" ht="28.8" x14ac:dyDescent="0.55000000000000004">
      <c r="A125" s="114" t="str">
        <f>[8]!T18_Hanover[[#This Row],[KeyPIN]]</f>
        <v>06-29-300-020-0000</v>
      </c>
      <c r="B125" s="115" t="str">
        <f>INDEX('[8]T18-Hanover'!$A$1:$ZZ$1000,MATCH(A125,'[8]T18-Hanover'!$A$1:$A$1000,0),MATCH($B$1,'[8]T18-Hanover'!$A$1:$ZZ$1,0))</f>
        <v>06-29-300-020-0000 06-29-300-024-0000</v>
      </c>
      <c r="C125" s="115" t="str">
        <f>INDEX('[8]T18-Hanover'!$A$1:$ZZ$1000,MATCH(A125,'[8]T18-Hanover'!$A$1:$A$1000,0),MATCH($C$1,'[8]T18-Hanover'!$A$1:$ZZ$1,0))</f>
        <v>5-93</v>
      </c>
      <c r="D125" s="115" t="str">
        <f>INDEX('[8]T18-Hanover'!$A$1:$ZZ$1000,MATCH(A125,'[8]T18-Hanover'!$A$1:$A$1000,0),MATCH($D$1,'[8]T18-Hanover'!$A$1:$ZZ$1,0))</f>
        <v>31  SPAULDING ELGIN</v>
      </c>
      <c r="E125" s="114">
        <f>INDEX('[8]T18-Hanover'!$A$1:$ZZ$1000,MATCH(A125,'[8]T18-Hanover'!$A$1:$A$1000,0),MATCH($E$1,'[8]T18-Hanover'!$A$1:$ZZ$1,0))</f>
        <v>26</v>
      </c>
      <c r="F125" s="114">
        <f>INDEX('[8]T18-Hanover'!$A$1:$ZZ$1000,MATCH(A125,'[8]T18-Hanover'!$A$1:$A$1000,0),MATCH($F$1,'[8]T18-Hanover'!$A$1:$ZZ$1,0))</f>
        <v>13</v>
      </c>
      <c r="G125" s="147">
        <f>INDEX('[8]T18-Hanover'!$A$1:$ZZ$1000,MATCH(A125,'[8]T18-Hanover'!$A$1:$A$1000,0),MATCH($G$1,'[8]T18-Hanover'!$A$1:$ZZ$1,0))</f>
        <v>169579</v>
      </c>
      <c r="H125" s="147">
        <f>INDEX('[8]T18-Hanover'!$A$1:$ZZ$1000,MATCH(A125,'[8]T18-Hanover'!$A$1:$A$1000,0),MATCH($H$1,'[8]T18-Hanover'!$A$1:$ZZ$1,0))</f>
        <v>9645</v>
      </c>
      <c r="I125" s="142" t="str">
        <f>INDEX('[8]T18-Hanover'!$A$1:$ZZ$1000,MATCH(A125,'[8]T18-Hanover'!$A$1:$A$1000,0),MATCH($I$1,'[8]T18-Hanover'!$A$1:$ZZ$1,0))</f>
        <v>C</v>
      </c>
      <c r="J125" s="143">
        <f>INDEX('[8]T18-Hanover'!$A$1:$ZZ$1000,MATCH(A125,'[8]T18-Hanover'!$A$1:$A$1000,0),MATCH($J$1,'[8]T18-Hanover'!$A$1:$ZZ$1,0))</f>
        <v>6.5</v>
      </c>
      <c r="K125" s="144">
        <f>INDEX('[8]T18-Hanover'!$A$1:$ZZ$1000,MATCH(A125,'[8]T18-Hanover'!$A$1:$A$1000,0),MATCH($K$1,'[8]T18-Hanover'!$A$1:$ZZ$1,0))</f>
        <v>62692.5</v>
      </c>
      <c r="L125" s="145">
        <f>INDEX('[8]T18-Hanover'!$A$1:$ZZ$1000,MATCH(A125,'[8]T18-Hanover'!$A$1:$A$1000,0),MATCH($L$1,'[8]T18-Hanover'!$A$1:$ZZ$1,0))</f>
        <v>0.06</v>
      </c>
      <c r="M125" s="145">
        <f>INDEX('[8]T18-Hanover'!$A$1:$ZZ$1000,MATCH(A125,'[8]T18-Hanover'!$A$1:$A$1000,0),MATCH($M$1,'[8]T18-Hanover'!$A$1:$ZZ$1,0))</f>
        <v>0.15</v>
      </c>
      <c r="N125" s="144">
        <f>INDEX('[8]T18-Hanover'!$A$1:$ZZ$1000,MATCH(A125,'[8]T18-Hanover'!$A$1:$A$1000,0),MATCH($N$1,'[8]T18-Hanover'!$A$1:$ZZ$1,0))</f>
        <v>50091.307499999995</v>
      </c>
      <c r="O125" s="145">
        <f>INDEX('[8]T18-Hanover'!$A$1:$ZZ$1000,MATCH(A125,'[8]T18-Hanover'!$A$1:$A$1000,0),MATCH($O$1,'[8]T18-Hanover'!$A$1:$ZZ$1,0))</f>
        <v>0.09</v>
      </c>
      <c r="P125" s="143">
        <f>INDEX('[8]T18-Hanover'!$A$1:$ZZ$1000,MATCH(A125,'[8]T18-Hanover'!$A$1:$A$1000,0),MATCH($P$1,'[8]T18-Hanover'!$A$1:$ZZ$1,0))</f>
        <v>57.705555555555549</v>
      </c>
      <c r="Q125" s="143">
        <f>INDEX('[8]T18-Hanover'!$A$1:$ZZ$1000,MATCH(A125,'[8]T18-Hanover'!$A$1:$A$1000,0),MATCH($Q$1,'[8]T18-Hanover'!$A$1:$ZZ$1,0))</f>
        <v>65</v>
      </c>
      <c r="R125" s="146" t="str">
        <f>IF(INDEX('[8]T18-Hanover'!$A$1:$ZZ$1000,MATCH(A125,'[8]T18-Hanover'!$A$1:$A$1000,0),MATCH($R$1,'[8]T18-Hanover'!$A$1:$ZZ$1,0))=0,"N/A",INDEX('[8]T18-Hanover'!$A$1:$ZZ$1000,MATCH(A125,'[8]T18-Hanover'!$A$1:$A$1000,0),MATCH($R$1,'[8]T18-Hanover'!$A$1:$ZZ$1,0)))</f>
        <v>N/A</v>
      </c>
      <c r="S125" s="143">
        <f>INDEX('[8]T18-Hanover'!$A$1:$ZZ$1000,MATCH(A125,'[8]T18-Hanover'!$A$1:$A$1000,0),MATCH($S$1,'[8]T18-Hanover'!$A$1:$ZZ$1,0))</f>
        <v>61.352777777777774</v>
      </c>
      <c r="T125" s="144">
        <f>INDEX('[8]T18-Hanover'!$A$1:$ZZ$1000,MATCH(A125,'[8]T18-Hanover'!$A$1:$A$1000,0),MATCH($T$1,'[8]T18-Hanover'!$A$1:$ZZ$1,0))</f>
        <v>458496.5</v>
      </c>
      <c r="U125" s="144">
        <f>INDEX('[8]T18-Hanover'!$A$1:$ZZ$1000,MATCH(A125,'[8]T18-Hanover'!$A$1:$A$1000,0),MATCH($U$1,'[8]T18-Hanover'!$A$1:$ZZ$1,0))</f>
        <v>1050244.0416666665</v>
      </c>
    </row>
    <row r="126" spans="1:21" s="114" customFormat="1" ht="28.8" x14ac:dyDescent="0.55000000000000004">
      <c r="A126" s="114" t="str">
        <f>[8]!T18_Hanover[[#This Row],[KeyPIN]]</f>
        <v>06-29-300-030-0000</v>
      </c>
      <c r="B126" s="115" t="str">
        <f>INDEX('[8]T18-Hanover'!$A$1:$ZZ$1000,MATCH(A126,'[8]T18-Hanover'!$A$1:$A$1000,0),MATCH($B$1,'[8]T18-Hanover'!$A$1:$ZZ$1,0))</f>
        <v>06-29-300-030-0000 06-32-100-020-0000</v>
      </c>
      <c r="C126" s="115" t="str">
        <f>INDEX('[8]T18-Hanover'!$A$1:$ZZ$1000,MATCH(A126,'[8]T18-Hanover'!$A$1:$A$1000,0),MATCH($C$1,'[8]T18-Hanover'!$A$1:$ZZ$1,0))</f>
        <v>5-83</v>
      </c>
      <c r="D126" s="115" t="str">
        <f>INDEX('[8]T18-Hanover'!$A$1:$ZZ$1000,MATCH(A126,'[8]T18-Hanover'!$A$1:$A$1000,0),MATCH($D$1,'[8]T18-Hanover'!$A$1:$ZZ$1,0))</f>
        <v>1375  SPAULDING ELGIN</v>
      </c>
      <c r="E126" s="114">
        <f>INDEX('[8]T18-Hanover'!$A$1:$ZZ$1000,MATCH(A126,'[8]T18-Hanover'!$A$1:$A$1000,0),MATCH($E$1,'[8]T18-Hanover'!$A$1:$ZZ$1,0))</f>
        <v>38</v>
      </c>
      <c r="F126" s="114">
        <f>INDEX('[8]T18-Hanover'!$A$1:$ZZ$1000,MATCH(A126,'[8]T18-Hanover'!$A$1:$A$1000,0),MATCH($F$1,'[8]T18-Hanover'!$A$1:$ZZ$1,0))</f>
        <v>14</v>
      </c>
      <c r="G126" s="147">
        <f>INDEX('[8]T18-Hanover'!$A$1:$ZZ$1000,MATCH(A126,'[8]T18-Hanover'!$A$1:$A$1000,0),MATCH($G$1,'[8]T18-Hanover'!$A$1:$ZZ$1,0))</f>
        <v>451150</v>
      </c>
      <c r="H126" s="147">
        <f>INDEX('[8]T18-Hanover'!$A$1:$ZZ$1000,MATCH(A126,'[8]T18-Hanover'!$A$1:$A$1000,0),MATCH($H$1,'[8]T18-Hanover'!$A$1:$ZZ$1,0))</f>
        <v>15255</v>
      </c>
      <c r="I126" s="142" t="str">
        <f>INDEX('[8]T18-Hanover'!$A$1:$ZZ$1000,MATCH(A126,'[8]T18-Hanover'!$A$1:$A$1000,0),MATCH($I$1,'[8]T18-Hanover'!$A$1:$ZZ$1,0))</f>
        <v>C</v>
      </c>
      <c r="J126" s="143">
        <f>INDEX('[8]T18-Hanover'!$A$1:$ZZ$1000,MATCH(A126,'[8]T18-Hanover'!$A$1:$A$1000,0),MATCH($J$1,'[8]T18-Hanover'!$A$1:$ZZ$1,0))</f>
        <v>5.5</v>
      </c>
      <c r="K126" s="144">
        <f>INDEX('[8]T18-Hanover'!$A$1:$ZZ$1000,MATCH(A126,'[8]T18-Hanover'!$A$1:$A$1000,0),MATCH($K$1,'[8]T18-Hanover'!$A$1:$ZZ$1,0))</f>
        <v>83902.5</v>
      </c>
      <c r="L126" s="145">
        <f>INDEX('[8]T18-Hanover'!$A$1:$ZZ$1000,MATCH(A126,'[8]T18-Hanover'!$A$1:$A$1000,0),MATCH($L$1,'[8]T18-Hanover'!$A$1:$ZZ$1,0))</f>
        <v>0.06</v>
      </c>
      <c r="M126" s="145">
        <f>INDEX('[8]T18-Hanover'!$A$1:$ZZ$1000,MATCH(A126,'[8]T18-Hanover'!$A$1:$A$1000,0),MATCH($M$1,'[8]T18-Hanover'!$A$1:$ZZ$1,0))</f>
        <v>0.15</v>
      </c>
      <c r="N126" s="144">
        <f>INDEX('[8]T18-Hanover'!$A$1:$ZZ$1000,MATCH(A126,'[8]T18-Hanover'!$A$1:$A$1000,0),MATCH($N$1,'[8]T18-Hanover'!$A$1:$ZZ$1,0))</f>
        <v>67038.097500000003</v>
      </c>
      <c r="O126" s="145">
        <f>INDEX('[8]T18-Hanover'!$A$1:$ZZ$1000,MATCH(A126,'[8]T18-Hanover'!$A$1:$A$1000,0),MATCH($O$1,'[8]T18-Hanover'!$A$1:$ZZ$1,0))</f>
        <v>0.09</v>
      </c>
      <c r="P126" s="143">
        <f>INDEX('[8]T18-Hanover'!$A$1:$ZZ$1000,MATCH(A126,'[8]T18-Hanover'!$A$1:$A$1000,0),MATCH($P$1,'[8]T18-Hanover'!$A$1:$ZZ$1,0))</f>
        <v>48.827777777777783</v>
      </c>
      <c r="Q126" s="143">
        <f>INDEX('[8]T18-Hanover'!$A$1:$ZZ$1000,MATCH(A126,'[8]T18-Hanover'!$A$1:$A$1000,0),MATCH($Q$1,'[8]T18-Hanover'!$A$1:$ZZ$1,0))</f>
        <v>60</v>
      </c>
      <c r="R126" s="146" t="str">
        <f>IF(INDEX('[8]T18-Hanover'!$A$1:$ZZ$1000,MATCH(A126,'[8]T18-Hanover'!$A$1:$A$1000,0),MATCH($R$1,'[8]T18-Hanover'!$A$1:$ZZ$1,0))=0,"N/A",INDEX('[8]T18-Hanover'!$A$1:$ZZ$1000,MATCH(A126,'[8]T18-Hanover'!$A$1:$A$1000,0),MATCH($R$1,'[8]T18-Hanover'!$A$1:$ZZ$1,0)))</f>
        <v>N/A</v>
      </c>
      <c r="S126" s="143">
        <f>INDEX('[8]T18-Hanover'!$A$1:$ZZ$1000,MATCH(A126,'[8]T18-Hanover'!$A$1:$A$1000,0),MATCH($S$1,'[8]T18-Hanover'!$A$1:$ZZ$1,0))</f>
        <v>54.413888888888891</v>
      </c>
      <c r="T126" s="144">
        <f>INDEX('[8]T18-Hanover'!$A$1:$ZZ$1000,MATCH(A126,'[8]T18-Hanover'!$A$1:$A$1000,0),MATCH($T$1,'[8]T18-Hanover'!$A$1:$ZZ$1,0))</f>
        <v>1365455</v>
      </c>
      <c r="U126" s="144">
        <f>INDEX('[8]T18-Hanover'!$A$1:$ZZ$1000,MATCH(A126,'[8]T18-Hanover'!$A$1:$A$1000,0),MATCH($U$1,'[8]T18-Hanover'!$A$1:$ZZ$1,0))</f>
        <v>2195538.875</v>
      </c>
    </row>
    <row r="127" spans="1:21" s="114" customFormat="1" ht="28.8" x14ac:dyDescent="0.55000000000000004">
      <c r="A127" s="114" t="str">
        <f>[8]!T18_Hanover[[#This Row],[KeyPIN]]</f>
        <v>06-29-300-031-0000</v>
      </c>
      <c r="B127" s="115" t="str">
        <f>INDEX('[8]T18-Hanover'!$A$1:$ZZ$1000,MATCH(A127,'[8]T18-Hanover'!$A$1:$A$1000,0),MATCH($B$1,'[8]T18-Hanover'!$A$1:$ZZ$1,0))</f>
        <v>06-29-300-031-0000 06-32-100-021-0000</v>
      </c>
      <c r="C127" s="115" t="str">
        <f>INDEX('[8]T18-Hanover'!$A$1:$ZZ$1000,MATCH(A127,'[8]T18-Hanover'!$A$1:$A$1000,0),MATCH($C$1,'[8]T18-Hanover'!$A$1:$ZZ$1,0))</f>
        <v>5-93</v>
      </c>
      <c r="D127" s="115" t="str">
        <f>INDEX('[8]T18-Hanover'!$A$1:$ZZ$1000,MATCH(A127,'[8]T18-Hanover'!$A$1:$A$1000,0),MATCH($D$1,'[8]T18-Hanover'!$A$1:$ZZ$1,0))</f>
        <v>1325  SPAULDING ELGIN</v>
      </c>
      <c r="E127" s="114">
        <f>INDEX('[8]T18-Hanover'!$A$1:$ZZ$1000,MATCH(A127,'[8]T18-Hanover'!$A$1:$A$1000,0),MATCH($E$1,'[8]T18-Hanover'!$A$1:$ZZ$1,0))</f>
        <v>28</v>
      </c>
      <c r="F127" s="114">
        <f>INDEX('[8]T18-Hanover'!$A$1:$ZZ$1000,MATCH(A127,'[8]T18-Hanover'!$A$1:$A$1000,0),MATCH($F$1,'[8]T18-Hanover'!$A$1:$ZZ$1,0))</f>
        <v>16</v>
      </c>
      <c r="G127" s="147">
        <f>INDEX('[8]T18-Hanover'!$A$1:$ZZ$1000,MATCH(A127,'[8]T18-Hanover'!$A$1:$A$1000,0),MATCH($G$1,'[8]T18-Hanover'!$A$1:$ZZ$1,0))</f>
        <v>185370</v>
      </c>
      <c r="H127" s="147">
        <f>INDEX('[8]T18-Hanover'!$A$1:$ZZ$1000,MATCH(A127,'[8]T18-Hanover'!$A$1:$A$1000,0),MATCH($H$1,'[8]T18-Hanover'!$A$1:$ZZ$1,0))</f>
        <v>14618</v>
      </c>
      <c r="I127" s="142" t="str">
        <f>INDEX('[8]T18-Hanover'!$A$1:$ZZ$1000,MATCH(A127,'[8]T18-Hanover'!$A$1:$A$1000,0),MATCH($I$1,'[8]T18-Hanover'!$A$1:$ZZ$1,0))</f>
        <v>C</v>
      </c>
      <c r="J127" s="143">
        <f>INDEX('[8]T18-Hanover'!$A$1:$ZZ$1000,MATCH(A127,'[8]T18-Hanover'!$A$1:$A$1000,0),MATCH($J$1,'[8]T18-Hanover'!$A$1:$ZZ$1,0))</f>
        <v>5.5</v>
      </c>
      <c r="K127" s="144">
        <f>INDEX('[8]T18-Hanover'!$A$1:$ZZ$1000,MATCH(A127,'[8]T18-Hanover'!$A$1:$A$1000,0),MATCH($K$1,'[8]T18-Hanover'!$A$1:$ZZ$1,0))</f>
        <v>80399</v>
      </c>
      <c r="L127" s="145">
        <f>INDEX('[8]T18-Hanover'!$A$1:$ZZ$1000,MATCH(A127,'[8]T18-Hanover'!$A$1:$A$1000,0),MATCH($L$1,'[8]T18-Hanover'!$A$1:$ZZ$1,0))</f>
        <v>0.06</v>
      </c>
      <c r="M127" s="145">
        <f>INDEX('[8]T18-Hanover'!$A$1:$ZZ$1000,MATCH(A127,'[8]T18-Hanover'!$A$1:$A$1000,0),MATCH($M$1,'[8]T18-Hanover'!$A$1:$ZZ$1,0))</f>
        <v>0.15</v>
      </c>
      <c r="N127" s="144">
        <f>INDEX('[8]T18-Hanover'!$A$1:$ZZ$1000,MATCH(A127,'[8]T18-Hanover'!$A$1:$A$1000,0),MATCH($N$1,'[8]T18-Hanover'!$A$1:$ZZ$1,0))</f>
        <v>64238.800999999999</v>
      </c>
      <c r="O127" s="145">
        <f>INDEX('[8]T18-Hanover'!$A$1:$ZZ$1000,MATCH(A127,'[8]T18-Hanover'!$A$1:$A$1000,0),MATCH($O$1,'[8]T18-Hanover'!$A$1:$ZZ$1,0))</f>
        <v>0.09</v>
      </c>
      <c r="P127" s="143">
        <f>INDEX('[8]T18-Hanover'!$A$1:$ZZ$1000,MATCH(A127,'[8]T18-Hanover'!$A$1:$A$1000,0),MATCH($P$1,'[8]T18-Hanover'!$A$1:$ZZ$1,0))</f>
        <v>48.827777777777776</v>
      </c>
      <c r="Q127" s="143">
        <f>INDEX('[8]T18-Hanover'!$A$1:$ZZ$1000,MATCH(A127,'[8]T18-Hanover'!$A$1:$A$1000,0),MATCH($Q$1,'[8]T18-Hanover'!$A$1:$ZZ$1,0))</f>
        <v>60</v>
      </c>
      <c r="R127" s="146" t="str">
        <f>IF(INDEX('[8]T18-Hanover'!$A$1:$ZZ$1000,MATCH(A127,'[8]T18-Hanover'!$A$1:$A$1000,0),MATCH($R$1,'[8]T18-Hanover'!$A$1:$ZZ$1,0))=0,"N/A",INDEX('[8]T18-Hanover'!$A$1:$ZZ$1000,MATCH(A127,'[8]T18-Hanover'!$A$1:$A$1000,0),MATCH($R$1,'[8]T18-Hanover'!$A$1:$ZZ$1,0)))</f>
        <v>N/A</v>
      </c>
      <c r="S127" s="143">
        <f>INDEX('[8]T18-Hanover'!$A$1:$ZZ$1000,MATCH(A127,'[8]T18-Hanover'!$A$1:$A$1000,0),MATCH($S$1,'[8]T18-Hanover'!$A$1:$ZZ$1,0))</f>
        <v>54.413888888888891</v>
      </c>
      <c r="T127" s="144">
        <f>INDEX('[8]T18-Hanover'!$A$1:$ZZ$1000,MATCH(A127,'[8]T18-Hanover'!$A$1:$A$1000,0),MATCH($T$1,'[8]T18-Hanover'!$A$1:$ZZ$1,0))</f>
        <v>444143</v>
      </c>
      <c r="U127" s="144">
        <f>INDEX('[8]T18-Hanover'!$A$1:$ZZ$1000,MATCH(A127,'[8]T18-Hanover'!$A$1:$A$1000,0),MATCH($U$1,'[8]T18-Hanover'!$A$1:$ZZ$1,0))</f>
        <v>1239565.2277777777</v>
      </c>
    </row>
    <row r="128" spans="1:21" s="114" customFormat="1" ht="28.8" x14ac:dyDescent="0.55000000000000004">
      <c r="A128" s="114" t="str">
        <f>[8]!T18_Hanover[[#This Row],[KeyPIN]]</f>
        <v>06-29-300-034-0000</v>
      </c>
      <c r="B128" s="115" t="str">
        <f>INDEX('[8]T18-Hanover'!$A$1:$ZZ$1000,MATCH(A128,'[8]T18-Hanover'!$A$1:$A$1000,0),MATCH($B$1,'[8]T18-Hanover'!$A$1:$ZZ$1,0))</f>
        <v>06-29-300-034-0000 06-32-100-023-0000</v>
      </c>
      <c r="C128" s="115" t="str">
        <f>INDEX('[8]T18-Hanover'!$A$1:$ZZ$1000,MATCH(A128,'[8]T18-Hanover'!$A$1:$A$1000,0),MATCH($C$1,'[8]T18-Hanover'!$A$1:$ZZ$1,0))</f>
        <v>5-93</v>
      </c>
      <c r="D128" s="115" t="str">
        <f>INDEX('[8]T18-Hanover'!$A$1:$ZZ$1000,MATCH(A128,'[8]T18-Hanover'!$A$1:$A$1000,0),MATCH($D$1,'[8]T18-Hanover'!$A$1:$ZZ$1,0))</f>
        <v>1275  SPAULDING ELGIN</v>
      </c>
      <c r="E128" s="114">
        <f>INDEX('[8]T18-Hanover'!$A$1:$ZZ$1000,MATCH(A128,'[8]T18-Hanover'!$A$1:$A$1000,0),MATCH($E$1,'[8]T18-Hanover'!$A$1:$ZZ$1,0))</f>
        <v>19</v>
      </c>
      <c r="F128" s="114">
        <f>INDEX('[8]T18-Hanover'!$A$1:$ZZ$1000,MATCH(A128,'[8]T18-Hanover'!$A$1:$A$1000,0),MATCH($F$1,'[8]T18-Hanover'!$A$1:$ZZ$1,0))</f>
        <v>24</v>
      </c>
      <c r="G128" s="147">
        <f>INDEX('[8]T18-Hanover'!$A$1:$ZZ$1000,MATCH(A128,'[8]T18-Hanover'!$A$1:$A$1000,0),MATCH($G$1,'[8]T18-Hanover'!$A$1:$ZZ$1,0))</f>
        <v>207738</v>
      </c>
      <c r="H128" s="147">
        <f>INDEX('[8]T18-Hanover'!$A$1:$ZZ$1000,MATCH(A128,'[8]T18-Hanover'!$A$1:$A$1000,0),MATCH($H$1,'[8]T18-Hanover'!$A$1:$ZZ$1,0))</f>
        <v>9750</v>
      </c>
      <c r="I128" s="142" t="str">
        <f>INDEX('[8]T18-Hanover'!$A$1:$ZZ$1000,MATCH(A128,'[8]T18-Hanover'!$A$1:$A$1000,0),MATCH($I$1,'[8]T18-Hanover'!$A$1:$ZZ$1,0))</f>
        <v>C</v>
      </c>
      <c r="J128" s="143">
        <f>INDEX('[8]T18-Hanover'!$A$1:$ZZ$1000,MATCH(A128,'[8]T18-Hanover'!$A$1:$A$1000,0),MATCH($J$1,'[8]T18-Hanover'!$A$1:$ZZ$1,0))</f>
        <v>6.5</v>
      </c>
      <c r="K128" s="144">
        <f>INDEX('[8]T18-Hanover'!$A$1:$ZZ$1000,MATCH(A128,'[8]T18-Hanover'!$A$1:$A$1000,0),MATCH($K$1,'[8]T18-Hanover'!$A$1:$ZZ$1,0))</f>
        <v>63375</v>
      </c>
      <c r="L128" s="145">
        <f>INDEX('[8]T18-Hanover'!$A$1:$ZZ$1000,MATCH(A128,'[8]T18-Hanover'!$A$1:$A$1000,0),MATCH($L$1,'[8]T18-Hanover'!$A$1:$ZZ$1,0))</f>
        <v>0.06</v>
      </c>
      <c r="M128" s="145">
        <f>INDEX('[8]T18-Hanover'!$A$1:$ZZ$1000,MATCH(A128,'[8]T18-Hanover'!$A$1:$A$1000,0),MATCH($M$1,'[8]T18-Hanover'!$A$1:$ZZ$1,0))</f>
        <v>0.15</v>
      </c>
      <c r="N128" s="144">
        <f>INDEX('[8]T18-Hanover'!$A$1:$ZZ$1000,MATCH(A128,'[8]T18-Hanover'!$A$1:$A$1000,0),MATCH($N$1,'[8]T18-Hanover'!$A$1:$ZZ$1,0))</f>
        <v>50636.625</v>
      </c>
      <c r="O128" s="145">
        <f>INDEX('[8]T18-Hanover'!$A$1:$ZZ$1000,MATCH(A128,'[8]T18-Hanover'!$A$1:$A$1000,0),MATCH($O$1,'[8]T18-Hanover'!$A$1:$ZZ$1,0))</f>
        <v>0.09</v>
      </c>
      <c r="P128" s="143">
        <f>INDEX('[8]T18-Hanover'!$A$1:$ZZ$1000,MATCH(A128,'[8]T18-Hanover'!$A$1:$A$1000,0),MATCH($P$1,'[8]T18-Hanover'!$A$1:$ZZ$1,0))</f>
        <v>57.705555555555563</v>
      </c>
      <c r="Q128" s="143">
        <f>INDEX('[8]T18-Hanover'!$A$1:$ZZ$1000,MATCH(A128,'[8]T18-Hanover'!$A$1:$A$1000,0),MATCH($Q$1,'[8]T18-Hanover'!$A$1:$ZZ$1,0))</f>
        <v>65</v>
      </c>
      <c r="R128" s="146">
        <f>IF(INDEX('[8]T18-Hanover'!$A$1:$ZZ$1000,MATCH(A128,'[8]T18-Hanover'!$A$1:$A$1000,0),MATCH($R$1,'[8]T18-Hanover'!$A$1:$ZZ$1,0))=0,"N/A",INDEX('[8]T18-Hanover'!$A$1:$ZZ$1000,MATCH(A128,'[8]T18-Hanover'!$A$1:$A$1000,0),MATCH($R$1,'[8]T18-Hanover'!$A$1:$ZZ$1,0)))</f>
        <v>145</v>
      </c>
      <c r="S128" s="143">
        <f>INDEX('[8]T18-Hanover'!$A$1:$ZZ$1000,MATCH(A128,'[8]T18-Hanover'!$A$1:$A$1000,0),MATCH($S$1,'[8]T18-Hanover'!$A$1:$ZZ$1,0))</f>
        <v>61.352777777777781</v>
      </c>
      <c r="T128" s="144">
        <f>INDEX('[8]T18-Hanover'!$A$1:$ZZ$1000,MATCH(A128,'[8]T18-Hanover'!$A$1:$A$1000,0),MATCH($T$1,'[8]T18-Hanover'!$A$1:$ZZ$1,0))</f>
        <v>590583</v>
      </c>
      <c r="U128" s="144">
        <f>INDEX('[8]T18-Hanover'!$A$1:$ZZ$1000,MATCH(A128,'[8]T18-Hanover'!$A$1:$A$1000,0),MATCH($U$1,'[8]T18-Hanover'!$A$1:$ZZ$1,0))</f>
        <v>1188772.5833333335</v>
      </c>
    </row>
    <row r="129" spans="1:21" s="114" customFormat="1" x14ac:dyDescent="0.55000000000000004">
      <c r="A129" s="114" t="str">
        <f>[8]!T18_Hanover[[#This Row],[KeyPIN]]</f>
        <v>06-29-300-035-0000</v>
      </c>
      <c r="B129" s="115" t="str">
        <f>INDEX('[8]T18-Hanover'!$A$1:$ZZ$1000,MATCH(A129,'[8]T18-Hanover'!$A$1:$A$1000,0),MATCH($B$1,'[8]T18-Hanover'!$A$1:$ZZ$1,0))</f>
        <v>06-29-300-035-0000</v>
      </c>
      <c r="C129" s="115" t="str">
        <f>INDEX('[8]T18-Hanover'!$A$1:$ZZ$1000,MATCH(A129,'[8]T18-Hanover'!$A$1:$A$1000,0),MATCH($C$1,'[8]T18-Hanover'!$A$1:$ZZ$1,0))</f>
        <v>5-93</v>
      </c>
      <c r="D129" s="115" t="str">
        <f>INDEX('[8]T18-Hanover'!$A$1:$ZZ$1000,MATCH(A129,'[8]T18-Hanover'!$A$1:$A$1000,0),MATCH($D$1,'[8]T18-Hanover'!$A$1:$ZZ$1,0))</f>
        <v>1320  SPAULDING ELGIN</v>
      </c>
      <c r="E129" s="114">
        <f>INDEX('[8]T18-Hanover'!$A$1:$ZZ$1000,MATCH(A129,'[8]T18-Hanover'!$A$1:$A$1000,0),MATCH($E$1,'[8]T18-Hanover'!$A$1:$ZZ$1,0))</f>
        <v>24</v>
      </c>
      <c r="F129" s="114">
        <f>INDEX('[8]T18-Hanover'!$A$1:$ZZ$1000,MATCH(A129,'[8]T18-Hanover'!$A$1:$A$1000,0),MATCH($F$1,'[8]T18-Hanover'!$A$1:$ZZ$1,0))</f>
        <v>16</v>
      </c>
      <c r="G129" s="147">
        <f>INDEX('[8]T18-Hanover'!$A$1:$ZZ$1000,MATCH(A129,'[8]T18-Hanover'!$A$1:$A$1000,0),MATCH($G$1,'[8]T18-Hanover'!$A$1:$ZZ$1,0))</f>
        <v>222852</v>
      </c>
      <c r="H129" s="147">
        <f>INDEX('[8]T18-Hanover'!$A$1:$ZZ$1000,MATCH(A129,'[8]T18-Hanover'!$A$1:$A$1000,0),MATCH($H$1,'[8]T18-Hanover'!$A$1:$ZZ$1,0))</f>
        <v>2000</v>
      </c>
      <c r="I129" s="142" t="str">
        <f>INDEX('[8]T18-Hanover'!$A$1:$ZZ$1000,MATCH(A129,'[8]T18-Hanover'!$A$1:$A$1000,0),MATCH($I$1,'[8]T18-Hanover'!$A$1:$ZZ$1,0))</f>
        <v>C</v>
      </c>
      <c r="J129" s="143">
        <f>INDEX('[8]T18-Hanover'!$A$1:$ZZ$1000,MATCH(A129,'[8]T18-Hanover'!$A$1:$A$1000,0),MATCH($J$1,'[8]T18-Hanover'!$A$1:$ZZ$1,0))</f>
        <v>6.5</v>
      </c>
      <c r="K129" s="144">
        <f>INDEX('[8]T18-Hanover'!$A$1:$ZZ$1000,MATCH(A129,'[8]T18-Hanover'!$A$1:$A$1000,0),MATCH($K$1,'[8]T18-Hanover'!$A$1:$ZZ$1,0))</f>
        <v>13000</v>
      </c>
      <c r="L129" s="145">
        <f>INDEX('[8]T18-Hanover'!$A$1:$ZZ$1000,MATCH(A129,'[8]T18-Hanover'!$A$1:$A$1000,0),MATCH($L$1,'[8]T18-Hanover'!$A$1:$ZZ$1,0))</f>
        <v>0.06</v>
      </c>
      <c r="M129" s="145">
        <f>INDEX('[8]T18-Hanover'!$A$1:$ZZ$1000,MATCH(A129,'[8]T18-Hanover'!$A$1:$A$1000,0),MATCH($M$1,'[8]T18-Hanover'!$A$1:$ZZ$1,0))</f>
        <v>0.15</v>
      </c>
      <c r="N129" s="144">
        <f>INDEX('[8]T18-Hanover'!$A$1:$ZZ$1000,MATCH(A129,'[8]T18-Hanover'!$A$1:$A$1000,0),MATCH($N$1,'[8]T18-Hanover'!$A$1:$ZZ$1,0))</f>
        <v>10387</v>
      </c>
      <c r="O129" s="145">
        <f>INDEX('[8]T18-Hanover'!$A$1:$ZZ$1000,MATCH(A129,'[8]T18-Hanover'!$A$1:$A$1000,0),MATCH($O$1,'[8]T18-Hanover'!$A$1:$ZZ$1,0))</f>
        <v>0.09</v>
      </c>
      <c r="P129" s="143">
        <f>INDEX('[8]T18-Hanover'!$A$1:$ZZ$1000,MATCH(A129,'[8]T18-Hanover'!$A$1:$A$1000,0),MATCH($P$1,'[8]T18-Hanover'!$A$1:$ZZ$1,0))</f>
        <v>57.705555555555556</v>
      </c>
      <c r="Q129" s="143">
        <f>INDEX('[8]T18-Hanover'!$A$1:$ZZ$1000,MATCH(A129,'[8]T18-Hanover'!$A$1:$A$1000,0),MATCH($Q$1,'[8]T18-Hanover'!$A$1:$ZZ$1,0))</f>
        <v>65</v>
      </c>
      <c r="R129" s="146" t="str">
        <f>IF(INDEX('[8]T18-Hanover'!$A$1:$ZZ$1000,MATCH(A129,'[8]T18-Hanover'!$A$1:$A$1000,0),MATCH($R$1,'[8]T18-Hanover'!$A$1:$ZZ$1,0))=0,"N/A",INDEX('[8]T18-Hanover'!$A$1:$ZZ$1000,MATCH(A129,'[8]T18-Hanover'!$A$1:$A$1000,0),MATCH($R$1,'[8]T18-Hanover'!$A$1:$ZZ$1,0)))</f>
        <v>N/A</v>
      </c>
      <c r="S129" s="143">
        <f>INDEX('[8]T18-Hanover'!$A$1:$ZZ$1000,MATCH(A129,'[8]T18-Hanover'!$A$1:$A$1000,0),MATCH($S$1,'[8]T18-Hanover'!$A$1:$ZZ$1,0))</f>
        <v>61.352777777777774</v>
      </c>
      <c r="T129" s="144">
        <f>INDEX('[8]T18-Hanover'!$A$1:$ZZ$1000,MATCH(A129,'[8]T18-Hanover'!$A$1:$A$1000,0),MATCH($T$1,'[8]T18-Hanover'!$A$1:$ZZ$1,0))</f>
        <v>590843</v>
      </c>
      <c r="U129" s="144">
        <f>INDEX('[8]T18-Hanover'!$A$1:$ZZ$1000,MATCH(A129,'[8]T18-Hanover'!$A$1:$A$1000,0),MATCH($U$1,'[8]T18-Hanover'!$A$1:$ZZ$1,0))</f>
        <v>713548.5555555555</v>
      </c>
    </row>
    <row r="130" spans="1:21" s="114" customFormat="1" x14ac:dyDescent="0.55000000000000004">
      <c r="A130" s="114" t="str">
        <f>[8]!T18_Hanover[[#This Row],[KeyPIN]]</f>
        <v>06-29-300-036-0000</v>
      </c>
      <c r="B130" s="115" t="str">
        <f>INDEX('[8]T18-Hanover'!$A$1:$ZZ$1000,MATCH(A130,'[8]T18-Hanover'!$A$1:$A$1000,0),MATCH($B$1,'[8]T18-Hanover'!$A$1:$ZZ$1,0))</f>
        <v>06-29-300-036-0000</v>
      </c>
      <c r="C130" s="115" t="str">
        <f>INDEX('[8]T18-Hanover'!$A$1:$ZZ$1000,MATCH(A130,'[8]T18-Hanover'!$A$1:$A$1000,0),MATCH($C$1,'[8]T18-Hanover'!$A$1:$ZZ$1,0))</f>
        <v>5-93</v>
      </c>
      <c r="D130" s="115" t="str">
        <f>INDEX('[8]T18-Hanover'!$A$1:$ZZ$1000,MATCH(A130,'[8]T18-Hanover'!$A$1:$A$1000,0),MATCH($D$1,'[8]T18-Hanover'!$A$1:$ZZ$1,0))</f>
        <v>1326  SPAULDING ELGIN</v>
      </c>
      <c r="E130" s="114">
        <f>INDEX('[8]T18-Hanover'!$A$1:$ZZ$1000,MATCH(A130,'[8]T18-Hanover'!$A$1:$A$1000,0),MATCH($E$1,'[8]T18-Hanover'!$A$1:$ZZ$1,0))</f>
        <v>21</v>
      </c>
      <c r="F130" s="114">
        <f>INDEX('[8]T18-Hanover'!$A$1:$ZZ$1000,MATCH(A130,'[8]T18-Hanover'!$A$1:$A$1000,0),MATCH($F$1,'[8]T18-Hanover'!$A$1:$ZZ$1,0))</f>
        <v>18</v>
      </c>
      <c r="G130" s="147">
        <f>INDEX('[8]T18-Hanover'!$A$1:$ZZ$1000,MATCH(A130,'[8]T18-Hanover'!$A$1:$A$1000,0),MATCH($G$1,'[8]T18-Hanover'!$A$1:$ZZ$1,0))</f>
        <v>43560</v>
      </c>
      <c r="H130" s="147">
        <f>INDEX('[8]T18-Hanover'!$A$1:$ZZ$1000,MATCH(A130,'[8]T18-Hanover'!$A$1:$A$1000,0),MATCH($H$1,'[8]T18-Hanover'!$A$1:$ZZ$1,0))</f>
        <v>6000</v>
      </c>
      <c r="I130" s="142" t="str">
        <f>INDEX('[8]T18-Hanover'!$A$1:$ZZ$1000,MATCH(A130,'[8]T18-Hanover'!$A$1:$A$1000,0),MATCH($I$1,'[8]T18-Hanover'!$A$1:$ZZ$1,0))</f>
        <v>D</v>
      </c>
      <c r="J130" s="143">
        <f>INDEX('[8]T18-Hanover'!$A$1:$ZZ$1000,MATCH(A130,'[8]T18-Hanover'!$A$1:$A$1000,0),MATCH($J$1,'[8]T18-Hanover'!$A$1:$ZZ$1,0))</f>
        <v>6.5</v>
      </c>
      <c r="K130" s="144">
        <f>INDEX('[8]T18-Hanover'!$A$1:$ZZ$1000,MATCH(A130,'[8]T18-Hanover'!$A$1:$A$1000,0),MATCH($K$1,'[8]T18-Hanover'!$A$1:$ZZ$1,0))</f>
        <v>39000</v>
      </c>
      <c r="L130" s="145">
        <f>INDEX('[8]T18-Hanover'!$A$1:$ZZ$1000,MATCH(A130,'[8]T18-Hanover'!$A$1:$A$1000,0),MATCH($L$1,'[8]T18-Hanover'!$A$1:$ZZ$1,0))</f>
        <v>0.06</v>
      </c>
      <c r="M130" s="145">
        <f>INDEX('[8]T18-Hanover'!$A$1:$ZZ$1000,MATCH(A130,'[8]T18-Hanover'!$A$1:$A$1000,0),MATCH($M$1,'[8]T18-Hanover'!$A$1:$ZZ$1,0))</f>
        <v>0.15</v>
      </c>
      <c r="N130" s="144">
        <f>INDEX('[8]T18-Hanover'!$A$1:$ZZ$1000,MATCH(A130,'[8]T18-Hanover'!$A$1:$A$1000,0),MATCH($N$1,'[8]T18-Hanover'!$A$1:$ZZ$1,0))</f>
        <v>31161</v>
      </c>
      <c r="O130" s="145">
        <f>INDEX('[8]T18-Hanover'!$A$1:$ZZ$1000,MATCH(A130,'[8]T18-Hanover'!$A$1:$A$1000,0),MATCH($O$1,'[8]T18-Hanover'!$A$1:$ZZ$1,0))</f>
        <v>0.105</v>
      </c>
      <c r="P130" s="143">
        <f>INDEX('[8]T18-Hanover'!$A$1:$ZZ$1000,MATCH(A130,'[8]T18-Hanover'!$A$1:$A$1000,0),MATCH($P$1,'[8]T18-Hanover'!$A$1:$ZZ$1,0))</f>
        <v>49.461904761904762</v>
      </c>
      <c r="Q130" s="143">
        <f>INDEX('[8]T18-Hanover'!$A$1:$ZZ$1000,MATCH(A130,'[8]T18-Hanover'!$A$1:$A$1000,0),MATCH($Q$1,'[8]T18-Hanover'!$A$1:$ZZ$1,0))</f>
        <v>65</v>
      </c>
      <c r="R130" s="146" t="str">
        <f>IF(INDEX('[8]T18-Hanover'!$A$1:$ZZ$1000,MATCH(A130,'[8]T18-Hanover'!$A$1:$A$1000,0),MATCH($R$1,'[8]T18-Hanover'!$A$1:$ZZ$1,0))=0,"N/A",INDEX('[8]T18-Hanover'!$A$1:$ZZ$1000,MATCH(A130,'[8]T18-Hanover'!$A$1:$A$1000,0),MATCH($R$1,'[8]T18-Hanover'!$A$1:$ZZ$1,0)))</f>
        <v>N/A</v>
      </c>
      <c r="S130" s="143">
        <f>INDEX('[8]T18-Hanover'!$A$1:$ZZ$1000,MATCH(A130,'[8]T18-Hanover'!$A$1:$A$1000,0),MATCH($S$1,'[8]T18-Hanover'!$A$1:$ZZ$1,0))</f>
        <v>57.230952380952381</v>
      </c>
      <c r="T130" s="144">
        <f>INDEX('[8]T18-Hanover'!$A$1:$ZZ$1000,MATCH(A130,'[8]T18-Hanover'!$A$1:$A$1000,0),MATCH($T$1,'[8]T18-Hanover'!$A$1:$ZZ$1,0))</f>
        <v>68460</v>
      </c>
      <c r="U130" s="144">
        <f>INDEX('[8]T18-Hanover'!$A$1:$ZZ$1000,MATCH(A130,'[8]T18-Hanover'!$A$1:$A$1000,0),MATCH($U$1,'[8]T18-Hanover'!$A$1:$ZZ$1,0))</f>
        <v>411845.71428571426</v>
      </c>
    </row>
    <row r="131" spans="1:21" s="114" customFormat="1" x14ac:dyDescent="0.55000000000000004">
      <c r="A131" s="114" t="str">
        <f>[8]!T18_Hanover[[#This Row],[KeyPIN]]</f>
        <v>06-29-400-010-0000</v>
      </c>
      <c r="B131" s="115" t="str">
        <f>INDEX('[8]T18-Hanover'!$A$1:$ZZ$1000,MATCH(A131,'[8]T18-Hanover'!$A$1:$A$1000,0),MATCH($B$1,'[8]T18-Hanover'!$A$1:$ZZ$1,0))</f>
        <v>06-29-400-010-0000</v>
      </c>
      <c r="C131" s="115" t="str">
        <f>INDEX('[8]T18-Hanover'!$A$1:$ZZ$1000,MATCH(A131,'[8]T18-Hanover'!$A$1:$A$1000,0),MATCH($C$1,'[8]T18-Hanover'!$A$1:$ZZ$1,0))</f>
        <v>5-93</v>
      </c>
      <c r="D131" s="115" t="str">
        <f>INDEX('[8]T18-Hanover'!$A$1:$ZZ$1000,MATCH(A131,'[8]T18-Hanover'!$A$1:$A$1000,0),MATCH($D$1,'[8]T18-Hanover'!$A$1:$ZZ$1,0))</f>
        <v>31  SPAULDING BARTLETT</v>
      </c>
      <c r="E131" s="114">
        <f>INDEX('[8]T18-Hanover'!$A$1:$ZZ$1000,MATCH(A131,'[8]T18-Hanover'!$A$1:$A$1000,0),MATCH($E$1,'[8]T18-Hanover'!$A$1:$ZZ$1,0))</f>
        <v>45</v>
      </c>
      <c r="F131" s="114">
        <f>INDEX('[8]T18-Hanover'!$A$1:$ZZ$1000,MATCH(A131,'[8]T18-Hanover'!$A$1:$A$1000,0),MATCH($F$1,'[8]T18-Hanover'!$A$1:$ZZ$1,0))</f>
        <v>22</v>
      </c>
      <c r="G131" s="147">
        <f>INDEX('[8]T18-Hanover'!$A$1:$ZZ$1000,MATCH(A131,'[8]T18-Hanover'!$A$1:$A$1000,0),MATCH($G$1,'[8]T18-Hanover'!$A$1:$ZZ$1,0))</f>
        <v>213008</v>
      </c>
      <c r="H131" s="147">
        <f>INDEX('[8]T18-Hanover'!$A$1:$ZZ$1000,MATCH(A131,'[8]T18-Hanover'!$A$1:$A$1000,0),MATCH($H$1,'[8]T18-Hanover'!$A$1:$ZZ$1,0))</f>
        <v>35830</v>
      </c>
      <c r="I131" s="142" t="str">
        <f>INDEX('[8]T18-Hanover'!$A$1:$ZZ$1000,MATCH(A131,'[8]T18-Hanover'!$A$1:$A$1000,0),MATCH($I$1,'[8]T18-Hanover'!$A$1:$ZZ$1,0))</f>
        <v>C</v>
      </c>
      <c r="J131" s="143">
        <f>INDEX('[8]T18-Hanover'!$A$1:$ZZ$1000,MATCH(A131,'[8]T18-Hanover'!$A$1:$A$1000,0),MATCH($J$1,'[8]T18-Hanover'!$A$1:$ZZ$1,0))</f>
        <v>5</v>
      </c>
      <c r="K131" s="144">
        <f>INDEX('[8]T18-Hanover'!$A$1:$ZZ$1000,MATCH(A131,'[8]T18-Hanover'!$A$1:$A$1000,0),MATCH($K$1,'[8]T18-Hanover'!$A$1:$ZZ$1,0))</f>
        <v>179150</v>
      </c>
      <c r="L131" s="145">
        <f>INDEX('[8]T18-Hanover'!$A$1:$ZZ$1000,MATCH(A131,'[8]T18-Hanover'!$A$1:$A$1000,0),MATCH($L$1,'[8]T18-Hanover'!$A$1:$ZZ$1,0))</f>
        <v>0.06</v>
      </c>
      <c r="M131" s="145">
        <f>INDEX('[8]T18-Hanover'!$A$1:$ZZ$1000,MATCH(A131,'[8]T18-Hanover'!$A$1:$A$1000,0),MATCH($M$1,'[8]T18-Hanover'!$A$1:$ZZ$1,0))</f>
        <v>0.15</v>
      </c>
      <c r="N131" s="144">
        <f>INDEX('[8]T18-Hanover'!$A$1:$ZZ$1000,MATCH(A131,'[8]T18-Hanover'!$A$1:$A$1000,0),MATCH($N$1,'[8]T18-Hanover'!$A$1:$ZZ$1,0))</f>
        <v>143140.85</v>
      </c>
      <c r="O131" s="145">
        <f>INDEX('[8]T18-Hanover'!$A$1:$ZZ$1000,MATCH(A131,'[8]T18-Hanover'!$A$1:$A$1000,0),MATCH($O$1,'[8]T18-Hanover'!$A$1:$ZZ$1,0))</f>
        <v>0.09</v>
      </c>
      <c r="P131" s="143">
        <f>INDEX('[8]T18-Hanover'!$A$1:$ZZ$1000,MATCH(A131,'[8]T18-Hanover'!$A$1:$A$1000,0),MATCH($P$1,'[8]T18-Hanover'!$A$1:$ZZ$1,0))</f>
        <v>44.388888888888893</v>
      </c>
      <c r="Q131" s="143">
        <f>INDEX('[8]T18-Hanover'!$A$1:$ZZ$1000,MATCH(A131,'[8]T18-Hanover'!$A$1:$A$1000,0),MATCH($Q$1,'[8]T18-Hanover'!$A$1:$ZZ$1,0))</f>
        <v>55</v>
      </c>
      <c r="R131" s="146" t="str">
        <f>IF(INDEX('[8]T18-Hanover'!$A$1:$ZZ$1000,MATCH(A131,'[8]T18-Hanover'!$A$1:$A$1000,0),MATCH($R$1,'[8]T18-Hanover'!$A$1:$ZZ$1,0))=0,"N/A",INDEX('[8]T18-Hanover'!$A$1:$ZZ$1000,MATCH(A131,'[8]T18-Hanover'!$A$1:$A$1000,0),MATCH($R$1,'[8]T18-Hanover'!$A$1:$ZZ$1,0)))</f>
        <v>N/A</v>
      </c>
      <c r="S131" s="143">
        <f>INDEX('[8]T18-Hanover'!$A$1:$ZZ$1000,MATCH(A131,'[8]T18-Hanover'!$A$1:$A$1000,0),MATCH($S$1,'[8]T18-Hanover'!$A$1:$ZZ$1,0))</f>
        <v>49.694444444444443</v>
      </c>
      <c r="T131" s="144">
        <f>INDEX('[8]T18-Hanover'!$A$1:$ZZ$1000,MATCH(A131,'[8]T18-Hanover'!$A$1:$A$1000,0),MATCH($T$1,'[8]T18-Hanover'!$A$1:$ZZ$1,0))</f>
        <v>243908</v>
      </c>
      <c r="U131" s="144">
        <f>INDEX('[8]T18-Hanover'!$A$1:$ZZ$1000,MATCH(A131,'[8]T18-Hanover'!$A$1:$A$1000,0),MATCH($U$1,'[8]T18-Hanover'!$A$1:$ZZ$1,0))</f>
        <v>2024459.9444444445</v>
      </c>
    </row>
    <row r="132" spans="1:21" s="114" customFormat="1" ht="43.2" x14ac:dyDescent="0.55000000000000004">
      <c r="A132" s="114" t="str">
        <f>[8]!T18_Hanover[[#This Row],[KeyPIN]]</f>
        <v>06-30-100-012-0000</v>
      </c>
      <c r="B132" s="115" t="str">
        <f>INDEX('[8]T18-Hanover'!$A$1:$ZZ$1000,MATCH(A132,'[8]T18-Hanover'!$A$1:$A$1000,0),MATCH($B$1,'[8]T18-Hanover'!$A$1:$ZZ$1,0))</f>
        <v>06-30-100-012-0000 06-30-100-013-0000 06-30-407-001-0000</v>
      </c>
      <c r="C132" s="115" t="str">
        <f>INDEX('[8]T18-Hanover'!$A$1:$ZZ$1000,MATCH(A132,'[8]T18-Hanover'!$A$1:$A$1000,0),MATCH($C$1,'[8]T18-Hanover'!$A$1:$ZZ$1,0))</f>
        <v>5-93</v>
      </c>
      <c r="D132" s="115" t="str">
        <f>INDEX('[8]T18-Hanover'!$A$1:$ZZ$1000,MATCH(A132,'[8]T18-Hanover'!$A$1:$A$1000,0),MATCH($D$1,'[8]T18-Hanover'!$A$1:$ZZ$1,0))</f>
        <v>651  COMISKY ELGIN</v>
      </c>
      <c r="E132" s="114">
        <f>INDEX('[8]T18-Hanover'!$A$1:$ZZ$1000,MATCH(A132,'[8]T18-Hanover'!$A$1:$A$1000,0),MATCH($E$1,'[8]T18-Hanover'!$A$1:$ZZ$1,0))</f>
        <v>16</v>
      </c>
      <c r="F132" s="114">
        <f>INDEX('[8]T18-Hanover'!$A$1:$ZZ$1000,MATCH(A132,'[8]T18-Hanover'!$A$1:$A$1000,0),MATCH($F$1,'[8]T18-Hanover'!$A$1:$ZZ$1,0))</f>
        <v>25</v>
      </c>
      <c r="G132" s="147">
        <f>INDEX('[8]T18-Hanover'!$A$1:$ZZ$1000,MATCH(A132,'[8]T18-Hanover'!$A$1:$A$1000,0),MATCH($G$1,'[8]T18-Hanover'!$A$1:$ZZ$1,0))</f>
        <v>1009047</v>
      </c>
      <c r="H132" s="147">
        <f>INDEX('[8]T18-Hanover'!$A$1:$ZZ$1000,MATCH(A132,'[8]T18-Hanover'!$A$1:$A$1000,0),MATCH($H$1,'[8]T18-Hanover'!$A$1:$ZZ$1,0))</f>
        <v>5138</v>
      </c>
      <c r="I132" s="142" t="str">
        <f>INDEX('[8]T18-Hanover'!$A$1:$ZZ$1000,MATCH(A132,'[8]T18-Hanover'!$A$1:$A$1000,0),MATCH($I$1,'[8]T18-Hanover'!$A$1:$ZZ$1,0))</f>
        <v>C</v>
      </c>
      <c r="J132" s="143">
        <f>INDEX('[8]T18-Hanover'!$A$1:$ZZ$1000,MATCH(A132,'[8]T18-Hanover'!$A$1:$A$1000,0),MATCH($J$1,'[8]T18-Hanover'!$A$1:$ZZ$1,0))</f>
        <v>6.5</v>
      </c>
      <c r="K132" s="144">
        <f>INDEX('[8]T18-Hanover'!$A$1:$ZZ$1000,MATCH(A132,'[8]T18-Hanover'!$A$1:$A$1000,0),MATCH($K$1,'[8]T18-Hanover'!$A$1:$ZZ$1,0))</f>
        <v>33397</v>
      </c>
      <c r="L132" s="145">
        <f>INDEX('[8]T18-Hanover'!$A$1:$ZZ$1000,MATCH(A132,'[8]T18-Hanover'!$A$1:$A$1000,0),MATCH($L$1,'[8]T18-Hanover'!$A$1:$ZZ$1,0))</f>
        <v>0.06</v>
      </c>
      <c r="M132" s="145">
        <f>INDEX('[8]T18-Hanover'!$A$1:$ZZ$1000,MATCH(A132,'[8]T18-Hanover'!$A$1:$A$1000,0),MATCH($M$1,'[8]T18-Hanover'!$A$1:$ZZ$1,0))</f>
        <v>0.15</v>
      </c>
      <c r="N132" s="144">
        <f>INDEX('[8]T18-Hanover'!$A$1:$ZZ$1000,MATCH(A132,'[8]T18-Hanover'!$A$1:$A$1000,0),MATCH($N$1,'[8]T18-Hanover'!$A$1:$ZZ$1,0))</f>
        <v>26684.203000000001</v>
      </c>
      <c r="O132" s="145">
        <f>INDEX('[8]T18-Hanover'!$A$1:$ZZ$1000,MATCH(A132,'[8]T18-Hanover'!$A$1:$A$1000,0),MATCH($O$1,'[8]T18-Hanover'!$A$1:$ZZ$1,0))</f>
        <v>0.09</v>
      </c>
      <c r="P132" s="143">
        <f>INDEX('[8]T18-Hanover'!$A$1:$ZZ$1000,MATCH(A132,'[8]T18-Hanover'!$A$1:$A$1000,0),MATCH($P$1,'[8]T18-Hanover'!$A$1:$ZZ$1,0))</f>
        <v>57.705555555555556</v>
      </c>
      <c r="Q132" s="143">
        <f>INDEX('[8]T18-Hanover'!$A$1:$ZZ$1000,MATCH(A132,'[8]T18-Hanover'!$A$1:$A$1000,0),MATCH($Q$1,'[8]T18-Hanover'!$A$1:$ZZ$1,0))</f>
        <v>65</v>
      </c>
      <c r="R132" s="146">
        <f>IF(INDEX('[8]T18-Hanover'!$A$1:$ZZ$1000,MATCH(A132,'[8]T18-Hanover'!$A$1:$A$1000,0),MATCH($R$1,'[8]T18-Hanover'!$A$1:$ZZ$1,0))=0,"N/A",INDEX('[8]T18-Hanover'!$A$1:$ZZ$1000,MATCH(A132,'[8]T18-Hanover'!$A$1:$A$1000,0),MATCH($R$1,'[8]T18-Hanover'!$A$1:$ZZ$1,0)))</f>
        <v>145</v>
      </c>
      <c r="S132" s="143">
        <f>INDEX('[8]T18-Hanover'!$A$1:$ZZ$1000,MATCH(A132,'[8]T18-Hanover'!$A$1:$A$1000,0),MATCH($S$1,'[8]T18-Hanover'!$A$1:$ZZ$1,0))</f>
        <v>1055.574834565979</v>
      </c>
      <c r="T132" s="144">
        <f>INDEX('[8]T18-Hanover'!$A$1:$ZZ$1000,MATCH(A132,'[8]T18-Hanover'!$A$1:$A$1000,0),MATCH($T$1,'[8]T18-Hanover'!$A$1:$ZZ$1,0))</f>
        <v>2075839.5</v>
      </c>
      <c r="U132" s="144">
        <f>INDEX('[8]T18-Hanover'!$A$1:$ZZ$1000,MATCH(A132,'[8]T18-Hanover'!$A$1:$A$1000,0),MATCH($U$1,'[8]T18-Hanover'!$A$1:$ZZ$1,0))</f>
        <v>7499383</v>
      </c>
    </row>
    <row r="133" spans="1:21" s="114" customFormat="1" x14ac:dyDescent="0.55000000000000004">
      <c r="A133" s="114" t="str">
        <f>[8]!T18_Hanover[[#This Row],[KeyPIN]]</f>
        <v>06-30-101-002-0000</v>
      </c>
      <c r="B133" s="115" t="str">
        <f>INDEX('[8]T18-Hanover'!$A$1:$ZZ$1000,MATCH(A133,'[8]T18-Hanover'!$A$1:$A$1000,0),MATCH($B$1,'[8]T18-Hanover'!$A$1:$ZZ$1,0))</f>
        <v>06-30-101-002-0000</v>
      </c>
      <c r="C133" s="115" t="str">
        <f>INDEX('[8]T18-Hanover'!$A$1:$ZZ$1000,MATCH(A133,'[8]T18-Hanover'!$A$1:$A$1000,0),MATCH($C$1,'[8]T18-Hanover'!$A$1:$ZZ$1,0))</f>
        <v>5-93</v>
      </c>
      <c r="D133" s="115" t="str">
        <f>INDEX('[8]T18-Hanover'!$A$1:$ZZ$1000,MATCH(A133,'[8]T18-Hanover'!$A$1:$A$1000,0),MATCH($D$1,'[8]T18-Hanover'!$A$1:$ZZ$1,0))</f>
        <v>2200  GRAHAM BARTLETT</v>
      </c>
      <c r="E133" s="114">
        <f>INDEX('[8]T18-Hanover'!$A$1:$ZZ$1000,MATCH(A133,'[8]T18-Hanover'!$A$1:$A$1000,0),MATCH($E$1,'[8]T18-Hanover'!$A$1:$ZZ$1,0))</f>
        <v>11</v>
      </c>
      <c r="F133" s="114">
        <f>INDEX('[8]T18-Hanover'!$A$1:$ZZ$1000,MATCH(A133,'[8]T18-Hanover'!$A$1:$A$1000,0),MATCH($F$1,'[8]T18-Hanover'!$A$1:$ZZ$1,0))</f>
        <v>12</v>
      </c>
      <c r="G133" s="147">
        <f>INDEX('[8]T18-Hanover'!$A$1:$ZZ$1000,MATCH(A133,'[8]T18-Hanover'!$A$1:$A$1000,0),MATCH($G$1,'[8]T18-Hanover'!$A$1:$ZZ$1,0))</f>
        <v>763923</v>
      </c>
      <c r="H133" s="147">
        <f>INDEX('[8]T18-Hanover'!$A$1:$ZZ$1000,MATCH(A133,'[8]T18-Hanover'!$A$1:$A$1000,0),MATCH($H$1,'[8]T18-Hanover'!$A$1:$ZZ$1,0))</f>
        <v>3072</v>
      </c>
      <c r="I133" s="142" t="str">
        <f>INDEX('[8]T18-Hanover'!$A$1:$ZZ$1000,MATCH(A133,'[8]T18-Hanover'!$A$1:$A$1000,0),MATCH($I$1,'[8]T18-Hanover'!$A$1:$ZZ$1,0))</f>
        <v>C</v>
      </c>
      <c r="J133" s="143">
        <f>INDEX('[8]T18-Hanover'!$A$1:$ZZ$1000,MATCH(A133,'[8]T18-Hanover'!$A$1:$A$1000,0),MATCH($J$1,'[8]T18-Hanover'!$A$1:$ZZ$1,0))</f>
        <v>6.5</v>
      </c>
      <c r="K133" s="144">
        <f>INDEX('[8]T18-Hanover'!$A$1:$ZZ$1000,MATCH(A133,'[8]T18-Hanover'!$A$1:$A$1000,0),MATCH($K$1,'[8]T18-Hanover'!$A$1:$ZZ$1,0))</f>
        <v>19968</v>
      </c>
      <c r="L133" s="145">
        <f>INDEX('[8]T18-Hanover'!$A$1:$ZZ$1000,MATCH(A133,'[8]T18-Hanover'!$A$1:$A$1000,0),MATCH($L$1,'[8]T18-Hanover'!$A$1:$ZZ$1,0))</f>
        <v>0.06</v>
      </c>
      <c r="M133" s="145">
        <f>INDEX('[8]T18-Hanover'!$A$1:$ZZ$1000,MATCH(A133,'[8]T18-Hanover'!$A$1:$A$1000,0),MATCH($M$1,'[8]T18-Hanover'!$A$1:$ZZ$1,0))</f>
        <v>0.15</v>
      </c>
      <c r="N133" s="144">
        <f>INDEX('[8]T18-Hanover'!$A$1:$ZZ$1000,MATCH(A133,'[8]T18-Hanover'!$A$1:$A$1000,0),MATCH($N$1,'[8]T18-Hanover'!$A$1:$ZZ$1,0))</f>
        <v>15954.431999999999</v>
      </c>
      <c r="O133" s="145">
        <f>INDEX('[8]T18-Hanover'!$A$1:$ZZ$1000,MATCH(A133,'[8]T18-Hanover'!$A$1:$A$1000,0),MATCH($O$1,'[8]T18-Hanover'!$A$1:$ZZ$1,0))</f>
        <v>0.09</v>
      </c>
      <c r="P133" s="143">
        <f>INDEX('[8]T18-Hanover'!$A$1:$ZZ$1000,MATCH(A133,'[8]T18-Hanover'!$A$1:$A$1000,0),MATCH($P$1,'[8]T18-Hanover'!$A$1:$ZZ$1,0))</f>
        <v>57.705555555555556</v>
      </c>
      <c r="Q133" s="143">
        <f>INDEX('[8]T18-Hanover'!$A$1:$ZZ$1000,MATCH(A133,'[8]T18-Hanover'!$A$1:$A$1000,0),MATCH($Q$1,'[8]T18-Hanover'!$A$1:$ZZ$1,0))</f>
        <v>65</v>
      </c>
      <c r="R133" s="146">
        <f>IF(INDEX('[8]T18-Hanover'!$A$1:$ZZ$1000,MATCH(A133,'[8]T18-Hanover'!$A$1:$A$1000,0),MATCH($R$1,'[8]T18-Hanover'!$A$1:$ZZ$1,0))=0,"N/A",INDEX('[8]T18-Hanover'!$A$1:$ZZ$1000,MATCH(A133,'[8]T18-Hanover'!$A$1:$A$1000,0),MATCH($R$1,'[8]T18-Hanover'!$A$1:$ZZ$1,0)))</f>
        <v>145</v>
      </c>
      <c r="S133" s="143">
        <f>INDEX('[8]T18-Hanover'!$A$1:$ZZ$1000,MATCH(A133,'[8]T18-Hanover'!$A$1:$A$1000,0),MATCH($S$1,'[8]T18-Hanover'!$A$1:$ZZ$1,0))</f>
        <v>61.352777777777774</v>
      </c>
      <c r="T133" s="144">
        <f>INDEX('[8]T18-Hanover'!$A$1:$ZZ$1000,MATCH(A133,'[8]T18-Hanover'!$A$1:$A$1000,0),MATCH($T$1,'[8]T18-Hanover'!$A$1:$ZZ$1,0))</f>
        <v>1352943</v>
      </c>
      <c r="U133" s="144">
        <f>INDEX('[8]T18-Hanover'!$A$1:$ZZ$1000,MATCH(A133,'[8]T18-Hanover'!$A$1:$A$1000,0),MATCH($U$1,'[8]T18-Hanover'!$A$1:$ZZ$1,0))</f>
        <v>1541418.7333333334</v>
      </c>
    </row>
    <row r="134" spans="1:21" s="114" customFormat="1" x14ac:dyDescent="0.55000000000000004">
      <c r="A134" s="114" t="str">
        <f>[8]!T18_Hanover[[#This Row],[KeyPIN]]</f>
        <v>06-30-201-010-0000</v>
      </c>
      <c r="B134" s="115" t="str">
        <f>INDEX('[8]T18-Hanover'!$A$1:$ZZ$1000,MATCH(A134,'[8]T18-Hanover'!$A$1:$A$1000,0),MATCH($B$1,'[8]T18-Hanover'!$A$1:$ZZ$1,0))</f>
        <v>06-30-201-010-0000</v>
      </c>
      <c r="C134" s="115" t="str">
        <f>INDEX('[8]T18-Hanover'!$A$1:$ZZ$1000,MATCH(A134,'[8]T18-Hanover'!$A$1:$A$1000,0),MATCH($C$1,'[8]T18-Hanover'!$A$1:$ZZ$1,0))</f>
        <v>5-83</v>
      </c>
      <c r="D134" s="115" t="str">
        <f>INDEX('[8]T18-Hanover'!$A$1:$ZZ$1000,MATCH(A134,'[8]T18-Hanover'!$A$1:$A$1000,0),MATCH($D$1,'[8]T18-Hanover'!$A$1:$ZZ$1,0))</f>
        <v>1423  GIFFORD ELGIN</v>
      </c>
      <c r="E134" s="114">
        <f>INDEX('[8]T18-Hanover'!$A$1:$ZZ$1000,MATCH(A134,'[8]T18-Hanover'!$A$1:$A$1000,0),MATCH($E$1,'[8]T18-Hanover'!$A$1:$ZZ$1,0))</f>
        <v>22</v>
      </c>
      <c r="F134" s="114">
        <f>INDEX('[8]T18-Hanover'!$A$1:$ZZ$1000,MATCH(A134,'[8]T18-Hanover'!$A$1:$A$1000,0),MATCH($F$1,'[8]T18-Hanover'!$A$1:$ZZ$1,0))</f>
        <v>20</v>
      </c>
      <c r="G134" s="147">
        <f>INDEX('[8]T18-Hanover'!$A$1:$ZZ$1000,MATCH(A134,'[8]T18-Hanover'!$A$1:$A$1000,0),MATCH($G$1,'[8]T18-Hanover'!$A$1:$ZZ$1,0))</f>
        <v>446710</v>
      </c>
      <c r="H134" s="147">
        <f>INDEX('[8]T18-Hanover'!$A$1:$ZZ$1000,MATCH(A134,'[8]T18-Hanover'!$A$1:$A$1000,0),MATCH($H$1,'[8]T18-Hanover'!$A$1:$ZZ$1,0))</f>
        <v>6000</v>
      </c>
      <c r="I134" s="142" t="str">
        <f>INDEX('[8]T18-Hanover'!$A$1:$ZZ$1000,MATCH(A134,'[8]T18-Hanover'!$A$1:$A$1000,0),MATCH($I$1,'[8]T18-Hanover'!$A$1:$ZZ$1,0))</f>
        <v>C</v>
      </c>
      <c r="J134" s="143">
        <f>INDEX('[8]T18-Hanover'!$A$1:$ZZ$1000,MATCH(A134,'[8]T18-Hanover'!$A$1:$A$1000,0),MATCH($J$1,'[8]T18-Hanover'!$A$1:$ZZ$1,0))</f>
        <v>6.5</v>
      </c>
      <c r="K134" s="144">
        <f>INDEX('[8]T18-Hanover'!$A$1:$ZZ$1000,MATCH(A134,'[8]T18-Hanover'!$A$1:$A$1000,0),MATCH($K$1,'[8]T18-Hanover'!$A$1:$ZZ$1,0))</f>
        <v>39000</v>
      </c>
      <c r="L134" s="145">
        <f>INDEX('[8]T18-Hanover'!$A$1:$ZZ$1000,MATCH(A134,'[8]T18-Hanover'!$A$1:$A$1000,0),MATCH($L$1,'[8]T18-Hanover'!$A$1:$ZZ$1,0))</f>
        <v>0.06</v>
      </c>
      <c r="M134" s="145">
        <f>INDEX('[8]T18-Hanover'!$A$1:$ZZ$1000,MATCH(A134,'[8]T18-Hanover'!$A$1:$A$1000,0),MATCH($M$1,'[8]T18-Hanover'!$A$1:$ZZ$1,0))</f>
        <v>0.15</v>
      </c>
      <c r="N134" s="144">
        <f>INDEX('[8]T18-Hanover'!$A$1:$ZZ$1000,MATCH(A134,'[8]T18-Hanover'!$A$1:$A$1000,0),MATCH($N$1,'[8]T18-Hanover'!$A$1:$ZZ$1,0))</f>
        <v>31161</v>
      </c>
      <c r="O134" s="145">
        <f>INDEX('[8]T18-Hanover'!$A$1:$ZZ$1000,MATCH(A134,'[8]T18-Hanover'!$A$1:$A$1000,0),MATCH($O$1,'[8]T18-Hanover'!$A$1:$ZZ$1,0))</f>
        <v>0.09</v>
      </c>
      <c r="P134" s="143">
        <f>INDEX('[8]T18-Hanover'!$A$1:$ZZ$1000,MATCH(A134,'[8]T18-Hanover'!$A$1:$A$1000,0),MATCH($P$1,'[8]T18-Hanover'!$A$1:$ZZ$1,0))</f>
        <v>57.705555555555563</v>
      </c>
      <c r="Q134" s="143">
        <f>INDEX('[8]T18-Hanover'!$A$1:$ZZ$1000,MATCH(A134,'[8]T18-Hanover'!$A$1:$A$1000,0),MATCH($Q$1,'[8]T18-Hanover'!$A$1:$ZZ$1,0))</f>
        <v>65</v>
      </c>
      <c r="R134" s="146" t="str">
        <f>IF(INDEX('[8]T18-Hanover'!$A$1:$ZZ$1000,MATCH(A134,'[8]T18-Hanover'!$A$1:$A$1000,0),MATCH($R$1,'[8]T18-Hanover'!$A$1:$ZZ$1,0))=0,"N/A",INDEX('[8]T18-Hanover'!$A$1:$ZZ$1000,MATCH(A134,'[8]T18-Hanover'!$A$1:$A$1000,0),MATCH($R$1,'[8]T18-Hanover'!$A$1:$ZZ$1,0)))</f>
        <v>N/A</v>
      </c>
      <c r="S134" s="143">
        <f>INDEX('[8]T18-Hanover'!$A$1:$ZZ$1000,MATCH(A134,'[8]T18-Hanover'!$A$1:$A$1000,0),MATCH($S$1,'[8]T18-Hanover'!$A$1:$ZZ$1,0))</f>
        <v>61.352777777777781</v>
      </c>
      <c r="T134" s="144">
        <f>INDEX('[8]T18-Hanover'!$A$1:$ZZ$1000,MATCH(A134,'[8]T18-Hanover'!$A$1:$A$1000,0),MATCH($T$1,'[8]T18-Hanover'!$A$1:$ZZ$1,0))</f>
        <v>845420</v>
      </c>
      <c r="U134" s="144">
        <f>INDEX('[8]T18-Hanover'!$A$1:$ZZ$1000,MATCH(A134,'[8]T18-Hanover'!$A$1:$A$1000,0),MATCH($U$1,'[8]T18-Hanover'!$A$1:$ZZ$1,0))</f>
        <v>1213536.6666666667</v>
      </c>
    </row>
    <row r="135" spans="1:21" s="114" customFormat="1" ht="28.8" x14ac:dyDescent="0.55000000000000004">
      <c r="A135" s="114" t="str">
        <f>[8]!T18_Hanover[[#This Row],[KeyPIN]]</f>
        <v>06-30-300-005-0000</v>
      </c>
      <c r="B135" s="115" t="str">
        <f>INDEX('[8]T18-Hanover'!$A$1:$ZZ$1000,MATCH(A135,'[8]T18-Hanover'!$A$1:$A$1000,0),MATCH($B$1,'[8]T18-Hanover'!$A$1:$ZZ$1,0))</f>
        <v>06-30-300-005-0000 06-30-300-004-0000</v>
      </c>
      <c r="C135" s="115" t="str">
        <f>INDEX('[8]T18-Hanover'!$A$1:$ZZ$1000,MATCH(A135,'[8]T18-Hanover'!$A$1:$A$1000,0),MATCH($C$1,'[8]T18-Hanover'!$A$1:$ZZ$1,0))</f>
        <v>5-93</v>
      </c>
      <c r="D135" s="115" t="str">
        <f>INDEX('[8]T18-Hanover'!$A$1:$ZZ$1000,MATCH(A135,'[8]T18-Hanover'!$A$1:$A$1000,0),MATCH($D$1,'[8]T18-Hanover'!$A$1:$ZZ$1,0))</f>
        <v>1620  GIFFORD ELGIN</v>
      </c>
      <c r="E135" s="114">
        <f>INDEX('[8]T18-Hanover'!$A$1:$ZZ$1000,MATCH(A135,'[8]T18-Hanover'!$A$1:$A$1000,0),MATCH($E$1,'[8]T18-Hanover'!$A$1:$ZZ$1,0))</f>
        <v>13</v>
      </c>
      <c r="F135" s="114">
        <f>INDEX('[8]T18-Hanover'!$A$1:$ZZ$1000,MATCH(A135,'[8]T18-Hanover'!$A$1:$A$1000,0),MATCH($F$1,'[8]T18-Hanover'!$A$1:$ZZ$1,0))</f>
        <v>34</v>
      </c>
      <c r="G135" s="147">
        <f>INDEX('[8]T18-Hanover'!$A$1:$ZZ$1000,MATCH(A135,'[8]T18-Hanover'!$A$1:$A$1000,0),MATCH($G$1,'[8]T18-Hanover'!$A$1:$ZZ$1,0))</f>
        <v>1211962</v>
      </c>
      <c r="H135" s="147">
        <f>INDEX('[8]T18-Hanover'!$A$1:$ZZ$1000,MATCH(A135,'[8]T18-Hanover'!$A$1:$A$1000,0),MATCH($H$1,'[8]T18-Hanover'!$A$1:$ZZ$1,0))</f>
        <v>100000</v>
      </c>
      <c r="I135" s="142" t="str">
        <f>INDEX('[8]T18-Hanover'!$A$1:$ZZ$1000,MATCH(A135,'[8]T18-Hanover'!$A$1:$A$1000,0),MATCH($I$1,'[8]T18-Hanover'!$A$1:$ZZ$1,0))</f>
        <v>C</v>
      </c>
      <c r="J135" s="143">
        <f>INDEX('[8]T18-Hanover'!$A$1:$ZZ$1000,MATCH(A135,'[8]T18-Hanover'!$A$1:$A$1000,0),MATCH($J$1,'[8]T18-Hanover'!$A$1:$ZZ$1,0))</f>
        <v>5</v>
      </c>
      <c r="K135" s="144">
        <f>INDEX('[8]T18-Hanover'!$A$1:$ZZ$1000,MATCH(A135,'[8]T18-Hanover'!$A$1:$A$1000,0),MATCH($K$1,'[8]T18-Hanover'!$A$1:$ZZ$1,0))</f>
        <v>500000</v>
      </c>
      <c r="L135" s="145">
        <f>INDEX('[8]T18-Hanover'!$A$1:$ZZ$1000,MATCH(A135,'[8]T18-Hanover'!$A$1:$A$1000,0),MATCH($L$1,'[8]T18-Hanover'!$A$1:$ZZ$1,0))</f>
        <v>0.06</v>
      </c>
      <c r="M135" s="145">
        <f>INDEX('[8]T18-Hanover'!$A$1:$ZZ$1000,MATCH(A135,'[8]T18-Hanover'!$A$1:$A$1000,0),MATCH($M$1,'[8]T18-Hanover'!$A$1:$ZZ$1,0))</f>
        <v>0.15</v>
      </c>
      <c r="N135" s="144">
        <f>INDEX('[8]T18-Hanover'!$A$1:$ZZ$1000,MATCH(A135,'[8]T18-Hanover'!$A$1:$A$1000,0),MATCH($N$1,'[8]T18-Hanover'!$A$1:$ZZ$1,0))</f>
        <v>399500</v>
      </c>
      <c r="O135" s="145">
        <f>INDEX('[8]T18-Hanover'!$A$1:$ZZ$1000,MATCH(A135,'[8]T18-Hanover'!$A$1:$A$1000,0),MATCH($O$1,'[8]T18-Hanover'!$A$1:$ZZ$1,0))</f>
        <v>0.09</v>
      </c>
      <c r="P135" s="143">
        <f>INDEX('[8]T18-Hanover'!$A$1:$ZZ$1000,MATCH(A135,'[8]T18-Hanover'!$A$1:$A$1000,0),MATCH($P$1,'[8]T18-Hanover'!$A$1:$ZZ$1,0))</f>
        <v>44.388888888888893</v>
      </c>
      <c r="Q135" s="143">
        <f>INDEX('[8]T18-Hanover'!$A$1:$ZZ$1000,MATCH(A135,'[8]T18-Hanover'!$A$1:$A$1000,0),MATCH($Q$1,'[8]T18-Hanover'!$A$1:$ZZ$1,0))</f>
        <v>50</v>
      </c>
      <c r="R135" s="146">
        <f>IF(INDEX('[8]T18-Hanover'!$A$1:$ZZ$1000,MATCH(A135,'[8]T18-Hanover'!$A$1:$A$1000,0),MATCH($R$1,'[8]T18-Hanover'!$A$1:$ZZ$1,0))=0,"N/A",INDEX('[8]T18-Hanover'!$A$1:$ZZ$1000,MATCH(A135,'[8]T18-Hanover'!$A$1:$A$1000,0),MATCH($R$1,'[8]T18-Hanover'!$A$1:$ZZ$1,0)))</f>
        <v>130</v>
      </c>
      <c r="S135" s="143">
        <f>INDEX('[8]T18-Hanover'!$A$1:$ZZ$1000,MATCH(A135,'[8]T18-Hanover'!$A$1:$A$1000,0),MATCH($S$1,'[8]T18-Hanover'!$A$1:$ZZ$1,0))</f>
        <v>47.194444444444443</v>
      </c>
      <c r="T135" s="144">
        <f>INDEX('[8]T18-Hanover'!$A$1:$ZZ$1000,MATCH(A135,'[8]T18-Hanover'!$A$1:$A$1000,0),MATCH($T$1,'[8]T18-Hanover'!$A$1:$ZZ$1,0))</f>
        <v>2841867</v>
      </c>
      <c r="U135" s="144">
        <f>INDEX('[8]T18-Hanover'!$A$1:$ZZ$1000,MATCH(A135,'[8]T18-Hanover'!$A$1:$A$1000,0),MATCH($U$1,'[8]T18-Hanover'!$A$1:$ZZ$1,0))</f>
        <v>7561311.444444444</v>
      </c>
    </row>
    <row r="136" spans="1:21" s="114" customFormat="1" x14ac:dyDescent="0.55000000000000004">
      <c r="A136" s="114" t="str">
        <f>[8]!T18_Hanover[[#This Row],[KeyPIN]]</f>
        <v>06-30-302-001-0000</v>
      </c>
      <c r="B136" s="115" t="str">
        <f>INDEX('[8]T18-Hanover'!$A$1:$ZZ$1000,MATCH(A136,'[8]T18-Hanover'!$A$1:$A$1000,0),MATCH($B$1,'[8]T18-Hanover'!$A$1:$ZZ$1,0))</f>
        <v>06-30-302-001-0000</v>
      </c>
      <c r="C136" s="115" t="str">
        <f>INDEX('[8]T18-Hanover'!$A$1:$ZZ$1000,MATCH(A136,'[8]T18-Hanover'!$A$1:$A$1000,0),MATCH($C$1,'[8]T18-Hanover'!$A$1:$ZZ$1,0))</f>
        <v>5-93</v>
      </c>
      <c r="D136" s="115" t="str">
        <f>INDEX('[8]T18-Hanover'!$A$1:$ZZ$1000,MATCH(A136,'[8]T18-Hanover'!$A$1:$A$1000,0),MATCH($D$1,'[8]T18-Hanover'!$A$1:$ZZ$1,0))</f>
        <v>2000  VULCAN BARTLETT</v>
      </c>
      <c r="E136" s="114">
        <f>INDEX('[8]T18-Hanover'!$A$1:$ZZ$1000,MATCH(A136,'[8]T18-Hanover'!$A$1:$A$1000,0),MATCH($E$1,'[8]T18-Hanover'!$A$1:$ZZ$1,0))</f>
        <v>12</v>
      </c>
      <c r="F136" s="114">
        <f>INDEX('[8]T18-Hanover'!$A$1:$ZZ$1000,MATCH(A136,'[8]T18-Hanover'!$A$1:$A$1000,0),MATCH($F$1,'[8]T18-Hanover'!$A$1:$ZZ$1,0))</f>
        <v>22</v>
      </c>
      <c r="G136" s="147">
        <f>INDEX('[8]T18-Hanover'!$A$1:$ZZ$1000,MATCH(A136,'[8]T18-Hanover'!$A$1:$A$1000,0),MATCH($G$1,'[8]T18-Hanover'!$A$1:$ZZ$1,0))</f>
        <v>2883639</v>
      </c>
      <c r="H136" s="147">
        <f>INDEX('[8]T18-Hanover'!$A$1:$ZZ$1000,MATCH(A136,'[8]T18-Hanover'!$A$1:$A$1000,0),MATCH($H$1,'[8]T18-Hanover'!$A$1:$ZZ$1,0))</f>
        <v>5910</v>
      </c>
      <c r="I136" s="142" t="str">
        <f>INDEX('[8]T18-Hanover'!$A$1:$ZZ$1000,MATCH(A136,'[8]T18-Hanover'!$A$1:$A$1000,0),MATCH($I$1,'[8]T18-Hanover'!$A$1:$ZZ$1,0))</f>
        <v>C</v>
      </c>
      <c r="J136" s="143">
        <f>INDEX('[8]T18-Hanover'!$A$1:$ZZ$1000,MATCH(A136,'[8]T18-Hanover'!$A$1:$A$1000,0),MATCH($J$1,'[8]T18-Hanover'!$A$1:$ZZ$1,0))</f>
        <v>6.5</v>
      </c>
      <c r="K136" s="144">
        <f>INDEX('[8]T18-Hanover'!$A$1:$ZZ$1000,MATCH(A136,'[8]T18-Hanover'!$A$1:$A$1000,0),MATCH($K$1,'[8]T18-Hanover'!$A$1:$ZZ$1,0))</f>
        <v>38415</v>
      </c>
      <c r="L136" s="145">
        <f>INDEX('[8]T18-Hanover'!$A$1:$ZZ$1000,MATCH(A136,'[8]T18-Hanover'!$A$1:$A$1000,0),MATCH($L$1,'[8]T18-Hanover'!$A$1:$ZZ$1,0))</f>
        <v>0.06</v>
      </c>
      <c r="M136" s="145">
        <f>INDEX('[8]T18-Hanover'!$A$1:$ZZ$1000,MATCH(A136,'[8]T18-Hanover'!$A$1:$A$1000,0),MATCH($M$1,'[8]T18-Hanover'!$A$1:$ZZ$1,0))</f>
        <v>0.15</v>
      </c>
      <c r="N136" s="144">
        <f>INDEX('[8]T18-Hanover'!$A$1:$ZZ$1000,MATCH(A136,'[8]T18-Hanover'!$A$1:$A$1000,0),MATCH($N$1,'[8]T18-Hanover'!$A$1:$ZZ$1,0))</f>
        <v>30693.584999999999</v>
      </c>
      <c r="O136" s="145">
        <f>INDEX('[8]T18-Hanover'!$A$1:$ZZ$1000,MATCH(A136,'[8]T18-Hanover'!$A$1:$A$1000,0),MATCH($O$1,'[8]T18-Hanover'!$A$1:$ZZ$1,0))</f>
        <v>0.09</v>
      </c>
      <c r="P136" s="143">
        <f>INDEX('[8]T18-Hanover'!$A$1:$ZZ$1000,MATCH(A136,'[8]T18-Hanover'!$A$1:$A$1000,0),MATCH($P$1,'[8]T18-Hanover'!$A$1:$ZZ$1,0))</f>
        <v>57.705555555555556</v>
      </c>
      <c r="Q136" s="143">
        <f>INDEX('[8]T18-Hanover'!$A$1:$ZZ$1000,MATCH(A136,'[8]T18-Hanover'!$A$1:$A$1000,0),MATCH($Q$1,'[8]T18-Hanover'!$A$1:$ZZ$1,0))</f>
        <v>65</v>
      </c>
      <c r="R136" s="146">
        <f>IF(INDEX('[8]T18-Hanover'!$A$1:$ZZ$1000,MATCH(A136,'[8]T18-Hanover'!$A$1:$A$1000,0),MATCH($R$1,'[8]T18-Hanover'!$A$1:$ZZ$1,0))=0,"N/A",INDEX('[8]T18-Hanover'!$A$1:$ZZ$1000,MATCH(A136,'[8]T18-Hanover'!$A$1:$A$1000,0),MATCH($R$1,'[8]T18-Hanover'!$A$1:$ZZ$1,0)))</f>
        <v>145</v>
      </c>
      <c r="S136" s="143">
        <f>INDEX('[8]T18-Hanover'!$A$1:$ZZ$1000,MATCH(A136,'[8]T18-Hanover'!$A$1:$A$1000,0),MATCH($S$1,'[8]T18-Hanover'!$A$1:$ZZ$1,0))</f>
        <v>61.352777777777774</v>
      </c>
      <c r="T136" s="144">
        <f>INDEX('[8]T18-Hanover'!$A$1:$ZZ$1000,MATCH(A136,'[8]T18-Hanover'!$A$1:$A$1000,0),MATCH($T$1,'[8]T18-Hanover'!$A$1:$ZZ$1,0))</f>
        <v>5719998</v>
      </c>
      <c r="U136" s="144">
        <f>INDEX('[8]T18-Hanover'!$A$1:$ZZ$1000,MATCH(A136,'[8]T18-Hanover'!$A$1:$A$1000,0),MATCH($U$1,'[8]T18-Hanover'!$A$1:$ZZ$1,0))</f>
        <v>6082592.916666667</v>
      </c>
    </row>
    <row r="137" spans="1:21" s="114" customFormat="1" x14ac:dyDescent="0.55000000000000004">
      <c r="A137" s="114" t="str">
        <f>[8]!T18_Hanover[[#This Row],[KeyPIN]]</f>
        <v>06-30-400-012-0000</v>
      </c>
      <c r="B137" s="115" t="str">
        <f>INDEX('[8]T18-Hanover'!$A$1:$ZZ$1000,MATCH(A137,'[8]T18-Hanover'!$A$1:$A$1000,0),MATCH($B$1,'[8]T18-Hanover'!$A$1:$ZZ$1,0))</f>
        <v>06-30-400-012-0000</v>
      </c>
      <c r="C137" s="115" t="str">
        <f>INDEX('[8]T18-Hanover'!$A$1:$ZZ$1000,MATCH(A137,'[8]T18-Hanover'!$A$1:$A$1000,0),MATCH($C$1,'[8]T18-Hanover'!$A$1:$ZZ$1,0))</f>
        <v>5-93</v>
      </c>
      <c r="D137" s="115" t="str">
        <f>INDEX('[8]T18-Hanover'!$A$1:$ZZ$1000,MATCH(A137,'[8]T18-Hanover'!$A$1:$A$1000,0),MATCH($D$1,'[8]T18-Hanover'!$A$1:$ZZ$1,0))</f>
        <v>1375  GIFFORD ELGIN</v>
      </c>
      <c r="E137" s="114">
        <f>INDEX('[8]T18-Hanover'!$A$1:$ZZ$1000,MATCH(A137,'[8]T18-Hanover'!$A$1:$A$1000,0),MATCH($E$1,'[8]T18-Hanover'!$A$1:$ZZ$1,0))</f>
        <v>23</v>
      </c>
      <c r="F137" s="114">
        <f>INDEX('[8]T18-Hanover'!$A$1:$ZZ$1000,MATCH(A137,'[8]T18-Hanover'!$A$1:$A$1000,0),MATCH($F$1,'[8]T18-Hanover'!$A$1:$ZZ$1,0))</f>
        <v>34</v>
      </c>
      <c r="G137" s="147">
        <f>INDEX('[8]T18-Hanover'!$A$1:$ZZ$1000,MATCH(A137,'[8]T18-Hanover'!$A$1:$A$1000,0),MATCH($G$1,'[8]T18-Hanover'!$A$1:$ZZ$1,0))</f>
        <v>522720</v>
      </c>
      <c r="H137" s="147">
        <f>INDEX('[8]T18-Hanover'!$A$1:$ZZ$1000,MATCH(A137,'[8]T18-Hanover'!$A$1:$A$1000,0),MATCH($H$1,'[8]T18-Hanover'!$A$1:$ZZ$1,0))</f>
        <v>57510</v>
      </c>
      <c r="I137" s="142" t="str">
        <f>INDEX('[8]T18-Hanover'!$A$1:$ZZ$1000,MATCH(A137,'[8]T18-Hanover'!$A$1:$A$1000,0),MATCH($I$1,'[8]T18-Hanover'!$A$1:$ZZ$1,0))</f>
        <v>C</v>
      </c>
      <c r="J137" s="143">
        <f>INDEX('[8]T18-Hanover'!$A$1:$ZZ$1000,MATCH(A137,'[8]T18-Hanover'!$A$1:$A$1000,0),MATCH($J$1,'[8]T18-Hanover'!$A$1:$ZZ$1,0))</f>
        <v>5</v>
      </c>
      <c r="K137" s="144">
        <f>INDEX('[8]T18-Hanover'!$A$1:$ZZ$1000,MATCH(A137,'[8]T18-Hanover'!$A$1:$A$1000,0),MATCH($K$1,'[8]T18-Hanover'!$A$1:$ZZ$1,0))</f>
        <v>287550</v>
      </c>
      <c r="L137" s="145">
        <f>INDEX('[8]T18-Hanover'!$A$1:$ZZ$1000,MATCH(A137,'[8]T18-Hanover'!$A$1:$A$1000,0),MATCH($L$1,'[8]T18-Hanover'!$A$1:$ZZ$1,0))</f>
        <v>0.06</v>
      </c>
      <c r="M137" s="145">
        <f>INDEX('[8]T18-Hanover'!$A$1:$ZZ$1000,MATCH(A137,'[8]T18-Hanover'!$A$1:$A$1000,0),MATCH($M$1,'[8]T18-Hanover'!$A$1:$ZZ$1,0))</f>
        <v>0.15</v>
      </c>
      <c r="N137" s="144">
        <f>INDEX('[8]T18-Hanover'!$A$1:$ZZ$1000,MATCH(A137,'[8]T18-Hanover'!$A$1:$A$1000,0),MATCH($N$1,'[8]T18-Hanover'!$A$1:$ZZ$1,0))</f>
        <v>229752.45</v>
      </c>
      <c r="O137" s="145">
        <f>INDEX('[8]T18-Hanover'!$A$1:$ZZ$1000,MATCH(A137,'[8]T18-Hanover'!$A$1:$A$1000,0),MATCH($O$1,'[8]T18-Hanover'!$A$1:$ZZ$1,0))</f>
        <v>0.09</v>
      </c>
      <c r="P137" s="143">
        <f>INDEX('[8]T18-Hanover'!$A$1:$ZZ$1000,MATCH(A137,'[8]T18-Hanover'!$A$1:$A$1000,0),MATCH($P$1,'[8]T18-Hanover'!$A$1:$ZZ$1,0))</f>
        <v>44.388888888888886</v>
      </c>
      <c r="Q137" s="143">
        <f>INDEX('[8]T18-Hanover'!$A$1:$ZZ$1000,MATCH(A137,'[8]T18-Hanover'!$A$1:$A$1000,0),MATCH($Q$1,'[8]T18-Hanover'!$A$1:$ZZ$1,0))</f>
        <v>50</v>
      </c>
      <c r="R137" s="146" t="str">
        <f>IF(INDEX('[8]T18-Hanover'!$A$1:$ZZ$1000,MATCH(A137,'[8]T18-Hanover'!$A$1:$A$1000,0),MATCH($R$1,'[8]T18-Hanover'!$A$1:$ZZ$1,0))=0,"N/A",INDEX('[8]T18-Hanover'!$A$1:$ZZ$1000,MATCH(A137,'[8]T18-Hanover'!$A$1:$A$1000,0),MATCH($R$1,'[8]T18-Hanover'!$A$1:$ZZ$1,0)))</f>
        <v>N/A</v>
      </c>
      <c r="S137" s="143">
        <f>INDEX('[8]T18-Hanover'!$A$1:$ZZ$1000,MATCH(A137,'[8]T18-Hanover'!$A$1:$A$1000,0),MATCH($S$1,'[8]T18-Hanover'!$A$1:$ZZ$1,0))</f>
        <v>47.194444444444443</v>
      </c>
      <c r="T137" s="144">
        <f>INDEX('[8]T18-Hanover'!$A$1:$ZZ$1000,MATCH(A137,'[8]T18-Hanover'!$A$1:$A$1000,0),MATCH($T$1,'[8]T18-Hanover'!$A$1:$ZZ$1,0))</f>
        <v>585360</v>
      </c>
      <c r="U137" s="144">
        <f>INDEX('[8]T18-Hanover'!$A$1:$ZZ$1000,MATCH(A137,'[8]T18-Hanover'!$A$1:$A$1000,0),MATCH($U$1,'[8]T18-Hanover'!$A$1:$ZZ$1,0))</f>
        <v>3299512.5</v>
      </c>
    </row>
    <row r="138" spans="1:21" s="114" customFormat="1" ht="28.8" x14ac:dyDescent="0.55000000000000004">
      <c r="A138" s="114" t="str">
        <f>[8]!T18_Hanover[[#This Row],[KeyPIN]]</f>
        <v>06-30-400-013-0000</v>
      </c>
      <c r="B138" s="115" t="str">
        <f>INDEX('[8]T18-Hanover'!$A$1:$ZZ$1000,MATCH(A138,'[8]T18-Hanover'!$A$1:$A$1000,0),MATCH($B$1,'[8]T18-Hanover'!$A$1:$ZZ$1,0))</f>
        <v>06-30-400-013-0000 06-29-300-032-0000</v>
      </c>
      <c r="C138" s="115" t="str">
        <f>INDEX('[8]T18-Hanover'!$A$1:$ZZ$1000,MATCH(A138,'[8]T18-Hanover'!$A$1:$A$1000,0),MATCH($C$1,'[8]T18-Hanover'!$A$1:$ZZ$1,0))</f>
        <v>5-83</v>
      </c>
      <c r="D138" s="115" t="str">
        <f>INDEX('[8]T18-Hanover'!$A$1:$ZZ$1000,MATCH(A138,'[8]T18-Hanover'!$A$1:$A$1000,0),MATCH($D$1,'[8]T18-Hanover'!$A$1:$ZZ$1,0))</f>
        <v>1425  GIFFORD ELGIN</v>
      </c>
      <c r="E138" s="114">
        <f>INDEX('[8]T18-Hanover'!$A$1:$ZZ$1000,MATCH(A138,'[8]T18-Hanover'!$A$1:$A$1000,0),MATCH($E$1,'[8]T18-Hanover'!$A$1:$ZZ$1,0))</f>
        <v>20</v>
      </c>
      <c r="F138" s="114">
        <f>INDEX('[8]T18-Hanover'!$A$1:$ZZ$1000,MATCH(A138,'[8]T18-Hanover'!$A$1:$A$1000,0),MATCH($F$1,'[8]T18-Hanover'!$A$1:$ZZ$1,0))</f>
        <v>16</v>
      </c>
      <c r="G138" s="147">
        <f>INDEX('[8]T18-Hanover'!$A$1:$ZZ$1000,MATCH(A138,'[8]T18-Hanover'!$A$1:$A$1000,0),MATCH($G$1,'[8]T18-Hanover'!$A$1:$ZZ$1,0))</f>
        <v>938325</v>
      </c>
      <c r="H138" s="147">
        <f>INDEX('[8]T18-Hanover'!$A$1:$ZZ$1000,MATCH(A138,'[8]T18-Hanover'!$A$1:$A$1000,0),MATCH($H$1,'[8]T18-Hanover'!$A$1:$ZZ$1,0))</f>
        <v>28708</v>
      </c>
      <c r="I138" s="142" t="str">
        <f>INDEX('[8]T18-Hanover'!$A$1:$ZZ$1000,MATCH(A138,'[8]T18-Hanover'!$A$1:$A$1000,0),MATCH($I$1,'[8]T18-Hanover'!$A$1:$ZZ$1,0))</f>
        <v>C</v>
      </c>
      <c r="J138" s="143">
        <f>INDEX('[8]T18-Hanover'!$A$1:$ZZ$1000,MATCH(A138,'[8]T18-Hanover'!$A$1:$A$1000,0),MATCH($J$1,'[8]T18-Hanover'!$A$1:$ZZ$1,0))</f>
        <v>5</v>
      </c>
      <c r="K138" s="144">
        <f>INDEX('[8]T18-Hanover'!$A$1:$ZZ$1000,MATCH(A138,'[8]T18-Hanover'!$A$1:$A$1000,0),MATCH($K$1,'[8]T18-Hanover'!$A$1:$ZZ$1,0))</f>
        <v>143540</v>
      </c>
      <c r="L138" s="145">
        <f>INDEX('[8]T18-Hanover'!$A$1:$ZZ$1000,MATCH(A138,'[8]T18-Hanover'!$A$1:$A$1000,0),MATCH($L$1,'[8]T18-Hanover'!$A$1:$ZZ$1,0))</f>
        <v>0.06</v>
      </c>
      <c r="M138" s="145">
        <f>INDEX('[8]T18-Hanover'!$A$1:$ZZ$1000,MATCH(A138,'[8]T18-Hanover'!$A$1:$A$1000,0),MATCH($M$1,'[8]T18-Hanover'!$A$1:$ZZ$1,0))</f>
        <v>0.15</v>
      </c>
      <c r="N138" s="144">
        <f>INDEX('[8]T18-Hanover'!$A$1:$ZZ$1000,MATCH(A138,'[8]T18-Hanover'!$A$1:$A$1000,0),MATCH($N$1,'[8]T18-Hanover'!$A$1:$ZZ$1,0))</f>
        <v>114688.46</v>
      </c>
      <c r="O138" s="145">
        <f>INDEX('[8]T18-Hanover'!$A$1:$ZZ$1000,MATCH(A138,'[8]T18-Hanover'!$A$1:$A$1000,0),MATCH($O$1,'[8]T18-Hanover'!$A$1:$ZZ$1,0))</f>
        <v>0.09</v>
      </c>
      <c r="P138" s="143">
        <f>INDEX('[8]T18-Hanover'!$A$1:$ZZ$1000,MATCH(A138,'[8]T18-Hanover'!$A$1:$A$1000,0),MATCH($P$1,'[8]T18-Hanover'!$A$1:$ZZ$1,0))</f>
        <v>44.388888888888893</v>
      </c>
      <c r="Q138" s="143">
        <f>INDEX('[8]T18-Hanover'!$A$1:$ZZ$1000,MATCH(A138,'[8]T18-Hanover'!$A$1:$A$1000,0),MATCH($Q$1,'[8]T18-Hanover'!$A$1:$ZZ$1,0))</f>
        <v>55</v>
      </c>
      <c r="R138" s="146" t="str">
        <f>IF(INDEX('[8]T18-Hanover'!$A$1:$ZZ$1000,MATCH(A138,'[8]T18-Hanover'!$A$1:$A$1000,0),MATCH($R$1,'[8]T18-Hanover'!$A$1:$ZZ$1,0))=0,"N/A",INDEX('[8]T18-Hanover'!$A$1:$ZZ$1000,MATCH(A138,'[8]T18-Hanover'!$A$1:$A$1000,0),MATCH($R$1,'[8]T18-Hanover'!$A$1:$ZZ$1,0)))</f>
        <v>N/A</v>
      </c>
      <c r="S138" s="143">
        <f>INDEX('[8]T18-Hanover'!$A$1:$ZZ$1000,MATCH(A138,'[8]T18-Hanover'!$A$1:$A$1000,0),MATCH($S$1,'[8]T18-Hanover'!$A$1:$ZZ$1,0))</f>
        <v>49.694444444444443</v>
      </c>
      <c r="T138" s="144">
        <f>INDEX('[8]T18-Hanover'!$A$1:$ZZ$1000,MATCH(A138,'[8]T18-Hanover'!$A$1:$A$1000,0),MATCH($T$1,'[8]T18-Hanover'!$A$1:$ZZ$1,0))</f>
        <v>2470479</v>
      </c>
      <c r="U138" s="144">
        <f>INDEX('[8]T18-Hanover'!$A$1:$ZZ$1000,MATCH(A138,'[8]T18-Hanover'!$A$1:$A$1000,0),MATCH($U$1,'[8]T18-Hanover'!$A$1:$ZZ$1,0))</f>
        <v>3897107.111111111</v>
      </c>
    </row>
    <row r="139" spans="1:21" s="114" customFormat="1" x14ac:dyDescent="0.55000000000000004">
      <c r="A139" s="114" t="str">
        <f>[8]!T18_Hanover[[#This Row],[KeyPIN]]</f>
        <v>06-31-201-020-0000</v>
      </c>
      <c r="B139" s="115" t="str">
        <f>INDEX('[8]T18-Hanover'!$A$1:$ZZ$1000,MATCH(A139,'[8]T18-Hanover'!$A$1:$A$1000,0),MATCH($B$1,'[8]T18-Hanover'!$A$1:$ZZ$1,0))</f>
        <v>06-31-201-020-0000</v>
      </c>
      <c r="C139" s="115" t="str">
        <f>INDEX('[8]T18-Hanover'!$A$1:$ZZ$1000,MATCH(A139,'[8]T18-Hanover'!$A$1:$A$1000,0),MATCH($C$1,'[8]T18-Hanover'!$A$1:$ZZ$1,0))</f>
        <v>5-83</v>
      </c>
      <c r="D139" s="115" t="str">
        <f>INDEX('[8]T18-Hanover'!$A$1:$ZZ$1000,MATCH(A139,'[8]T18-Hanover'!$A$1:$A$1000,0),MATCH($D$1,'[8]T18-Hanover'!$A$1:$ZZ$1,0))</f>
        <v>1550 N GIFFORD BARTLETT</v>
      </c>
      <c r="E139" s="114">
        <f>INDEX('[8]T18-Hanover'!$A$1:$ZZ$1000,MATCH(A139,'[8]T18-Hanover'!$A$1:$A$1000,0),MATCH($E$1,'[8]T18-Hanover'!$A$1:$ZZ$1,0))</f>
        <v>22</v>
      </c>
      <c r="F139" s="114">
        <f>INDEX('[8]T18-Hanover'!$A$1:$ZZ$1000,MATCH(A139,'[8]T18-Hanover'!$A$1:$A$1000,0),MATCH($F$1,'[8]T18-Hanover'!$A$1:$ZZ$1,0))</f>
        <v>14</v>
      </c>
      <c r="G139" s="147">
        <f>INDEX('[8]T18-Hanover'!$A$1:$ZZ$1000,MATCH(A139,'[8]T18-Hanover'!$A$1:$A$1000,0),MATCH($G$1,'[8]T18-Hanover'!$A$1:$ZZ$1,0))</f>
        <v>1101063</v>
      </c>
      <c r="H139" s="147">
        <f>INDEX('[8]T18-Hanover'!$A$1:$ZZ$1000,MATCH(A139,'[8]T18-Hanover'!$A$1:$A$1000,0),MATCH($H$1,'[8]T18-Hanover'!$A$1:$ZZ$1,0))</f>
        <v>10000</v>
      </c>
      <c r="I139" s="142" t="str">
        <f>INDEX('[8]T18-Hanover'!$A$1:$ZZ$1000,MATCH(A139,'[8]T18-Hanover'!$A$1:$A$1000,0),MATCH($I$1,'[8]T18-Hanover'!$A$1:$ZZ$1,0))</f>
        <v>C</v>
      </c>
      <c r="J139" s="143">
        <f>INDEX('[8]T18-Hanover'!$A$1:$ZZ$1000,MATCH(A139,'[8]T18-Hanover'!$A$1:$A$1000,0),MATCH($J$1,'[8]T18-Hanover'!$A$1:$ZZ$1,0))</f>
        <v>6.5</v>
      </c>
      <c r="K139" s="144">
        <f>INDEX('[8]T18-Hanover'!$A$1:$ZZ$1000,MATCH(A139,'[8]T18-Hanover'!$A$1:$A$1000,0),MATCH($K$1,'[8]T18-Hanover'!$A$1:$ZZ$1,0))</f>
        <v>65000</v>
      </c>
      <c r="L139" s="145">
        <f>INDEX('[8]T18-Hanover'!$A$1:$ZZ$1000,MATCH(A139,'[8]T18-Hanover'!$A$1:$A$1000,0),MATCH($L$1,'[8]T18-Hanover'!$A$1:$ZZ$1,0))</f>
        <v>0.06</v>
      </c>
      <c r="M139" s="145">
        <f>INDEX('[8]T18-Hanover'!$A$1:$ZZ$1000,MATCH(A139,'[8]T18-Hanover'!$A$1:$A$1000,0),MATCH($M$1,'[8]T18-Hanover'!$A$1:$ZZ$1,0))</f>
        <v>0.15</v>
      </c>
      <c r="N139" s="144">
        <f>INDEX('[8]T18-Hanover'!$A$1:$ZZ$1000,MATCH(A139,'[8]T18-Hanover'!$A$1:$A$1000,0),MATCH($N$1,'[8]T18-Hanover'!$A$1:$ZZ$1,0))</f>
        <v>51935</v>
      </c>
      <c r="O139" s="145">
        <f>INDEX('[8]T18-Hanover'!$A$1:$ZZ$1000,MATCH(A139,'[8]T18-Hanover'!$A$1:$A$1000,0),MATCH($O$1,'[8]T18-Hanover'!$A$1:$ZZ$1,0))</f>
        <v>0.09</v>
      </c>
      <c r="P139" s="143">
        <f>INDEX('[8]T18-Hanover'!$A$1:$ZZ$1000,MATCH(A139,'[8]T18-Hanover'!$A$1:$A$1000,0),MATCH($P$1,'[8]T18-Hanover'!$A$1:$ZZ$1,0))</f>
        <v>57.705555555555563</v>
      </c>
      <c r="Q139" s="143">
        <f>INDEX('[8]T18-Hanover'!$A$1:$ZZ$1000,MATCH(A139,'[8]T18-Hanover'!$A$1:$A$1000,0),MATCH($Q$1,'[8]T18-Hanover'!$A$1:$ZZ$1,0))</f>
        <v>65</v>
      </c>
      <c r="R139" s="146" t="str">
        <f>IF(INDEX('[8]T18-Hanover'!$A$1:$ZZ$1000,MATCH(A139,'[8]T18-Hanover'!$A$1:$A$1000,0),MATCH($R$1,'[8]T18-Hanover'!$A$1:$ZZ$1,0))=0,"N/A",INDEX('[8]T18-Hanover'!$A$1:$ZZ$1000,MATCH(A139,'[8]T18-Hanover'!$A$1:$A$1000,0),MATCH($R$1,'[8]T18-Hanover'!$A$1:$ZZ$1,0)))</f>
        <v>N/A</v>
      </c>
      <c r="S139" s="143">
        <f>INDEX('[8]T18-Hanover'!$A$1:$ZZ$1000,MATCH(A139,'[8]T18-Hanover'!$A$1:$A$1000,0),MATCH($S$1,'[8]T18-Hanover'!$A$1:$ZZ$1,0))</f>
        <v>61.352777777777781</v>
      </c>
      <c r="T139" s="144">
        <f>INDEX('[8]T18-Hanover'!$A$1:$ZZ$1000,MATCH(A139,'[8]T18-Hanover'!$A$1:$A$1000,0),MATCH($T$1,'[8]T18-Hanover'!$A$1:$ZZ$1,0))</f>
        <v>1326328.75</v>
      </c>
      <c r="U139" s="144">
        <f>INDEX('[8]T18-Hanover'!$A$1:$ZZ$1000,MATCH(A139,'[8]T18-Hanover'!$A$1:$A$1000,0),MATCH($U$1,'[8]T18-Hanover'!$A$1:$ZZ$1,0))</f>
        <v>1939856.527777778</v>
      </c>
    </row>
    <row r="140" spans="1:21" s="114" customFormat="1" ht="43.2" x14ac:dyDescent="0.55000000000000004">
      <c r="A140" s="114" t="str">
        <f>[8]!T18_Hanover[[#This Row],[KeyPIN]]</f>
        <v>06-31-202-001-0000</v>
      </c>
      <c r="B140" s="115" t="str">
        <f>INDEX('[8]T18-Hanover'!$A$1:$ZZ$1000,MATCH(A140,'[8]T18-Hanover'!$A$1:$A$1000,0),MATCH($B$1,'[8]T18-Hanover'!$A$1:$ZZ$1,0))</f>
        <v>06-31-202-001-0000 06-31-202-007-0000 06-31-202-001-0000</v>
      </c>
      <c r="C140" s="115" t="str">
        <f>INDEX('[8]T18-Hanover'!$A$1:$ZZ$1000,MATCH(A140,'[8]T18-Hanover'!$A$1:$A$1000,0),MATCH($C$1,'[8]T18-Hanover'!$A$1:$ZZ$1,0))</f>
        <v>6-63</v>
      </c>
      <c r="D140" s="115" t="str">
        <f>INDEX('[8]T18-Hanover'!$A$1:$ZZ$1000,MATCH(A140,'[8]T18-Hanover'!$A$1:$A$1000,0),MATCH($D$1,'[8]T18-Hanover'!$A$1:$ZZ$1,0))</f>
        <v>1717  GIFFORD ELGIN</v>
      </c>
      <c r="E140" s="114">
        <f>INDEX('[8]T18-Hanover'!$A$1:$ZZ$1000,MATCH(A140,'[8]T18-Hanover'!$A$1:$A$1000,0),MATCH($E$1,'[8]T18-Hanover'!$A$1:$ZZ$1,0))</f>
        <v>30</v>
      </c>
      <c r="F140" s="114">
        <f>INDEX('[8]T18-Hanover'!$A$1:$ZZ$1000,MATCH(A140,'[8]T18-Hanover'!$A$1:$A$1000,0),MATCH($F$1,'[8]T18-Hanover'!$A$1:$ZZ$1,0))</f>
        <v>30</v>
      </c>
      <c r="G140" s="147">
        <f>INDEX('[8]T18-Hanover'!$A$1:$ZZ$1000,MATCH(A140,'[8]T18-Hanover'!$A$1:$A$1000,0),MATCH($G$1,'[8]T18-Hanover'!$A$1:$ZZ$1,0))</f>
        <v>854777</v>
      </c>
      <c r="H140" s="147">
        <f>INDEX('[8]T18-Hanover'!$A$1:$ZZ$1000,MATCH(A140,'[8]T18-Hanover'!$A$1:$A$1000,0),MATCH($H$1,'[8]T18-Hanover'!$A$1:$ZZ$1,0))</f>
        <v>462984</v>
      </c>
      <c r="I140" s="142" t="str">
        <f>INDEX('[8]T18-Hanover'!$A$1:$ZZ$1000,MATCH(A140,'[8]T18-Hanover'!$A$1:$A$1000,0),MATCH($I$1,'[8]T18-Hanover'!$A$1:$ZZ$1,0))</f>
        <v>C</v>
      </c>
      <c r="J140" s="143">
        <f>INDEX('[8]T18-Hanover'!$A$1:$ZZ$1000,MATCH(A140,'[8]T18-Hanover'!$A$1:$A$1000,0),MATCH($J$1,'[8]T18-Hanover'!$A$1:$ZZ$1,0))</f>
        <v>5</v>
      </c>
      <c r="K140" s="144">
        <f>INDEX('[8]T18-Hanover'!$A$1:$ZZ$1000,MATCH(A140,'[8]T18-Hanover'!$A$1:$A$1000,0),MATCH($K$1,'[8]T18-Hanover'!$A$1:$ZZ$1,0))</f>
        <v>2314920</v>
      </c>
      <c r="L140" s="145">
        <f>INDEX('[8]T18-Hanover'!$A$1:$ZZ$1000,MATCH(A140,'[8]T18-Hanover'!$A$1:$A$1000,0),MATCH($L$1,'[8]T18-Hanover'!$A$1:$ZZ$1,0))</f>
        <v>0.06</v>
      </c>
      <c r="M140" s="145">
        <f>INDEX('[8]T18-Hanover'!$A$1:$ZZ$1000,MATCH(A140,'[8]T18-Hanover'!$A$1:$A$1000,0),MATCH($M$1,'[8]T18-Hanover'!$A$1:$ZZ$1,0))</f>
        <v>0.15</v>
      </c>
      <c r="N140" s="144">
        <f>INDEX('[8]T18-Hanover'!$A$1:$ZZ$1000,MATCH(A140,'[8]T18-Hanover'!$A$1:$A$1000,0),MATCH($N$1,'[8]T18-Hanover'!$A$1:$ZZ$1,0))</f>
        <v>1849621.0799999998</v>
      </c>
      <c r="O140" s="145">
        <f>INDEX('[8]T18-Hanover'!$A$1:$ZZ$1000,MATCH(A140,'[8]T18-Hanover'!$A$1:$A$1000,0),MATCH($O$1,'[8]T18-Hanover'!$A$1:$ZZ$1,0))</f>
        <v>0.09</v>
      </c>
      <c r="P140" s="143">
        <f>INDEX('[8]T18-Hanover'!$A$1:$ZZ$1000,MATCH(A140,'[8]T18-Hanover'!$A$1:$A$1000,0),MATCH($P$1,'[8]T18-Hanover'!$A$1:$ZZ$1,0))</f>
        <v>44.388888888888886</v>
      </c>
      <c r="Q140" s="143">
        <f>INDEX('[8]T18-Hanover'!$A$1:$ZZ$1000,MATCH(A140,'[8]T18-Hanover'!$A$1:$A$1000,0),MATCH($Q$1,'[8]T18-Hanover'!$A$1:$ZZ$1,0))</f>
        <v>45</v>
      </c>
      <c r="R140" s="146" t="str">
        <f>IF(INDEX('[8]T18-Hanover'!$A$1:$ZZ$1000,MATCH(A140,'[8]T18-Hanover'!$A$1:$A$1000,0),MATCH($R$1,'[8]T18-Hanover'!$A$1:$ZZ$1,0))=0,"N/A",INDEX('[8]T18-Hanover'!$A$1:$ZZ$1000,MATCH(A140,'[8]T18-Hanover'!$A$1:$A$1000,0),MATCH($R$1,'[8]T18-Hanover'!$A$1:$ZZ$1,0)))</f>
        <v>N/A</v>
      </c>
      <c r="S140" s="143">
        <f>INDEX('[8]T18-Hanover'!$A$1:$ZZ$1000,MATCH(A140,'[8]T18-Hanover'!$A$1:$A$1000,0),MATCH($S$1,'[8]T18-Hanover'!$A$1:$ZZ$1,0))</f>
        <v>44.694444444444443</v>
      </c>
      <c r="T140" s="144">
        <f>INDEX('[8]T18-Hanover'!$A$1:$ZZ$1000,MATCH(A140,'[8]T18-Hanover'!$A$1:$A$1000,0),MATCH($T$1,'[8]T18-Hanover'!$A$1:$ZZ$1,0))</f>
        <v>0</v>
      </c>
      <c r="U140" s="144">
        <f>INDEX('[8]T18-Hanover'!$A$1:$ZZ$1000,MATCH(A140,'[8]T18-Hanover'!$A$1:$A$1000,0),MATCH($U$1,'[8]T18-Hanover'!$A$1:$ZZ$1,0))</f>
        <v>20692812.666666664</v>
      </c>
    </row>
    <row r="141" spans="1:21" s="114" customFormat="1" ht="43.2" x14ac:dyDescent="0.55000000000000004">
      <c r="A141" s="114" t="str">
        <f>[8]!T18_Hanover[[#This Row],[KeyPIN]]</f>
        <v>06-32-100-024-0000</v>
      </c>
      <c r="B141" s="115" t="str">
        <f>INDEX('[8]T18-Hanover'!$A$1:$ZZ$1000,MATCH(A141,'[8]T18-Hanover'!$A$1:$A$1000,0),MATCH($B$1,'[8]T18-Hanover'!$A$1:$ZZ$1,0))</f>
        <v>06-32-100-024-0000 06-32-100-022-0000 06-32-100-026-0000</v>
      </c>
      <c r="C141" s="115" t="str">
        <f>INDEX('[8]T18-Hanover'!$A$1:$ZZ$1000,MATCH(A141,'[8]T18-Hanover'!$A$1:$A$1000,0),MATCH($C$1,'[8]T18-Hanover'!$A$1:$ZZ$1,0))</f>
        <v>5-93</v>
      </c>
      <c r="D141" s="115" t="str">
        <f>INDEX('[8]T18-Hanover'!$A$1:$ZZ$1000,MATCH(A141,'[8]T18-Hanover'!$A$1:$A$1000,0),MATCH($D$1,'[8]T18-Hanover'!$A$1:$ZZ$1,0))</f>
        <v>1330  GASKET BARTLETT</v>
      </c>
      <c r="E141" s="114">
        <f>INDEX('[8]T18-Hanover'!$A$1:$ZZ$1000,MATCH(A141,'[8]T18-Hanover'!$A$1:$A$1000,0),MATCH($E$1,'[8]T18-Hanover'!$A$1:$ZZ$1,0))</f>
        <v>21</v>
      </c>
      <c r="F141" s="114">
        <f>INDEX('[8]T18-Hanover'!$A$1:$ZZ$1000,MATCH(A141,'[8]T18-Hanover'!$A$1:$A$1000,0),MATCH($F$1,'[8]T18-Hanover'!$A$1:$ZZ$1,0))</f>
        <v>23</v>
      </c>
      <c r="G141" s="147">
        <f>INDEX('[8]T18-Hanover'!$A$1:$ZZ$1000,MATCH(A141,'[8]T18-Hanover'!$A$1:$A$1000,0),MATCH($G$1,'[8]T18-Hanover'!$A$1:$ZZ$1,0))</f>
        <v>700357</v>
      </c>
      <c r="H141" s="147">
        <f>INDEX('[8]T18-Hanover'!$A$1:$ZZ$1000,MATCH(A141,'[8]T18-Hanover'!$A$1:$A$1000,0),MATCH($H$1,'[8]T18-Hanover'!$A$1:$ZZ$1,0))</f>
        <v>36224</v>
      </c>
      <c r="I141" s="142" t="str">
        <f>INDEX('[8]T18-Hanover'!$A$1:$ZZ$1000,MATCH(A141,'[8]T18-Hanover'!$A$1:$A$1000,0),MATCH($I$1,'[8]T18-Hanover'!$A$1:$ZZ$1,0))</f>
        <v>C</v>
      </c>
      <c r="J141" s="143">
        <f>INDEX('[8]T18-Hanover'!$A$1:$ZZ$1000,MATCH(A141,'[8]T18-Hanover'!$A$1:$A$1000,0),MATCH($J$1,'[8]T18-Hanover'!$A$1:$ZZ$1,0))</f>
        <v>5</v>
      </c>
      <c r="K141" s="144">
        <f>INDEX('[8]T18-Hanover'!$A$1:$ZZ$1000,MATCH(A141,'[8]T18-Hanover'!$A$1:$A$1000,0),MATCH($K$1,'[8]T18-Hanover'!$A$1:$ZZ$1,0))</f>
        <v>181120</v>
      </c>
      <c r="L141" s="145">
        <f>INDEX('[8]T18-Hanover'!$A$1:$ZZ$1000,MATCH(A141,'[8]T18-Hanover'!$A$1:$A$1000,0),MATCH($L$1,'[8]T18-Hanover'!$A$1:$ZZ$1,0))</f>
        <v>0.06</v>
      </c>
      <c r="M141" s="145">
        <f>INDEX('[8]T18-Hanover'!$A$1:$ZZ$1000,MATCH(A141,'[8]T18-Hanover'!$A$1:$A$1000,0),MATCH($M$1,'[8]T18-Hanover'!$A$1:$ZZ$1,0))</f>
        <v>0.15</v>
      </c>
      <c r="N141" s="144">
        <f>INDEX('[8]T18-Hanover'!$A$1:$ZZ$1000,MATCH(A141,'[8]T18-Hanover'!$A$1:$A$1000,0),MATCH($N$1,'[8]T18-Hanover'!$A$1:$ZZ$1,0))</f>
        <v>144714.88</v>
      </c>
      <c r="O141" s="145">
        <f>INDEX('[8]T18-Hanover'!$A$1:$ZZ$1000,MATCH(A141,'[8]T18-Hanover'!$A$1:$A$1000,0),MATCH($O$1,'[8]T18-Hanover'!$A$1:$ZZ$1,0))</f>
        <v>0.09</v>
      </c>
      <c r="P141" s="143">
        <f>INDEX('[8]T18-Hanover'!$A$1:$ZZ$1000,MATCH(A141,'[8]T18-Hanover'!$A$1:$A$1000,0),MATCH($P$1,'[8]T18-Hanover'!$A$1:$ZZ$1,0))</f>
        <v>44.388888888888893</v>
      </c>
      <c r="Q141" s="143">
        <f>INDEX('[8]T18-Hanover'!$A$1:$ZZ$1000,MATCH(A141,'[8]T18-Hanover'!$A$1:$A$1000,0),MATCH($Q$1,'[8]T18-Hanover'!$A$1:$ZZ$1,0))</f>
        <v>55</v>
      </c>
      <c r="R141" s="146" t="str">
        <f>IF(INDEX('[8]T18-Hanover'!$A$1:$ZZ$1000,MATCH(A141,'[8]T18-Hanover'!$A$1:$A$1000,0),MATCH($R$1,'[8]T18-Hanover'!$A$1:$ZZ$1,0))=0,"N/A",INDEX('[8]T18-Hanover'!$A$1:$ZZ$1000,MATCH(A141,'[8]T18-Hanover'!$A$1:$A$1000,0),MATCH($R$1,'[8]T18-Hanover'!$A$1:$ZZ$1,0)))</f>
        <v>N/A</v>
      </c>
      <c r="S141" s="143">
        <f>INDEX('[8]T18-Hanover'!$A$1:$ZZ$1000,MATCH(A141,'[8]T18-Hanover'!$A$1:$A$1000,0),MATCH($S$1,'[8]T18-Hanover'!$A$1:$ZZ$1,0))</f>
        <v>49.694444444444443</v>
      </c>
      <c r="T141" s="144">
        <f>INDEX('[8]T18-Hanover'!$A$1:$ZZ$1000,MATCH(A141,'[8]T18-Hanover'!$A$1:$A$1000,0),MATCH($T$1,'[8]T18-Hanover'!$A$1:$ZZ$1,0))</f>
        <v>1944113.5</v>
      </c>
      <c r="U141" s="144">
        <f>INDEX('[8]T18-Hanover'!$A$1:$ZZ$1000,MATCH(A141,'[8]T18-Hanover'!$A$1:$A$1000,0),MATCH($U$1,'[8]T18-Hanover'!$A$1:$ZZ$1,0))</f>
        <v>3744245.0555555555</v>
      </c>
    </row>
    <row r="142" spans="1:21" s="114" customFormat="1" x14ac:dyDescent="0.55000000000000004">
      <c r="A142" s="114" t="str">
        <f>[8]!T18_Hanover[[#This Row],[KeyPIN]]</f>
        <v>06-32-100-025-0000</v>
      </c>
      <c r="B142" s="115" t="str">
        <f>INDEX('[8]T18-Hanover'!$A$1:$ZZ$1000,MATCH(A142,'[8]T18-Hanover'!$A$1:$A$1000,0),MATCH($B$1,'[8]T18-Hanover'!$A$1:$ZZ$1,0))</f>
        <v>06-32-100-025-0000</v>
      </c>
      <c r="C142" s="115" t="str">
        <f>INDEX('[8]T18-Hanover'!$A$1:$ZZ$1000,MATCH(A142,'[8]T18-Hanover'!$A$1:$A$1000,0),MATCH($C$1,'[8]T18-Hanover'!$A$1:$ZZ$1,0))</f>
        <v>5-93</v>
      </c>
      <c r="D142" s="115" t="str">
        <f>INDEX('[8]T18-Hanover'!$A$1:$ZZ$1000,MATCH(A142,'[8]T18-Hanover'!$A$1:$A$1000,0),MATCH($D$1,'[8]T18-Hanover'!$A$1:$ZZ$1,0))</f>
        <v>1350  GASKET ELGIN</v>
      </c>
      <c r="E142" s="114">
        <f>INDEX('[8]T18-Hanover'!$A$1:$ZZ$1000,MATCH(A142,'[8]T18-Hanover'!$A$1:$A$1000,0),MATCH($E$1,'[8]T18-Hanover'!$A$1:$ZZ$1,0))</f>
        <v>31</v>
      </c>
      <c r="F142" s="114">
        <f>INDEX('[8]T18-Hanover'!$A$1:$ZZ$1000,MATCH(A142,'[8]T18-Hanover'!$A$1:$A$1000,0),MATCH($F$1,'[8]T18-Hanover'!$A$1:$ZZ$1,0))</f>
        <v>22</v>
      </c>
      <c r="G142" s="147">
        <f>INDEX('[8]T18-Hanover'!$A$1:$ZZ$1000,MATCH(A142,'[8]T18-Hanover'!$A$1:$A$1000,0),MATCH($G$1,'[8]T18-Hanover'!$A$1:$ZZ$1,0))</f>
        <v>151066</v>
      </c>
      <c r="H142" s="147">
        <f>INDEX('[8]T18-Hanover'!$A$1:$ZZ$1000,MATCH(A142,'[8]T18-Hanover'!$A$1:$A$1000,0),MATCH($H$1,'[8]T18-Hanover'!$A$1:$ZZ$1,0))</f>
        <v>14372</v>
      </c>
      <c r="I142" s="142" t="str">
        <f>INDEX('[8]T18-Hanover'!$A$1:$ZZ$1000,MATCH(A142,'[8]T18-Hanover'!$A$1:$A$1000,0),MATCH($I$1,'[8]T18-Hanover'!$A$1:$ZZ$1,0))</f>
        <v>C</v>
      </c>
      <c r="J142" s="143">
        <f>INDEX('[8]T18-Hanover'!$A$1:$ZZ$1000,MATCH(A142,'[8]T18-Hanover'!$A$1:$A$1000,0),MATCH($J$1,'[8]T18-Hanover'!$A$1:$ZZ$1,0))</f>
        <v>5.5</v>
      </c>
      <c r="K142" s="144">
        <f>INDEX('[8]T18-Hanover'!$A$1:$ZZ$1000,MATCH(A142,'[8]T18-Hanover'!$A$1:$A$1000,0),MATCH($K$1,'[8]T18-Hanover'!$A$1:$ZZ$1,0))</f>
        <v>79046</v>
      </c>
      <c r="L142" s="145">
        <f>INDEX('[8]T18-Hanover'!$A$1:$ZZ$1000,MATCH(A142,'[8]T18-Hanover'!$A$1:$A$1000,0),MATCH($L$1,'[8]T18-Hanover'!$A$1:$ZZ$1,0))</f>
        <v>0.06</v>
      </c>
      <c r="M142" s="145">
        <f>INDEX('[8]T18-Hanover'!$A$1:$ZZ$1000,MATCH(A142,'[8]T18-Hanover'!$A$1:$A$1000,0),MATCH($M$1,'[8]T18-Hanover'!$A$1:$ZZ$1,0))</f>
        <v>0.15</v>
      </c>
      <c r="N142" s="144">
        <f>INDEX('[8]T18-Hanover'!$A$1:$ZZ$1000,MATCH(A142,'[8]T18-Hanover'!$A$1:$A$1000,0),MATCH($N$1,'[8]T18-Hanover'!$A$1:$ZZ$1,0))</f>
        <v>63157.754000000001</v>
      </c>
      <c r="O142" s="145">
        <f>INDEX('[8]T18-Hanover'!$A$1:$ZZ$1000,MATCH(A142,'[8]T18-Hanover'!$A$1:$A$1000,0),MATCH($O$1,'[8]T18-Hanover'!$A$1:$ZZ$1,0))</f>
        <v>0.09</v>
      </c>
      <c r="P142" s="143">
        <f>INDEX('[8]T18-Hanover'!$A$1:$ZZ$1000,MATCH(A142,'[8]T18-Hanover'!$A$1:$A$1000,0),MATCH($P$1,'[8]T18-Hanover'!$A$1:$ZZ$1,0))</f>
        <v>48.827777777777776</v>
      </c>
      <c r="Q142" s="143">
        <f>INDEX('[8]T18-Hanover'!$A$1:$ZZ$1000,MATCH(A142,'[8]T18-Hanover'!$A$1:$A$1000,0),MATCH($Q$1,'[8]T18-Hanover'!$A$1:$ZZ$1,0))</f>
        <v>60</v>
      </c>
      <c r="R142" s="146" t="str">
        <f>IF(INDEX('[8]T18-Hanover'!$A$1:$ZZ$1000,MATCH(A142,'[8]T18-Hanover'!$A$1:$A$1000,0),MATCH($R$1,'[8]T18-Hanover'!$A$1:$ZZ$1,0))=0,"N/A",INDEX('[8]T18-Hanover'!$A$1:$ZZ$1000,MATCH(A142,'[8]T18-Hanover'!$A$1:$A$1000,0),MATCH($R$1,'[8]T18-Hanover'!$A$1:$ZZ$1,0)))</f>
        <v>N/A</v>
      </c>
      <c r="S142" s="143">
        <f>INDEX('[8]T18-Hanover'!$A$1:$ZZ$1000,MATCH(A142,'[8]T18-Hanover'!$A$1:$A$1000,0),MATCH($S$1,'[8]T18-Hanover'!$A$1:$ZZ$1,0))</f>
        <v>54.413888888888891</v>
      </c>
      <c r="T142" s="144">
        <f>INDEX('[8]T18-Hanover'!$A$1:$ZZ$1000,MATCH(A142,'[8]T18-Hanover'!$A$1:$A$1000,0),MATCH($T$1,'[8]T18-Hanover'!$A$1:$ZZ$1,0))</f>
        <v>327523</v>
      </c>
      <c r="U142" s="144">
        <f>INDEX('[8]T18-Hanover'!$A$1:$ZZ$1000,MATCH(A142,'[8]T18-Hanover'!$A$1:$A$1000,0),MATCH($U$1,'[8]T18-Hanover'!$A$1:$ZZ$1,0))</f>
        <v>1109559.4111111113</v>
      </c>
    </row>
    <row r="143" spans="1:21" s="114" customFormat="1" x14ac:dyDescent="0.55000000000000004">
      <c r="A143" s="114" t="str">
        <f>[8]!T18_Hanover[[#This Row],[KeyPIN]]</f>
        <v>06-32-101-004-0000</v>
      </c>
      <c r="B143" s="115" t="str">
        <f>INDEX('[8]T18-Hanover'!$A$1:$ZZ$1000,MATCH(A143,'[8]T18-Hanover'!$A$1:$A$1000,0),MATCH($B$1,'[8]T18-Hanover'!$A$1:$ZZ$1,0))</f>
        <v>06-32-101-004-0000</v>
      </c>
      <c r="C143" s="115" t="str">
        <f>INDEX('[8]T18-Hanover'!$A$1:$ZZ$1000,MATCH(A143,'[8]T18-Hanover'!$A$1:$A$1000,0),MATCH($C$1,'[8]T18-Hanover'!$A$1:$ZZ$1,0))</f>
        <v>5-93</v>
      </c>
      <c r="D143" s="115" t="str">
        <f>INDEX('[8]T18-Hanover'!$A$1:$ZZ$1000,MATCH(A143,'[8]T18-Hanover'!$A$1:$A$1000,0),MATCH($D$1,'[8]T18-Hanover'!$A$1:$ZZ$1,0))</f>
        <v>1300  BARTLETT ELGIN</v>
      </c>
      <c r="E143" s="114">
        <f>INDEX('[8]T18-Hanover'!$A$1:$ZZ$1000,MATCH(A143,'[8]T18-Hanover'!$A$1:$A$1000,0),MATCH($E$1,'[8]T18-Hanover'!$A$1:$ZZ$1,0))</f>
        <v>54</v>
      </c>
      <c r="F143" s="114">
        <f>INDEX('[8]T18-Hanover'!$A$1:$ZZ$1000,MATCH(A143,'[8]T18-Hanover'!$A$1:$A$1000,0),MATCH($F$1,'[8]T18-Hanover'!$A$1:$ZZ$1,0))</f>
        <v>22</v>
      </c>
      <c r="G143" s="147">
        <f>INDEX('[8]T18-Hanover'!$A$1:$ZZ$1000,MATCH(A143,'[8]T18-Hanover'!$A$1:$A$1000,0),MATCH($G$1,'[8]T18-Hanover'!$A$1:$ZZ$1,0))</f>
        <v>827640</v>
      </c>
      <c r="H143" s="147">
        <f>INDEX('[8]T18-Hanover'!$A$1:$ZZ$1000,MATCH(A143,'[8]T18-Hanover'!$A$1:$A$1000,0),MATCH($H$1,'[8]T18-Hanover'!$A$1:$ZZ$1,0))</f>
        <v>214300</v>
      </c>
      <c r="I143" s="142" t="str">
        <f>INDEX('[8]T18-Hanover'!$A$1:$ZZ$1000,MATCH(A143,'[8]T18-Hanover'!$A$1:$A$1000,0),MATCH($I$1,'[8]T18-Hanover'!$A$1:$ZZ$1,0))</f>
        <v>C</v>
      </c>
      <c r="J143" s="143">
        <f>INDEX('[8]T18-Hanover'!$A$1:$ZZ$1000,MATCH(A143,'[8]T18-Hanover'!$A$1:$A$1000,0),MATCH($J$1,'[8]T18-Hanover'!$A$1:$ZZ$1,0))</f>
        <v>5</v>
      </c>
      <c r="K143" s="144">
        <f>INDEX('[8]T18-Hanover'!$A$1:$ZZ$1000,MATCH(A143,'[8]T18-Hanover'!$A$1:$A$1000,0),MATCH($K$1,'[8]T18-Hanover'!$A$1:$ZZ$1,0))</f>
        <v>1071500</v>
      </c>
      <c r="L143" s="145">
        <f>INDEX('[8]T18-Hanover'!$A$1:$ZZ$1000,MATCH(A143,'[8]T18-Hanover'!$A$1:$A$1000,0),MATCH($L$1,'[8]T18-Hanover'!$A$1:$ZZ$1,0))</f>
        <v>0.06</v>
      </c>
      <c r="M143" s="145">
        <f>INDEX('[8]T18-Hanover'!$A$1:$ZZ$1000,MATCH(A143,'[8]T18-Hanover'!$A$1:$A$1000,0),MATCH($M$1,'[8]T18-Hanover'!$A$1:$ZZ$1,0))</f>
        <v>0.15</v>
      </c>
      <c r="N143" s="144">
        <f>INDEX('[8]T18-Hanover'!$A$1:$ZZ$1000,MATCH(A143,'[8]T18-Hanover'!$A$1:$A$1000,0),MATCH($N$1,'[8]T18-Hanover'!$A$1:$ZZ$1,0))</f>
        <v>856128.5</v>
      </c>
      <c r="O143" s="145">
        <f>INDEX('[8]T18-Hanover'!$A$1:$ZZ$1000,MATCH(A143,'[8]T18-Hanover'!$A$1:$A$1000,0),MATCH($O$1,'[8]T18-Hanover'!$A$1:$ZZ$1,0))</f>
        <v>0.09</v>
      </c>
      <c r="P143" s="143">
        <f>INDEX('[8]T18-Hanover'!$A$1:$ZZ$1000,MATCH(A143,'[8]T18-Hanover'!$A$1:$A$1000,0),MATCH($P$1,'[8]T18-Hanover'!$A$1:$ZZ$1,0))</f>
        <v>44.388888888888893</v>
      </c>
      <c r="Q143" s="143">
        <f>INDEX('[8]T18-Hanover'!$A$1:$ZZ$1000,MATCH(A143,'[8]T18-Hanover'!$A$1:$A$1000,0),MATCH($Q$1,'[8]T18-Hanover'!$A$1:$ZZ$1,0))</f>
        <v>45</v>
      </c>
      <c r="R143" s="146" t="str">
        <f>IF(INDEX('[8]T18-Hanover'!$A$1:$ZZ$1000,MATCH(A143,'[8]T18-Hanover'!$A$1:$A$1000,0),MATCH($R$1,'[8]T18-Hanover'!$A$1:$ZZ$1,0))=0,"N/A",INDEX('[8]T18-Hanover'!$A$1:$ZZ$1000,MATCH(A143,'[8]T18-Hanover'!$A$1:$A$1000,0),MATCH($R$1,'[8]T18-Hanover'!$A$1:$ZZ$1,0)))</f>
        <v>N/A</v>
      </c>
      <c r="S143" s="143">
        <f>INDEX('[8]T18-Hanover'!$A$1:$ZZ$1000,MATCH(A143,'[8]T18-Hanover'!$A$1:$A$1000,0),MATCH($S$1,'[8]T18-Hanover'!$A$1:$ZZ$1,0))</f>
        <v>44.694444444444443</v>
      </c>
      <c r="T143" s="144">
        <f>INDEX('[8]T18-Hanover'!$A$1:$ZZ$1000,MATCH(A143,'[8]T18-Hanover'!$A$1:$A$1000,0),MATCH($T$1,'[8]T18-Hanover'!$A$1:$ZZ$1,0))</f>
        <v>0</v>
      </c>
      <c r="U143" s="144">
        <f>INDEX('[8]T18-Hanover'!$A$1:$ZZ$1000,MATCH(A143,'[8]T18-Hanover'!$A$1:$A$1000,0),MATCH($U$1,'[8]T18-Hanover'!$A$1:$ZZ$1,0))</f>
        <v>9578019.444444444</v>
      </c>
    </row>
    <row r="144" spans="1:21" s="114" customFormat="1" ht="28.8" x14ac:dyDescent="0.55000000000000004">
      <c r="A144" s="114" t="str">
        <f>[8]!T18_Hanover[[#This Row],[KeyPIN]]</f>
        <v>06-32-101-008-0000</v>
      </c>
      <c r="B144" s="115" t="str">
        <f>INDEX('[8]T18-Hanover'!$A$1:$ZZ$1000,MATCH(A144,'[8]T18-Hanover'!$A$1:$A$1000,0),MATCH($B$1,'[8]T18-Hanover'!$A$1:$ZZ$1,0))</f>
        <v>06-32-101-008-0000 06-32-101-012-0000</v>
      </c>
      <c r="C144" s="115" t="str">
        <f>INDEX('[8]T18-Hanover'!$A$1:$ZZ$1000,MATCH(A144,'[8]T18-Hanover'!$A$1:$A$1000,0),MATCH($C$1,'[8]T18-Hanover'!$A$1:$ZZ$1,0))</f>
        <v>5-93</v>
      </c>
      <c r="D144" s="115" t="str">
        <f>INDEX('[8]T18-Hanover'!$A$1:$ZZ$1000,MATCH(A144,'[8]T18-Hanover'!$A$1:$A$1000,0),MATCH($D$1,'[8]T18-Hanover'!$A$1:$ZZ$1,0))</f>
        <v>1345  GASKET ELGIN</v>
      </c>
      <c r="E144" s="114">
        <f>INDEX('[8]T18-Hanover'!$A$1:$ZZ$1000,MATCH(A144,'[8]T18-Hanover'!$A$1:$A$1000,0),MATCH($E$1,'[8]T18-Hanover'!$A$1:$ZZ$1,0))</f>
        <v>29</v>
      </c>
      <c r="F144" s="114">
        <f>INDEX('[8]T18-Hanover'!$A$1:$ZZ$1000,MATCH(A144,'[8]T18-Hanover'!$A$1:$A$1000,0),MATCH($F$1,'[8]T18-Hanover'!$A$1:$ZZ$1,0))</f>
        <v>16</v>
      </c>
      <c r="G144" s="147">
        <f>INDEX('[8]T18-Hanover'!$A$1:$ZZ$1000,MATCH(A144,'[8]T18-Hanover'!$A$1:$A$1000,0),MATCH($G$1,'[8]T18-Hanover'!$A$1:$ZZ$1,0))</f>
        <v>518506</v>
      </c>
      <c r="H144" s="147">
        <f>INDEX('[8]T18-Hanover'!$A$1:$ZZ$1000,MATCH(A144,'[8]T18-Hanover'!$A$1:$A$1000,0),MATCH($H$1,'[8]T18-Hanover'!$A$1:$ZZ$1,0))</f>
        <v>119642</v>
      </c>
      <c r="I144" s="142" t="str">
        <f>INDEX('[8]T18-Hanover'!$A$1:$ZZ$1000,MATCH(A144,'[8]T18-Hanover'!$A$1:$A$1000,0),MATCH($I$1,'[8]T18-Hanover'!$A$1:$ZZ$1,0))</f>
        <v>C</v>
      </c>
      <c r="J144" s="143">
        <f>INDEX('[8]T18-Hanover'!$A$1:$ZZ$1000,MATCH(A144,'[8]T18-Hanover'!$A$1:$A$1000,0),MATCH($J$1,'[8]T18-Hanover'!$A$1:$ZZ$1,0))</f>
        <v>5</v>
      </c>
      <c r="K144" s="144">
        <f>INDEX('[8]T18-Hanover'!$A$1:$ZZ$1000,MATCH(A144,'[8]T18-Hanover'!$A$1:$A$1000,0),MATCH($K$1,'[8]T18-Hanover'!$A$1:$ZZ$1,0))</f>
        <v>598210</v>
      </c>
      <c r="L144" s="145">
        <f>INDEX('[8]T18-Hanover'!$A$1:$ZZ$1000,MATCH(A144,'[8]T18-Hanover'!$A$1:$A$1000,0),MATCH($L$1,'[8]T18-Hanover'!$A$1:$ZZ$1,0))</f>
        <v>0.06</v>
      </c>
      <c r="M144" s="145">
        <f>INDEX('[8]T18-Hanover'!$A$1:$ZZ$1000,MATCH(A144,'[8]T18-Hanover'!$A$1:$A$1000,0),MATCH($M$1,'[8]T18-Hanover'!$A$1:$ZZ$1,0))</f>
        <v>0.15</v>
      </c>
      <c r="N144" s="144">
        <f>INDEX('[8]T18-Hanover'!$A$1:$ZZ$1000,MATCH(A144,'[8]T18-Hanover'!$A$1:$A$1000,0),MATCH($N$1,'[8]T18-Hanover'!$A$1:$ZZ$1,0))</f>
        <v>477969.79000000004</v>
      </c>
      <c r="O144" s="145">
        <f>INDEX('[8]T18-Hanover'!$A$1:$ZZ$1000,MATCH(A144,'[8]T18-Hanover'!$A$1:$A$1000,0),MATCH($O$1,'[8]T18-Hanover'!$A$1:$ZZ$1,0))</f>
        <v>0.09</v>
      </c>
      <c r="P144" s="143">
        <f>INDEX('[8]T18-Hanover'!$A$1:$ZZ$1000,MATCH(A144,'[8]T18-Hanover'!$A$1:$A$1000,0),MATCH($P$1,'[8]T18-Hanover'!$A$1:$ZZ$1,0))</f>
        <v>44.388888888888893</v>
      </c>
      <c r="Q144" s="143">
        <f>INDEX('[8]T18-Hanover'!$A$1:$ZZ$1000,MATCH(A144,'[8]T18-Hanover'!$A$1:$A$1000,0),MATCH($Q$1,'[8]T18-Hanover'!$A$1:$ZZ$1,0))</f>
        <v>45</v>
      </c>
      <c r="R144" s="146" t="str">
        <f>IF(INDEX('[8]T18-Hanover'!$A$1:$ZZ$1000,MATCH(A144,'[8]T18-Hanover'!$A$1:$A$1000,0),MATCH($R$1,'[8]T18-Hanover'!$A$1:$ZZ$1,0))=0,"N/A",INDEX('[8]T18-Hanover'!$A$1:$ZZ$1000,MATCH(A144,'[8]T18-Hanover'!$A$1:$A$1000,0),MATCH($R$1,'[8]T18-Hanover'!$A$1:$ZZ$1,0)))</f>
        <v>N/A</v>
      </c>
      <c r="S144" s="143">
        <f>INDEX('[8]T18-Hanover'!$A$1:$ZZ$1000,MATCH(A144,'[8]T18-Hanover'!$A$1:$A$1000,0),MATCH($S$1,'[8]T18-Hanover'!$A$1:$ZZ$1,0))</f>
        <v>44.694444444444443</v>
      </c>
      <c r="T144" s="144">
        <f>INDEX('[8]T18-Hanover'!$A$1:$ZZ$1000,MATCH(A144,'[8]T18-Hanover'!$A$1:$A$1000,0),MATCH($T$1,'[8]T18-Hanover'!$A$1:$ZZ$1,0))</f>
        <v>139783</v>
      </c>
      <c r="U144" s="144">
        <f>INDEX('[8]T18-Hanover'!$A$1:$ZZ$1000,MATCH(A144,'[8]T18-Hanover'!$A$1:$A$1000,0),MATCH($U$1,'[8]T18-Hanover'!$A$1:$ZZ$1,0))</f>
        <v>5487115.722222222</v>
      </c>
    </row>
    <row r="145" spans="1:21" s="114" customFormat="1" x14ac:dyDescent="0.55000000000000004">
      <c r="A145" s="114" t="str">
        <f>[8]!T18_Hanover[[#This Row],[KeyPIN]]</f>
        <v>06-32-201-006-0000</v>
      </c>
      <c r="B145" s="115" t="str">
        <f>INDEX('[8]T18-Hanover'!$A$1:$ZZ$1000,MATCH(A145,'[8]T18-Hanover'!$A$1:$A$1000,0),MATCH($B$1,'[8]T18-Hanover'!$A$1:$ZZ$1,0))</f>
        <v>06-32-201-006-0000</v>
      </c>
      <c r="C145" s="115" t="str">
        <f>INDEX('[8]T18-Hanover'!$A$1:$ZZ$1000,MATCH(A145,'[8]T18-Hanover'!$A$1:$A$1000,0),MATCH($C$1,'[8]T18-Hanover'!$A$1:$ZZ$1,0))</f>
        <v>5-93</v>
      </c>
      <c r="D145" s="115" t="str">
        <f>INDEX('[8]T18-Hanover'!$A$1:$ZZ$1000,MATCH(A145,'[8]T18-Hanover'!$A$1:$A$1000,0),MATCH($D$1,'[8]T18-Hanover'!$A$1:$ZZ$1,0))</f>
        <v>1550 W BARTLETT ELGIN</v>
      </c>
      <c r="E145" s="114">
        <f>INDEX('[8]T18-Hanover'!$A$1:$ZZ$1000,MATCH(A145,'[8]T18-Hanover'!$A$1:$A$1000,0),MATCH($E$1,'[8]T18-Hanover'!$A$1:$ZZ$1,0))</f>
        <v>17</v>
      </c>
      <c r="F145" s="114">
        <f>INDEX('[8]T18-Hanover'!$A$1:$ZZ$1000,MATCH(A145,'[8]T18-Hanover'!$A$1:$A$1000,0),MATCH($F$1,'[8]T18-Hanover'!$A$1:$ZZ$1,0))</f>
        <v>26</v>
      </c>
      <c r="G145" s="147">
        <f>INDEX('[8]T18-Hanover'!$A$1:$ZZ$1000,MATCH(A145,'[8]T18-Hanover'!$A$1:$A$1000,0),MATCH($G$1,'[8]T18-Hanover'!$A$1:$ZZ$1,0))</f>
        <v>286781</v>
      </c>
      <c r="H145" s="147">
        <f>INDEX('[8]T18-Hanover'!$A$1:$ZZ$1000,MATCH(A145,'[8]T18-Hanover'!$A$1:$A$1000,0),MATCH($H$1,'[8]T18-Hanover'!$A$1:$ZZ$1,0))</f>
        <v>24558</v>
      </c>
      <c r="I145" s="142" t="str">
        <f>INDEX('[8]T18-Hanover'!$A$1:$ZZ$1000,MATCH(A145,'[8]T18-Hanover'!$A$1:$A$1000,0),MATCH($I$1,'[8]T18-Hanover'!$A$1:$ZZ$1,0))</f>
        <v>C</v>
      </c>
      <c r="J145" s="143">
        <f>INDEX('[8]T18-Hanover'!$A$1:$ZZ$1000,MATCH(A145,'[8]T18-Hanover'!$A$1:$A$1000,0),MATCH($J$1,'[8]T18-Hanover'!$A$1:$ZZ$1,0))</f>
        <v>5</v>
      </c>
      <c r="K145" s="144">
        <f>INDEX('[8]T18-Hanover'!$A$1:$ZZ$1000,MATCH(A145,'[8]T18-Hanover'!$A$1:$A$1000,0),MATCH($K$1,'[8]T18-Hanover'!$A$1:$ZZ$1,0))</f>
        <v>122790</v>
      </c>
      <c r="L145" s="145">
        <f>INDEX('[8]T18-Hanover'!$A$1:$ZZ$1000,MATCH(A145,'[8]T18-Hanover'!$A$1:$A$1000,0),MATCH($L$1,'[8]T18-Hanover'!$A$1:$ZZ$1,0))</f>
        <v>0.06</v>
      </c>
      <c r="M145" s="145">
        <f>INDEX('[8]T18-Hanover'!$A$1:$ZZ$1000,MATCH(A145,'[8]T18-Hanover'!$A$1:$A$1000,0),MATCH($M$1,'[8]T18-Hanover'!$A$1:$ZZ$1,0))</f>
        <v>0.15</v>
      </c>
      <c r="N145" s="144">
        <f>INDEX('[8]T18-Hanover'!$A$1:$ZZ$1000,MATCH(A145,'[8]T18-Hanover'!$A$1:$A$1000,0),MATCH($N$1,'[8]T18-Hanover'!$A$1:$ZZ$1,0))</f>
        <v>98109.21</v>
      </c>
      <c r="O145" s="145">
        <f>INDEX('[8]T18-Hanover'!$A$1:$ZZ$1000,MATCH(A145,'[8]T18-Hanover'!$A$1:$A$1000,0),MATCH($O$1,'[8]T18-Hanover'!$A$1:$ZZ$1,0))</f>
        <v>0.09</v>
      </c>
      <c r="P145" s="143">
        <f>INDEX('[8]T18-Hanover'!$A$1:$ZZ$1000,MATCH(A145,'[8]T18-Hanover'!$A$1:$A$1000,0),MATCH($P$1,'[8]T18-Hanover'!$A$1:$ZZ$1,0))</f>
        <v>44.388888888888893</v>
      </c>
      <c r="Q145" s="143">
        <f>INDEX('[8]T18-Hanover'!$A$1:$ZZ$1000,MATCH(A145,'[8]T18-Hanover'!$A$1:$A$1000,0),MATCH($Q$1,'[8]T18-Hanover'!$A$1:$ZZ$1,0))</f>
        <v>55</v>
      </c>
      <c r="R145" s="146">
        <f>IF(INDEX('[8]T18-Hanover'!$A$1:$ZZ$1000,MATCH(A145,'[8]T18-Hanover'!$A$1:$A$1000,0),MATCH($R$1,'[8]T18-Hanover'!$A$1:$ZZ$1,0))=0,"N/A",INDEX('[8]T18-Hanover'!$A$1:$ZZ$1000,MATCH(A145,'[8]T18-Hanover'!$A$1:$A$1000,0),MATCH($R$1,'[8]T18-Hanover'!$A$1:$ZZ$1,0)))</f>
        <v>135</v>
      </c>
      <c r="S145" s="143">
        <f>INDEX('[8]T18-Hanover'!$A$1:$ZZ$1000,MATCH(A145,'[8]T18-Hanover'!$A$1:$A$1000,0),MATCH($S$1,'[8]T18-Hanover'!$A$1:$ZZ$1,0))</f>
        <v>49.694444444444443</v>
      </c>
      <c r="T145" s="144">
        <f>INDEX('[8]T18-Hanover'!$A$1:$ZZ$1000,MATCH(A145,'[8]T18-Hanover'!$A$1:$A$1000,0),MATCH($T$1,'[8]T18-Hanover'!$A$1:$ZZ$1,0))</f>
        <v>942745</v>
      </c>
      <c r="U145" s="144">
        <f>INDEX('[8]T18-Hanover'!$A$1:$ZZ$1000,MATCH(A145,'[8]T18-Hanover'!$A$1:$A$1000,0),MATCH($U$1,'[8]T18-Hanover'!$A$1:$ZZ$1,0))</f>
        <v>2163141.1666666665</v>
      </c>
    </row>
    <row r="146" spans="1:21" s="114" customFormat="1" x14ac:dyDescent="0.55000000000000004">
      <c r="A146" s="114" t="str">
        <f>[8]!T18_Hanover[[#This Row],[KeyPIN]]</f>
        <v>06-32-201-008-0000</v>
      </c>
      <c r="B146" s="115" t="str">
        <f>INDEX('[8]T18-Hanover'!$A$1:$ZZ$1000,MATCH(A146,'[8]T18-Hanover'!$A$1:$A$1000,0),MATCH($B$1,'[8]T18-Hanover'!$A$1:$ZZ$1,0))</f>
        <v>06-32-201-008-0000</v>
      </c>
      <c r="C146" s="115" t="str">
        <f>INDEX('[8]T18-Hanover'!$A$1:$ZZ$1000,MATCH(A146,'[8]T18-Hanover'!$A$1:$A$1000,0),MATCH($C$1,'[8]T18-Hanover'!$A$1:$ZZ$1,0))</f>
        <v>5-93</v>
      </c>
      <c r="D146" s="115" t="str">
        <f>INDEX('[8]T18-Hanover'!$A$1:$ZZ$1000,MATCH(A146,'[8]T18-Hanover'!$A$1:$A$1000,0),MATCH($D$1,'[8]T18-Hanover'!$A$1:$ZZ$1,0))</f>
        <v>300  BARTLETT ELGIN</v>
      </c>
      <c r="E146" s="114">
        <f>INDEX('[8]T18-Hanover'!$A$1:$ZZ$1000,MATCH(A146,'[8]T18-Hanover'!$A$1:$A$1000,0),MATCH($E$1,'[8]T18-Hanover'!$A$1:$ZZ$1,0))</f>
        <v>46</v>
      </c>
      <c r="F146" s="114">
        <f>INDEX('[8]T18-Hanover'!$A$1:$ZZ$1000,MATCH(A146,'[8]T18-Hanover'!$A$1:$A$1000,0),MATCH($F$1,'[8]T18-Hanover'!$A$1:$ZZ$1,0))</f>
        <v>16</v>
      </c>
      <c r="G146" s="147">
        <f>INDEX('[8]T18-Hanover'!$A$1:$ZZ$1000,MATCH(A146,'[8]T18-Hanover'!$A$1:$A$1000,0),MATCH($G$1,'[8]T18-Hanover'!$A$1:$ZZ$1,0))</f>
        <v>58569</v>
      </c>
      <c r="H146" s="147">
        <f>INDEX('[8]T18-Hanover'!$A$1:$ZZ$1000,MATCH(A146,'[8]T18-Hanover'!$A$1:$A$1000,0),MATCH($H$1,'[8]T18-Hanover'!$A$1:$ZZ$1,0))</f>
        <v>18000</v>
      </c>
      <c r="I146" s="142" t="str">
        <f>INDEX('[8]T18-Hanover'!$A$1:$ZZ$1000,MATCH(A146,'[8]T18-Hanover'!$A$1:$A$1000,0),MATCH($I$1,'[8]T18-Hanover'!$A$1:$ZZ$1,0))</f>
        <v>C</v>
      </c>
      <c r="J146" s="143">
        <f>INDEX('[8]T18-Hanover'!$A$1:$ZZ$1000,MATCH(A146,'[8]T18-Hanover'!$A$1:$A$1000,0),MATCH($J$1,'[8]T18-Hanover'!$A$1:$ZZ$1,0))</f>
        <v>5.5</v>
      </c>
      <c r="K146" s="144">
        <f>INDEX('[8]T18-Hanover'!$A$1:$ZZ$1000,MATCH(A146,'[8]T18-Hanover'!$A$1:$A$1000,0),MATCH($K$1,'[8]T18-Hanover'!$A$1:$ZZ$1,0))</f>
        <v>99000</v>
      </c>
      <c r="L146" s="145">
        <f>INDEX('[8]T18-Hanover'!$A$1:$ZZ$1000,MATCH(A146,'[8]T18-Hanover'!$A$1:$A$1000,0),MATCH($L$1,'[8]T18-Hanover'!$A$1:$ZZ$1,0))</f>
        <v>0.06</v>
      </c>
      <c r="M146" s="145">
        <f>INDEX('[8]T18-Hanover'!$A$1:$ZZ$1000,MATCH(A146,'[8]T18-Hanover'!$A$1:$A$1000,0),MATCH($M$1,'[8]T18-Hanover'!$A$1:$ZZ$1,0))</f>
        <v>0.15</v>
      </c>
      <c r="N146" s="144">
        <f>INDEX('[8]T18-Hanover'!$A$1:$ZZ$1000,MATCH(A146,'[8]T18-Hanover'!$A$1:$A$1000,0),MATCH($N$1,'[8]T18-Hanover'!$A$1:$ZZ$1,0))</f>
        <v>79101</v>
      </c>
      <c r="O146" s="145">
        <f>INDEX('[8]T18-Hanover'!$A$1:$ZZ$1000,MATCH(A146,'[8]T18-Hanover'!$A$1:$A$1000,0),MATCH($O$1,'[8]T18-Hanover'!$A$1:$ZZ$1,0))</f>
        <v>0.09</v>
      </c>
      <c r="P146" s="143">
        <f>INDEX('[8]T18-Hanover'!$A$1:$ZZ$1000,MATCH(A146,'[8]T18-Hanover'!$A$1:$A$1000,0),MATCH($P$1,'[8]T18-Hanover'!$A$1:$ZZ$1,0))</f>
        <v>48.827777777777776</v>
      </c>
      <c r="Q146" s="143">
        <f>INDEX('[8]T18-Hanover'!$A$1:$ZZ$1000,MATCH(A146,'[8]T18-Hanover'!$A$1:$A$1000,0),MATCH($Q$1,'[8]T18-Hanover'!$A$1:$ZZ$1,0))</f>
        <v>60</v>
      </c>
      <c r="R146" s="146" t="str">
        <f>IF(INDEX('[8]T18-Hanover'!$A$1:$ZZ$1000,MATCH(A146,'[8]T18-Hanover'!$A$1:$A$1000,0),MATCH($R$1,'[8]T18-Hanover'!$A$1:$ZZ$1,0))=0,"N/A",INDEX('[8]T18-Hanover'!$A$1:$ZZ$1000,MATCH(A146,'[8]T18-Hanover'!$A$1:$A$1000,0),MATCH($R$1,'[8]T18-Hanover'!$A$1:$ZZ$1,0)))</f>
        <v>N/A</v>
      </c>
      <c r="S146" s="143">
        <f>INDEX('[8]T18-Hanover'!$A$1:$ZZ$1000,MATCH(A146,'[8]T18-Hanover'!$A$1:$A$1000,0),MATCH($S$1,'[8]T18-Hanover'!$A$1:$ZZ$1,0))</f>
        <v>54.413888888888891</v>
      </c>
      <c r="T146" s="144">
        <f>INDEX('[8]T18-Hanover'!$A$1:$ZZ$1000,MATCH(A146,'[8]T18-Hanover'!$A$1:$A$1000,0),MATCH($T$1,'[8]T18-Hanover'!$A$1:$ZZ$1,0))</f>
        <v>0</v>
      </c>
      <c r="U146" s="144">
        <f>INDEX('[8]T18-Hanover'!$A$1:$ZZ$1000,MATCH(A146,'[8]T18-Hanover'!$A$1:$A$1000,0),MATCH($U$1,'[8]T18-Hanover'!$A$1:$ZZ$1,0))</f>
        <v>979450</v>
      </c>
    </row>
    <row r="147" spans="1:21" s="114" customFormat="1" ht="28.8" x14ac:dyDescent="0.55000000000000004">
      <c r="A147" s="114" t="str">
        <f>[8]!T18_Hanover[[#This Row],[KeyPIN]]</f>
        <v>06-32-201-015-0000</v>
      </c>
      <c r="B147" s="115" t="str">
        <f>INDEX('[8]T18-Hanover'!$A$1:$ZZ$1000,MATCH(A147,'[8]T18-Hanover'!$A$1:$A$1000,0),MATCH($B$1,'[8]T18-Hanover'!$A$1:$ZZ$1,0))</f>
        <v>06-32-201-015-0000 06-32-201-017-0000</v>
      </c>
      <c r="C147" s="115" t="str">
        <f>INDEX('[8]T18-Hanover'!$A$1:$ZZ$1000,MATCH(A147,'[8]T18-Hanover'!$A$1:$A$1000,0),MATCH($C$1,'[8]T18-Hanover'!$A$1:$ZZ$1,0))</f>
        <v>5-93</v>
      </c>
      <c r="D147" s="115" t="str">
        <f>INDEX('[8]T18-Hanover'!$A$1:$ZZ$1000,MATCH(A147,'[8]T18-Hanover'!$A$1:$A$1000,0),MATCH($D$1,'[8]T18-Hanover'!$A$1:$ZZ$1,0))</f>
        <v>222  BARTLETT ELGIN</v>
      </c>
      <c r="E147" s="114">
        <f>INDEX('[8]T18-Hanover'!$A$1:$ZZ$1000,MATCH(A147,'[8]T18-Hanover'!$A$1:$A$1000,0),MATCH($E$1,'[8]T18-Hanover'!$A$1:$ZZ$1,0))</f>
        <v>49</v>
      </c>
      <c r="F147" s="114">
        <f>INDEX('[8]T18-Hanover'!$A$1:$ZZ$1000,MATCH(A147,'[8]T18-Hanover'!$A$1:$A$1000,0),MATCH($F$1,'[8]T18-Hanover'!$A$1:$ZZ$1,0))</f>
        <v>17</v>
      </c>
      <c r="G147" s="147">
        <f>INDEX('[8]T18-Hanover'!$A$1:$ZZ$1000,MATCH(A147,'[8]T18-Hanover'!$A$1:$A$1000,0),MATCH($G$1,'[8]T18-Hanover'!$A$1:$ZZ$1,0))</f>
        <v>211629</v>
      </c>
      <c r="H147" s="147">
        <f>INDEX('[8]T18-Hanover'!$A$1:$ZZ$1000,MATCH(A147,'[8]T18-Hanover'!$A$1:$A$1000,0),MATCH($H$1,'[8]T18-Hanover'!$A$1:$ZZ$1,0))</f>
        <v>30225</v>
      </c>
      <c r="I147" s="142" t="str">
        <f>INDEX('[8]T18-Hanover'!$A$1:$ZZ$1000,MATCH(A147,'[8]T18-Hanover'!$A$1:$A$1000,0),MATCH($I$1,'[8]T18-Hanover'!$A$1:$ZZ$1,0))</f>
        <v>C</v>
      </c>
      <c r="J147" s="143">
        <f>INDEX('[8]T18-Hanover'!$A$1:$ZZ$1000,MATCH(A147,'[8]T18-Hanover'!$A$1:$A$1000,0),MATCH($J$1,'[8]T18-Hanover'!$A$1:$ZZ$1,0))</f>
        <v>5</v>
      </c>
      <c r="K147" s="144">
        <f>INDEX('[8]T18-Hanover'!$A$1:$ZZ$1000,MATCH(A147,'[8]T18-Hanover'!$A$1:$A$1000,0),MATCH($K$1,'[8]T18-Hanover'!$A$1:$ZZ$1,0))</f>
        <v>151125</v>
      </c>
      <c r="L147" s="145">
        <f>INDEX('[8]T18-Hanover'!$A$1:$ZZ$1000,MATCH(A147,'[8]T18-Hanover'!$A$1:$A$1000,0),MATCH($L$1,'[8]T18-Hanover'!$A$1:$ZZ$1,0))</f>
        <v>0.06</v>
      </c>
      <c r="M147" s="145">
        <f>INDEX('[8]T18-Hanover'!$A$1:$ZZ$1000,MATCH(A147,'[8]T18-Hanover'!$A$1:$A$1000,0),MATCH($M$1,'[8]T18-Hanover'!$A$1:$ZZ$1,0))</f>
        <v>0.15</v>
      </c>
      <c r="N147" s="144">
        <f>INDEX('[8]T18-Hanover'!$A$1:$ZZ$1000,MATCH(A147,'[8]T18-Hanover'!$A$1:$A$1000,0),MATCH($N$1,'[8]T18-Hanover'!$A$1:$ZZ$1,0))</f>
        <v>120748.875</v>
      </c>
      <c r="O147" s="145">
        <f>INDEX('[8]T18-Hanover'!$A$1:$ZZ$1000,MATCH(A147,'[8]T18-Hanover'!$A$1:$A$1000,0),MATCH($O$1,'[8]T18-Hanover'!$A$1:$ZZ$1,0))</f>
        <v>0.09</v>
      </c>
      <c r="P147" s="143">
        <f>INDEX('[8]T18-Hanover'!$A$1:$ZZ$1000,MATCH(A147,'[8]T18-Hanover'!$A$1:$A$1000,0),MATCH($P$1,'[8]T18-Hanover'!$A$1:$ZZ$1,0))</f>
        <v>44.388888888888893</v>
      </c>
      <c r="Q147" s="143">
        <f>INDEX('[8]T18-Hanover'!$A$1:$ZZ$1000,MATCH(A147,'[8]T18-Hanover'!$A$1:$A$1000,0),MATCH($Q$1,'[8]T18-Hanover'!$A$1:$ZZ$1,0))</f>
        <v>55</v>
      </c>
      <c r="R147" s="146" t="str">
        <f>IF(INDEX('[8]T18-Hanover'!$A$1:$ZZ$1000,MATCH(A147,'[8]T18-Hanover'!$A$1:$A$1000,0),MATCH($R$1,'[8]T18-Hanover'!$A$1:$ZZ$1,0))=0,"N/A",INDEX('[8]T18-Hanover'!$A$1:$ZZ$1000,MATCH(A147,'[8]T18-Hanover'!$A$1:$A$1000,0),MATCH($R$1,'[8]T18-Hanover'!$A$1:$ZZ$1,0)))</f>
        <v>N/A</v>
      </c>
      <c r="S147" s="143">
        <f>INDEX('[8]T18-Hanover'!$A$1:$ZZ$1000,MATCH(A147,'[8]T18-Hanover'!$A$1:$A$1000,0),MATCH($S$1,'[8]T18-Hanover'!$A$1:$ZZ$1,0))</f>
        <v>49.694444444444443</v>
      </c>
      <c r="T147" s="144">
        <f>INDEX('[8]T18-Hanover'!$A$1:$ZZ$1000,MATCH(A147,'[8]T18-Hanover'!$A$1:$A$1000,0),MATCH($T$1,'[8]T18-Hanover'!$A$1:$ZZ$1,0))</f>
        <v>317551.5</v>
      </c>
      <c r="U147" s="144">
        <f>INDEX('[8]T18-Hanover'!$A$1:$ZZ$1000,MATCH(A147,'[8]T18-Hanover'!$A$1:$A$1000,0),MATCH($U$1,'[8]T18-Hanover'!$A$1:$ZZ$1,0))</f>
        <v>1819566.0833333333</v>
      </c>
    </row>
    <row r="148" spans="1:21" s="114" customFormat="1" x14ac:dyDescent="0.55000000000000004">
      <c r="A148" s="114" t="str">
        <f>[8]!T18_Hanover[[#This Row],[KeyPIN]]</f>
        <v>06-32-201-018-0000</v>
      </c>
      <c r="B148" s="115" t="str">
        <f>INDEX('[8]T18-Hanover'!$A$1:$ZZ$1000,MATCH(A148,'[8]T18-Hanover'!$A$1:$A$1000,0),MATCH($B$1,'[8]T18-Hanover'!$A$1:$ZZ$1,0))</f>
        <v>06-32-201-018-0000</v>
      </c>
      <c r="C148" s="115" t="str">
        <f>INDEX('[8]T18-Hanover'!$A$1:$ZZ$1000,MATCH(A148,'[8]T18-Hanover'!$A$1:$A$1000,0),MATCH($C$1,'[8]T18-Hanover'!$A$1:$ZZ$1,0))</f>
        <v>5-93</v>
      </c>
      <c r="D148" s="115" t="str">
        <f>INDEX('[8]T18-Hanover'!$A$1:$ZZ$1000,MATCH(A148,'[8]T18-Hanover'!$A$1:$A$1000,0),MATCH($D$1,'[8]T18-Hanover'!$A$1:$ZZ$1,0))</f>
        <v>750  TAMELING BARTLETT</v>
      </c>
      <c r="E148" s="114">
        <f>INDEX('[8]T18-Hanover'!$A$1:$ZZ$1000,MATCH(A148,'[8]T18-Hanover'!$A$1:$A$1000,0),MATCH($E$1,'[8]T18-Hanover'!$A$1:$ZZ$1,0))</f>
        <v>50</v>
      </c>
      <c r="F148" s="114">
        <f>INDEX('[8]T18-Hanover'!$A$1:$ZZ$1000,MATCH(A148,'[8]T18-Hanover'!$A$1:$A$1000,0),MATCH($F$1,'[8]T18-Hanover'!$A$1:$ZZ$1,0))</f>
        <v>17</v>
      </c>
      <c r="G148" s="147">
        <f>INDEX('[8]T18-Hanover'!$A$1:$ZZ$1000,MATCH(A148,'[8]T18-Hanover'!$A$1:$A$1000,0),MATCH($G$1,'[8]T18-Hanover'!$A$1:$ZZ$1,0))</f>
        <v>75932</v>
      </c>
      <c r="H148" s="147">
        <f>INDEX('[8]T18-Hanover'!$A$1:$ZZ$1000,MATCH(A148,'[8]T18-Hanover'!$A$1:$A$1000,0),MATCH($H$1,'[8]T18-Hanover'!$A$1:$ZZ$1,0))</f>
        <v>29426</v>
      </c>
      <c r="I148" s="142" t="str">
        <f>INDEX('[8]T18-Hanover'!$A$1:$ZZ$1000,MATCH(A148,'[8]T18-Hanover'!$A$1:$A$1000,0),MATCH($I$1,'[8]T18-Hanover'!$A$1:$ZZ$1,0))</f>
        <v>C</v>
      </c>
      <c r="J148" s="143">
        <f>INDEX('[8]T18-Hanover'!$A$1:$ZZ$1000,MATCH(A148,'[8]T18-Hanover'!$A$1:$A$1000,0),MATCH($J$1,'[8]T18-Hanover'!$A$1:$ZZ$1,0))</f>
        <v>5</v>
      </c>
      <c r="K148" s="144">
        <f>INDEX('[8]T18-Hanover'!$A$1:$ZZ$1000,MATCH(A148,'[8]T18-Hanover'!$A$1:$A$1000,0),MATCH($K$1,'[8]T18-Hanover'!$A$1:$ZZ$1,0))</f>
        <v>147130</v>
      </c>
      <c r="L148" s="145">
        <f>INDEX('[8]T18-Hanover'!$A$1:$ZZ$1000,MATCH(A148,'[8]T18-Hanover'!$A$1:$A$1000,0),MATCH($L$1,'[8]T18-Hanover'!$A$1:$ZZ$1,0))</f>
        <v>0.06</v>
      </c>
      <c r="M148" s="145">
        <f>INDEX('[8]T18-Hanover'!$A$1:$ZZ$1000,MATCH(A148,'[8]T18-Hanover'!$A$1:$A$1000,0),MATCH($M$1,'[8]T18-Hanover'!$A$1:$ZZ$1,0))</f>
        <v>0.15</v>
      </c>
      <c r="N148" s="144">
        <f>INDEX('[8]T18-Hanover'!$A$1:$ZZ$1000,MATCH(A148,'[8]T18-Hanover'!$A$1:$A$1000,0),MATCH($N$1,'[8]T18-Hanover'!$A$1:$ZZ$1,0))</f>
        <v>117556.87000000001</v>
      </c>
      <c r="O148" s="145">
        <f>INDEX('[8]T18-Hanover'!$A$1:$ZZ$1000,MATCH(A148,'[8]T18-Hanover'!$A$1:$A$1000,0),MATCH($O$1,'[8]T18-Hanover'!$A$1:$ZZ$1,0))</f>
        <v>0.09</v>
      </c>
      <c r="P148" s="143">
        <f>INDEX('[8]T18-Hanover'!$A$1:$ZZ$1000,MATCH(A148,'[8]T18-Hanover'!$A$1:$A$1000,0),MATCH($P$1,'[8]T18-Hanover'!$A$1:$ZZ$1,0))</f>
        <v>44.388888888888893</v>
      </c>
      <c r="Q148" s="143">
        <f>INDEX('[8]T18-Hanover'!$A$1:$ZZ$1000,MATCH(A148,'[8]T18-Hanover'!$A$1:$A$1000,0),MATCH($Q$1,'[8]T18-Hanover'!$A$1:$ZZ$1,0))</f>
        <v>55</v>
      </c>
      <c r="R148" s="146" t="str">
        <f>IF(INDEX('[8]T18-Hanover'!$A$1:$ZZ$1000,MATCH(A148,'[8]T18-Hanover'!$A$1:$A$1000,0),MATCH($R$1,'[8]T18-Hanover'!$A$1:$ZZ$1,0))=0,"N/A",INDEX('[8]T18-Hanover'!$A$1:$ZZ$1000,MATCH(A148,'[8]T18-Hanover'!$A$1:$A$1000,0),MATCH($R$1,'[8]T18-Hanover'!$A$1:$ZZ$1,0)))</f>
        <v>N/A</v>
      </c>
      <c r="S148" s="143">
        <f>INDEX('[8]T18-Hanover'!$A$1:$ZZ$1000,MATCH(A148,'[8]T18-Hanover'!$A$1:$A$1000,0),MATCH($S$1,'[8]T18-Hanover'!$A$1:$ZZ$1,0))</f>
        <v>49.694444444444443</v>
      </c>
      <c r="T148" s="144">
        <f>INDEX('[8]T18-Hanover'!$A$1:$ZZ$1000,MATCH(A148,'[8]T18-Hanover'!$A$1:$A$1000,0),MATCH($T$1,'[8]T18-Hanover'!$A$1:$ZZ$1,0))</f>
        <v>0</v>
      </c>
      <c r="U148" s="144">
        <f>INDEX('[8]T18-Hanover'!$A$1:$ZZ$1000,MATCH(A148,'[8]T18-Hanover'!$A$1:$A$1000,0),MATCH($U$1,'[8]T18-Hanover'!$A$1:$ZZ$1,0))</f>
        <v>1462308.7222222222</v>
      </c>
    </row>
    <row r="149" spans="1:21" s="114" customFormat="1" x14ac:dyDescent="0.55000000000000004">
      <c r="A149" s="114" t="str">
        <f>[8]!T18_Hanover[[#This Row],[KeyPIN]]</f>
        <v>06-32-201-019-0000</v>
      </c>
      <c r="B149" s="115" t="str">
        <f>INDEX('[8]T18-Hanover'!$A$1:$ZZ$1000,MATCH(A149,'[8]T18-Hanover'!$A$1:$A$1000,0),MATCH($B$1,'[8]T18-Hanover'!$A$1:$ZZ$1,0))</f>
        <v>06-32-201-019-0000</v>
      </c>
      <c r="C149" s="115" t="str">
        <f>INDEX('[8]T18-Hanover'!$A$1:$ZZ$1000,MATCH(A149,'[8]T18-Hanover'!$A$1:$A$1000,0),MATCH($C$1,'[8]T18-Hanover'!$A$1:$ZZ$1,0))</f>
        <v>5-93</v>
      </c>
      <c r="D149" s="115" t="str">
        <f>INDEX('[8]T18-Hanover'!$A$1:$ZZ$1000,MATCH(A149,'[8]T18-Hanover'!$A$1:$A$1000,0),MATCH($D$1,'[8]T18-Hanover'!$A$1:$ZZ$1,0))</f>
        <v>470  TAMELING BARTLETT</v>
      </c>
      <c r="E149" s="114">
        <f>INDEX('[8]T18-Hanover'!$A$1:$ZZ$1000,MATCH(A149,'[8]T18-Hanover'!$A$1:$A$1000,0),MATCH($E$1,'[8]T18-Hanover'!$A$1:$ZZ$1,0))</f>
        <v>46</v>
      </c>
      <c r="F149" s="114">
        <f>INDEX('[8]T18-Hanover'!$A$1:$ZZ$1000,MATCH(A149,'[8]T18-Hanover'!$A$1:$A$1000,0),MATCH($F$1,'[8]T18-Hanover'!$A$1:$ZZ$1,0))</f>
        <v>24</v>
      </c>
      <c r="G149" s="147">
        <f>INDEX('[8]T18-Hanover'!$A$1:$ZZ$1000,MATCH(A149,'[8]T18-Hanover'!$A$1:$A$1000,0),MATCH($G$1,'[8]T18-Hanover'!$A$1:$ZZ$1,0))</f>
        <v>65918</v>
      </c>
      <c r="H149" s="147">
        <f>INDEX('[8]T18-Hanover'!$A$1:$ZZ$1000,MATCH(A149,'[8]T18-Hanover'!$A$1:$A$1000,0),MATCH($H$1,'[8]T18-Hanover'!$A$1:$ZZ$1,0))</f>
        <v>3200</v>
      </c>
      <c r="I149" s="142" t="str">
        <f>INDEX('[8]T18-Hanover'!$A$1:$ZZ$1000,MATCH(A149,'[8]T18-Hanover'!$A$1:$A$1000,0),MATCH($I$1,'[8]T18-Hanover'!$A$1:$ZZ$1,0))</f>
        <v>C</v>
      </c>
      <c r="J149" s="143">
        <f>INDEX('[8]T18-Hanover'!$A$1:$ZZ$1000,MATCH(A149,'[8]T18-Hanover'!$A$1:$A$1000,0),MATCH($J$1,'[8]T18-Hanover'!$A$1:$ZZ$1,0))</f>
        <v>6.5</v>
      </c>
      <c r="K149" s="144">
        <f>INDEX('[8]T18-Hanover'!$A$1:$ZZ$1000,MATCH(A149,'[8]T18-Hanover'!$A$1:$A$1000,0),MATCH($K$1,'[8]T18-Hanover'!$A$1:$ZZ$1,0))</f>
        <v>20800</v>
      </c>
      <c r="L149" s="145">
        <f>INDEX('[8]T18-Hanover'!$A$1:$ZZ$1000,MATCH(A149,'[8]T18-Hanover'!$A$1:$A$1000,0),MATCH($L$1,'[8]T18-Hanover'!$A$1:$ZZ$1,0))</f>
        <v>0.06</v>
      </c>
      <c r="M149" s="145">
        <f>INDEX('[8]T18-Hanover'!$A$1:$ZZ$1000,MATCH(A149,'[8]T18-Hanover'!$A$1:$A$1000,0),MATCH($M$1,'[8]T18-Hanover'!$A$1:$ZZ$1,0))</f>
        <v>0.15</v>
      </c>
      <c r="N149" s="144">
        <f>INDEX('[8]T18-Hanover'!$A$1:$ZZ$1000,MATCH(A149,'[8]T18-Hanover'!$A$1:$A$1000,0),MATCH($N$1,'[8]T18-Hanover'!$A$1:$ZZ$1,0))</f>
        <v>16619.2</v>
      </c>
      <c r="O149" s="145">
        <f>INDEX('[8]T18-Hanover'!$A$1:$ZZ$1000,MATCH(A149,'[8]T18-Hanover'!$A$1:$A$1000,0),MATCH($O$1,'[8]T18-Hanover'!$A$1:$ZZ$1,0))</f>
        <v>0.09</v>
      </c>
      <c r="P149" s="143">
        <f>INDEX('[8]T18-Hanover'!$A$1:$ZZ$1000,MATCH(A149,'[8]T18-Hanover'!$A$1:$A$1000,0),MATCH($P$1,'[8]T18-Hanover'!$A$1:$ZZ$1,0))</f>
        <v>57.705555555555556</v>
      </c>
      <c r="Q149" s="143">
        <f>INDEX('[8]T18-Hanover'!$A$1:$ZZ$1000,MATCH(A149,'[8]T18-Hanover'!$A$1:$A$1000,0),MATCH($Q$1,'[8]T18-Hanover'!$A$1:$ZZ$1,0))</f>
        <v>65</v>
      </c>
      <c r="R149" s="146" t="str">
        <f>IF(INDEX('[8]T18-Hanover'!$A$1:$ZZ$1000,MATCH(A149,'[8]T18-Hanover'!$A$1:$A$1000,0),MATCH($R$1,'[8]T18-Hanover'!$A$1:$ZZ$1,0))=0,"N/A",INDEX('[8]T18-Hanover'!$A$1:$ZZ$1000,MATCH(A149,'[8]T18-Hanover'!$A$1:$A$1000,0),MATCH($R$1,'[8]T18-Hanover'!$A$1:$ZZ$1,0)))</f>
        <v>N/A</v>
      </c>
      <c r="S149" s="143">
        <f>INDEX('[8]T18-Hanover'!$A$1:$ZZ$1000,MATCH(A149,'[8]T18-Hanover'!$A$1:$A$1000,0),MATCH($S$1,'[8]T18-Hanover'!$A$1:$ZZ$1,0))</f>
        <v>61.352777777777774</v>
      </c>
      <c r="T149" s="144">
        <f>INDEX('[8]T18-Hanover'!$A$1:$ZZ$1000,MATCH(A149,'[8]T18-Hanover'!$A$1:$A$1000,0),MATCH($T$1,'[8]T18-Hanover'!$A$1:$ZZ$1,0))</f>
        <v>185913</v>
      </c>
      <c r="U149" s="144">
        <f>INDEX('[8]T18-Hanover'!$A$1:$ZZ$1000,MATCH(A149,'[8]T18-Hanover'!$A$1:$A$1000,0),MATCH($U$1,'[8]T18-Hanover'!$A$1:$ZZ$1,0))</f>
        <v>382241.88888888888</v>
      </c>
    </row>
    <row r="150" spans="1:21" s="114" customFormat="1" ht="28.8" x14ac:dyDescent="0.55000000000000004">
      <c r="A150" s="114" t="str">
        <f>[8]!T18_Hanover[[#This Row],[KeyPIN]]</f>
        <v>06-32-300-014-0000</v>
      </c>
      <c r="B150" s="115" t="str">
        <f>INDEX('[8]T18-Hanover'!$A$1:$ZZ$1000,MATCH(A150,'[8]T18-Hanover'!$A$1:$A$1000,0),MATCH($B$1,'[8]T18-Hanover'!$A$1:$ZZ$1,0))</f>
        <v>06-32-300-014-0000 06-32-300-015-0000</v>
      </c>
      <c r="C150" s="115" t="str">
        <f>INDEX('[8]T18-Hanover'!$A$1:$ZZ$1000,MATCH(A150,'[8]T18-Hanover'!$A$1:$A$1000,0),MATCH($C$1,'[8]T18-Hanover'!$A$1:$ZZ$1,0))</f>
        <v>5-83</v>
      </c>
      <c r="D150" s="115" t="str">
        <f>INDEX('[8]T18-Hanover'!$A$1:$ZZ$1000,MATCH(A150,'[8]T18-Hanover'!$A$1:$A$1000,0),MATCH($D$1,'[8]T18-Hanover'!$A$1:$ZZ$1,0))</f>
        <v>1485 W BARTLETT ELGIN</v>
      </c>
      <c r="E150" s="114">
        <f>INDEX('[8]T18-Hanover'!$A$1:$ZZ$1000,MATCH(A150,'[8]T18-Hanover'!$A$1:$A$1000,0),MATCH($E$1,'[8]T18-Hanover'!$A$1:$ZZ$1,0))</f>
        <v>23</v>
      </c>
      <c r="F150" s="114">
        <f>INDEX('[8]T18-Hanover'!$A$1:$ZZ$1000,MATCH(A150,'[8]T18-Hanover'!$A$1:$A$1000,0),MATCH($F$1,'[8]T18-Hanover'!$A$1:$ZZ$1,0))</f>
        <v>20</v>
      </c>
      <c r="G150" s="147">
        <f>INDEX('[8]T18-Hanover'!$A$1:$ZZ$1000,MATCH(A150,'[8]T18-Hanover'!$A$1:$A$1000,0),MATCH($G$1,'[8]T18-Hanover'!$A$1:$ZZ$1,0))</f>
        <v>553037</v>
      </c>
      <c r="H150" s="147">
        <f>INDEX('[8]T18-Hanover'!$A$1:$ZZ$1000,MATCH(A150,'[8]T18-Hanover'!$A$1:$A$1000,0),MATCH($H$1,'[8]T18-Hanover'!$A$1:$ZZ$1,0))</f>
        <v>14040</v>
      </c>
      <c r="I150" s="142" t="str">
        <f>INDEX('[8]T18-Hanover'!$A$1:$ZZ$1000,MATCH(A150,'[8]T18-Hanover'!$A$1:$A$1000,0),MATCH($I$1,'[8]T18-Hanover'!$A$1:$ZZ$1,0))</f>
        <v>C</v>
      </c>
      <c r="J150" s="143">
        <f>INDEX('[8]T18-Hanover'!$A$1:$ZZ$1000,MATCH(A150,'[8]T18-Hanover'!$A$1:$A$1000,0),MATCH($J$1,'[8]T18-Hanover'!$A$1:$ZZ$1,0))</f>
        <v>5.5</v>
      </c>
      <c r="K150" s="144">
        <f>INDEX('[8]T18-Hanover'!$A$1:$ZZ$1000,MATCH(A150,'[8]T18-Hanover'!$A$1:$A$1000,0),MATCH($K$1,'[8]T18-Hanover'!$A$1:$ZZ$1,0))</f>
        <v>77220</v>
      </c>
      <c r="L150" s="145">
        <f>INDEX('[8]T18-Hanover'!$A$1:$ZZ$1000,MATCH(A150,'[8]T18-Hanover'!$A$1:$A$1000,0),MATCH($L$1,'[8]T18-Hanover'!$A$1:$ZZ$1,0))</f>
        <v>0.06</v>
      </c>
      <c r="M150" s="145">
        <f>INDEX('[8]T18-Hanover'!$A$1:$ZZ$1000,MATCH(A150,'[8]T18-Hanover'!$A$1:$A$1000,0),MATCH($M$1,'[8]T18-Hanover'!$A$1:$ZZ$1,0))</f>
        <v>0.15</v>
      </c>
      <c r="N150" s="144">
        <f>INDEX('[8]T18-Hanover'!$A$1:$ZZ$1000,MATCH(A150,'[8]T18-Hanover'!$A$1:$A$1000,0),MATCH($N$1,'[8]T18-Hanover'!$A$1:$ZZ$1,0))</f>
        <v>61698.78</v>
      </c>
      <c r="O150" s="145">
        <f>INDEX('[8]T18-Hanover'!$A$1:$ZZ$1000,MATCH(A150,'[8]T18-Hanover'!$A$1:$A$1000,0),MATCH($O$1,'[8]T18-Hanover'!$A$1:$ZZ$1,0))</f>
        <v>0.09</v>
      </c>
      <c r="P150" s="143">
        <f>INDEX('[8]T18-Hanover'!$A$1:$ZZ$1000,MATCH(A150,'[8]T18-Hanover'!$A$1:$A$1000,0),MATCH($P$1,'[8]T18-Hanover'!$A$1:$ZZ$1,0))</f>
        <v>48.827777777777776</v>
      </c>
      <c r="Q150" s="143">
        <f>INDEX('[8]T18-Hanover'!$A$1:$ZZ$1000,MATCH(A150,'[8]T18-Hanover'!$A$1:$A$1000,0),MATCH($Q$1,'[8]T18-Hanover'!$A$1:$ZZ$1,0))</f>
        <v>60</v>
      </c>
      <c r="R150" s="146" t="str">
        <f>IF(INDEX('[8]T18-Hanover'!$A$1:$ZZ$1000,MATCH(A150,'[8]T18-Hanover'!$A$1:$A$1000,0),MATCH($R$1,'[8]T18-Hanover'!$A$1:$ZZ$1,0))=0,"N/A",INDEX('[8]T18-Hanover'!$A$1:$ZZ$1000,MATCH(A150,'[8]T18-Hanover'!$A$1:$A$1000,0),MATCH($R$1,'[8]T18-Hanover'!$A$1:$ZZ$1,0)))</f>
        <v>N/A</v>
      </c>
      <c r="S150" s="143">
        <f>INDEX('[8]T18-Hanover'!$A$1:$ZZ$1000,MATCH(A150,'[8]T18-Hanover'!$A$1:$A$1000,0),MATCH($S$1,'[8]T18-Hanover'!$A$1:$ZZ$1,0))</f>
        <v>54.413888888888891</v>
      </c>
      <c r="T150" s="144">
        <f>INDEX('[8]T18-Hanover'!$A$1:$ZZ$1000,MATCH(A150,'[8]T18-Hanover'!$A$1:$A$1000,0),MATCH($T$1,'[8]T18-Hanover'!$A$1:$ZZ$1,0))</f>
        <v>1739069.5</v>
      </c>
      <c r="U150" s="144">
        <f>INDEX('[8]T18-Hanover'!$A$1:$ZZ$1000,MATCH(A150,'[8]T18-Hanover'!$A$1:$A$1000,0),MATCH($U$1,'[8]T18-Hanover'!$A$1:$ZZ$1,0))</f>
        <v>2503040.5</v>
      </c>
    </row>
    <row r="151" spans="1:21" s="114" customFormat="1" x14ac:dyDescent="0.55000000000000004">
      <c r="A151" s="114" t="str">
        <f>[8]!T18_Hanover[[#This Row],[KeyPIN]]</f>
        <v>06-32-401-004-0000</v>
      </c>
      <c r="B151" s="115" t="str">
        <f>INDEX('[8]T18-Hanover'!$A$1:$ZZ$1000,MATCH(A151,'[8]T18-Hanover'!$A$1:$A$1000,0),MATCH($B$1,'[8]T18-Hanover'!$A$1:$ZZ$1,0))</f>
        <v>06-32-401-004-0000</v>
      </c>
      <c r="C151" s="115" t="str">
        <f>INDEX('[8]T18-Hanover'!$A$1:$ZZ$1000,MATCH(A151,'[8]T18-Hanover'!$A$1:$A$1000,0),MATCH($C$1,'[8]T18-Hanover'!$A$1:$ZZ$1,0))</f>
        <v>6-63</v>
      </c>
      <c r="D151" s="115" t="str">
        <f>INDEX('[8]T18-Hanover'!$A$1:$ZZ$1000,MATCH(A151,'[8]T18-Hanover'!$A$1:$A$1000,0),MATCH($D$1,'[8]T18-Hanover'!$A$1:$ZZ$1,0))</f>
        <v>375 SPITZER BARTLETT</v>
      </c>
      <c r="E151" s="114">
        <f>INDEX('[8]T18-Hanover'!$A$1:$ZZ$1000,MATCH(A151,'[8]T18-Hanover'!$A$1:$A$1000,0),MATCH($E$1,'[8]T18-Hanover'!$A$1:$ZZ$1,0))</f>
        <v>1</v>
      </c>
      <c r="F151" s="114">
        <f>INDEX('[8]T18-Hanover'!$A$1:$ZZ$1000,MATCH(A151,'[8]T18-Hanover'!$A$1:$A$1000,0),MATCH($F$1,'[8]T18-Hanover'!$A$1:$ZZ$1,0))</f>
        <v>32</v>
      </c>
      <c r="G151" s="147">
        <f>INDEX('[8]T18-Hanover'!$A$1:$ZZ$1000,MATCH(A151,'[8]T18-Hanover'!$A$1:$A$1000,0),MATCH($G$1,'[8]T18-Hanover'!$A$1:$ZZ$1,0))</f>
        <v>1151753</v>
      </c>
      <c r="H151" s="147">
        <f>INDEX('[8]T18-Hanover'!$A$1:$ZZ$1000,MATCH(A151,'[8]T18-Hanover'!$A$1:$A$1000,0),MATCH($H$1,'[8]T18-Hanover'!$A$1:$ZZ$1,0))</f>
        <v>401250</v>
      </c>
      <c r="I151" s="142" t="str">
        <f>INDEX('[8]T18-Hanover'!$A$1:$ZZ$1000,MATCH(A151,'[8]T18-Hanover'!$A$1:$A$1000,0),MATCH($I$1,'[8]T18-Hanover'!$A$1:$ZZ$1,0))</f>
        <v>A</v>
      </c>
      <c r="J151" s="143">
        <f>INDEX('[8]T18-Hanover'!$A$1:$ZZ$1000,MATCH(A151,'[8]T18-Hanover'!$A$1:$A$1000,0),MATCH($J$1,'[8]T18-Hanover'!$A$1:$ZZ$1,0))</f>
        <v>5</v>
      </c>
      <c r="K151" s="144">
        <f>INDEX('[8]T18-Hanover'!$A$1:$ZZ$1000,MATCH(A151,'[8]T18-Hanover'!$A$1:$A$1000,0),MATCH($K$1,'[8]T18-Hanover'!$A$1:$ZZ$1,0))</f>
        <v>2006250</v>
      </c>
      <c r="L151" s="145">
        <f>INDEX('[8]T18-Hanover'!$A$1:$ZZ$1000,MATCH(A151,'[8]T18-Hanover'!$A$1:$A$1000,0),MATCH($L$1,'[8]T18-Hanover'!$A$1:$ZZ$1,0))</f>
        <v>0.06</v>
      </c>
      <c r="M151" s="145">
        <f>INDEX('[8]T18-Hanover'!$A$1:$ZZ$1000,MATCH(A151,'[8]T18-Hanover'!$A$1:$A$1000,0),MATCH($M$1,'[8]T18-Hanover'!$A$1:$ZZ$1,0))</f>
        <v>0.15</v>
      </c>
      <c r="N151" s="144">
        <f>INDEX('[8]T18-Hanover'!$A$1:$ZZ$1000,MATCH(A151,'[8]T18-Hanover'!$A$1:$A$1000,0),MATCH($N$1,'[8]T18-Hanover'!$A$1:$ZZ$1,0))</f>
        <v>1602993.75</v>
      </c>
      <c r="O151" s="145">
        <f>INDEX('[8]T18-Hanover'!$A$1:$ZZ$1000,MATCH(A151,'[8]T18-Hanover'!$A$1:$A$1000,0),MATCH($O$1,'[8]T18-Hanover'!$A$1:$ZZ$1,0))</f>
        <v>5.5E-2</v>
      </c>
      <c r="P151" s="143">
        <f>INDEX('[8]T18-Hanover'!$A$1:$ZZ$1000,MATCH(A151,'[8]T18-Hanover'!$A$1:$A$1000,0),MATCH($P$1,'[8]T18-Hanover'!$A$1:$ZZ$1,0))</f>
        <v>72.63636363636364</v>
      </c>
      <c r="Q151" s="143">
        <f>INDEX('[8]T18-Hanover'!$A$1:$ZZ$1000,MATCH(A151,'[8]T18-Hanover'!$A$1:$A$1000,0),MATCH($Q$1,'[8]T18-Hanover'!$A$1:$ZZ$1,0))</f>
        <v>45</v>
      </c>
      <c r="R151" s="146">
        <f>IF(INDEX('[8]T18-Hanover'!$A$1:$ZZ$1000,MATCH(A151,'[8]T18-Hanover'!$A$1:$A$1000,0),MATCH($R$1,'[8]T18-Hanover'!$A$1:$ZZ$1,0))=0,"N/A",INDEX('[8]T18-Hanover'!$A$1:$ZZ$1000,MATCH(A151,'[8]T18-Hanover'!$A$1:$A$1000,0),MATCH($R$1,'[8]T18-Hanover'!$A$1:$ZZ$1,0)))</f>
        <v>120</v>
      </c>
      <c r="S151" s="143">
        <f>INDEX('[8]T18-Hanover'!$A$1:$ZZ$1000,MATCH(A151,'[8]T18-Hanover'!$A$1:$A$1000,0),MATCH($S$1,'[8]T18-Hanover'!$A$1:$ZZ$1,0))</f>
        <v>108</v>
      </c>
      <c r="T151" s="144">
        <f>INDEX('[8]T18-Hanover'!$A$1:$ZZ$1000,MATCH(A151,'[8]T18-Hanover'!$A$1:$A$1000,0),MATCH($T$1,'[8]T18-Hanover'!$A$1:$ZZ$1,0))</f>
        <v>0</v>
      </c>
      <c r="U151" s="144">
        <f>INDEX('[8]T18-Hanover'!$A$1:$ZZ$1000,MATCH(A151,'[8]T18-Hanover'!$A$1:$A$1000,0),MATCH($U$1,'[8]T18-Hanover'!$A$1:$ZZ$1,0))</f>
        <v>43335000</v>
      </c>
    </row>
    <row r="152" spans="1:21" s="114" customFormat="1" x14ac:dyDescent="0.55000000000000004">
      <c r="A152" s="114" t="str">
        <f>[8]!T18_Hanover[[#This Row],[KeyPIN]]</f>
        <v>06-32-401-005-0000</v>
      </c>
      <c r="B152" s="115" t="str">
        <f>INDEX('[8]T18-Hanover'!$A$1:$ZZ$1000,MATCH(A152,'[8]T18-Hanover'!$A$1:$A$1000,0),MATCH($B$1,'[8]T18-Hanover'!$A$1:$ZZ$1,0))</f>
        <v>06-32-401-005-0000</v>
      </c>
      <c r="C152" s="115" t="str">
        <f>INDEX('[8]T18-Hanover'!$A$1:$ZZ$1000,MATCH(A152,'[8]T18-Hanover'!$A$1:$A$1000,0),MATCH($C$1,'[8]T18-Hanover'!$A$1:$ZZ$1,0))</f>
        <v>5-93</v>
      </c>
      <c r="D152" s="115" t="str">
        <f>INDEX('[8]T18-Hanover'!$A$1:$ZZ$1000,MATCH(A152,'[8]T18-Hanover'!$A$1:$A$1000,0),MATCH($D$1,'[8]T18-Hanover'!$A$1:$ZZ$1,0))</f>
        <v>235  SPITZER BARTLETT</v>
      </c>
      <c r="E152" s="114">
        <f>INDEX('[8]T18-Hanover'!$A$1:$ZZ$1000,MATCH(A152,'[8]T18-Hanover'!$A$1:$A$1000,0),MATCH($E$1,'[8]T18-Hanover'!$A$1:$ZZ$1,0))</f>
        <v>1</v>
      </c>
      <c r="F152" s="114">
        <f>INDEX('[8]T18-Hanover'!$A$1:$ZZ$1000,MATCH(A152,'[8]T18-Hanover'!$A$1:$A$1000,0),MATCH($F$1,'[8]T18-Hanover'!$A$1:$ZZ$1,0))</f>
        <v>36</v>
      </c>
      <c r="G152" s="147">
        <f>INDEX('[8]T18-Hanover'!$A$1:$ZZ$1000,MATCH(A152,'[8]T18-Hanover'!$A$1:$A$1000,0),MATCH($G$1,'[8]T18-Hanover'!$A$1:$ZZ$1,0))</f>
        <v>1026015</v>
      </c>
      <c r="H152" s="147">
        <f>INDEX('[8]T18-Hanover'!$A$1:$ZZ$1000,MATCH(A152,'[8]T18-Hanover'!$A$1:$A$1000,0),MATCH($H$1,'[8]T18-Hanover'!$A$1:$ZZ$1,0))</f>
        <v>436500</v>
      </c>
      <c r="I152" s="142" t="str">
        <f>INDEX('[8]T18-Hanover'!$A$1:$ZZ$1000,MATCH(A152,'[8]T18-Hanover'!$A$1:$A$1000,0),MATCH($I$1,'[8]T18-Hanover'!$A$1:$ZZ$1,0))</f>
        <v>A</v>
      </c>
      <c r="J152" s="143">
        <f>INDEX('[8]T18-Hanover'!$A$1:$ZZ$1000,MATCH(A152,'[8]T18-Hanover'!$A$1:$A$1000,0),MATCH($J$1,'[8]T18-Hanover'!$A$1:$ZZ$1,0))</f>
        <v>5</v>
      </c>
      <c r="K152" s="144">
        <f>INDEX('[8]T18-Hanover'!$A$1:$ZZ$1000,MATCH(A152,'[8]T18-Hanover'!$A$1:$A$1000,0),MATCH($K$1,'[8]T18-Hanover'!$A$1:$ZZ$1,0))</f>
        <v>2182500</v>
      </c>
      <c r="L152" s="145">
        <f>INDEX('[8]T18-Hanover'!$A$1:$ZZ$1000,MATCH(A152,'[8]T18-Hanover'!$A$1:$A$1000,0),MATCH($L$1,'[8]T18-Hanover'!$A$1:$ZZ$1,0))</f>
        <v>0.06</v>
      </c>
      <c r="M152" s="145">
        <f>INDEX('[8]T18-Hanover'!$A$1:$ZZ$1000,MATCH(A152,'[8]T18-Hanover'!$A$1:$A$1000,0),MATCH($M$1,'[8]T18-Hanover'!$A$1:$ZZ$1,0))</f>
        <v>0.15</v>
      </c>
      <c r="N152" s="144">
        <f>INDEX('[8]T18-Hanover'!$A$1:$ZZ$1000,MATCH(A152,'[8]T18-Hanover'!$A$1:$A$1000,0),MATCH($N$1,'[8]T18-Hanover'!$A$1:$ZZ$1,0))</f>
        <v>1743817.5</v>
      </c>
      <c r="O152" s="145">
        <f>INDEX('[8]T18-Hanover'!$A$1:$ZZ$1000,MATCH(A152,'[8]T18-Hanover'!$A$1:$A$1000,0),MATCH($O$1,'[8]T18-Hanover'!$A$1:$ZZ$1,0))</f>
        <v>5.5E-2</v>
      </c>
      <c r="P152" s="143">
        <f>INDEX('[8]T18-Hanover'!$A$1:$ZZ$1000,MATCH(A152,'[8]T18-Hanover'!$A$1:$A$1000,0),MATCH($P$1,'[8]T18-Hanover'!$A$1:$ZZ$1,0))</f>
        <v>72.63636363636364</v>
      </c>
      <c r="Q152" s="143">
        <f>INDEX('[8]T18-Hanover'!$A$1:$ZZ$1000,MATCH(A152,'[8]T18-Hanover'!$A$1:$A$1000,0),MATCH($Q$1,'[8]T18-Hanover'!$A$1:$ZZ$1,0))</f>
        <v>45</v>
      </c>
      <c r="R152" s="146">
        <f>IF(INDEX('[8]T18-Hanover'!$A$1:$ZZ$1000,MATCH(A152,'[8]T18-Hanover'!$A$1:$A$1000,0),MATCH($R$1,'[8]T18-Hanover'!$A$1:$ZZ$1,0))=0,"N/A",INDEX('[8]T18-Hanover'!$A$1:$ZZ$1000,MATCH(A152,'[8]T18-Hanover'!$A$1:$A$1000,0),MATCH($R$1,'[8]T18-Hanover'!$A$1:$ZZ$1,0)))</f>
        <v>120</v>
      </c>
      <c r="S152" s="143">
        <f>INDEX('[8]T18-Hanover'!$A$1:$ZZ$1000,MATCH(A152,'[8]T18-Hanover'!$A$1:$A$1000,0),MATCH($S$1,'[8]T18-Hanover'!$A$1:$ZZ$1,0))</f>
        <v>108</v>
      </c>
      <c r="T152" s="144">
        <f>INDEX('[8]T18-Hanover'!$A$1:$ZZ$1000,MATCH(A152,'[8]T18-Hanover'!$A$1:$A$1000,0),MATCH($T$1,'[8]T18-Hanover'!$A$1:$ZZ$1,0))</f>
        <v>0</v>
      </c>
      <c r="U152" s="144">
        <f>INDEX('[8]T18-Hanover'!$A$1:$ZZ$1000,MATCH(A152,'[8]T18-Hanover'!$A$1:$A$1000,0),MATCH($U$1,'[8]T18-Hanover'!$A$1:$ZZ$1,0))</f>
        <v>62680489</v>
      </c>
    </row>
    <row r="153" spans="1:21" s="114" customFormat="1" x14ac:dyDescent="0.55000000000000004">
      <c r="A153" s="114" t="str">
        <f>[8]!T18_Hanover[[#This Row],[KeyPIN]]</f>
        <v>06-35-200-022-1001</v>
      </c>
      <c r="B153" s="115" t="str">
        <f>INDEX('[8]T18-Hanover'!$A$1:$ZZ$1000,MATCH(A153,'[8]T18-Hanover'!$A$1:$A$1000,0),MATCH($B$1,'[8]T18-Hanover'!$A$1:$ZZ$1,0))</f>
        <v>06-35-200-022-1001</v>
      </c>
      <c r="C153" s="115" t="str">
        <f>INDEX('[8]T18-Hanover'!$A$1:$ZZ$1000,MATCH(A153,'[8]T18-Hanover'!$A$1:$A$1000,0),MATCH($C$1,'[8]T18-Hanover'!$A$1:$ZZ$1,0))</f>
        <v>5-89</v>
      </c>
      <c r="D153" s="115" t="str">
        <f>INDEX('[8]T18-Hanover'!$A$1:$ZZ$1000,MATCH(A153,'[8]T18-Hanover'!$A$1:$A$1000,0),MATCH($D$1,'[8]T18-Hanover'!$A$1:$ZZ$1,0))</f>
        <v>61  SANGRA STREAMWOOD</v>
      </c>
      <c r="E153" s="114">
        <f>INDEX('[8]T18-Hanover'!$A$1:$ZZ$1000,MATCH(A153,'[8]T18-Hanover'!$A$1:$A$1000,0),MATCH($E$1,'[8]T18-Hanover'!$A$1:$ZZ$1,0))</f>
        <v>16</v>
      </c>
      <c r="F153" s="114">
        <f>INDEX('[8]T18-Hanover'!$A$1:$ZZ$1000,MATCH(A153,'[8]T18-Hanover'!$A$1:$A$1000,0),MATCH($F$1,'[8]T18-Hanover'!$A$1:$ZZ$1,0))</f>
        <v>14</v>
      </c>
      <c r="G153" s="147">
        <f>INDEX('[8]T18-Hanover'!$A$1:$ZZ$1000,MATCH(A153,'[8]T18-Hanover'!$A$1:$A$1000,0),MATCH($G$1,'[8]T18-Hanover'!$A$1:$ZZ$1,0))</f>
        <v>52996</v>
      </c>
      <c r="H153" s="147">
        <f>INDEX('[8]T18-Hanover'!$A$1:$ZZ$1000,MATCH(A153,'[8]T18-Hanover'!$A$1:$A$1000,0),MATCH($H$1,'[8]T18-Hanover'!$A$1:$ZZ$1,0))</f>
        <v>2727.55</v>
      </c>
      <c r="I153" s="142" t="str">
        <f>INDEX('[8]T18-Hanover'!$A$1:$ZZ$1000,MATCH(A153,'[8]T18-Hanover'!$A$1:$A$1000,0),MATCH($I$1,'[8]T18-Hanover'!$A$1:$ZZ$1,0))</f>
        <v>C</v>
      </c>
      <c r="J153" s="143">
        <f>INDEX('[8]T18-Hanover'!$A$1:$ZZ$1000,MATCH(A153,'[8]T18-Hanover'!$A$1:$A$1000,0),MATCH($J$1,'[8]T18-Hanover'!$A$1:$ZZ$1,0))</f>
        <v>6.5</v>
      </c>
      <c r="K153" s="144">
        <f>INDEX('[8]T18-Hanover'!$A$1:$ZZ$1000,MATCH(A153,'[8]T18-Hanover'!$A$1:$A$1000,0),MATCH($K$1,'[8]T18-Hanover'!$A$1:$ZZ$1,0))</f>
        <v>17729.075000000001</v>
      </c>
      <c r="L153" s="145">
        <f>INDEX('[8]T18-Hanover'!$A$1:$ZZ$1000,MATCH(A153,'[8]T18-Hanover'!$A$1:$A$1000,0),MATCH($L$1,'[8]T18-Hanover'!$A$1:$ZZ$1,0))</f>
        <v>0.06</v>
      </c>
      <c r="M153" s="145">
        <f>INDEX('[8]T18-Hanover'!$A$1:$ZZ$1000,MATCH(A153,'[8]T18-Hanover'!$A$1:$A$1000,0),MATCH($M$1,'[8]T18-Hanover'!$A$1:$ZZ$1,0))</f>
        <v>0.15</v>
      </c>
      <c r="N153" s="144">
        <f>INDEX('[8]T18-Hanover'!$A$1:$ZZ$1000,MATCH(A153,'[8]T18-Hanover'!$A$1:$A$1000,0),MATCH($N$1,'[8]T18-Hanover'!$A$1:$ZZ$1,0))</f>
        <v>14165.530924999999</v>
      </c>
      <c r="O153" s="145">
        <f>INDEX('[8]T18-Hanover'!$A$1:$ZZ$1000,MATCH(A153,'[8]T18-Hanover'!$A$1:$A$1000,0),MATCH($O$1,'[8]T18-Hanover'!$A$1:$ZZ$1,0))</f>
        <v>0.09</v>
      </c>
      <c r="P153" s="143">
        <f>INDEX('[8]T18-Hanover'!$A$1:$ZZ$1000,MATCH(A153,'[8]T18-Hanover'!$A$1:$A$1000,0),MATCH($P$1,'[8]T18-Hanover'!$A$1:$ZZ$1,0))</f>
        <v>57.705555555555549</v>
      </c>
      <c r="Q153" s="143">
        <f>INDEX('[8]T18-Hanover'!$A$1:$ZZ$1000,MATCH(A153,'[8]T18-Hanover'!$A$1:$A$1000,0),MATCH($Q$1,'[8]T18-Hanover'!$A$1:$ZZ$1,0))</f>
        <v>65</v>
      </c>
      <c r="R153" s="146">
        <f>IF(INDEX('[8]T18-Hanover'!$A$1:$ZZ$1000,MATCH(A153,'[8]T18-Hanover'!$A$1:$A$1000,0),MATCH($R$1,'[8]T18-Hanover'!$A$1:$ZZ$1,0))=0,"N/A",INDEX('[8]T18-Hanover'!$A$1:$ZZ$1000,MATCH(A153,'[8]T18-Hanover'!$A$1:$A$1000,0),MATCH($R$1,'[8]T18-Hanover'!$A$1:$ZZ$1,0)))</f>
        <v>145</v>
      </c>
      <c r="S153" s="143">
        <f>INDEX('[8]T18-Hanover'!$A$1:$ZZ$1000,MATCH(A153,'[8]T18-Hanover'!$A$1:$A$1000,0),MATCH($S$1,'[8]T18-Hanover'!$A$1:$ZZ$1,0))</f>
        <v>61.352777777777774</v>
      </c>
      <c r="T153" s="144">
        <f>INDEX('[8]T18-Hanover'!$A$1:$ZZ$1000,MATCH(A153,'[8]T18-Hanover'!$A$1:$A$1000,0),MATCH($T$1,'[8]T18-Hanover'!$A$1:$ZZ$1,0))</f>
        <v>0</v>
      </c>
      <c r="U153" s="144">
        <f>INDEX('[8]T18-Hanover'!$A$1:$ZZ$1000,MATCH(A153,'[8]T18-Hanover'!$A$1:$A$1000,0),MATCH($U$1,'[8]T18-Hanover'!$A$1:$ZZ$1,0))</f>
        <v>167342.76902777777</v>
      </c>
    </row>
    <row r="154" spans="1:21" s="114" customFormat="1" x14ac:dyDescent="0.55000000000000004">
      <c r="A154" s="114" t="str">
        <f>[8]!T18_Hanover[[#This Row],[KeyPIN]]</f>
        <v>06-35-200-022-1002</v>
      </c>
      <c r="B154" s="115" t="str">
        <f>INDEX('[8]T18-Hanover'!$A$1:$ZZ$1000,MATCH(A154,'[8]T18-Hanover'!$A$1:$A$1000,0),MATCH($B$1,'[8]T18-Hanover'!$A$1:$ZZ$1,0))</f>
        <v>06-35-200-022-1002</v>
      </c>
      <c r="C154" s="115" t="str">
        <f>INDEX('[8]T18-Hanover'!$A$1:$ZZ$1000,MATCH(A154,'[8]T18-Hanover'!$A$1:$A$1000,0),MATCH($C$1,'[8]T18-Hanover'!$A$1:$ZZ$1,0))</f>
        <v>5-89</v>
      </c>
      <c r="D154" s="115" t="str">
        <f>INDEX('[8]T18-Hanover'!$A$1:$ZZ$1000,MATCH(A154,'[8]T18-Hanover'!$A$1:$A$1000,0),MATCH($D$1,'[8]T18-Hanover'!$A$1:$ZZ$1,0))</f>
        <v>61  SANGRA STREAMWOOD</v>
      </c>
      <c r="E154" s="114">
        <f>INDEX('[8]T18-Hanover'!$A$1:$ZZ$1000,MATCH(A154,'[8]T18-Hanover'!$A$1:$A$1000,0),MATCH($E$1,'[8]T18-Hanover'!$A$1:$ZZ$1,0))</f>
        <v>16</v>
      </c>
      <c r="F154" s="114">
        <f>INDEX('[8]T18-Hanover'!$A$1:$ZZ$1000,MATCH(A154,'[8]T18-Hanover'!$A$1:$A$1000,0),MATCH($F$1,'[8]T18-Hanover'!$A$1:$ZZ$1,0))</f>
        <v>14</v>
      </c>
      <c r="G154" s="147">
        <f>INDEX('[8]T18-Hanover'!$A$1:$ZZ$1000,MATCH(A154,'[8]T18-Hanover'!$A$1:$A$1000,0),MATCH($G$1,'[8]T18-Hanover'!$A$1:$ZZ$1,0))</f>
        <v>52996</v>
      </c>
      <c r="H154" s="147">
        <f>INDEX('[8]T18-Hanover'!$A$1:$ZZ$1000,MATCH(A154,'[8]T18-Hanover'!$A$1:$A$1000,0),MATCH($H$1,'[8]T18-Hanover'!$A$1:$ZZ$1,0))</f>
        <v>2887.21</v>
      </c>
      <c r="I154" s="142" t="str">
        <f>INDEX('[8]T18-Hanover'!$A$1:$ZZ$1000,MATCH(A154,'[8]T18-Hanover'!$A$1:$A$1000,0),MATCH($I$1,'[8]T18-Hanover'!$A$1:$ZZ$1,0))</f>
        <v>C</v>
      </c>
      <c r="J154" s="143">
        <f>INDEX('[8]T18-Hanover'!$A$1:$ZZ$1000,MATCH(A154,'[8]T18-Hanover'!$A$1:$A$1000,0),MATCH($J$1,'[8]T18-Hanover'!$A$1:$ZZ$1,0))</f>
        <v>6.5</v>
      </c>
      <c r="K154" s="144">
        <f>INDEX('[8]T18-Hanover'!$A$1:$ZZ$1000,MATCH(A154,'[8]T18-Hanover'!$A$1:$A$1000,0),MATCH($K$1,'[8]T18-Hanover'!$A$1:$ZZ$1,0))</f>
        <v>18766.865000000002</v>
      </c>
      <c r="L154" s="145">
        <f>INDEX('[8]T18-Hanover'!$A$1:$ZZ$1000,MATCH(A154,'[8]T18-Hanover'!$A$1:$A$1000,0),MATCH($L$1,'[8]T18-Hanover'!$A$1:$ZZ$1,0))</f>
        <v>0.06</v>
      </c>
      <c r="M154" s="145">
        <f>INDEX('[8]T18-Hanover'!$A$1:$ZZ$1000,MATCH(A154,'[8]T18-Hanover'!$A$1:$A$1000,0),MATCH($M$1,'[8]T18-Hanover'!$A$1:$ZZ$1,0))</f>
        <v>0.15</v>
      </c>
      <c r="N154" s="144">
        <f>INDEX('[8]T18-Hanover'!$A$1:$ZZ$1000,MATCH(A154,'[8]T18-Hanover'!$A$1:$A$1000,0),MATCH($N$1,'[8]T18-Hanover'!$A$1:$ZZ$1,0))</f>
        <v>14994.725135000001</v>
      </c>
      <c r="O154" s="145">
        <f>INDEX('[8]T18-Hanover'!$A$1:$ZZ$1000,MATCH(A154,'[8]T18-Hanover'!$A$1:$A$1000,0),MATCH($O$1,'[8]T18-Hanover'!$A$1:$ZZ$1,0))</f>
        <v>0.09</v>
      </c>
      <c r="P154" s="143">
        <f>INDEX('[8]T18-Hanover'!$A$1:$ZZ$1000,MATCH(A154,'[8]T18-Hanover'!$A$1:$A$1000,0),MATCH($P$1,'[8]T18-Hanover'!$A$1:$ZZ$1,0))</f>
        <v>57.705555555555563</v>
      </c>
      <c r="Q154" s="143">
        <f>INDEX('[8]T18-Hanover'!$A$1:$ZZ$1000,MATCH(A154,'[8]T18-Hanover'!$A$1:$A$1000,0),MATCH($Q$1,'[8]T18-Hanover'!$A$1:$ZZ$1,0))</f>
        <v>65</v>
      </c>
      <c r="R154" s="146">
        <f>IF(INDEX('[8]T18-Hanover'!$A$1:$ZZ$1000,MATCH(A154,'[8]T18-Hanover'!$A$1:$A$1000,0),MATCH($R$1,'[8]T18-Hanover'!$A$1:$ZZ$1,0))=0,"N/A",INDEX('[8]T18-Hanover'!$A$1:$ZZ$1000,MATCH(A154,'[8]T18-Hanover'!$A$1:$A$1000,0),MATCH($R$1,'[8]T18-Hanover'!$A$1:$ZZ$1,0)))</f>
        <v>145</v>
      </c>
      <c r="S154" s="143">
        <f>INDEX('[8]T18-Hanover'!$A$1:$ZZ$1000,MATCH(A154,'[8]T18-Hanover'!$A$1:$A$1000,0),MATCH($S$1,'[8]T18-Hanover'!$A$1:$ZZ$1,0))</f>
        <v>61.352777777777781</v>
      </c>
      <c r="T154" s="144">
        <f>INDEX('[8]T18-Hanover'!$A$1:$ZZ$1000,MATCH(A154,'[8]T18-Hanover'!$A$1:$A$1000,0),MATCH($T$1,'[8]T18-Hanover'!$A$1:$ZZ$1,0))</f>
        <v>0</v>
      </c>
      <c r="U154" s="144">
        <f>INDEX('[8]T18-Hanover'!$A$1:$ZZ$1000,MATCH(A154,'[8]T18-Hanover'!$A$1:$A$1000,0),MATCH($U$1,'[8]T18-Hanover'!$A$1:$ZZ$1,0))</f>
        <v>177138.3535277778</v>
      </c>
    </row>
    <row r="155" spans="1:21" s="114" customFormat="1" x14ac:dyDescent="0.55000000000000004">
      <c r="A155" s="114" t="str">
        <f>[8]!T18_Hanover[[#This Row],[KeyPIN]]</f>
        <v>06-35-200-022-1003</v>
      </c>
      <c r="B155" s="115" t="str">
        <f>INDEX('[8]T18-Hanover'!$A$1:$ZZ$1000,MATCH(A155,'[8]T18-Hanover'!$A$1:$A$1000,0),MATCH($B$1,'[8]T18-Hanover'!$A$1:$ZZ$1,0))</f>
        <v>06-35-200-022-1003</v>
      </c>
      <c r="C155" s="115" t="str">
        <f>INDEX('[8]T18-Hanover'!$A$1:$ZZ$1000,MATCH(A155,'[8]T18-Hanover'!$A$1:$A$1000,0),MATCH($C$1,'[8]T18-Hanover'!$A$1:$ZZ$1,0))</f>
        <v>5-89</v>
      </c>
      <c r="D155" s="115" t="str">
        <f>INDEX('[8]T18-Hanover'!$A$1:$ZZ$1000,MATCH(A155,'[8]T18-Hanover'!$A$1:$A$1000,0),MATCH($D$1,'[8]T18-Hanover'!$A$1:$ZZ$1,0))</f>
        <v>61  SANGRA STREAMWOOD</v>
      </c>
      <c r="E155" s="114">
        <f>INDEX('[8]T18-Hanover'!$A$1:$ZZ$1000,MATCH(A155,'[8]T18-Hanover'!$A$1:$A$1000,0),MATCH($E$1,'[8]T18-Hanover'!$A$1:$ZZ$1,0))</f>
        <v>16</v>
      </c>
      <c r="F155" s="114">
        <f>INDEX('[8]T18-Hanover'!$A$1:$ZZ$1000,MATCH(A155,'[8]T18-Hanover'!$A$1:$A$1000,0),MATCH($F$1,'[8]T18-Hanover'!$A$1:$ZZ$1,0))</f>
        <v>14</v>
      </c>
      <c r="G155" s="147">
        <f>INDEX('[8]T18-Hanover'!$A$1:$ZZ$1000,MATCH(A155,'[8]T18-Hanover'!$A$1:$A$1000,0),MATCH($G$1,'[8]T18-Hanover'!$A$1:$ZZ$1,0))</f>
        <v>52996</v>
      </c>
      <c r="H155" s="147">
        <f>INDEX('[8]T18-Hanover'!$A$1:$ZZ$1000,MATCH(A155,'[8]T18-Hanover'!$A$1:$A$1000,0),MATCH($H$1,'[8]T18-Hanover'!$A$1:$ZZ$1,0))</f>
        <v>2287.4499999999998</v>
      </c>
      <c r="I155" s="142" t="str">
        <f>INDEX('[8]T18-Hanover'!$A$1:$ZZ$1000,MATCH(A155,'[8]T18-Hanover'!$A$1:$A$1000,0),MATCH($I$1,'[8]T18-Hanover'!$A$1:$ZZ$1,0))</f>
        <v>C</v>
      </c>
      <c r="J155" s="143">
        <f>INDEX('[8]T18-Hanover'!$A$1:$ZZ$1000,MATCH(A155,'[8]T18-Hanover'!$A$1:$A$1000,0),MATCH($J$1,'[8]T18-Hanover'!$A$1:$ZZ$1,0))</f>
        <v>6.5</v>
      </c>
      <c r="K155" s="144">
        <f>INDEX('[8]T18-Hanover'!$A$1:$ZZ$1000,MATCH(A155,'[8]T18-Hanover'!$A$1:$A$1000,0),MATCH($K$1,'[8]T18-Hanover'!$A$1:$ZZ$1,0))</f>
        <v>14868.424999999999</v>
      </c>
      <c r="L155" s="145">
        <f>INDEX('[8]T18-Hanover'!$A$1:$ZZ$1000,MATCH(A155,'[8]T18-Hanover'!$A$1:$A$1000,0),MATCH($L$1,'[8]T18-Hanover'!$A$1:$ZZ$1,0))</f>
        <v>0.06</v>
      </c>
      <c r="M155" s="145">
        <f>INDEX('[8]T18-Hanover'!$A$1:$ZZ$1000,MATCH(A155,'[8]T18-Hanover'!$A$1:$A$1000,0),MATCH($M$1,'[8]T18-Hanover'!$A$1:$ZZ$1,0))</f>
        <v>0.15</v>
      </c>
      <c r="N155" s="144">
        <f>INDEX('[8]T18-Hanover'!$A$1:$ZZ$1000,MATCH(A155,'[8]T18-Hanover'!$A$1:$A$1000,0),MATCH($N$1,'[8]T18-Hanover'!$A$1:$ZZ$1,0))</f>
        <v>11879.871574999999</v>
      </c>
      <c r="O155" s="145">
        <f>INDEX('[8]T18-Hanover'!$A$1:$ZZ$1000,MATCH(A155,'[8]T18-Hanover'!$A$1:$A$1000,0),MATCH($O$1,'[8]T18-Hanover'!$A$1:$ZZ$1,0))</f>
        <v>0.09</v>
      </c>
      <c r="P155" s="143">
        <f>INDEX('[8]T18-Hanover'!$A$1:$ZZ$1000,MATCH(A155,'[8]T18-Hanover'!$A$1:$A$1000,0),MATCH($P$1,'[8]T18-Hanover'!$A$1:$ZZ$1,0))</f>
        <v>57.705555555555556</v>
      </c>
      <c r="Q155" s="143">
        <f>INDEX('[8]T18-Hanover'!$A$1:$ZZ$1000,MATCH(A155,'[8]T18-Hanover'!$A$1:$A$1000,0),MATCH($Q$1,'[8]T18-Hanover'!$A$1:$ZZ$1,0))</f>
        <v>65</v>
      </c>
      <c r="R155" s="146">
        <f>IF(INDEX('[8]T18-Hanover'!$A$1:$ZZ$1000,MATCH(A155,'[8]T18-Hanover'!$A$1:$A$1000,0),MATCH($R$1,'[8]T18-Hanover'!$A$1:$ZZ$1,0))=0,"N/A",INDEX('[8]T18-Hanover'!$A$1:$ZZ$1000,MATCH(A155,'[8]T18-Hanover'!$A$1:$A$1000,0),MATCH($R$1,'[8]T18-Hanover'!$A$1:$ZZ$1,0)))</f>
        <v>145</v>
      </c>
      <c r="S155" s="143">
        <f>INDEX('[8]T18-Hanover'!$A$1:$ZZ$1000,MATCH(A155,'[8]T18-Hanover'!$A$1:$A$1000,0),MATCH($S$1,'[8]T18-Hanover'!$A$1:$ZZ$1,0))</f>
        <v>61.352777777777774</v>
      </c>
      <c r="T155" s="144">
        <f>INDEX('[8]T18-Hanover'!$A$1:$ZZ$1000,MATCH(A155,'[8]T18-Hanover'!$A$1:$A$1000,0),MATCH($T$1,'[8]T18-Hanover'!$A$1:$ZZ$1,0))</f>
        <v>0</v>
      </c>
      <c r="U155" s="144">
        <f>INDEX('[8]T18-Hanover'!$A$1:$ZZ$1000,MATCH(A155,'[8]T18-Hanover'!$A$1:$A$1000,0),MATCH($U$1,'[8]T18-Hanover'!$A$1:$ZZ$1,0))</f>
        <v>140341.41152777776</v>
      </c>
    </row>
    <row r="156" spans="1:21" s="114" customFormat="1" x14ac:dyDescent="0.55000000000000004">
      <c r="A156" s="114" t="str">
        <f>[8]!T18_Hanover[[#This Row],[KeyPIN]]</f>
        <v>06-35-200-022-1004</v>
      </c>
      <c r="B156" s="115" t="str">
        <f>INDEX('[8]T18-Hanover'!$A$1:$ZZ$1000,MATCH(A156,'[8]T18-Hanover'!$A$1:$A$1000,0),MATCH($B$1,'[8]T18-Hanover'!$A$1:$ZZ$1,0))</f>
        <v>06-35-200-022-1004</v>
      </c>
      <c r="C156" s="115" t="str">
        <f>INDEX('[8]T18-Hanover'!$A$1:$ZZ$1000,MATCH(A156,'[8]T18-Hanover'!$A$1:$A$1000,0),MATCH($C$1,'[8]T18-Hanover'!$A$1:$ZZ$1,0))</f>
        <v>5-89</v>
      </c>
      <c r="D156" s="115" t="str">
        <f>INDEX('[8]T18-Hanover'!$A$1:$ZZ$1000,MATCH(A156,'[8]T18-Hanover'!$A$1:$A$1000,0),MATCH($D$1,'[8]T18-Hanover'!$A$1:$ZZ$1,0))</f>
        <v>61  SANGRA STREAMWOOD</v>
      </c>
      <c r="E156" s="114">
        <f>INDEX('[8]T18-Hanover'!$A$1:$ZZ$1000,MATCH(A156,'[8]T18-Hanover'!$A$1:$A$1000,0),MATCH($E$1,'[8]T18-Hanover'!$A$1:$ZZ$1,0))</f>
        <v>16</v>
      </c>
      <c r="F156" s="114">
        <f>INDEX('[8]T18-Hanover'!$A$1:$ZZ$1000,MATCH(A156,'[8]T18-Hanover'!$A$1:$A$1000,0),MATCH($F$1,'[8]T18-Hanover'!$A$1:$ZZ$1,0))</f>
        <v>14</v>
      </c>
      <c r="G156" s="147">
        <f>INDEX('[8]T18-Hanover'!$A$1:$ZZ$1000,MATCH(A156,'[8]T18-Hanover'!$A$1:$A$1000,0),MATCH($G$1,'[8]T18-Hanover'!$A$1:$ZZ$1,0))</f>
        <v>52996</v>
      </c>
      <c r="H156" s="147">
        <f>INDEX('[8]T18-Hanover'!$A$1:$ZZ$1000,MATCH(A156,'[8]T18-Hanover'!$A$1:$A$1000,0),MATCH($H$1,'[8]T18-Hanover'!$A$1:$ZZ$1,0))</f>
        <v>2330.17</v>
      </c>
      <c r="I156" s="142" t="str">
        <f>INDEX('[8]T18-Hanover'!$A$1:$ZZ$1000,MATCH(A156,'[8]T18-Hanover'!$A$1:$A$1000,0),MATCH($I$1,'[8]T18-Hanover'!$A$1:$ZZ$1,0))</f>
        <v>C</v>
      </c>
      <c r="J156" s="143">
        <f>INDEX('[8]T18-Hanover'!$A$1:$ZZ$1000,MATCH(A156,'[8]T18-Hanover'!$A$1:$A$1000,0),MATCH($J$1,'[8]T18-Hanover'!$A$1:$ZZ$1,0))</f>
        <v>6.5</v>
      </c>
      <c r="K156" s="144">
        <f>INDEX('[8]T18-Hanover'!$A$1:$ZZ$1000,MATCH(A156,'[8]T18-Hanover'!$A$1:$A$1000,0),MATCH($K$1,'[8]T18-Hanover'!$A$1:$ZZ$1,0))</f>
        <v>15146.105</v>
      </c>
      <c r="L156" s="145">
        <f>INDEX('[8]T18-Hanover'!$A$1:$ZZ$1000,MATCH(A156,'[8]T18-Hanover'!$A$1:$A$1000,0),MATCH($L$1,'[8]T18-Hanover'!$A$1:$ZZ$1,0))</f>
        <v>0.06</v>
      </c>
      <c r="M156" s="145">
        <f>INDEX('[8]T18-Hanover'!$A$1:$ZZ$1000,MATCH(A156,'[8]T18-Hanover'!$A$1:$A$1000,0),MATCH($M$1,'[8]T18-Hanover'!$A$1:$ZZ$1,0))</f>
        <v>0.15</v>
      </c>
      <c r="N156" s="144">
        <f>INDEX('[8]T18-Hanover'!$A$1:$ZZ$1000,MATCH(A156,'[8]T18-Hanover'!$A$1:$A$1000,0),MATCH($N$1,'[8]T18-Hanover'!$A$1:$ZZ$1,0))</f>
        <v>12101.737895</v>
      </c>
      <c r="O156" s="145">
        <f>INDEX('[8]T18-Hanover'!$A$1:$ZZ$1000,MATCH(A156,'[8]T18-Hanover'!$A$1:$A$1000,0),MATCH($O$1,'[8]T18-Hanover'!$A$1:$ZZ$1,0))</f>
        <v>0.09</v>
      </c>
      <c r="P156" s="143">
        <f>INDEX('[8]T18-Hanover'!$A$1:$ZZ$1000,MATCH(A156,'[8]T18-Hanover'!$A$1:$A$1000,0),MATCH($P$1,'[8]T18-Hanover'!$A$1:$ZZ$1,0))</f>
        <v>57.705555555555556</v>
      </c>
      <c r="Q156" s="143">
        <f>INDEX('[8]T18-Hanover'!$A$1:$ZZ$1000,MATCH(A156,'[8]T18-Hanover'!$A$1:$A$1000,0),MATCH($Q$1,'[8]T18-Hanover'!$A$1:$ZZ$1,0))</f>
        <v>65</v>
      </c>
      <c r="R156" s="146">
        <f>IF(INDEX('[8]T18-Hanover'!$A$1:$ZZ$1000,MATCH(A156,'[8]T18-Hanover'!$A$1:$A$1000,0),MATCH($R$1,'[8]T18-Hanover'!$A$1:$ZZ$1,0))=0,"N/A",INDEX('[8]T18-Hanover'!$A$1:$ZZ$1000,MATCH(A156,'[8]T18-Hanover'!$A$1:$A$1000,0),MATCH($R$1,'[8]T18-Hanover'!$A$1:$ZZ$1,0)))</f>
        <v>145</v>
      </c>
      <c r="S156" s="143">
        <f>INDEX('[8]T18-Hanover'!$A$1:$ZZ$1000,MATCH(A156,'[8]T18-Hanover'!$A$1:$A$1000,0),MATCH($S$1,'[8]T18-Hanover'!$A$1:$ZZ$1,0))</f>
        <v>61.352777777777774</v>
      </c>
      <c r="T156" s="144">
        <f>INDEX('[8]T18-Hanover'!$A$1:$ZZ$1000,MATCH(A156,'[8]T18-Hanover'!$A$1:$A$1000,0),MATCH($T$1,'[8]T18-Hanover'!$A$1:$ZZ$1,0))</f>
        <v>0</v>
      </c>
      <c r="U156" s="144">
        <f>INDEX('[8]T18-Hanover'!$A$1:$ZZ$1000,MATCH(A156,'[8]T18-Hanover'!$A$1:$A$1000,0),MATCH($U$1,'[8]T18-Hanover'!$A$1:$ZZ$1,0))</f>
        <v>142962.40219444444</v>
      </c>
    </row>
    <row r="157" spans="1:21" s="114" customFormat="1" x14ac:dyDescent="0.55000000000000004">
      <c r="A157" s="114" t="str">
        <f>[8]!T18_Hanover[[#This Row],[KeyPIN]]</f>
        <v>06-35-200-022-1005</v>
      </c>
      <c r="B157" s="115" t="str">
        <f>INDEX('[8]T18-Hanover'!$A$1:$ZZ$1000,MATCH(A157,'[8]T18-Hanover'!$A$1:$A$1000,0),MATCH($B$1,'[8]T18-Hanover'!$A$1:$ZZ$1,0))</f>
        <v>06-35-200-022-1005</v>
      </c>
      <c r="C157" s="115" t="str">
        <f>INDEX('[8]T18-Hanover'!$A$1:$ZZ$1000,MATCH(A157,'[8]T18-Hanover'!$A$1:$A$1000,0),MATCH($C$1,'[8]T18-Hanover'!$A$1:$ZZ$1,0))</f>
        <v>5-89</v>
      </c>
      <c r="D157" s="115" t="str">
        <f>INDEX('[8]T18-Hanover'!$A$1:$ZZ$1000,MATCH(A157,'[8]T18-Hanover'!$A$1:$A$1000,0),MATCH($D$1,'[8]T18-Hanover'!$A$1:$ZZ$1,0))</f>
        <v>61  SANGRA STREAMWOOD</v>
      </c>
      <c r="E157" s="114">
        <f>INDEX('[8]T18-Hanover'!$A$1:$ZZ$1000,MATCH(A157,'[8]T18-Hanover'!$A$1:$A$1000,0),MATCH($E$1,'[8]T18-Hanover'!$A$1:$ZZ$1,0))</f>
        <v>16</v>
      </c>
      <c r="F157" s="114">
        <f>INDEX('[8]T18-Hanover'!$A$1:$ZZ$1000,MATCH(A157,'[8]T18-Hanover'!$A$1:$A$1000,0),MATCH($F$1,'[8]T18-Hanover'!$A$1:$ZZ$1,0))</f>
        <v>14</v>
      </c>
      <c r="G157" s="147">
        <f>INDEX('[8]T18-Hanover'!$A$1:$ZZ$1000,MATCH(A157,'[8]T18-Hanover'!$A$1:$A$1000,0),MATCH($G$1,'[8]T18-Hanover'!$A$1:$ZZ$1,0))</f>
        <v>52996</v>
      </c>
      <c r="H157" s="147">
        <f>INDEX('[8]T18-Hanover'!$A$1:$ZZ$1000,MATCH(A157,'[8]T18-Hanover'!$A$1:$A$1000,0),MATCH($H$1,'[8]T18-Hanover'!$A$1:$ZZ$1,0))</f>
        <v>2173.5300000000002</v>
      </c>
      <c r="I157" s="142" t="str">
        <f>INDEX('[8]T18-Hanover'!$A$1:$ZZ$1000,MATCH(A157,'[8]T18-Hanover'!$A$1:$A$1000,0),MATCH($I$1,'[8]T18-Hanover'!$A$1:$ZZ$1,0))</f>
        <v>C</v>
      </c>
      <c r="J157" s="143">
        <f>INDEX('[8]T18-Hanover'!$A$1:$ZZ$1000,MATCH(A157,'[8]T18-Hanover'!$A$1:$A$1000,0),MATCH($J$1,'[8]T18-Hanover'!$A$1:$ZZ$1,0))</f>
        <v>6.5</v>
      </c>
      <c r="K157" s="144">
        <f>INDEX('[8]T18-Hanover'!$A$1:$ZZ$1000,MATCH(A157,'[8]T18-Hanover'!$A$1:$A$1000,0),MATCH($K$1,'[8]T18-Hanover'!$A$1:$ZZ$1,0))</f>
        <v>14127.945000000002</v>
      </c>
      <c r="L157" s="145">
        <f>INDEX('[8]T18-Hanover'!$A$1:$ZZ$1000,MATCH(A157,'[8]T18-Hanover'!$A$1:$A$1000,0),MATCH($L$1,'[8]T18-Hanover'!$A$1:$ZZ$1,0))</f>
        <v>0.06</v>
      </c>
      <c r="M157" s="145">
        <f>INDEX('[8]T18-Hanover'!$A$1:$ZZ$1000,MATCH(A157,'[8]T18-Hanover'!$A$1:$A$1000,0),MATCH($M$1,'[8]T18-Hanover'!$A$1:$ZZ$1,0))</f>
        <v>0.15</v>
      </c>
      <c r="N157" s="144">
        <f>INDEX('[8]T18-Hanover'!$A$1:$ZZ$1000,MATCH(A157,'[8]T18-Hanover'!$A$1:$A$1000,0),MATCH($N$1,'[8]T18-Hanover'!$A$1:$ZZ$1,0))</f>
        <v>11288.228055000001</v>
      </c>
      <c r="O157" s="145">
        <f>INDEX('[8]T18-Hanover'!$A$1:$ZZ$1000,MATCH(A157,'[8]T18-Hanover'!$A$1:$A$1000,0),MATCH($O$1,'[8]T18-Hanover'!$A$1:$ZZ$1,0))</f>
        <v>0.09</v>
      </c>
      <c r="P157" s="143">
        <f>INDEX('[8]T18-Hanover'!$A$1:$ZZ$1000,MATCH(A157,'[8]T18-Hanover'!$A$1:$A$1000,0),MATCH($P$1,'[8]T18-Hanover'!$A$1:$ZZ$1,0))</f>
        <v>57.705555555555563</v>
      </c>
      <c r="Q157" s="143">
        <f>INDEX('[8]T18-Hanover'!$A$1:$ZZ$1000,MATCH(A157,'[8]T18-Hanover'!$A$1:$A$1000,0),MATCH($Q$1,'[8]T18-Hanover'!$A$1:$ZZ$1,0))</f>
        <v>65</v>
      </c>
      <c r="R157" s="146">
        <f>IF(INDEX('[8]T18-Hanover'!$A$1:$ZZ$1000,MATCH(A157,'[8]T18-Hanover'!$A$1:$A$1000,0),MATCH($R$1,'[8]T18-Hanover'!$A$1:$ZZ$1,0))=0,"N/A",INDEX('[8]T18-Hanover'!$A$1:$ZZ$1000,MATCH(A157,'[8]T18-Hanover'!$A$1:$A$1000,0),MATCH($R$1,'[8]T18-Hanover'!$A$1:$ZZ$1,0)))</f>
        <v>145</v>
      </c>
      <c r="S157" s="143">
        <f>INDEX('[8]T18-Hanover'!$A$1:$ZZ$1000,MATCH(A157,'[8]T18-Hanover'!$A$1:$A$1000,0),MATCH($S$1,'[8]T18-Hanover'!$A$1:$ZZ$1,0))</f>
        <v>61.352777777777781</v>
      </c>
      <c r="T157" s="144">
        <f>INDEX('[8]T18-Hanover'!$A$1:$ZZ$1000,MATCH(A157,'[8]T18-Hanover'!$A$1:$A$1000,0),MATCH($T$1,'[8]T18-Hanover'!$A$1:$ZZ$1,0))</f>
        <v>0</v>
      </c>
      <c r="U157" s="144">
        <f>INDEX('[8]T18-Hanover'!$A$1:$ZZ$1000,MATCH(A157,'[8]T18-Hanover'!$A$1:$A$1000,0),MATCH($U$1,'[8]T18-Hanover'!$A$1:$ZZ$1,0))</f>
        <v>133352.10308333335</v>
      </c>
    </row>
    <row r="158" spans="1:21" s="114" customFormat="1" x14ac:dyDescent="0.55000000000000004">
      <c r="A158" s="114" t="str">
        <f>[8]!T18_Hanover[[#This Row],[KeyPIN]]</f>
        <v>06-35-200-022-1006</v>
      </c>
      <c r="B158" s="115" t="str">
        <f>INDEX('[8]T18-Hanover'!$A$1:$ZZ$1000,MATCH(A158,'[8]T18-Hanover'!$A$1:$A$1000,0),MATCH($B$1,'[8]T18-Hanover'!$A$1:$ZZ$1,0))</f>
        <v>06-35-200-022-1006</v>
      </c>
      <c r="C158" s="115" t="str">
        <f>INDEX('[8]T18-Hanover'!$A$1:$ZZ$1000,MATCH(A158,'[8]T18-Hanover'!$A$1:$A$1000,0),MATCH($C$1,'[8]T18-Hanover'!$A$1:$ZZ$1,0))</f>
        <v>5-89</v>
      </c>
      <c r="D158" s="115" t="str">
        <f>INDEX('[8]T18-Hanover'!$A$1:$ZZ$1000,MATCH(A158,'[8]T18-Hanover'!$A$1:$A$1000,0),MATCH($D$1,'[8]T18-Hanover'!$A$1:$ZZ$1,0))</f>
        <v>61  SANGRA STREAMWOOD</v>
      </c>
      <c r="E158" s="114">
        <f>INDEX('[8]T18-Hanover'!$A$1:$ZZ$1000,MATCH(A158,'[8]T18-Hanover'!$A$1:$A$1000,0),MATCH($E$1,'[8]T18-Hanover'!$A$1:$ZZ$1,0))</f>
        <v>16</v>
      </c>
      <c r="F158" s="114">
        <f>INDEX('[8]T18-Hanover'!$A$1:$ZZ$1000,MATCH(A158,'[8]T18-Hanover'!$A$1:$A$1000,0),MATCH($F$1,'[8]T18-Hanover'!$A$1:$ZZ$1,0))</f>
        <v>14</v>
      </c>
      <c r="G158" s="147">
        <f>INDEX('[8]T18-Hanover'!$A$1:$ZZ$1000,MATCH(A158,'[8]T18-Hanover'!$A$1:$A$1000,0),MATCH($G$1,'[8]T18-Hanover'!$A$1:$ZZ$1,0))</f>
        <v>52996</v>
      </c>
      <c r="H158" s="147">
        <f>INDEX('[8]T18-Hanover'!$A$1:$ZZ$1000,MATCH(A158,'[8]T18-Hanover'!$A$1:$A$1000,0),MATCH($H$1,'[8]T18-Hanover'!$A$1:$ZZ$1,0))</f>
        <v>2173.5300000000002</v>
      </c>
      <c r="I158" s="142" t="str">
        <f>INDEX('[8]T18-Hanover'!$A$1:$ZZ$1000,MATCH(A158,'[8]T18-Hanover'!$A$1:$A$1000,0),MATCH($I$1,'[8]T18-Hanover'!$A$1:$ZZ$1,0))</f>
        <v>C</v>
      </c>
      <c r="J158" s="143">
        <f>INDEX('[8]T18-Hanover'!$A$1:$ZZ$1000,MATCH(A158,'[8]T18-Hanover'!$A$1:$A$1000,0),MATCH($J$1,'[8]T18-Hanover'!$A$1:$ZZ$1,0))</f>
        <v>6.5</v>
      </c>
      <c r="K158" s="144">
        <f>INDEX('[8]T18-Hanover'!$A$1:$ZZ$1000,MATCH(A158,'[8]T18-Hanover'!$A$1:$A$1000,0),MATCH($K$1,'[8]T18-Hanover'!$A$1:$ZZ$1,0))</f>
        <v>14127.945000000002</v>
      </c>
      <c r="L158" s="145">
        <f>INDEX('[8]T18-Hanover'!$A$1:$ZZ$1000,MATCH(A158,'[8]T18-Hanover'!$A$1:$A$1000,0),MATCH($L$1,'[8]T18-Hanover'!$A$1:$ZZ$1,0))</f>
        <v>0.06</v>
      </c>
      <c r="M158" s="145">
        <f>INDEX('[8]T18-Hanover'!$A$1:$ZZ$1000,MATCH(A158,'[8]T18-Hanover'!$A$1:$A$1000,0),MATCH($M$1,'[8]T18-Hanover'!$A$1:$ZZ$1,0))</f>
        <v>0.15</v>
      </c>
      <c r="N158" s="144">
        <f>INDEX('[8]T18-Hanover'!$A$1:$ZZ$1000,MATCH(A158,'[8]T18-Hanover'!$A$1:$A$1000,0),MATCH($N$1,'[8]T18-Hanover'!$A$1:$ZZ$1,0))</f>
        <v>11288.228055000001</v>
      </c>
      <c r="O158" s="145">
        <f>INDEX('[8]T18-Hanover'!$A$1:$ZZ$1000,MATCH(A158,'[8]T18-Hanover'!$A$1:$A$1000,0),MATCH($O$1,'[8]T18-Hanover'!$A$1:$ZZ$1,0))</f>
        <v>0.09</v>
      </c>
      <c r="P158" s="143">
        <f>INDEX('[8]T18-Hanover'!$A$1:$ZZ$1000,MATCH(A158,'[8]T18-Hanover'!$A$1:$A$1000,0),MATCH($P$1,'[8]T18-Hanover'!$A$1:$ZZ$1,0))</f>
        <v>57.705555555555563</v>
      </c>
      <c r="Q158" s="143">
        <f>INDEX('[8]T18-Hanover'!$A$1:$ZZ$1000,MATCH(A158,'[8]T18-Hanover'!$A$1:$A$1000,0),MATCH($Q$1,'[8]T18-Hanover'!$A$1:$ZZ$1,0))</f>
        <v>65</v>
      </c>
      <c r="R158" s="146">
        <f>IF(INDEX('[8]T18-Hanover'!$A$1:$ZZ$1000,MATCH(A158,'[8]T18-Hanover'!$A$1:$A$1000,0),MATCH($R$1,'[8]T18-Hanover'!$A$1:$ZZ$1,0))=0,"N/A",INDEX('[8]T18-Hanover'!$A$1:$ZZ$1000,MATCH(A158,'[8]T18-Hanover'!$A$1:$A$1000,0),MATCH($R$1,'[8]T18-Hanover'!$A$1:$ZZ$1,0)))</f>
        <v>145</v>
      </c>
      <c r="S158" s="143">
        <f>INDEX('[8]T18-Hanover'!$A$1:$ZZ$1000,MATCH(A158,'[8]T18-Hanover'!$A$1:$A$1000,0),MATCH($S$1,'[8]T18-Hanover'!$A$1:$ZZ$1,0))</f>
        <v>61.352777777777781</v>
      </c>
      <c r="T158" s="144">
        <f>INDEX('[8]T18-Hanover'!$A$1:$ZZ$1000,MATCH(A158,'[8]T18-Hanover'!$A$1:$A$1000,0),MATCH($T$1,'[8]T18-Hanover'!$A$1:$ZZ$1,0))</f>
        <v>0</v>
      </c>
      <c r="U158" s="144">
        <f>INDEX('[8]T18-Hanover'!$A$1:$ZZ$1000,MATCH(A158,'[8]T18-Hanover'!$A$1:$A$1000,0),MATCH($U$1,'[8]T18-Hanover'!$A$1:$ZZ$1,0))</f>
        <v>133352.10308333335</v>
      </c>
    </row>
    <row r="159" spans="1:21" s="114" customFormat="1" x14ac:dyDescent="0.55000000000000004">
      <c r="A159" s="114" t="str">
        <f>[8]!T18_Hanover[[#This Row],[KeyPIN]]</f>
        <v>06-35-200-022-1007</v>
      </c>
      <c r="B159" s="115" t="str">
        <f>INDEX('[8]T18-Hanover'!$A$1:$ZZ$1000,MATCH(A159,'[8]T18-Hanover'!$A$1:$A$1000,0),MATCH($B$1,'[8]T18-Hanover'!$A$1:$ZZ$1,0))</f>
        <v>06-35-200-022-1007</v>
      </c>
      <c r="C159" s="115" t="str">
        <f>INDEX('[8]T18-Hanover'!$A$1:$ZZ$1000,MATCH(A159,'[8]T18-Hanover'!$A$1:$A$1000,0),MATCH($C$1,'[8]T18-Hanover'!$A$1:$ZZ$1,0))</f>
        <v>5-89</v>
      </c>
      <c r="D159" s="115" t="str">
        <f>INDEX('[8]T18-Hanover'!$A$1:$ZZ$1000,MATCH(A159,'[8]T18-Hanover'!$A$1:$A$1000,0),MATCH($D$1,'[8]T18-Hanover'!$A$1:$ZZ$1,0))</f>
        <v>61  SANGRA STREAMWOOD</v>
      </c>
      <c r="E159" s="114">
        <f>INDEX('[8]T18-Hanover'!$A$1:$ZZ$1000,MATCH(A159,'[8]T18-Hanover'!$A$1:$A$1000,0),MATCH($E$1,'[8]T18-Hanover'!$A$1:$ZZ$1,0))</f>
        <v>16</v>
      </c>
      <c r="F159" s="114">
        <f>INDEX('[8]T18-Hanover'!$A$1:$ZZ$1000,MATCH(A159,'[8]T18-Hanover'!$A$1:$A$1000,0),MATCH($F$1,'[8]T18-Hanover'!$A$1:$ZZ$1,0))</f>
        <v>14</v>
      </c>
      <c r="G159" s="147">
        <f>INDEX('[8]T18-Hanover'!$A$1:$ZZ$1000,MATCH(A159,'[8]T18-Hanover'!$A$1:$A$1000,0),MATCH($G$1,'[8]T18-Hanover'!$A$1:$ZZ$1,0))</f>
        <v>52996</v>
      </c>
      <c r="H159" s="147">
        <f>INDEX('[8]T18-Hanover'!$A$1:$ZZ$1000,MATCH(A159,'[8]T18-Hanover'!$A$1:$A$1000,0),MATCH($H$1,'[8]T18-Hanover'!$A$1:$ZZ$1,0))</f>
        <v>2173.5300000000002</v>
      </c>
      <c r="I159" s="142" t="str">
        <f>INDEX('[8]T18-Hanover'!$A$1:$ZZ$1000,MATCH(A159,'[8]T18-Hanover'!$A$1:$A$1000,0),MATCH($I$1,'[8]T18-Hanover'!$A$1:$ZZ$1,0))</f>
        <v>C</v>
      </c>
      <c r="J159" s="143">
        <f>INDEX('[8]T18-Hanover'!$A$1:$ZZ$1000,MATCH(A159,'[8]T18-Hanover'!$A$1:$A$1000,0),MATCH($J$1,'[8]T18-Hanover'!$A$1:$ZZ$1,0))</f>
        <v>6.5</v>
      </c>
      <c r="K159" s="144">
        <f>INDEX('[8]T18-Hanover'!$A$1:$ZZ$1000,MATCH(A159,'[8]T18-Hanover'!$A$1:$A$1000,0),MATCH($K$1,'[8]T18-Hanover'!$A$1:$ZZ$1,0))</f>
        <v>14127.945000000002</v>
      </c>
      <c r="L159" s="145">
        <f>INDEX('[8]T18-Hanover'!$A$1:$ZZ$1000,MATCH(A159,'[8]T18-Hanover'!$A$1:$A$1000,0),MATCH($L$1,'[8]T18-Hanover'!$A$1:$ZZ$1,0))</f>
        <v>0.06</v>
      </c>
      <c r="M159" s="145">
        <f>INDEX('[8]T18-Hanover'!$A$1:$ZZ$1000,MATCH(A159,'[8]T18-Hanover'!$A$1:$A$1000,0),MATCH($M$1,'[8]T18-Hanover'!$A$1:$ZZ$1,0))</f>
        <v>0.15</v>
      </c>
      <c r="N159" s="144">
        <f>INDEX('[8]T18-Hanover'!$A$1:$ZZ$1000,MATCH(A159,'[8]T18-Hanover'!$A$1:$A$1000,0),MATCH($N$1,'[8]T18-Hanover'!$A$1:$ZZ$1,0))</f>
        <v>11288.228055000001</v>
      </c>
      <c r="O159" s="145">
        <f>INDEX('[8]T18-Hanover'!$A$1:$ZZ$1000,MATCH(A159,'[8]T18-Hanover'!$A$1:$A$1000,0),MATCH($O$1,'[8]T18-Hanover'!$A$1:$ZZ$1,0))</f>
        <v>0.09</v>
      </c>
      <c r="P159" s="143">
        <f>INDEX('[8]T18-Hanover'!$A$1:$ZZ$1000,MATCH(A159,'[8]T18-Hanover'!$A$1:$A$1000,0),MATCH($P$1,'[8]T18-Hanover'!$A$1:$ZZ$1,0))</f>
        <v>57.705555555555563</v>
      </c>
      <c r="Q159" s="143">
        <f>INDEX('[8]T18-Hanover'!$A$1:$ZZ$1000,MATCH(A159,'[8]T18-Hanover'!$A$1:$A$1000,0),MATCH($Q$1,'[8]T18-Hanover'!$A$1:$ZZ$1,0))</f>
        <v>65</v>
      </c>
      <c r="R159" s="146">
        <f>IF(INDEX('[8]T18-Hanover'!$A$1:$ZZ$1000,MATCH(A159,'[8]T18-Hanover'!$A$1:$A$1000,0),MATCH($R$1,'[8]T18-Hanover'!$A$1:$ZZ$1,0))=0,"N/A",INDEX('[8]T18-Hanover'!$A$1:$ZZ$1000,MATCH(A159,'[8]T18-Hanover'!$A$1:$A$1000,0),MATCH($R$1,'[8]T18-Hanover'!$A$1:$ZZ$1,0)))</f>
        <v>145</v>
      </c>
      <c r="S159" s="143">
        <f>INDEX('[8]T18-Hanover'!$A$1:$ZZ$1000,MATCH(A159,'[8]T18-Hanover'!$A$1:$A$1000,0),MATCH($S$1,'[8]T18-Hanover'!$A$1:$ZZ$1,0))</f>
        <v>61.352777777777781</v>
      </c>
      <c r="T159" s="144">
        <f>INDEX('[8]T18-Hanover'!$A$1:$ZZ$1000,MATCH(A159,'[8]T18-Hanover'!$A$1:$A$1000,0),MATCH($T$1,'[8]T18-Hanover'!$A$1:$ZZ$1,0))</f>
        <v>0</v>
      </c>
      <c r="U159" s="144">
        <f>INDEX('[8]T18-Hanover'!$A$1:$ZZ$1000,MATCH(A159,'[8]T18-Hanover'!$A$1:$A$1000,0),MATCH($U$1,'[8]T18-Hanover'!$A$1:$ZZ$1,0))</f>
        <v>133352.10308333335</v>
      </c>
    </row>
    <row r="160" spans="1:21" s="114" customFormat="1" x14ac:dyDescent="0.55000000000000004">
      <c r="A160" s="114" t="str">
        <f>[8]!T18_Hanover[[#This Row],[KeyPIN]]</f>
        <v>06-35-200-023-1001</v>
      </c>
      <c r="B160" s="115" t="str">
        <f>INDEX('[8]T18-Hanover'!$A$1:$ZZ$1000,MATCH(A160,'[8]T18-Hanover'!$A$1:$A$1000,0),MATCH($B$1,'[8]T18-Hanover'!$A$1:$ZZ$1,0))</f>
        <v>06-35-200-023-1001</v>
      </c>
      <c r="C160" s="115" t="str">
        <f>INDEX('[8]T18-Hanover'!$A$1:$ZZ$1000,MATCH(A160,'[8]T18-Hanover'!$A$1:$A$1000,0),MATCH($C$1,'[8]T18-Hanover'!$A$1:$ZZ$1,0))</f>
        <v>5-89</v>
      </c>
      <c r="D160" s="115" t="str">
        <f>INDEX('[8]T18-Hanover'!$A$1:$ZZ$1000,MATCH(A160,'[8]T18-Hanover'!$A$1:$A$1000,0),MATCH($D$1,'[8]T18-Hanover'!$A$1:$ZZ$1,0))</f>
        <v>33  SANGRA STREAMWOOD</v>
      </c>
      <c r="E160" s="114">
        <f>INDEX('[8]T18-Hanover'!$A$1:$ZZ$1000,MATCH(A160,'[8]T18-Hanover'!$A$1:$A$1000,0),MATCH($E$1,'[8]T18-Hanover'!$A$1:$ZZ$1,0))</f>
        <v>16</v>
      </c>
      <c r="F160" s="114">
        <f>INDEX('[8]T18-Hanover'!$A$1:$ZZ$1000,MATCH(A160,'[8]T18-Hanover'!$A$1:$A$1000,0),MATCH($F$1,'[8]T18-Hanover'!$A$1:$ZZ$1,0))</f>
        <v>14</v>
      </c>
      <c r="G160" s="147">
        <f>INDEX('[8]T18-Hanover'!$A$1:$ZZ$1000,MATCH(A160,'[8]T18-Hanover'!$A$1:$A$1000,0),MATCH($G$1,'[8]T18-Hanover'!$A$1:$ZZ$1,0))</f>
        <v>45776</v>
      </c>
      <c r="H160" s="147">
        <f>INDEX('[8]T18-Hanover'!$A$1:$ZZ$1000,MATCH(A160,'[8]T18-Hanover'!$A$1:$A$1000,0),MATCH($H$1,'[8]T18-Hanover'!$A$1:$ZZ$1,0))</f>
        <v>1612.07</v>
      </c>
      <c r="I160" s="142" t="str">
        <f>INDEX('[8]T18-Hanover'!$A$1:$ZZ$1000,MATCH(A160,'[8]T18-Hanover'!$A$1:$A$1000,0),MATCH($I$1,'[8]T18-Hanover'!$A$1:$ZZ$1,0))</f>
        <v>C</v>
      </c>
      <c r="J160" s="143">
        <f>INDEX('[8]T18-Hanover'!$A$1:$ZZ$1000,MATCH(A160,'[8]T18-Hanover'!$A$1:$A$1000,0),MATCH($J$1,'[8]T18-Hanover'!$A$1:$ZZ$1,0))</f>
        <v>6.5</v>
      </c>
      <c r="K160" s="144">
        <f>INDEX('[8]T18-Hanover'!$A$1:$ZZ$1000,MATCH(A160,'[8]T18-Hanover'!$A$1:$A$1000,0),MATCH($K$1,'[8]T18-Hanover'!$A$1:$ZZ$1,0))</f>
        <v>10478.455</v>
      </c>
      <c r="L160" s="145">
        <f>INDEX('[8]T18-Hanover'!$A$1:$ZZ$1000,MATCH(A160,'[8]T18-Hanover'!$A$1:$A$1000,0),MATCH($L$1,'[8]T18-Hanover'!$A$1:$ZZ$1,0))</f>
        <v>0.06</v>
      </c>
      <c r="M160" s="145">
        <f>INDEX('[8]T18-Hanover'!$A$1:$ZZ$1000,MATCH(A160,'[8]T18-Hanover'!$A$1:$A$1000,0),MATCH($M$1,'[8]T18-Hanover'!$A$1:$ZZ$1,0))</f>
        <v>0.15</v>
      </c>
      <c r="N160" s="144">
        <f>INDEX('[8]T18-Hanover'!$A$1:$ZZ$1000,MATCH(A160,'[8]T18-Hanover'!$A$1:$A$1000,0),MATCH($N$1,'[8]T18-Hanover'!$A$1:$ZZ$1,0))</f>
        <v>8372.2855450000006</v>
      </c>
      <c r="O160" s="145">
        <f>INDEX('[8]T18-Hanover'!$A$1:$ZZ$1000,MATCH(A160,'[8]T18-Hanover'!$A$1:$A$1000,0),MATCH($O$1,'[8]T18-Hanover'!$A$1:$ZZ$1,0))</f>
        <v>0.09</v>
      </c>
      <c r="P160" s="143">
        <f>INDEX('[8]T18-Hanover'!$A$1:$ZZ$1000,MATCH(A160,'[8]T18-Hanover'!$A$1:$A$1000,0),MATCH($P$1,'[8]T18-Hanover'!$A$1:$ZZ$1,0))</f>
        <v>57.70555555555557</v>
      </c>
      <c r="Q160" s="143">
        <f>INDEX('[8]T18-Hanover'!$A$1:$ZZ$1000,MATCH(A160,'[8]T18-Hanover'!$A$1:$A$1000,0),MATCH($Q$1,'[8]T18-Hanover'!$A$1:$ZZ$1,0))</f>
        <v>65</v>
      </c>
      <c r="R160" s="146">
        <f>IF(INDEX('[8]T18-Hanover'!$A$1:$ZZ$1000,MATCH(A160,'[8]T18-Hanover'!$A$1:$A$1000,0),MATCH($R$1,'[8]T18-Hanover'!$A$1:$ZZ$1,0))=0,"N/A",INDEX('[8]T18-Hanover'!$A$1:$ZZ$1000,MATCH(A160,'[8]T18-Hanover'!$A$1:$A$1000,0),MATCH($R$1,'[8]T18-Hanover'!$A$1:$ZZ$1,0)))</f>
        <v>145</v>
      </c>
      <c r="S160" s="143">
        <f>INDEX('[8]T18-Hanover'!$A$1:$ZZ$1000,MATCH(A160,'[8]T18-Hanover'!$A$1:$A$1000,0),MATCH($S$1,'[8]T18-Hanover'!$A$1:$ZZ$1,0))</f>
        <v>61.352777777777789</v>
      </c>
      <c r="T160" s="144">
        <f>INDEX('[8]T18-Hanover'!$A$1:$ZZ$1000,MATCH(A160,'[8]T18-Hanover'!$A$1:$A$1000,0),MATCH($T$1,'[8]T18-Hanover'!$A$1:$ZZ$1,0))</f>
        <v>0</v>
      </c>
      <c r="U160" s="144">
        <f>INDEX('[8]T18-Hanover'!$A$1:$ZZ$1000,MATCH(A160,'[8]T18-Hanover'!$A$1:$A$1000,0),MATCH($U$1,'[8]T18-Hanover'!$A$1:$ZZ$1,0))</f>
        <v>98904.972472222231</v>
      </c>
    </row>
    <row r="161" spans="1:21" s="114" customFormat="1" x14ac:dyDescent="0.55000000000000004">
      <c r="A161" s="114" t="str">
        <f>[8]!T18_Hanover[[#This Row],[KeyPIN]]</f>
        <v>06-35-200-023-1002</v>
      </c>
      <c r="B161" s="115" t="str">
        <f>INDEX('[8]T18-Hanover'!$A$1:$ZZ$1000,MATCH(A161,'[8]T18-Hanover'!$A$1:$A$1000,0),MATCH($B$1,'[8]T18-Hanover'!$A$1:$ZZ$1,0))</f>
        <v>06-35-200-023-1002</v>
      </c>
      <c r="C161" s="115" t="str">
        <f>INDEX('[8]T18-Hanover'!$A$1:$ZZ$1000,MATCH(A161,'[8]T18-Hanover'!$A$1:$A$1000,0),MATCH($C$1,'[8]T18-Hanover'!$A$1:$ZZ$1,0))</f>
        <v>5-89</v>
      </c>
      <c r="D161" s="115" t="str">
        <f>INDEX('[8]T18-Hanover'!$A$1:$ZZ$1000,MATCH(A161,'[8]T18-Hanover'!$A$1:$A$1000,0),MATCH($D$1,'[8]T18-Hanover'!$A$1:$ZZ$1,0))</f>
        <v>33  SANGRA STREAMWOOD</v>
      </c>
      <c r="E161" s="114">
        <f>INDEX('[8]T18-Hanover'!$A$1:$ZZ$1000,MATCH(A161,'[8]T18-Hanover'!$A$1:$A$1000,0),MATCH($E$1,'[8]T18-Hanover'!$A$1:$ZZ$1,0))</f>
        <v>16</v>
      </c>
      <c r="F161" s="114">
        <f>INDEX('[8]T18-Hanover'!$A$1:$ZZ$1000,MATCH(A161,'[8]T18-Hanover'!$A$1:$A$1000,0),MATCH($F$1,'[8]T18-Hanover'!$A$1:$ZZ$1,0))</f>
        <v>14</v>
      </c>
      <c r="G161" s="147">
        <f>INDEX('[8]T18-Hanover'!$A$1:$ZZ$1000,MATCH(A161,'[8]T18-Hanover'!$A$1:$A$1000,0),MATCH($G$1,'[8]T18-Hanover'!$A$1:$ZZ$1,0))</f>
        <v>45776</v>
      </c>
      <c r="H161" s="147">
        <f>INDEX('[8]T18-Hanover'!$A$1:$ZZ$1000,MATCH(A161,'[8]T18-Hanover'!$A$1:$A$1000,0),MATCH($H$1,'[8]T18-Hanover'!$A$1:$ZZ$1,0))</f>
        <v>1257.98</v>
      </c>
      <c r="I161" s="142" t="str">
        <f>INDEX('[8]T18-Hanover'!$A$1:$ZZ$1000,MATCH(A161,'[8]T18-Hanover'!$A$1:$A$1000,0),MATCH($I$1,'[8]T18-Hanover'!$A$1:$ZZ$1,0))</f>
        <v>C</v>
      </c>
      <c r="J161" s="143">
        <f>INDEX('[8]T18-Hanover'!$A$1:$ZZ$1000,MATCH(A161,'[8]T18-Hanover'!$A$1:$A$1000,0),MATCH($J$1,'[8]T18-Hanover'!$A$1:$ZZ$1,0))</f>
        <v>6.5</v>
      </c>
      <c r="K161" s="144">
        <f>INDEX('[8]T18-Hanover'!$A$1:$ZZ$1000,MATCH(A161,'[8]T18-Hanover'!$A$1:$A$1000,0),MATCH($K$1,'[8]T18-Hanover'!$A$1:$ZZ$1,0))</f>
        <v>8176.87</v>
      </c>
      <c r="L161" s="145">
        <f>INDEX('[8]T18-Hanover'!$A$1:$ZZ$1000,MATCH(A161,'[8]T18-Hanover'!$A$1:$A$1000,0),MATCH($L$1,'[8]T18-Hanover'!$A$1:$ZZ$1,0))</f>
        <v>0.06</v>
      </c>
      <c r="M161" s="145">
        <f>INDEX('[8]T18-Hanover'!$A$1:$ZZ$1000,MATCH(A161,'[8]T18-Hanover'!$A$1:$A$1000,0),MATCH($M$1,'[8]T18-Hanover'!$A$1:$ZZ$1,0))</f>
        <v>0.15</v>
      </c>
      <c r="N161" s="144">
        <f>INDEX('[8]T18-Hanover'!$A$1:$ZZ$1000,MATCH(A161,'[8]T18-Hanover'!$A$1:$A$1000,0),MATCH($N$1,'[8]T18-Hanover'!$A$1:$ZZ$1,0))</f>
        <v>6533.3191299999999</v>
      </c>
      <c r="O161" s="145">
        <f>INDEX('[8]T18-Hanover'!$A$1:$ZZ$1000,MATCH(A161,'[8]T18-Hanover'!$A$1:$A$1000,0),MATCH($O$1,'[8]T18-Hanover'!$A$1:$ZZ$1,0))</f>
        <v>0.09</v>
      </c>
      <c r="P161" s="143">
        <f>INDEX('[8]T18-Hanover'!$A$1:$ZZ$1000,MATCH(A161,'[8]T18-Hanover'!$A$1:$A$1000,0),MATCH($P$1,'[8]T18-Hanover'!$A$1:$ZZ$1,0))</f>
        <v>57.705555555555549</v>
      </c>
      <c r="Q161" s="143">
        <f>INDEX('[8]T18-Hanover'!$A$1:$ZZ$1000,MATCH(A161,'[8]T18-Hanover'!$A$1:$A$1000,0),MATCH($Q$1,'[8]T18-Hanover'!$A$1:$ZZ$1,0))</f>
        <v>65</v>
      </c>
      <c r="R161" s="146">
        <f>IF(INDEX('[8]T18-Hanover'!$A$1:$ZZ$1000,MATCH(A161,'[8]T18-Hanover'!$A$1:$A$1000,0),MATCH($R$1,'[8]T18-Hanover'!$A$1:$ZZ$1,0))=0,"N/A",INDEX('[8]T18-Hanover'!$A$1:$ZZ$1000,MATCH(A161,'[8]T18-Hanover'!$A$1:$A$1000,0),MATCH($R$1,'[8]T18-Hanover'!$A$1:$ZZ$1,0)))</f>
        <v>145</v>
      </c>
      <c r="S161" s="143">
        <f>INDEX('[8]T18-Hanover'!$A$1:$ZZ$1000,MATCH(A161,'[8]T18-Hanover'!$A$1:$A$1000,0),MATCH($S$1,'[8]T18-Hanover'!$A$1:$ZZ$1,0))</f>
        <v>61.352777777777774</v>
      </c>
      <c r="T161" s="144">
        <f>INDEX('[8]T18-Hanover'!$A$1:$ZZ$1000,MATCH(A161,'[8]T18-Hanover'!$A$1:$A$1000,0),MATCH($T$1,'[8]T18-Hanover'!$A$1:$ZZ$1,0))</f>
        <v>0</v>
      </c>
      <c r="U161" s="144">
        <f>INDEX('[8]T18-Hanover'!$A$1:$ZZ$1000,MATCH(A161,'[8]T18-Hanover'!$A$1:$A$1000,0),MATCH($U$1,'[8]T18-Hanover'!$A$1:$ZZ$1,0))</f>
        <v>77180.567388888885</v>
      </c>
    </row>
    <row r="162" spans="1:21" s="114" customFormat="1" x14ac:dyDescent="0.55000000000000004">
      <c r="A162" s="114" t="str">
        <f>[8]!T18_Hanover[[#This Row],[KeyPIN]]</f>
        <v>06-35-200-023-1003</v>
      </c>
      <c r="B162" s="115" t="str">
        <f>INDEX('[8]T18-Hanover'!$A$1:$ZZ$1000,MATCH(A162,'[8]T18-Hanover'!$A$1:$A$1000,0),MATCH($B$1,'[8]T18-Hanover'!$A$1:$ZZ$1,0))</f>
        <v>06-35-200-023-1003</v>
      </c>
      <c r="C162" s="115" t="str">
        <f>INDEX('[8]T18-Hanover'!$A$1:$ZZ$1000,MATCH(A162,'[8]T18-Hanover'!$A$1:$A$1000,0),MATCH($C$1,'[8]T18-Hanover'!$A$1:$ZZ$1,0))</f>
        <v>5-89</v>
      </c>
      <c r="D162" s="115" t="str">
        <f>INDEX('[8]T18-Hanover'!$A$1:$ZZ$1000,MATCH(A162,'[8]T18-Hanover'!$A$1:$A$1000,0),MATCH($D$1,'[8]T18-Hanover'!$A$1:$ZZ$1,0))</f>
        <v>33  SANGRA STREAMWOOD</v>
      </c>
      <c r="E162" s="114">
        <f>INDEX('[8]T18-Hanover'!$A$1:$ZZ$1000,MATCH(A162,'[8]T18-Hanover'!$A$1:$A$1000,0),MATCH($E$1,'[8]T18-Hanover'!$A$1:$ZZ$1,0))</f>
        <v>16</v>
      </c>
      <c r="F162" s="114">
        <f>INDEX('[8]T18-Hanover'!$A$1:$ZZ$1000,MATCH(A162,'[8]T18-Hanover'!$A$1:$A$1000,0),MATCH($F$1,'[8]T18-Hanover'!$A$1:$ZZ$1,0))</f>
        <v>14</v>
      </c>
      <c r="G162" s="147">
        <f>INDEX('[8]T18-Hanover'!$A$1:$ZZ$1000,MATCH(A162,'[8]T18-Hanover'!$A$1:$A$1000,0),MATCH($G$1,'[8]T18-Hanover'!$A$1:$ZZ$1,0))</f>
        <v>45776</v>
      </c>
      <c r="H162" s="147">
        <f>INDEX('[8]T18-Hanover'!$A$1:$ZZ$1000,MATCH(A162,'[8]T18-Hanover'!$A$1:$A$1000,0),MATCH($H$1,'[8]T18-Hanover'!$A$1:$ZZ$1,0))</f>
        <v>1272.02</v>
      </c>
      <c r="I162" s="142" t="str">
        <f>INDEX('[8]T18-Hanover'!$A$1:$ZZ$1000,MATCH(A162,'[8]T18-Hanover'!$A$1:$A$1000,0),MATCH($I$1,'[8]T18-Hanover'!$A$1:$ZZ$1,0))</f>
        <v>C</v>
      </c>
      <c r="J162" s="143">
        <f>INDEX('[8]T18-Hanover'!$A$1:$ZZ$1000,MATCH(A162,'[8]T18-Hanover'!$A$1:$A$1000,0),MATCH($J$1,'[8]T18-Hanover'!$A$1:$ZZ$1,0))</f>
        <v>6.5</v>
      </c>
      <c r="K162" s="144">
        <f>INDEX('[8]T18-Hanover'!$A$1:$ZZ$1000,MATCH(A162,'[8]T18-Hanover'!$A$1:$A$1000,0),MATCH($K$1,'[8]T18-Hanover'!$A$1:$ZZ$1,0))</f>
        <v>8268.1299999999992</v>
      </c>
      <c r="L162" s="145">
        <f>INDEX('[8]T18-Hanover'!$A$1:$ZZ$1000,MATCH(A162,'[8]T18-Hanover'!$A$1:$A$1000,0),MATCH($L$1,'[8]T18-Hanover'!$A$1:$ZZ$1,0))</f>
        <v>0.06</v>
      </c>
      <c r="M162" s="145">
        <f>INDEX('[8]T18-Hanover'!$A$1:$ZZ$1000,MATCH(A162,'[8]T18-Hanover'!$A$1:$A$1000,0),MATCH($M$1,'[8]T18-Hanover'!$A$1:$ZZ$1,0))</f>
        <v>0.15</v>
      </c>
      <c r="N162" s="144">
        <f>INDEX('[8]T18-Hanover'!$A$1:$ZZ$1000,MATCH(A162,'[8]T18-Hanover'!$A$1:$A$1000,0),MATCH($N$1,'[8]T18-Hanover'!$A$1:$ZZ$1,0))</f>
        <v>6606.2358699999986</v>
      </c>
      <c r="O162" s="145">
        <f>INDEX('[8]T18-Hanover'!$A$1:$ZZ$1000,MATCH(A162,'[8]T18-Hanover'!$A$1:$A$1000,0),MATCH($O$1,'[8]T18-Hanover'!$A$1:$ZZ$1,0))</f>
        <v>0.09</v>
      </c>
      <c r="P162" s="143">
        <f>INDEX('[8]T18-Hanover'!$A$1:$ZZ$1000,MATCH(A162,'[8]T18-Hanover'!$A$1:$A$1000,0),MATCH($P$1,'[8]T18-Hanover'!$A$1:$ZZ$1,0))</f>
        <v>57.705555555555542</v>
      </c>
      <c r="Q162" s="143">
        <f>INDEX('[8]T18-Hanover'!$A$1:$ZZ$1000,MATCH(A162,'[8]T18-Hanover'!$A$1:$A$1000,0),MATCH($Q$1,'[8]T18-Hanover'!$A$1:$ZZ$1,0))</f>
        <v>65</v>
      </c>
      <c r="R162" s="146">
        <f>IF(INDEX('[8]T18-Hanover'!$A$1:$ZZ$1000,MATCH(A162,'[8]T18-Hanover'!$A$1:$A$1000,0),MATCH($R$1,'[8]T18-Hanover'!$A$1:$ZZ$1,0))=0,"N/A",INDEX('[8]T18-Hanover'!$A$1:$ZZ$1000,MATCH(A162,'[8]T18-Hanover'!$A$1:$A$1000,0),MATCH($R$1,'[8]T18-Hanover'!$A$1:$ZZ$1,0)))</f>
        <v>145</v>
      </c>
      <c r="S162" s="143">
        <f>INDEX('[8]T18-Hanover'!$A$1:$ZZ$1000,MATCH(A162,'[8]T18-Hanover'!$A$1:$A$1000,0),MATCH($S$1,'[8]T18-Hanover'!$A$1:$ZZ$1,0))</f>
        <v>61.352777777777774</v>
      </c>
      <c r="T162" s="144">
        <f>INDEX('[8]T18-Hanover'!$A$1:$ZZ$1000,MATCH(A162,'[8]T18-Hanover'!$A$1:$A$1000,0),MATCH($T$1,'[8]T18-Hanover'!$A$1:$ZZ$1,0))</f>
        <v>0</v>
      </c>
      <c r="U162" s="144">
        <f>INDEX('[8]T18-Hanover'!$A$1:$ZZ$1000,MATCH(A162,'[8]T18-Hanover'!$A$1:$A$1000,0),MATCH($U$1,'[8]T18-Hanover'!$A$1:$ZZ$1,0))</f>
        <v>78041.960388888881</v>
      </c>
    </row>
    <row r="163" spans="1:21" s="114" customFormat="1" x14ac:dyDescent="0.55000000000000004">
      <c r="A163" s="114" t="str">
        <f>[8]!T18_Hanover[[#This Row],[KeyPIN]]</f>
        <v>06-35-200-023-1004</v>
      </c>
      <c r="B163" s="115" t="str">
        <f>INDEX('[8]T18-Hanover'!$A$1:$ZZ$1000,MATCH(A163,'[8]T18-Hanover'!$A$1:$A$1000,0),MATCH($B$1,'[8]T18-Hanover'!$A$1:$ZZ$1,0))</f>
        <v>06-35-200-023-1004</v>
      </c>
      <c r="C163" s="115" t="str">
        <f>INDEX('[8]T18-Hanover'!$A$1:$ZZ$1000,MATCH(A163,'[8]T18-Hanover'!$A$1:$A$1000,0),MATCH($C$1,'[8]T18-Hanover'!$A$1:$ZZ$1,0))</f>
        <v>5-89</v>
      </c>
      <c r="D163" s="115" t="str">
        <f>INDEX('[8]T18-Hanover'!$A$1:$ZZ$1000,MATCH(A163,'[8]T18-Hanover'!$A$1:$A$1000,0),MATCH($D$1,'[8]T18-Hanover'!$A$1:$ZZ$1,0))</f>
        <v>33  SANGRA STREAMWOOD</v>
      </c>
      <c r="E163" s="114">
        <f>INDEX('[8]T18-Hanover'!$A$1:$ZZ$1000,MATCH(A163,'[8]T18-Hanover'!$A$1:$A$1000,0),MATCH($E$1,'[8]T18-Hanover'!$A$1:$ZZ$1,0))</f>
        <v>16</v>
      </c>
      <c r="F163" s="114">
        <f>INDEX('[8]T18-Hanover'!$A$1:$ZZ$1000,MATCH(A163,'[8]T18-Hanover'!$A$1:$A$1000,0),MATCH($F$1,'[8]T18-Hanover'!$A$1:$ZZ$1,0))</f>
        <v>14</v>
      </c>
      <c r="G163" s="147">
        <f>INDEX('[8]T18-Hanover'!$A$1:$ZZ$1000,MATCH(A163,'[8]T18-Hanover'!$A$1:$A$1000,0),MATCH($G$1,'[8]T18-Hanover'!$A$1:$ZZ$1,0))</f>
        <v>45776</v>
      </c>
      <c r="H163" s="147">
        <f>INDEX('[8]T18-Hanover'!$A$1:$ZZ$1000,MATCH(A163,'[8]T18-Hanover'!$A$1:$A$1000,0),MATCH($H$1,'[8]T18-Hanover'!$A$1:$ZZ$1,0))</f>
        <v>1420.84</v>
      </c>
      <c r="I163" s="142" t="str">
        <f>INDEX('[8]T18-Hanover'!$A$1:$ZZ$1000,MATCH(A163,'[8]T18-Hanover'!$A$1:$A$1000,0),MATCH($I$1,'[8]T18-Hanover'!$A$1:$ZZ$1,0))</f>
        <v>C</v>
      </c>
      <c r="J163" s="143">
        <f>INDEX('[8]T18-Hanover'!$A$1:$ZZ$1000,MATCH(A163,'[8]T18-Hanover'!$A$1:$A$1000,0),MATCH($J$1,'[8]T18-Hanover'!$A$1:$ZZ$1,0))</f>
        <v>6.5</v>
      </c>
      <c r="K163" s="144">
        <f>INDEX('[8]T18-Hanover'!$A$1:$ZZ$1000,MATCH(A163,'[8]T18-Hanover'!$A$1:$A$1000,0),MATCH($K$1,'[8]T18-Hanover'!$A$1:$ZZ$1,0))</f>
        <v>9235.4599999999991</v>
      </c>
      <c r="L163" s="145">
        <f>INDEX('[8]T18-Hanover'!$A$1:$ZZ$1000,MATCH(A163,'[8]T18-Hanover'!$A$1:$A$1000,0),MATCH($L$1,'[8]T18-Hanover'!$A$1:$ZZ$1,0))</f>
        <v>0.06</v>
      </c>
      <c r="M163" s="145">
        <f>INDEX('[8]T18-Hanover'!$A$1:$ZZ$1000,MATCH(A163,'[8]T18-Hanover'!$A$1:$A$1000,0),MATCH($M$1,'[8]T18-Hanover'!$A$1:$ZZ$1,0))</f>
        <v>0.15</v>
      </c>
      <c r="N163" s="144">
        <f>INDEX('[8]T18-Hanover'!$A$1:$ZZ$1000,MATCH(A163,'[8]T18-Hanover'!$A$1:$A$1000,0),MATCH($N$1,'[8]T18-Hanover'!$A$1:$ZZ$1,0))</f>
        <v>7379.1325399999996</v>
      </c>
      <c r="O163" s="145">
        <f>INDEX('[8]T18-Hanover'!$A$1:$ZZ$1000,MATCH(A163,'[8]T18-Hanover'!$A$1:$A$1000,0),MATCH($O$1,'[8]T18-Hanover'!$A$1:$ZZ$1,0))</f>
        <v>0.09</v>
      </c>
      <c r="P163" s="143">
        <f>INDEX('[8]T18-Hanover'!$A$1:$ZZ$1000,MATCH(A163,'[8]T18-Hanover'!$A$1:$A$1000,0),MATCH($P$1,'[8]T18-Hanover'!$A$1:$ZZ$1,0))</f>
        <v>57.705555555555563</v>
      </c>
      <c r="Q163" s="143">
        <f>INDEX('[8]T18-Hanover'!$A$1:$ZZ$1000,MATCH(A163,'[8]T18-Hanover'!$A$1:$A$1000,0),MATCH($Q$1,'[8]T18-Hanover'!$A$1:$ZZ$1,0))</f>
        <v>65</v>
      </c>
      <c r="R163" s="146">
        <f>IF(INDEX('[8]T18-Hanover'!$A$1:$ZZ$1000,MATCH(A163,'[8]T18-Hanover'!$A$1:$A$1000,0),MATCH($R$1,'[8]T18-Hanover'!$A$1:$ZZ$1,0))=0,"N/A",INDEX('[8]T18-Hanover'!$A$1:$ZZ$1000,MATCH(A163,'[8]T18-Hanover'!$A$1:$A$1000,0),MATCH($R$1,'[8]T18-Hanover'!$A$1:$ZZ$1,0)))</f>
        <v>145</v>
      </c>
      <c r="S163" s="143">
        <f>INDEX('[8]T18-Hanover'!$A$1:$ZZ$1000,MATCH(A163,'[8]T18-Hanover'!$A$1:$A$1000,0),MATCH($S$1,'[8]T18-Hanover'!$A$1:$ZZ$1,0))</f>
        <v>61.352777777777781</v>
      </c>
      <c r="T163" s="144">
        <f>INDEX('[8]T18-Hanover'!$A$1:$ZZ$1000,MATCH(A163,'[8]T18-Hanover'!$A$1:$A$1000,0),MATCH($T$1,'[8]T18-Hanover'!$A$1:$ZZ$1,0))</f>
        <v>0</v>
      </c>
      <c r="U163" s="144">
        <f>INDEX('[8]T18-Hanover'!$A$1:$ZZ$1000,MATCH(A163,'[8]T18-Hanover'!$A$1:$A$1000,0),MATCH($U$1,'[8]T18-Hanover'!$A$1:$ZZ$1,0))</f>
        <v>87172.480777777775</v>
      </c>
    </row>
    <row r="164" spans="1:21" s="114" customFormat="1" x14ac:dyDescent="0.55000000000000004">
      <c r="A164" s="114" t="str">
        <f>[8]!T18_Hanover[[#This Row],[KeyPIN]]</f>
        <v>06-35-200-023-1005</v>
      </c>
      <c r="B164" s="115" t="str">
        <f>INDEX('[8]T18-Hanover'!$A$1:$ZZ$1000,MATCH(A164,'[8]T18-Hanover'!$A$1:$A$1000,0),MATCH($B$1,'[8]T18-Hanover'!$A$1:$ZZ$1,0))</f>
        <v>06-35-200-023-1005</v>
      </c>
      <c r="C164" s="115" t="str">
        <f>INDEX('[8]T18-Hanover'!$A$1:$ZZ$1000,MATCH(A164,'[8]T18-Hanover'!$A$1:$A$1000,0),MATCH($C$1,'[8]T18-Hanover'!$A$1:$ZZ$1,0))</f>
        <v>5-89</v>
      </c>
      <c r="D164" s="115" t="str">
        <f>INDEX('[8]T18-Hanover'!$A$1:$ZZ$1000,MATCH(A164,'[8]T18-Hanover'!$A$1:$A$1000,0),MATCH($D$1,'[8]T18-Hanover'!$A$1:$ZZ$1,0))</f>
        <v>33  SANGRA STREAMWOOD</v>
      </c>
      <c r="E164" s="114">
        <f>INDEX('[8]T18-Hanover'!$A$1:$ZZ$1000,MATCH(A164,'[8]T18-Hanover'!$A$1:$A$1000,0),MATCH($E$1,'[8]T18-Hanover'!$A$1:$ZZ$1,0))</f>
        <v>16</v>
      </c>
      <c r="F164" s="114">
        <f>INDEX('[8]T18-Hanover'!$A$1:$ZZ$1000,MATCH(A164,'[8]T18-Hanover'!$A$1:$A$1000,0),MATCH($F$1,'[8]T18-Hanover'!$A$1:$ZZ$1,0))</f>
        <v>14</v>
      </c>
      <c r="G164" s="147">
        <f>INDEX('[8]T18-Hanover'!$A$1:$ZZ$1000,MATCH(A164,'[8]T18-Hanover'!$A$1:$A$1000,0),MATCH($G$1,'[8]T18-Hanover'!$A$1:$ZZ$1,0))</f>
        <v>45776</v>
      </c>
      <c r="H164" s="147">
        <f>INDEX('[8]T18-Hanover'!$A$1:$ZZ$1000,MATCH(A164,'[8]T18-Hanover'!$A$1:$A$1000,0),MATCH($H$1,'[8]T18-Hanover'!$A$1:$ZZ$1,0))</f>
        <v>1434.88</v>
      </c>
      <c r="I164" s="142" t="str">
        <f>INDEX('[8]T18-Hanover'!$A$1:$ZZ$1000,MATCH(A164,'[8]T18-Hanover'!$A$1:$A$1000,0),MATCH($I$1,'[8]T18-Hanover'!$A$1:$ZZ$1,0))</f>
        <v>C</v>
      </c>
      <c r="J164" s="143">
        <f>INDEX('[8]T18-Hanover'!$A$1:$ZZ$1000,MATCH(A164,'[8]T18-Hanover'!$A$1:$A$1000,0),MATCH($J$1,'[8]T18-Hanover'!$A$1:$ZZ$1,0))</f>
        <v>6.5</v>
      </c>
      <c r="K164" s="144">
        <f>INDEX('[8]T18-Hanover'!$A$1:$ZZ$1000,MATCH(A164,'[8]T18-Hanover'!$A$1:$A$1000,0),MATCH($K$1,'[8]T18-Hanover'!$A$1:$ZZ$1,0))</f>
        <v>9326.7200000000012</v>
      </c>
      <c r="L164" s="145">
        <f>INDEX('[8]T18-Hanover'!$A$1:$ZZ$1000,MATCH(A164,'[8]T18-Hanover'!$A$1:$A$1000,0),MATCH($L$1,'[8]T18-Hanover'!$A$1:$ZZ$1,0))</f>
        <v>0.06</v>
      </c>
      <c r="M164" s="145">
        <f>INDEX('[8]T18-Hanover'!$A$1:$ZZ$1000,MATCH(A164,'[8]T18-Hanover'!$A$1:$A$1000,0),MATCH($M$1,'[8]T18-Hanover'!$A$1:$ZZ$1,0))</f>
        <v>0.15</v>
      </c>
      <c r="N164" s="144">
        <f>INDEX('[8]T18-Hanover'!$A$1:$ZZ$1000,MATCH(A164,'[8]T18-Hanover'!$A$1:$A$1000,0),MATCH($N$1,'[8]T18-Hanover'!$A$1:$ZZ$1,0))</f>
        <v>7452.0492800000011</v>
      </c>
      <c r="O164" s="145">
        <f>INDEX('[8]T18-Hanover'!$A$1:$ZZ$1000,MATCH(A164,'[8]T18-Hanover'!$A$1:$A$1000,0),MATCH($O$1,'[8]T18-Hanover'!$A$1:$ZZ$1,0))</f>
        <v>0.09</v>
      </c>
      <c r="P164" s="143">
        <f>INDEX('[8]T18-Hanover'!$A$1:$ZZ$1000,MATCH(A164,'[8]T18-Hanover'!$A$1:$A$1000,0),MATCH($P$1,'[8]T18-Hanover'!$A$1:$ZZ$1,0))</f>
        <v>57.705555555555563</v>
      </c>
      <c r="Q164" s="143">
        <f>INDEX('[8]T18-Hanover'!$A$1:$ZZ$1000,MATCH(A164,'[8]T18-Hanover'!$A$1:$A$1000,0),MATCH($Q$1,'[8]T18-Hanover'!$A$1:$ZZ$1,0))</f>
        <v>65</v>
      </c>
      <c r="R164" s="146">
        <f>IF(INDEX('[8]T18-Hanover'!$A$1:$ZZ$1000,MATCH(A164,'[8]T18-Hanover'!$A$1:$A$1000,0),MATCH($R$1,'[8]T18-Hanover'!$A$1:$ZZ$1,0))=0,"N/A",INDEX('[8]T18-Hanover'!$A$1:$ZZ$1000,MATCH(A164,'[8]T18-Hanover'!$A$1:$A$1000,0),MATCH($R$1,'[8]T18-Hanover'!$A$1:$ZZ$1,0)))</f>
        <v>145</v>
      </c>
      <c r="S164" s="143">
        <f>INDEX('[8]T18-Hanover'!$A$1:$ZZ$1000,MATCH(A164,'[8]T18-Hanover'!$A$1:$A$1000,0),MATCH($S$1,'[8]T18-Hanover'!$A$1:$ZZ$1,0))</f>
        <v>61.352777777777781</v>
      </c>
      <c r="T164" s="144">
        <f>INDEX('[8]T18-Hanover'!$A$1:$ZZ$1000,MATCH(A164,'[8]T18-Hanover'!$A$1:$A$1000,0),MATCH($T$1,'[8]T18-Hanover'!$A$1:$ZZ$1,0))</f>
        <v>0</v>
      </c>
      <c r="U164" s="144">
        <f>INDEX('[8]T18-Hanover'!$A$1:$ZZ$1000,MATCH(A164,'[8]T18-Hanover'!$A$1:$A$1000,0),MATCH($U$1,'[8]T18-Hanover'!$A$1:$ZZ$1,0))</f>
        <v>88033.873777777786</v>
      </c>
    </row>
    <row r="165" spans="1:21" s="114" customFormat="1" x14ac:dyDescent="0.55000000000000004">
      <c r="A165" s="114" t="str">
        <f>[8]!T18_Hanover[[#This Row],[KeyPIN]]</f>
        <v>06-35-200-023-1006</v>
      </c>
      <c r="B165" s="115" t="str">
        <f>INDEX('[8]T18-Hanover'!$A$1:$ZZ$1000,MATCH(A165,'[8]T18-Hanover'!$A$1:$A$1000,0),MATCH($B$1,'[8]T18-Hanover'!$A$1:$ZZ$1,0))</f>
        <v>06-35-200-023-1006</v>
      </c>
      <c r="C165" s="115" t="str">
        <f>INDEX('[8]T18-Hanover'!$A$1:$ZZ$1000,MATCH(A165,'[8]T18-Hanover'!$A$1:$A$1000,0),MATCH($C$1,'[8]T18-Hanover'!$A$1:$ZZ$1,0))</f>
        <v>5-89</v>
      </c>
      <c r="D165" s="115" t="str">
        <f>INDEX('[8]T18-Hanover'!$A$1:$ZZ$1000,MATCH(A165,'[8]T18-Hanover'!$A$1:$A$1000,0),MATCH($D$1,'[8]T18-Hanover'!$A$1:$ZZ$1,0))</f>
        <v>33  SANGRA STREAMWOOD</v>
      </c>
      <c r="E165" s="114">
        <f>INDEX('[8]T18-Hanover'!$A$1:$ZZ$1000,MATCH(A165,'[8]T18-Hanover'!$A$1:$A$1000,0),MATCH($E$1,'[8]T18-Hanover'!$A$1:$ZZ$1,0))</f>
        <v>16</v>
      </c>
      <c r="F165" s="114">
        <f>INDEX('[8]T18-Hanover'!$A$1:$ZZ$1000,MATCH(A165,'[8]T18-Hanover'!$A$1:$A$1000,0),MATCH($F$1,'[8]T18-Hanover'!$A$1:$ZZ$1,0))</f>
        <v>14</v>
      </c>
      <c r="G165" s="147">
        <f>INDEX('[8]T18-Hanover'!$A$1:$ZZ$1000,MATCH(A165,'[8]T18-Hanover'!$A$1:$A$1000,0),MATCH($G$1,'[8]T18-Hanover'!$A$1:$ZZ$1,0))</f>
        <v>45776</v>
      </c>
      <c r="H165" s="147">
        <f>INDEX('[8]T18-Hanover'!$A$1:$ZZ$1000,MATCH(A165,'[8]T18-Hanover'!$A$1:$A$1000,0),MATCH($H$1,'[8]T18-Hanover'!$A$1:$ZZ$1,0))</f>
        <v>1427.86</v>
      </c>
      <c r="I165" s="142" t="str">
        <f>INDEX('[8]T18-Hanover'!$A$1:$ZZ$1000,MATCH(A165,'[8]T18-Hanover'!$A$1:$A$1000,0),MATCH($I$1,'[8]T18-Hanover'!$A$1:$ZZ$1,0))</f>
        <v>C</v>
      </c>
      <c r="J165" s="143">
        <f>INDEX('[8]T18-Hanover'!$A$1:$ZZ$1000,MATCH(A165,'[8]T18-Hanover'!$A$1:$A$1000,0),MATCH($J$1,'[8]T18-Hanover'!$A$1:$ZZ$1,0))</f>
        <v>6.5</v>
      </c>
      <c r="K165" s="144">
        <f>INDEX('[8]T18-Hanover'!$A$1:$ZZ$1000,MATCH(A165,'[8]T18-Hanover'!$A$1:$A$1000,0),MATCH($K$1,'[8]T18-Hanover'!$A$1:$ZZ$1,0))</f>
        <v>9281.09</v>
      </c>
      <c r="L165" s="145">
        <f>INDEX('[8]T18-Hanover'!$A$1:$ZZ$1000,MATCH(A165,'[8]T18-Hanover'!$A$1:$A$1000,0),MATCH($L$1,'[8]T18-Hanover'!$A$1:$ZZ$1,0))</f>
        <v>0.06</v>
      </c>
      <c r="M165" s="145">
        <f>INDEX('[8]T18-Hanover'!$A$1:$ZZ$1000,MATCH(A165,'[8]T18-Hanover'!$A$1:$A$1000,0),MATCH($M$1,'[8]T18-Hanover'!$A$1:$ZZ$1,0))</f>
        <v>0.15</v>
      </c>
      <c r="N165" s="144">
        <f>INDEX('[8]T18-Hanover'!$A$1:$ZZ$1000,MATCH(A165,'[8]T18-Hanover'!$A$1:$A$1000,0),MATCH($N$1,'[8]T18-Hanover'!$A$1:$ZZ$1,0))</f>
        <v>7415.5909099999999</v>
      </c>
      <c r="O165" s="145">
        <f>INDEX('[8]T18-Hanover'!$A$1:$ZZ$1000,MATCH(A165,'[8]T18-Hanover'!$A$1:$A$1000,0),MATCH($O$1,'[8]T18-Hanover'!$A$1:$ZZ$1,0))</f>
        <v>0.09</v>
      </c>
      <c r="P165" s="143">
        <f>INDEX('[8]T18-Hanover'!$A$1:$ZZ$1000,MATCH(A165,'[8]T18-Hanover'!$A$1:$A$1000,0),MATCH($P$1,'[8]T18-Hanover'!$A$1:$ZZ$1,0))</f>
        <v>57.705555555555556</v>
      </c>
      <c r="Q165" s="143">
        <f>INDEX('[8]T18-Hanover'!$A$1:$ZZ$1000,MATCH(A165,'[8]T18-Hanover'!$A$1:$A$1000,0),MATCH($Q$1,'[8]T18-Hanover'!$A$1:$ZZ$1,0))</f>
        <v>65</v>
      </c>
      <c r="R165" s="146">
        <f>IF(INDEX('[8]T18-Hanover'!$A$1:$ZZ$1000,MATCH(A165,'[8]T18-Hanover'!$A$1:$A$1000,0),MATCH($R$1,'[8]T18-Hanover'!$A$1:$ZZ$1,0))=0,"N/A",INDEX('[8]T18-Hanover'!$A$1:$ZZ$1000,MATCH(A165,'[8]T18-Hanover'!$A$1:$A$1000,0),MATCH($R$1,'[8]T18-Hanover'!$A$1:$ZZ$1,0)))</f>
        <v>145</v>
      </c>
      <c r="S165" s="143">
        <f>INDEX('[8]T18-Hanover'!$A$1:$ZZ$1000,MATCH(A165,'[8]T18-Hanover'!$A$1:$A$1000,0),MATCH($S$1,'[8]T18-Hanover'!$A$1:$ZZ$1,0))</f>
        <v>61.352777777777774</v>
      </c>
      <c r="T165" s="144">
        <f>INDEX('[8]T18-Hanover'!$A$1:$ZZ$1000,MATCH(A165,'[8]T18-Hanover'!$A$1:$A$1000,0),MATCH($T$1,'[8]T18-Hanover'!$A$1:$ZZ$1,0))</f>
        <v>0</v>
      </c>
      <c r="U165" s="144">
        <f>INDEX('[8]T18-Hanover'!$A$1:$ZZ$1000,MATCH(A165,'[8]T18-Hanover'!$A$1:$A$1000,0),MATCH($U$1,'[8]T18-Hanover'!$A$1:$ZZ$1,0))</f>
        <v>87603.177277777766</v>
      </c>
    </row>
    <row r="166" spans="1:21" s="114" customFormat="1" x14ac:dyDescent="0.55000000000000004">
      <c r="A166" s="114" t="str">
        <f>[8]!T18_Hanover[[#This Row],[KeyPIN]]</f>
        <v>06-35-200-023-1007</v>
      </c>
      <c r="B166" s="115" t="str">
        <f>INDEX('[8]T18-Hanover'!$A$1:$ZZ$1000,MATCH(A166,'[8]T18-Hanover'!$A$1:$A$1000,0),MATCH($B$1,'[8]T18-Hanover'!$A$1:$ZZ$1,0))</f>
        <v>06-35-200-023-1007</v>
      </c>
      <c r="C166" s="115" t="str">
        <f>INDEX('[8]T18-Hanover'!$A$1:$ZZ$1000,MATCH(A166,'[8]T18-Hanover'!$A$1:$A$1000,0),MATCH($C$1,'[8]T18-Hanover'!$A$1:$ZZ$1,0))</f>
        <v>5-89</v>
      </c>
      <c r="D166" s="115" t="str">
        <f>INDEX('[8]T18-Hanover'!$A$1:$ZZ$1000,MATCH(A166,'[8]T18-Hanover'!$A$1:$A$1000,0),MATCH($D$1,'[8]T18-Hanover'!$A$1:$ZZ$1,0))</f>
        <v>33  SANGRA STREAMWOOD</v>
      </c>
      <c r="E166" s="114">
        <f>INDEX('[8]T18-Hanover'!$A$1:$ZZ$1000,MATCH(A166,'[8]T18-Hanover'!$A$1:$A$1000,0),MATCH($E$1,'[8]T18-Hanover'!$A$1:$ZZ$1,0))</f>
        <v>16</v>
      </c>
      <c r="F166" s="114">
        <f>INDEX('[8]T18-Hanover'!$A$1:$ZZ$1000,MATCH(A166,'[8]T18-Hanover'!$A$1:$A$1000,0),MATCH($F$1,'[8]T18-Hanover'!$A$1:$ZZ$1,0))</f>
        <v>14</v>
      </c>
      <c r="G166" s="147">
        <f>INDEX('[8]T18-Hanover'!$A$1:$ZZ$1000,MATCH(A166,'[8]T18-Hanover'!$A$1:$A$1000,0),MATCH($G$1,'[8]T18-Hanover'!$A$1:$ZZ$1,0))</f>
        <v>45776</v>
      </c>
      <c r="H166" s="147">
        <f>INDEX('[8]T18-Hanover'!$A$1:$ZZ$1000,MATCH(A166,'[8]T18-Hanover'!$A$1:$A$1000,0),MATCH($H$1,'[8]T18-Hanover'!$A$1:$ZZ$1,0))</f>
        <v>1434.88</v>
      </c>
      <c r="I166" s="142" t="str">
        <f>INDEX('[8]T18-Hanover'!$A$1:$ZZ$1000,MATCH(A166,'[8]T18-Hanover'!$A$1:$A$1000,0),MATCH($I$1,'[8]T18-Hanover'!$A$1:$ZZ$1,0))</f>
        <v>C</v>
      </c>
      <c r="J166" s="143">
        <f>INDEX('[8]T18-Hanover'!$A$1:$ZZ$1000,MATCH(A166,'[8]T18-Hanover'!$A$1:$A$1000,0),MATCH($J$1,'[8]T18-Hanover'!$A$1:$ZZ$1,0))</f>
        <v>6.5</v>
      </c>
      <c r="K166" s="144">
        <f>INDEX('[8]T18-Hanover'!$A$1:$ZZ$1000,MATCH(A166,'[8]T18-Hanover'!$A$1:$A$1000,0),MATCH($K$1,'[8]T18-Hanover'!$A$1:$ZZ$1,0))</f>
        <v>9326.7200000000012</v>
      </c>
      <c r="L166" s="145">
        <f>INDEX('[8]T18-Hanover'!$A$1:$ZZ$1000,MATCH(A166,'[8]T18-Hanover'!$A$1:$A$1000,0),MATCH($L$1,'[8]T18-Hanover'!$A$1:$ZZ$1,0))</f>
        <v>0.06</v>
      </c>
      <c r="M166" s="145">
        <f>INDEX('[8]T18-Hanover'!$A$1:$ZZ$1000,MATCH(A166,'[8]T18-Hanover'!$A$1:$A$1000,0),MATCH($M$1,'[8]T18-Hanover'!$A$1:$ZZ$1,0))</f>
        <v>0.15</v>
      </c>
      <c r="N166" s="144">
        <f>INDEX('[8]T18-Hanover'!$A$1:$ZZ$1000,MATCH(A166,'[8]T18-Hanover'!$A$1:$A$1000,0),MATCH($N$1,'[8]T18-Hanover'!$A$1:$ZZ$1,0))</f>
        <v>7452.0492800000011</v>
      </c>
      <c r="O166" s="145">
        <f>INDEX('[8]T18-Hanover'!$A$1:$ZZ$1000,MATCH(A166,'[8]T18-Hanover'!$A$1:$A$1000,0),MATCH($O$1,'[8]T18-Hanover'!$A$1:$ZZ$1,0))</f>
        <v>0.09</v>
      </c>
      <c r="P166" s="143">
        <f>INDEX('[8]T18-Hanover'!$A$1:$ZZ$1000,MATCH(A166,'[8]T18-Hanover'!$A$1:$A$1000,0),MATCH($P$1,'[8]T18-Hanover'!$A$1:$ZZ$1,0))</f>
        <v>57.705555555555563</v>
      </c>
      <c r="Q166" s="143">
        <f>INDEX('[8]T18-Hanover'!$A$1:$ZZ$1000,MATCH(A166,'[8]T18-Hanover'!$A$1:$A$1000,0),MATCH($Q$1,'[8]T18-Hanover'!$A$1:$ZZ$1,0))</f>
        <v>65</v>
      </c>
      <c r="R166" s="146">
        <f>IF(INDEX('[8]T18-Hanover'!$A$1:$ZZ$1000,MATCH(A166,'[8]T18-Hanover'!$A$1:$A$1000,0),MATCH($R$1,'[8]T18-Hanover'!$A$1:$ZZ$1,0))=0,"N/A",INDEX('[8]T18-Hanover'!$A$1:$ZZ$1000,MATCH(A166,'[8]T18-Hanover'!$A$1:$A$1000,0),MATCH($R$1,'[8]T18-Hanover'!$A$1:$ZZ$1,0)))</f>
        <v>145</v>
      </c>
      <c r="S166" s="143">
        <f>INDEX('[8]T18-Hanover'!$A$1:$ZZ$1000,MATCH(A166,'[8]T18-Hanover'!$A$1:$A$1000,0),MATCH($S$1,'[8]T18-Hanover'!$A$1:$ZZ$1,0))</f>
        <v>61.352777777777781</v>
      </c>
      <c r="T166" s="144">
        <f>INDEX('[8]T18-Hanover'!$A$1:$ZZ$1000,MATCH(A166,'[8]T18-Hanover'!$A$1:$A$1000,0),MATCH($T$1,'[8]T18-Hanover'!$A$1:$ZZ$1,0))</f>
        <v>0</v>
      </c>
      <c r="U166" s="144">
        <f>INDEX('[8]T18-Hanover'!$A$1:$ZZ$1000,MATCH(A166,'[8]T18-Hanover'!$A$1:$A$1000,0),MATCH($U$1,'[8]T18-Hanover'!$A$1:$ZZ$1,0))</f>
        <v>88033.873777777786</v>
      </c>
    </row>
    <row r="167" spans="1:21" s="114" customFormat="1" x14ac:dyDescent="0.55000000000000004">
      <c r="A167" s="114" t="str">
        <f>[8]!T18_Hanover[[#This Row],[KeyPIN]]</f>
        <v>06-35-200-023-1008</v>
      </c>
      <c r="B167" s="115" t="str">
        <f>INDEX('[8]T18-Hanover'!$A$1:$ZZ$1000,MATCH(A167,'[8]T18-Hanover'!$A$1:$A$1000,0),MATCH($B$1,'[8]T18-Hanover'!$A$1:$ZZ$1,0))</f>
        <v>06-35-200-023-1008</v>
      </c>
      <c r="C167" s="115" t="str">
        <f>INDEX('[8]T18-Hanover'!$A$1:$ZZ$1000,MATCH(A167,'[8]T18-Hanover'!$A$1:$A$1000,0),MATCH($C$1,'[8]T18-Hanover'!$A$1:$ZZ$1,0))</f>
        <v>5-89</v>
      </c>
      <c r="D167" s="115" t="str">
        <f>INDEX('[8]T18-Hanover'!$A$1:$ZZ$1000,MATCH(A167,'[8]T18-Hanover'!$A$1:$A$1000,0),MATCH($D$1,'[8]T18-Hanover'!$A$1:$ZZ$1,0))</f>
        <v>33  SANGRA STREAMWOOD</v>
      </c>
      <c r="E167" s="114">
        <f>INDEX('[8]T18-Hanover'!$A$1:$ZZ$1000,MATCH(A167,'[8]T18-Hanover'!$A$1:$A$1000,0),MATCH($E$1,'[8]T18-Hanover'!$A$1:$ZZ$1,0))</f>
        <v>16</v>
      </c>
      <c r="F167" s="114">
        <f>INDEX('[8]T18-Hanover'!$A$1:$ZZ$1000,MATCH(A167,'[8]T18-Hanover'!$A$1:$A$1000,0),MATCH($F$1,'[8]T18-Hanover'!$A$1:$ZZ$1,0))</f>
        <v>14</v>
      </c>
      <c r="G167" s="147">
        <f>INDEX('[8]T18-Hanover'!$A$1:$ZZ$1000,MATCH(A167,'[8]T18-Hanover'!$A$1:$A$1000,0),MATCH($G$1,'[8]T18-Hanover'!$A$1:$ZZ$1,0))</f>
        <v>45776</v>
      </c>
      <c r="H167" s="147">
        <f>INDEX('[8]T18-Hanover'!$A$1:$ZZ$1000,MATCH(A167,'[8]T18-Hanover'!$A$1:$A$1000,0),MATCH($H$1,'[8]T18-Hanover'!$A$1:$ZZ$1,0))</f>
        <v>1427.86</v>
      </c>
      <c r="I167" s="142" t="str">
        <f>INDEX('[8]T18-Hanover'!$A$1:$ZZ$1000,MATCH(A167,'[8]T18-Hanover'!$A$1:$A$1000,0),MATCH($I$1,'[8]T18-Hanover'!$A$1:$ZZ$1,0))</f>
        <v>C</v>
      </c>
      <c r="J167" s="143">
        <f>INDEX('[8]T18-Hanover'!$A$1:$ZZ$1000,MATCH(A167,'[8]T18-Hanover'!$A$1:$A$1000,0),MATCH($J$1,'[8]T18-Hanover'!$A$1:$ZZ$1,0))</f>
        <v>6.5</v>
      </c>
      <c r="K167" s="144">
        <f>INDEX('[8]T18-Hanover'!$A$1:$ZZ$1000,MATCH(A167,'[8]T18-Hanover'!$A$1:$A$1000,0),MATCH($K$1,'[8]T18-Hanover'!$A$1:$ZZ$1,0))</f>
        <v>9281.09</v>
      </c>
      <c r="L167" s="145">
        <f>INDEX('[8]T18-Hanover'!$A$1:$ZZ$1000,MATCH(A167,'[8]T18-Hanover'!$A$1:$A$1000,0),MATCH($L$1,'[8]T18-Hanover'!$A$1:$ZZ$1,0))</f>
        <v>0.06</v>
      </c>
      <c r="M167" s="145">
        <f>INDEX('[8]T18-Hanover'!$A$1:$ZZ$1000,MATCH(A167,'[8]T18-Hanover'!$A$1:$A$1000,0),MATCH($M$1,'[8]T18-Hanover'!$A$1:$ZZ$1,0))</f>
        <v>0.15</v>
      </c>
      <c r="N167" s="144">
        <f>INDEX('[8]T18-Hanover'!$A$1:$ZZ$1000,MATCH(A167,'[8]T18-Hanover'!$A$1:$A$1000,0),MATCH($N$1,'[8]T18-Hanover'!$A$1:$ZZ$1,0))</f>
        <v>7415.5909099999999</v>
      </c>
      <c r="O167" s="145">
        <f>INDEX('[8]T18-Hanover'!$A$1:$ZZ$1000,MATCH(A167,'[8]T18-Hanover'!$A$1:$A$1000,0),MATCH($O$1,'[8]T18-Hanover'!$A$1:$ZZ$1,0))</f>
        <v>0.09</v>
      </c>
      <c r="P167" s="143">
        <f>INDEX('[8]T18-Hanover'!$A$1:$ZZ$1000,MATCH(A167,'[8]T18-Hanover'!$A$1:$A$1000,0),MATCH($P$1,'[8]T18-Hanover'!$A$1:$ZZ$1,0))</f>
        <v>57.705555555555556</v>
      </c>
      <c r="Q167" s="143">
        <f>INDEX('[8]T18-Hanover'!$A$1:$ZZ$1000,MATCH(A167,'[8]T18-Hanover'!$A$1:$A$1000,0),MATCH($Q$1,'[8]T18-Hanover'!$A$1:$ZZ$1,0))</f>
        <v>65</v>
      </c>
      <c r="R167" s="146">
        <f>IF(INDEX('[8]T18-Hanover'!$A$1:$ZZ$1000,MATCH(A167,'[8]T18-Hanover'!$A$1:$A$1000,0),MATCH($R$1,'[8]T18-Hanover'!$A$1:$ZZ$1,0))=0,"N/A",INDEX('[8]T18-Hanover'!$A$1:$ZZ$1000,MATCH(A167,'[8]T18-Hanover'!$A$1:$A$1000,0),MATCH($R$1,'[8]T18-Hanover'!$A$1:$ZZ$1,0)))</f>
        <v>145</v>
      </c>
      <c r="S167" s="143">
        <f>INDEX('[8]T18-Hanover'!$A$1:$ZZ$1000,MATCH(A167,'[8]T18-Hanover'!$A$1:$A$1000,0),MATCH($S$1,'[8]T18-Hanover'!$A$1:$ZZ$1,0))</f>
        <v>61.352777777777774</v>
      </c>
      <c r="T167" s="144">
        <f>INDEX('[8]T18-Hanover'!$A$1:$ZZ$1000,MATCH(A167,'[8]T18-Hanover'!$A$1:$A$1000,0),MATCH($T$1,'[8]T18-Hanover'!$A$1:$ZZ$1,0))</f>
        <v>0</v>
      </c>
      <c r="U167" s="144">
        <f>INDEX('[8]T18-Hanover'!$A$1:$ZZ$1000,MATCH(A167,'[8]T18-Hanover'!$A$1:$A$1000,0),MATCH($U$1,'[8]T18-Hanover'!$A$1:$ZZ$1,0))</f>
        <v>87603.177277777766</v>
      </c>
    </row>
    <row r="168" spans="1:21" s="114" customFormat="1" x14ac:dyDescent="0.55000000000000004">
      <c r="A168" s="114" t="str">
        <f>[8]!T18_Hanover[[#This Row],[KeyPIN]]</f>
        <v>06-35-200-023-1009</v>
      </c>
      <c r="B168" s="115" t="str">
        <f>INDEX('[8]T18-Hanover'!$A$1:$ZZ$1000,MATCH(A168,'[8]T18-Hanover'!$A$1:$A$1000,0),MATCH($B$1,'[8]T18-Hanover'!$A$1:$ZZ$1,0))</f>
        <v>06-35-200-023-1009</v>
      </c>
      <c r="C168" s="115" t="str">
        <f>INDEX('[8]T18-Hanover'!$A$1:$ZZ$1000,MATCH(A168,'[8]T18-Hanover'!$A$1:$A$1000,0),MATCH($C$1,'[8]T18-Hanover'!$A$1:$ZZ$1,0))</f>
        <v>5-89</v>
      </c>
      <c r="D168" s="115" t="str">
        <f>INDEX('[8]T18-Hanover'!$A$1:$ZZ$1000,MATCH(A168,'[8]T18-Hanover'!$A$1:$A$1000,0),MATCH($D$1,'[8]T18-Hanover'!$A$1:$ZZ$1,0))</f>
        <v>33  SANGRA STREAMWOOD</v>
      </c>
      <c r="E168" s="114">
        <f>INDEX('[8]T18-Hanover'!$A$1:$ZZ$1000,MATCH(A168,'[8]T18-Hanover'!$A$1:$A$1000,0),MATCH($E$1,'[8]T18-Hanover'!$A$1:$ZZ$1,0))</f>
        <v>16</v>
      </c>
      <c r="F168" s="114">
        <f>INDEX('[8]T18-Hanover'!$A$1:$ZZ$1000,MATCH(A168,'[8]T18-Hanover'!$A$1:$A$1000,0),MATCH($F$1,'[8]T18-Hanover'!$A$1:$ZZ$1,0))</f>
        <v>14</v>
      </c>
      <c r="G168" s="147">
        <f>INDEX('[8]T18-Hanover'!$A$1:$ZZ$1000,MATCH(A168,'[8]T18-Hanover'!$A$1:$A$1000,0),MATCH($G$1,'[8]T18-Hanover'!$A$1:$ZZ$1,0))</f>
        <v>45776</v>
      </c>
      <c r="H168" s="147">
        <f>INDEX('[8]T18-Hanover'!$A$1:$ZZ$1000,MATCH(A168,'[8]T18-Hanover'!$A$1:$A$1000,0),MATCH($H$1,'[8]T18-Hanover'!$A$1:$ZZ$1,0))</f>
        <v>1420.84</v>
      </c>
      <c r="I168" s="142" t="str">
        <f>INDEX('[8]T18-Hanover'!$A$1:$ZZ$1000,MATCH(A168,'[8]T18-Hanover'!$A$1:$A$1000,0),MATCH($I$1,'[8]T18-Hanover'!$A$1:$ZZ$1,0))</f>
        <v>C</v>
      </c>
      <c r="J168" s="143">
        <f>INDEX('[8]T18-Hanover'!$A$1:$ZZ$1000,MATCH(A168,'[8]T18-Hanover'!$A$1:$A$1000,0),MATCH($J$1,'[8]T18-Hanover'!$A$1:$ZZ$1,0))</f>
        <v>6.5</v>
      </c>
      <c r="K168" s="144">
        <f>INDEX('[8]T18-Hanover'!$A$1:$ZZ$1000,MATCH(A168,'[8]T18-Hanover'!$A$1:$A$1000,0),MATCH($K$1,'[8]T18-Hanover'!$A$1:$ZZ$1,0))</f>
        <v>9235.4599999999991</v>
      </c>
      <c r="L168" s="145">
        <f>INDEX('[8]T18-Hanover'!$A$1:$ZZ$1000,MATCH(A168,'[8]T18-Hanover'!$A$1:$A$1000,0),MATCH($L$1,'[8]T18-Hanover'!$A$1:$ZZ$1,0))</f>
        <v>0.06</v>
      </c>
      <c r="M168" s="145">
        <f>INDEX('[8]T18-Hanover'!$A$1:$ZZ$1000,MATCH(A168,'[8]T18-Hanover'!$A$1:$A$1000,0),MATCH($M$1,'[8]T18-Hanover'!$A$1:$ZZ$1,0))</f>
        <v>0.15</v>
      </c>
      <c r="N168" s="144">
        <f>INDEX('[8]T18-Hanover'!$A$1:$ZZ$1000,MATCH(A168,'[8]T18-Hanover'!$A$1:$A$1000,0),MATCH($N$1,'[8]T18-Hanover'!$A$1:$ZZ$1,0))</f>
        <v>7379.1325399999996</v>
      </c>
      <c r="O168" s="145">
        <f>INDEX('[8]T18-Hanover'!$A$1:$ZZ$1000,MATCH(A168,'[8]T18-Hanover'!$A$1:$A$1000,0),MATCH($O$1,'[8]T18-Hanover'!$A$1:$ZZ$1,0))</f>
        <v>0.09</v>
      </c>
      <c r="P168" s="143">
        <f>INDEX('[8]T18-Hanover'!$A$1:$ZZ$1000,MATCH(A168,'[8]T18-Hanover'!$A$1:$A$1000,0),MATCH($P$1,'[8]T18-Hanover'!$A$1:$ZZ$1,0))</f>
        <v>57.705555555555563</v>
      </c>
      <c r="Q168" s="143">
        <f>INDEX('[8]T18-Hanover'!$A$1:$ZZ$1000,MATCH(A168,'[8]T18-Hanover'!$A$1:$A$1000,0),MATCH($Q$1,'[8]T18-Hanover'!$A$1:$ZZ$1,0))</f>
        <v>65</v>
      </c>
      <c r="R168" s="146">
        <f>IF(INDEX('[8]T18-Hanover'!$A$1:$ZZ$1000,MATCH(A168,'[8]T18-Hanover'!$A$1:$A$1000,0),MATCH($R$1,'[8]T18-Hanover'!$A$1:$ZZ$1,0))=0,"N/A",INDEX('[8]T18-Hanover'!$A$1:$ZZ$1000,MATCH(A168,'[8]T18-Hanover'!$A$1:$A$1000,0),MATCH($R$1,'[8]T18-Hanover'!$A$1:$ZZ$1,0)))</f>
        <v>145</v>
      </c>
      <c r="S168" s="143">
        <f>INDEX('[8]T18-Hanover'!$A$1:$ZZ$1000,MATCH(A168,'[8]T18-Hanover'!$A$1:$A$1000,0),MATCH($S$1,'[8]T18-Hanover'!$A$1:$ZZ$1,0))</f>
        <v>61.352777777777781</v>
      </c>
      <c r="T168" s="144">
        <f>INDEX('[8]T18-Hanover'!$A$1:$ZZ$1000,MATCH(A168,'[8]T18-Hanover'!$A$1:$A$1000,0),MATCH($T$1,'[8]T18-Hanover'!$A$1:$ZZ$1,0))</f>
        <v>0</v>
      </c>
      <c r="U168" s="144">
        <f>INDEX('[8]T18-Hanover'!$A$1:$ZZ$1000,MATCH(A168,'[8]T18-Hanover'!$A$1:$A$1000,0),MATCH($U$1,'[8]T18-Hanover'!$A$1:$ZZ$1,0))</f>
        <v>87172.480777777775</v>
      </c>
    </row>
    <row r="169" spans="1:21" s="114" customFormat="1" x14ac:dyDescent="0.55000000000000004">
      <c r="A169" s="114" t="str">
        <f>[8]!T18_Hanover[[#This Row],[KeyPIN]]</f>
        <v>06-35-200-023-1010</v>
      </c>
      <c r="B169" s="115" t="str">
        <f>INDEX('[8]T18-Hanover'!$A$1:$ZZ$1000,MATCH(A169,'[8]T18-Hanover'!$A$1:$A$1000,0),MATCH($B$1,'[8]T18-Hanover'!$A$1:$ZZ$1,0))</f>
        <v>06-35-200-023-1010</v>
      </c>
      <c r="C169" s="115" t="str">
        <f>INDEX('[8]T18-Hanover'!$A$1:$ZZ$1000,MATCH(A169,'[8]T18-Hanover'!$A$1:$A$1000,0),MATCH($C$1,'[8]T18-Hanover'!$A$1:$ZZ$1,0))</f>
        <v>5-89</v>
      </c>
      <c r="D169" s="115" t="str">
        <f>INDEX('[8]T18-Hanover'!$A$1:$ZZ$1000,MATCH(A169,'[8]T18-Hanover'!$A$1:$A$1000,0),MATCH($D$1,'[8]T18-Hanover'!$A$1:$ZZ$1,0))</f>
        <v>51  SANGRA STREAMWOOD</v>
      </c>
      <c r="E169" s="114">
        <f>INDEX('[8]T18-Hanover'!$A$1:$ZZ$1000,MATCH(A169,'[8]T18-Hanover'!$A$1:$A$1000,0),MATCH($E$1,'[8]T18-Hanover'!$A$1:$ZZ$1,0))</f>
        <v>16</v>
      </c>
      <c r="F169" s="114">
        <f>INDEX('[8]T18-Hanover'!$A$1:$ZZ$1000,MATCH(A169,'[8]T18-Hanover'!$A$1:$A$1000,0),MATCH($F$1,'[8]T18-Hanover'!$A$1:$ZZ$1,0))</f>
        <v>14</v>
      </c>
      <c r="G169" s="147">
        <f>INDEX('[8]T18-Hanover'!$A$1:$ZZ$1000,MATCH(A169,'[8]T18-Hanover'!$A$1:$A$1000,0),MATCH($G$1,'[8]T18-Hanover'!$A$1:$ZZ$1,0))</f>
        <v>45776</v>
      </c>
      <c r="H169" s="147">
        <f>INDEX('[8]T18-Hanover'!$A$1:$ZZ$1000,MATCH(A169,'[8]T18-Hanover'!$A$1:$A$1000,0),MATCH($H$1,'[8]T18-Hanover'!$A$1:$ZZ$1,0))</f>
        <v>1323.97</v>
      </c>
      <c r="I169" s="142" t="str">
        <f>INDEX('[8]T18-Hanover'!$A$1:$ZZ$1000,MATCH(A169,'[8]T18-Hanover'!$A$1:$A$1000,0),MATCH($I$1,'[8]T18-Hanover'!$A$1:$ZZ$1,0))</f>
        <v>C</v>
      </c>
      <c r="J169" s="143">
        <f>INDEX('[8]T18-Hanover'!$A$1:$ZZ$1000,MATCH(A169,'[8]T18-Hanover'!$A$1:$A$1000,0),MATCH($J$1,'[8]T18-Hanover'!$A$1:$ZZ$1,0))</f>
        <v>6.5</v>
      </c>
      <c r="K169" s="144">
        <f>INDEX('[8]T18-Hanover'!$A$1:$ZZ$1000,MATCH(A169,'[8]T18-Hanover'!$A$1:$A$1000,0),MATCH($K$1,'[8]T18-Hanover'!$A$1:$ZZ$1,0))</f>
        <v>8605.8050000000003</v>
      </c>
      <c r="L169" s="145">
        <f>INDEX('[8]T18-Hanover'!$A$1:$ZZ$1000,MATCH(A169,'[8]T18-Hanover'!$A$1:$A$1000,0),MATCH($L$1,'[8]T18-Hanover'!$A$1:$ZZ$1,0))</f>
        <v>0.06</v>
      </c>
      <c r="M169" s="145">
        <f>INDEX('[8]T18-Hanover'!$A$1:$ZZ$1000,MATCH(A169,'[8]T18-Hanover'!$A$1:$A$1000,0),MATCH($M$1,'[8]T18-Hanover'!$A$1:$ZZ$1,0))</f>
        <v>0.15</v>
      </c>
      <c r="N169" s="144">
        <f>INDEX('[8]T18-Hanover'!$A$1:$ZZ$1000,MATCH(A169,'[8]T18-Hanover'!$A$1:$A$1000,0),MATCH($N$1,'[8]T18-Hanover'!$A$1:$ZZ$1,0))</f>
        <v>6876.038195000001</v>
      </c>
      <c r="O169" s="145">
        <f>INDEX('[8]T18-Hanover'!$A$1:$ZZ$1000,MATCH(A169,'[8]T18-Hanover'!$A$1:$A$1000,0),MATCH($O$1,'[8]T18-Hanover'!$A$1:$ZZ$1,0))</f>
        <v>0.09</v>
      </c>
      <c r="P169" s="143">
        <f>INDEX('[8]T18-Hanover'!$A$1:$ZZ$1000,MATCH(A169,'[8]T18-Hanover'!$A$1:$A$1000,0),MATCH($P$1,'[8]T18-Hanover'!$A$1:$ZZ$1,0))</f>
        <v>57.705555555555563</v>
      </c>
      <c r="Q169" s="143">
        <f>INDEX('[8]T18-Hanover'!$A$1:$ZZ$1000,MATCH(A169,'[8]T18-Hanover'!$A$1:$A$1000,0),MATCH($Q$1,'[8]T18-Hanover'!$A$1:$ZZ$1,0))</f>
        <v>65</v>
      </c>
      <c r="R169" s="146">
        <f>IF(INDEX('[8]T18-Hanover'!$A$1:$ZZ$1000,MATCH(A169,'[8]T18-Hanover'!$A$1:$A$1000,0),MATCH($R$1,'[8]T18-Hanover'!$A$1:$ZZ$1,0))=0,"N/A",INDEX('[8]T18-Hanover'!$A$1:$ZZ$1000,MATCH(A169,'[8]T18-Hanover'!$A$1:$A$1000,0),MATCH($R$1,'[8]T18-Hanover'!$A$1:$ZZ$1,0)))</f>
        <v>145</v>
      </c>
      <c r="S169" s="143">
        <f>INDEX('[8]T18-Hanover'!$A$1:$ZZ$1000,MATCH(A169,'[8]T18-Hanover'!$A$1:$A$1000,0),MATCH($S$1,'[8]T18-Hanover'!$A$1:$ZZ$1,0))</f>
        <v>61.352777777777781</v>
      </c>
      <c r="T169" s="144">
        <f>INDEX('[8]T18-Hanover'!$A$1:$ZZ$1000,MATCH(A169,'[8]T18-Hanover'!$A$1:$A$1000,0),MATCH($T$1,'[8]T18-Hanover'!$A$1:$ZZ$1,0))</f>
        <v>0</v>
      </c>
      <c r="U169" s="144">
        <f>INDEX('[8]T18-Hanover'!$A$1:$ZZ$1000,MATCH(A169,'[8]T18-Hanover'!$A$1:$A$1000,0),MATCH($U$1,'[8]T18-Hanover'!$A$1:$ZZ$1,0))</f>
        <v>81229.237194444446</v>
      </c>
    </row>
    <row r="170" spans="1:21" s="114" customFormat="1" x14ac:dyDescent="0.55000000000000004">
      <c r="A170" s="114" t="str">
        <f>[8]!T18_Hanover[[#This Row],[KeyPIN]]</f>
        <v>06-35-200-024-1001</v>
      </c>
      <c r="B170" s="115" t="str">
        <f>INDEX('[8]T18-Hanover'!$A$1:$ZZ$1000,MATCH(A170,'[8]T18-Hanover'!$A$1:$A$1000,0),MATCH($B$1,'[8]T18-Hanover'!$A$1:$ZZ$1,0))</f>
        <v>06-35-200-024-1001</v>
      </c>
      <c r="C170" s="115" t="str">
        <f>INDEX('[8]T18-Hanover'!$A$1:$ZZ$1000,MATCH(A170,'[8]T18-Hanover'!$A$1:$A$1000,0),MATCH($C$1,'[8]T18-Hanover'!$A$1:$ZZ$1,0))</f>
        <v>5-89</v>
      </c>
      <c r="D170" s="115" t="str">
        <f>INDEX('[8]T18-Hanover'!$A$1:$ZZ$1000,MATCH(A170,'[8]T18-Hanover'!$A$1:$A$1000,0),MATCH($D$1,'[8]T18-Hanover'!$A$1:$ZZ$1,0))</f>
        <v>141  SANGRA STREAMWOOD</v>
      </c>
      <c r="E170" s="114">
        <f>INDEX('[8]T18-Hanover'!$A$1:$ZZ$1000,MATCH(A170,'[8]T18-Hanover'!$A$1:$A$1000,0),MATCH($E$1,'[8]T18-Hanover'!$A$1:$ZZ$1,0))</f>
        <v>16</v>
      </c>
      <c r="F170" s="114">
        <f>INDEX('[8]T18-Hanover'!$A$1:$ZZ$1000,MATCH(A170,'[8]T18-Hanover'!$A$1:$A$1000,0),MATCH($F$1,'[8]T18-Hanover'!$A$1:$ZZ$1,0))</f>
        <v>14</v>
      </c>
      <c r="G170" s="147">
        <f>INDEX('[8]T18-Hanover'!$A$1:$ZZ$1000,MATCH(A170,'[8]T18-Hanover'!$A$1:$A$1000,0),MATCH($G$1,'[8]T18-Hanover'!$A$1:$ZZ$1,0))</f>
        <v>102965</v>
      </c>
      <c r="H170" s="147">
        <f>INDEX('[8]T18-Hanover'!$A$1:$ZZ$1000,MATCH(A170,'[8]T18-Hanover'!$A$1:$A$1000,0),MATCH($H$1,'[8]T18-Hanover'!$A$1:$ZZ$1,0))</f>
        <v>2278.7550000000001</v>
      </c>
      <c r="I170" s="142" t="str">
        <f>INDEX('[8]T18-Hanover'!$A$1:$ZZ$1000,MATCH(A170,'[8]T18-Hanover'!$A$1:$A$1000,0),MATCH($I$1,'[8]T18-Hanover'!$A$1:$ZZ$1,0))</f>
        <v>C</v>
      </c>
      <c r="J170" s="143">
        <f>INDEX('[8]T18-Hanover'!$A$1:$ZZ$1000,MATCH(A170,'[8]T18-Hanover'!$A$1:$A$1000,0),MATCH($J$1,'[8]T18-Hanover'!$A$1:$ZZ$1,0))</f>
        <v>6.5</v>
      </c>
      <c r="K170" s="144">
        <f>INDEX('[8]T18-Hanover'!$A$1:$ZZ$1000,MATCH(A170,'[8]T18-Hanover'!$A$1:$A$1000,0),MATCH($K$1,'[8]T18-Hanover'!$A$1:$ZZ$1,0))</f>
        <v>14811.907500000001</v>
      </c>
      <c r="L170" s="145">
        <f>INDEX('[8]T18-Hanover'!$A$1:$ZZ$1000,MATCH(A170,'[8]T18-Hanover'!$A$1:$A$1000,0),MATCH($L$1,'[8]T18-Hanover'!$A$1:$ZZ$1,0))</f>
        <v>0.06</v>
      </c>
      <c r="M170" s="145">
        <f>INDEX('[8]T18-Hanover'!$A$1:$ZZ$1000,MATCH(A170,'[8]T18-Hanover'!$A$1:$A$1000,0),MATCH($M$1,'[8]T18-Hanover'!$A$1:$ZZ$1,0))</f>
        <v>0.15</v>
      </c>
      <c r="N170" s="144">
        <f>INDEX('[8]T18-Hanover'!$A$1:$ZZ$1000,MATCH(A170,'[8]T18-Hanover'!$A$1:$A$1000,0),MATCH($N$1,'[8]T18-Hanover'!$A$1:$ZZ$1,0))</f>
        <v>11834.714092500002</v>
      </c>
      <c r="O170" s="145">
        <f>INDEX('[8]T18-Hanover'!$A$1:$ZZ$1000,MATCH(A170,'[8]T18-Hanover'!$A$1:$A$1000,0),MATCH($O$1,'[8]T18-Hanover'!$A$1:$ZZ$1,0))</f>
        <v>0.09</v>
      </c>
      <c r="P170" s="143">
        <f>INDEX('[8]T18-Hanover'!$A$1:$ZZ$1000,MATCH(A170,'[8]T18-Hanover'!$A$1:$A$1000,0),MATCH($P$1,'[8]T18-Hanover'!$A$1:$ZZ$1,0))</f>
        <v>57.705555555555563</v>
      </c>
      <c r="Q170" s="143">
        <f>INDEX('[8]T18-Hanover'!$A$1:$ZZ$1000,MATCH(A170,'[8]T18-Hanover'!$A$1:$A$1000,0),MATCH($Q$1,'[8]T18-Hanover'!$A$1:$ZZ$1,0))</f>
        <v>65</v>
      </c>
      <c r="R170" s="146">
        <f>IF(INDEX('[8]T18-Hanover'!$A$1:$ZZ$1000,MATCH(A170,'[8]T18-Hanover'!$A$1:$A$1000,0),MATCH($R$1,'[8]T18-Hanover'!$A$1:$ZZ$1,0))=0,"N/A",INDEX('[8]T18-Hanover'!$A$1:$ZZ$1000,MATCH(A170,'[8]T18-Hanover'!$A$1:$A$1000,0),MATCH($R$1,'[8]T18-Hanover'!$A$1:$ZZ$1,0)))</f>
        <v>145</v>
      </c>
      <c r="S170" s="143">
        <f>INDEX('[8]T18-Hanover'!$A$1:$ZZ$1000,MATCH(A170,'[8]T18-Hanover'!$A$1:$A$1000,0),MATCH($S$1,'[8]T18-Hanover'!$A$1:$ZZ$1,0))</f>
        <v>61.352777777777781</v>
      </c>
      <c r="T170" s="144">
        <f>INDEX('[8]T18-Hanover'!$A$1:$ZZ$1000,MATCH(A170,'[8]T18-Hanover'!$A$1:$A$1000,0),MATCH($T$1,'[8]T18-Hanover'!$A$1:$ZZ$1,0))</f>
        <v>0</v>
      </c>
      <c r="U170" s="144">
        <f>INDEX('[8]T18-Hanover'!$A$1:$ZZ$1000,MATCH(A170,'[8]T18-Hanover'!$A$1:$A$1000,0),MATCH($U$1,'[8]T18-Hanover'!$A$1:$ZZ$1,0))</f>
        <v>139807.94912500001</v>
      </c>
    </row>
    <row r="171" spans="1:21" s="114" customFormat="1" x14ac:dyDescent="0.55000000000000004">
      <c r="A171" s="114" t="str">
        <f>[8]!T18_Hanover[[#This Row],[KeyPIN]]</f>
        <v>06-35-200-024-1002</v>
      </c>
      <c r="B171" s="115" t="str">
        <f>INDEX('[8]T18-Hanover'!$A$1:$ZZ$1000,MATCH(A171,'[8]T18-Hanover'!$A$1:$A$1000,0),MATCH($B$1,'[8]T18-Hanover'!$A$1:$ZZ$1,0))</f>
        <v>06-35-200-024-1002</v>
      </c>
      <c r="C171" s="115" t="str">
        <f>INDEX('[8]T18-Hanover'!$A$1:$ZZ$1000,MATCH(A171,'[8]T18-Hanover'!$A$1:$A$1000,0),MATCH($C$1,'[8]T18-Hanover'!$A$1:$ZZ$1,0))</f>
        <v>5-89</v>
      </c>
      <c r="D171" s="115" t="str">
        <f>INDEX('[8]T18-Hanover'!$A$1:$ZZ$1000,MATCH(A171,'[8]T18-Hanover'!$A$1:$A$1000,0),MATCH($D$1,'[8]T18-Hanover'!$A$1:$ZZ$1,0))</f>
        <v>141  SANGRA STREAMWOOD</v>
      </c>
      <c r="E171" s="114">
        <f>INDEX('[8]T18-Hanover'!$A$1:$ZZ$1000,MATCH(A171,'[8]T18-Hanover'!$A$1:$A$1000,0),MATCH($E$1,'[8]T18-Hanover'!$A$1:$ZZ$1,0))</f>
        <v>16</v>
      </c>
      <c r="F171" s="114">
        <f>INDEX('[8]T18-Hanover'!$A$1:$ZZ$1000,MATCH(A171,'[8]T18-Hanover'!$A$1:$A$1000,0),MATCH($F$1,'[8]T18-Hanover'!$A$1:$ZZ$1,0))</f>
        <v>14</v>
      </c>
      <c r="G171" s="147">
        <f>INDEX('[8]T18-Hanover'!$A$1:$ZZ$1000,MATCH(A171,'[8]T18-Hanover'!$A$1:$A$1000,0),MATCH($G$1,'[8]T18-Hanover'!$A$1:$ZZ$1,0))</f>
        <v>102965</v>
      </c>
      <c r="H171" s="147">
        <f>INDEX('[8]T18-Hanover'!$A$1:$ZZ$1000,MATCH(A171,'[8]T18-Hanover'!$A$1:$A$1000,0),MATCH($H$1,'[8]T18-Hanover'!$A$1:$ZZ$1,0))</f>
        <v>1311.79</v>
      </c>
      <c r="I171" s="142" t="str">
        <f>INDEX('[8]T18-Hanover'!$A$1:$ZZ$1000,MATCH(A171,'[8]T18-Hanover'!$A$1:$A$1000,0),MATCH($I$1,'[8]T18-Hanover'!$A$1:$ZZ$1,0))</f>
        <v>C</v>
      </c>
      <c r="J171" s="143">
        <f>INDEX('[8]T18-Hanover'!$A$1:$ZZ$1000,MATCH(A171,'[8]T18-Hanover'!$A$1:$A$1000,0),MATCH($J$1,'[8]T18-Hanover'!$A$1:$ZZ$1,0))</f>
        <v>6.5</v>
      </c>
      <c r="K171" s="144">
        <f>INDEX('[8]T18-Hanover'!$A$1:$ZZ$1000,MATCH(A171,'[8]T18-Hanover'!$A$1:$A$1000,0),MATCH($K$1,'[8]T18-Hanover'!$A$1:$ZZ$1,0))</f>
        <v>8526.6350000000002</v>
      </c>
      <c r="L171" s="145">
        <f>INDEX('[8]T18-Hanover'!$A$1:$ZZ$1000,MATCH(A171,'[8]T18-Hanover'!$A$1:$A$1000,0),MATCH($L$1,'[8]T18-Hanover'!$A$1:$ZZ$1,0))</f>
        <v>0.06</v>
      </c>
      <c r="M171" s="145">
        <f>INDEX('[8]T18-Hanover'!$A$1:$ZZ$1000,MATCH(A171,'[8]T18-Hanover'!$A$1:$A$1000,0),MATCH($M$1,'[8]T18-Hanover'!$A$1:$ZZ$1,0))</f>
        <v>0.15</v>
      </c>
      <c r="N171" s="144">
        <f>INDEX('[8]T18-Hanover'!$A$1:$ZZ$1000,MATCH(A171,'[8]T18-Hanover'!$A$1:$A$1000,0),MATCH($N$1,'[8]T18-Hanover'!$A$1:$ZZ$1,0))</f>
        <v>6812.7813649999998</v>
      </c>
      <c r="O171" s="145">
        <f>INDEX('[8]T18-Hanover'!$A$1:$ZZ$1000,MATCH(A171,'[8]T18-Hanover'!$A$1:$A$1000,0),MATCH($O$1,'[8]T18-Hanover'!$A$1:$ZZ$1,0))</f>
        <v>0.09</v>
      </c>
      <c r="P171" s="143">
        <f>INDEX('[8]T18-Hanover'!$A$1:$ZZ$1000,MATCH(A171,'[8]T18-Hanover'!$A$1:$A$1000,0),MATCH($P$1,'[8]T18-Hanover'!$A$1:$ZZ$1,0))</f>
        <v>57.705555555555563</v>
      </c>
      <c r="Q171" s="143">
        <f>INDEX('[8]T18-Hanover'!$A$1:$ZZ$1000,MATCH(A171,'[8]T18-Hanover'!$A$1:$A$1000,0),MATCH($Q$1,'[8]T18-Hanover'!$A$1:$ZZ$1,0))</f>
        <v>65</v>
      </c>
      <c r="R171" s="146">
        <f>IF(INDEX('[8]T18-Hanover'!$A$1:$ZZ$1000,MATCH(A171,'[8]T18-Hanover'!$A$1:$A$1000,0),MATCH($R$1,'[8]T18-Hanover'!$A$1:$ZZ$1,0))=0,"N/A",INDEX('[8]T18-Hanover'!$A$1:$ZZ$1000,MATCH(A171,'[8]T18-Hanover'!$A$1:$A$1000,0),MATCH($R$1,'[8]T18-Hanover'!$A$1:$ZZ$1,0)))</f>
        <v>145</v>
      </c>
      <c r="S171" s="143">
        <f>INDEX('[8]T18-Hanover'!$A$1:$ZZ$1000,MATCH(A171,'[8]T18-Hanover'!$A$1:$A$1000,0),MATCH($S$1,'[8]T18-Hanover'!$A$1:$ZZ$1,0))</f>
        <v>61.352777777777781</v>
      </c>
      <c r="T171" s="144">
        <f>INDEX('[8]T18-Hanover'!$A$1:$ZZ$1000,MATCH(A171,'[8]T18-Hanover'!$A$1:$A$1000,0),MATCH($T$1,'[8]T18-Hanover'!$A$1:$ZZ$1,0))</f>
        <v>0</v>
      </c>
      <c r="U171" s="144">
        <f>INDEX('[8]T18-Hanover'!$A$1:$ZZ$1000,MATCH(A171,'[8]T18-Hanover'!$A$1:$A$1000,0),MATCH($U$1,'[8]T18-Hanover'!$A$1:$ZZ$1,0))</f>
        <v>80481.960361111109</v>
      </c>
    </row>
    <row r="172" spans="1:21" s="114" customFormat="1" x14ac:dyDescent="0.55000000000000004">
      <c r="A172" s="114" t="str">
        <f>[8]!T18_Hanover[[#This Row],[KeyPIN]]</f>
        <v>06-35-200-024-1003</v>
      </c>
      <c r="B172" s="115" t="str">
        <f>INDEX('[8]T18-Hanover'!$A$1:$ZZ$1000,MATCH(A172,'[8]T18-Hanover'!$A$1:$A$1000,0),MATCH($B$1,'[8]T18-Hanover'!$A$1:$ZZ$1,0))</f>
        <v>06-35-200-024-1003</v>
      </c>
      <c r="C172" s="115" t="str">
        <f>INDEX('[8]T18-Hanover'!$A$1:$ZZ$1000,MATCH(A172,'[8]T18-Hanover'!$A$1:$A$1000,0),MATCH($C$1,'[8]T18-Hanover'!$A$1:$ZZ$1,0))</f>
        <v>5-89</v>
      </c>
      <c r="D172" s="115" t="str">
        <f>INDEX('[8]T18-Hanover'!$A$1:$ZZ$1000,MATCH(A172,'[8]T18-Hanover'!$A$1:$A$1000,0),MATCH($D$1,'[8]T18-Hanover'!$A$1:$ZZ$1,0))</f>
        <v>141  SANGRA STREAMWOOD</v>
      </c>
      <c r="E172" s="114">
        <f>INDEX('[8]T18-Hanover'!$A$1:$ZZ$1000,MATCH(A172,'[8]T18-Hanover'!$A$1:$A$1000,0),MATCH($E$1,'[8]T18-Hanover'!$A$1:$ZZ$1,0))</f>
        <v>16</v>
      </c>
      <c r="F172" s="114">
        <f>INDEX('[8]T18-Hanover'!$A$1:$ZZ$1000,MATCH(A172,'[8]T18-Hanover'!$A$1:$A$1000,0),MATCH($F$1,'[8]T18-Hanover'!$A$1:$ZZ$1,0))</f>
        <v>14</v>
      </c>
      <c r="G172" s="147">
        <f>INDEX('[8]T18-Hanover'!$A$1:$ZZ$1000,MATCH(A172,'[8]T18-Hanover'!$A$1:$A$1000,0),MATCH($G$1,'[8]T18-Hanover'!$A$1:$ZZ$1,0))</f>
        <v>102965</v>
      </c>
      <c r="H172" s="147">
        <f>INDEX('[8]T18-Hanover'!$A$1:$ZZ$1000,MATCH(A172,'[8]T18-Hanover'!$A$1:$A$1000,0),MATCH($H$1,'[8]T18-Hanover'!$A$1:$ZZ$1,0))</f>
        <v>4920.12</v>
      </c>
      <c r="I172" s="142" t="str">
        <f>INDEX('[8]T18-Hanover'!$A$1:$ZZ$1000,MATCH(A172,'[8]T18-Hanover'!$A$1:$A$1000,0),MATCH($I$1,'[8]T18-Hanover'!$A$1:$ZZ$1,0))</f>
        <v>C</v>
      </c>
      <c r="J172" s="143">
        <f>INDEX('[8]T18-Hanover'!$A$1:$ZZ$1000,MATCH(A172,'[8]T18-Hanover'!$A$1:$A$1000,0),MATCH($J$1,'[8]T18-Hanover'!$A$1:$ZZ$1,0))</f>
        <v>6.5</v>
      </c>
      <c r="K172" s="144">
        <f>INDEX('[8]T18-Hanover'!$A$1:$ZZ$1000,MATCH(A172,'[8]T18-Hanover'!$A$1:$A$1000,0),MATCH($K$1,'[8]T18-Hanover'!$A$1:$ZZ$1,0))</f>
        <v>31980.78</v>
      </c>
      <c r="L172" s="145">
        <f>INDEX('[8]T18-Hanover'!$A$1:$ZZ$1000,MATCH(A172,'[8]T18-Hanover'!$A$1:$A$1000,0),MATCH($L$1,'[8]T18-Hanover'!$A$1:$ZZ$1,0))</f>
        <v>0.06</v>
      </c>
      <c r="M172" s="145">
        <f>INDEX('[8]T18-Hanover'!$A$1:$ZZ$1000,MATCH(A172,'[8]T18-Hanover'!$A$1:$A$1000,0),MATCH($M$1,'[8]T18-Hanover'!$A$1:$ZZ$1,0))</f>
        <v>0.15</v>
      </c>
      <c r="N172" s="144">
        <f>INDEX('[8]T18-Hanover'!$A$1:$ZZ$1000,MATCH(A172,'[8]T18-Hanover'!$A$1:$A$1000,0),MATCH($N$1,'[8]T18-Hanover'!$A$1:$ZZ$1,0))</f>
        <v>25552.643219999998</v>
      </c>
      <c r="O172" s="145">
        <f>INDEX('[8]T18-Hanover'!$A$1:$ZZ$1000,MATCH(A172,'[8]T18-Hanover'!$A$1:$A$1000,0),MATCH($O$1,'[8]T18-Hanover'!$A$1:$ZZ$1,0))</f>
        <v>0.09</v>
      </c>
      <c r="P172" s="143">
        <f>INDEX('[8]T18-Hanover'!$A$1:$ZZ$1000,MATCH(A172,'[8]T18-Hanover'!$A$1:$A$1000,0),MATCH($P$1,'[8]T18-Hanover'!$A$1:$ZZ$1,0))</f>
        <v>57.705555555555549</v>
      </c>
      <c r="Q172" s="143">
        <f>INDEX('[8]T18-Hanover'!$A$1:$ZZ$1000,MATCH(A172,'[8]T18-Hanover'!$A$1:$A$1000,0),MATCH($Q$1,'[8]T18-Hanover'!$A$1:$ZZ$1,0))</f>
        <v>65</v>
      </c>
      <c r="R172" s="146">
        <f>IF(INDEX('[8]T18-Hanover'!$A$1:$ZZ$1000,MATCH(A172,'[8]T18-Hanover'!$A$1:$A$1000,0),MATCH($R$1,'[8]T18-Hanover'!$A$1:$ZZ$1,0))=0,"N/A",INDEX('[8]T18-Hanover'!$A$1:$ZZ$1000,MATCH(A172,'[8]T18-Hanover'!$A$1:$A$1000,0),MATCH($R$1,'[8]T18-Hanover'!$A$1:$ZZ$1,0)))</f>
        <v>145</v>
      </c>
      <c r="S172" s="143">
        <f>INDEX('[8]T18-Hanover'!$A$1:$ZZ$1000,MATCH(A172,'[8]T18-Hanover'!$A$1:$A$1000,0),MATCH($S$1,'[8]T18-Hanover'!$A$1:$ZZ$1,0))</f>
        <v>61.352777777777774</v>
      </c>
      <c r="T172" s="144">
        <f>INDEX('[8]T18-Hanover'!$A$1:$ZZ$1000,MATCH(A172,'[8]T18-Hanover'!$A$1:$A$1000,0),MATCH($T$1,'[8]T18-Hanover'!$A$1:$ZZ$1,0))</f>
        <v>0</v>
      </c>
      <c r="U172" s="144">
        <f>INDEX('[8]T18-Hanover'!$A$1:$ZZ$1000,MATCH(A172,'[8]T18-Hanover'!$A$1:$A$1000,0),MATCH($U$1,'[8]T18-Hanover'!$A$1:$ZZ$1,0))</f>
        <v>301863.02899999998</v>
      </c>
    </row>
    <row r="173" spans="1:21" s="114" customFormat="1" x14ac:dyDescent="0.55000000000000004">
      <c r="A173" s="114" t="str">
        <f>[8]!T18_Hanover[[#This Row],[KeyPIN]]</f>
        <v>06-35-200-024-1004</v>
      </c>
      <c r="B173" s="115" t="str">
        <f>INDEX('[8]T18-Hanover'!$A$1:$ZZ$1000,MATCH(A173,'[8]T18-Hanover'!$A$1:$A$1000,0),MATCH($B$1,'[8]T18-Hanover'!$A$1:$ZZ$1,0))</f>
        <v>06-35-200-024-1004</v>
      </c>
      <c r="C173" s="115" t="str">
        <f>INDEX('[8]T18-Hanover'!$A$1:$ZZ$1000,MATCH(A173,'[8]T18-Hanover'!$A$1:$A$1000,0),MATCH($C$1,'[8]T18-Hanover'!$A$1:$ZZ$1,0))</f>
        <v>5-89</v>
      </c>
      <c r="D173" s="115" t="str">
        <f>INDEX('[8]T18-Hanover'!$A$1:$ZZ$1000,MATCH(A173,'[8]T18-Hanover'!$A$1:$A$1000,0),MATCH($D$1,'[8]T18-Hanover'!$A$1:$ZZ$1,0))</f>
        <v>141  SANGRA STREAMWOOD</v>
      </c>
      <c r="E173" s="114">
        <f>INDEX('[8]T18-Hanover'!$A$1:$ZZ$1000,MATCH(A173,'[8]T18-Hanover'!$A$1:$A$1000,0),MATCH($E$1,'[8]T18-Hanover'!$A$1:$ZZ$1,0))</f>
        <v>16</v>
      </c>
      <c r="F173" s="114">
        <f>INDEX('[8]T18-Hanover'!$A$1:$ZZ$1000,MATCH(A173,'[8]T18-Hanover'!$A$1:$A$1000,0),MATCH($F$1,'[8]T18-Hanover'!$A$1:$ZZ$1,0))</f>
        <v>14</v>
      </c>
      <c r="G173" s="147">
        <f>INDEX('[8]T18-Hanover'!$A$1:$ZZ$1000,MATCH(A173,'[8]T18-Hanover'!$A$1:$A$1000,0),MATCH($G$1,'[8]T18-Hanover'!$A$1:$ZZ$1,0))</f>
        <v>102965</v>
      </c>
      <c r="H173" s="147">
        <f>INDEX('[8]T18-Hanover'!$A$1:$ZZ$1000,MATCH(A173,'[8]T18-Hanover'!$A$1:$A$1000,0),MATCH($H$1,'[8]T18-Hanover'!$A$1:$ZZ$1,0))</f>
        <v>5584.9</v>
      </c>
      <c r="I173" s="142" t="str">
        <f>INDEX('[8]T18-Hanover'!$A$1:$ZZ$1000,MATCH(A173,'[8]T18-Hanover'!$A$1:$A$1000,0),MATCH($I$1,'[8]T18-Hanover'!$A$1:$ZZ$1,0))</f>
        <v>C</v>
      </c>
      <c r="J173" s="143">
        <f>INDEX('[8]T18-Hanover'!$A$1:$ZZ$1000,MATCH(A173,'[8]T18-Hanover'!$A$1:$A$1000,0),MATCH($J$1,'[8]T18-Hanover'!$A$1:$ZZ$1,0))</f>
        <v>6.5</v>
      </c>
      <c r="K173" s="144">
        <f>INDEX('[8]T18-Hanover'!$A$1:$ZZ$1000,MATCH(A173,'[8]T18-Hanover'!$A$1:$A$1000,0),MATCH($K$1,'[8]T18-Hanover'!$A$1:$ZZ$1,0))</f>
        <v>36301.85</v>
      </c>
      <c r="L173" s="145">
        <f>INDEX('[8]T18-Hanover'!$A$1:$ZZ$1000,MATCH(A173,'[8]T18-Hanover'!$A$1:$A$1000,0),MATCH($L$1,'[8]T18-Hanover'!$A$1:$ZZ$1,0))</f>
        <v>0.06</v>
      </c>
      <c r="M173" s="145">
        <f>INDEX('[8]T18-Hanover'!$A$1:$ZZ$1000,MATCH(A173,'[8]T18-Hanover'!$A$1:$A$1000,0),MATCH($M$1,'[8]T18-Hanover'!$A$1:$ZZ$1,0))</f>
        <v>0.15</v>
      </c>
      <c r="N173" s="144">
        <f>INDEX('[8]T18-Hanover'!$A$1:$ZZ$1000,MATCH(A173,'[8]T18-Hanover'!$A$1:$A$1000,0),MATCH($N$1,'[8]T18-Hanover'!$A$1:$ZZ$1,0))</f>
        <v>29005.17815</v>
      </c>
      <c r="O173" s="145">
        <f>INDEX('[8]T18-Hanover'!$A$1:$ZZ$1000,MATCH(A173,'[8]T18-Hanover'!$A$1:$A$1000,0),MATCH($O$1,'[8]T18-Hanover'!$A$1:$ZZ$1,0))</f>
        <v>0.09</v>
      </c>
      <c r="P173" s="143">
        <f>INDEX('[8]T18-Hanover'!$A$1:$ZZ$1000,MATCH(A173,'[8]T18-Hanover'!$A$1:$A$1000,0),MATCH($P$1,'[8]T18-Hanover'!$A$1:$ZZ$1,0))</f>
        <v>57.705555555555563</v>
      </c>
      <c r="Q173" s="143">
        <f>INDEX('[8]T18-Hanover'!$A$1:$ZZ$1000,MATCH(A173,'[8]T18-Hanover'!$A$1:$A$1000,0),MATCH($Q$1,'[8]T18-Hanover'!$A$1:$ZZ$1,0))</f>
        <v>65</v>
      </c>
      <c r="R173" s="146">
        <f>IF(INDEX('[8]T18-Hanover'!$A$1:$ZZ$1000,MATCH(A173,'[8]T18-Hanover'!$A$1:$A$1000,0),MATCH($R$1,'[8]T18-Hanover'!$A$1:$ZZ$1,0))=0,"N/A",INDEX('[8]T18-Hanover'!$A$1:$ZZ$1000,MATCH(A173,'[8]T18-Hanover'!$A$1:$A$1000,0),MATCH($R$1,'[8]T18-Hanover'!$A$1:$ZZ$1,0)))</f>
        <v>145</v>
      </c>
      <c r="S173" s="143">
        <f>INDEX('[8]T18-Hanover'!$A$1:$ZZ$1000,MATCH(A173,'[8]T18-Hanover'!$A$1:$A$1000,0),MATCH($S$1,'[8]T18-Hanover'!$A$1:$ZZ$1,0))</f>
        <v>61.352777777777781</v>
      </c>
      <c r="T173" s="144">
        <f>INDEX('[8]T18-Hanover'!$A$1:$ZZ$1000,MATCH(A173,'[8]T18-Hanover'!$A$1:$A$1000,0),MATCH($T$1,'[8]T18-Hanover'!$A$1:$ZZ$1,0))</f>
        <v>0</v>
      </c>
      <c r="U173" s="144">
        <f>INDEX('[8]T18-Hanover'!$A$1:$ZZ$1000,MATCH(A173,'[8]T18-Hanover'!$A$1:$A$1000,0),MATCH($U$1,'[8]T18-Hanover'!$A$1:$ZZ$1,0))</f>
        <v>342649.12861111108</v>
      </c>
    </row>
    <row r="174" spans="1:21" s="114" customFormat="1" x14ac:dyDescent="0.55000000000000004">
      <c r="A174" s="114" t="str">
        <f>[8]!T18_Hanover[[#This Row],[KeyPIN]]</f>
        <v>06-35-200-024-1005</v>
      </c>
      <c r="B174" s="115" t="str">
        <f>INDEX('[8]T18-Hanover'!$A$1:$ZZ$1000,MATCH(A174,'[8]T18-Hanover'!$A$1:$A$1000,0),MATCH($B$1,'[8]T18-Hanover'!$A$1:$ZZ$1,0))</f>
        <v>06-35-200-024-1005</v>
      </c>
      <c r="C174" s="115" t="str">
        <f>INDEX('[8]T18-Hanover'!$A$1:$ZZ$1000,MATCH(A174,'[8]T18-Hanover'!$A$1:$A$1000,0),MATCH($C$1,'[8]T18-Hanover'!$A$1:$ZZ$1,0))</f>
        <v>5-89</v>
      </c>
      <c r="D174" s="115" t="str">
        <f>INDEX('[8]T18-Hanover'!$A$1:$ZZ$1000,MATCH(A174,'[8]T18-Hanover'!$A$1:$A$1000,0),MATCH($D$1,'[8]T18-Hanover'!$A$1:$ZZ$1,0))</f>
        <v>141  SANGRA STREAMWOOD</v>
      </c>
      <c r="E174" s="114">
        <f>INDEX('[8]T18-Hanover'!$A$1:$ZZ$1000,MATCH(A174,'[8]T18-Hanover'!$A$1:$A$1000,0),MATCH($E$1,'[8]T18-Hanover'!$A$1:$ZZ$1,0))</f>
        <v>16</v>
      </c>
      <c r="F174" s="114">
        <f>INDEX('[8]T18-Hanover'!$A$1:$ZZ$1000,MATCH(A174,'[8]T18-Hanover'!$A$1:$A$1000,0),MATCH($F$1,'[8]T18-Hanover'!$A$1:$ZZ$1,0))</f>
        <v>14</v>
      </c>
      <c r="G174" s="147">
        <f>INDEX('[8]T18-Hanover'!$A$1:$ZZ$1000,MATCH(A174,'[8]T18-Hanover'!$A$1:$A$1000,0),MATCH($G$1,'[8]T18-Hanover'!$A$1:$ZZ$1,0))</f>
        <v>102965</v>
      </c>
      <c r="H174" s="147">
        <f>INDEX('[8]T18-Hanover'!$A$1:$ZZ$1000,MATCH(A174,'[8]T18-Hanover'!$A$1:$A$1000,0),MATCH($H$1,'[8]T18-Hanover'!$A$1:$ZZ$1,0))</f>
        <v>5577.79</v>
      </c>
      <c r="I174" s="142" t="str">
        <f>INDEX('[8]T18-Hanover'!$A$1:$ZZ$1000,MATCH(A174,'[8]T18-Hanover'!$A$1:$A$1000,0),MATCH($I$1,'[8]T18-Hanover'!$A$1:$ZZ$1,0))</f>
        <v>C</v>
      </c>
      <c r="J174" s="143">
        <f>INDEX('[8]T18-Hanover'!$A$1:$ZZ$1000,MATCH(A174,'[8]T18-Hanover'!$A$1:$A$1000,0),MATCH($J$1,'[8]T18-Hanover'!$A$1:$ZZ$1,0))</f>
        <v>6.5</v>
      </c>
      <c r="K174" s="144">
        <f>INDEX('[8]T18-Hanover'!$A$1:$ZZ$1000,MATCH(A174,'[8]T18-Hanover'!$A$1:$A$1000,0),MATCH($K$1,'[8]T18-Hanover'!$A$1:$ZZ$1,0))</f>
        <v>36255.635000000002</v>
      </c>
      <c r="L174" s="145">
        <f>INDEX('[8]T18-Hanover'!$A$1:$ZZ$1000,MATCH(A174,'[8]T18-Hanover'!$A$1:$A$1000,0),MATCH($L$1,'[8]T18-Hanover'!$A$1:$ZZ$1,0))</f>
        <v>0.06</v>
      </c>
      <c r="M174" s="145">
        <f>INDEX('[8]T18-Hanover'!$A$1:$ZZ$1000,MATCH(A174,'[8]T18-Hanover'!$A$1:$A$1000,0),MATCH($M$1,'[8]T18-Hanover'!$A$1:$ZZ$1,0))</f>
        <v>0.15</v>
      </c>
      <c r="N174" s="144">
        <f>INDEX('[8]T18-Hanover'!$A$1:$ZZ$1000,MATCH(A174,'[8]T18-Hanover'!$A$1:$A$1000,0),MATCH($N$1,'[8]T18-Hanover'!$A$1:$ZZ$1,0))</f>
        <v>28968.252365</v>
      </c>
      <c r="O174" s="145">
        <f>INDEX('[8]T18-Hanover'!$A$1:$ZZ$1000,MATCH(A174,'[8]T18-Hanover'!$A$1:$A$1000,0),MATCH($O$1,'[8]T18-Hanover'!$A$1:$ZZ$1,0))</f>
        <v>0.09</v>
      </c>
      <c r="P174" s="143">
        <f>INDEX('[8]T18-Hanover'!$A$1:$ZZ$1000,MATCH(A174,'[8]T18-Hanover'!$A$1:$A$1000,0),MATCH($P$1,'[8]T18-Hanover'!$A$1:$ZZ$1,0))</f>
        <v>57.705555555555556</v>
      </c>
      <c r="Q174" s="143">
        <f>INDEX('[8]T18-Hanover'!$A$1:$ZZ$1000,MATCH(A174,'[8]T18-Hanover'!$A$1:$A$1000,0),MATCH($Q$1,'[8]T18-Hanover'!$A$1:$ZZ$1,0))</f>
        <v>65</v>
      </c>
      <c r="R174" s="146">
        <f>IF(INDEX('[8]T18-Hanover'!$A$1:$ZZ$1000,MATCH(A174,'[8]T18-Hanover'!$A$1:$A$1000,0),MATCH($R$1,'[8]T18-Hanover'!$A$1:$ZZ$1,0))=0,"N/A",INDEX('[8]T18-Hanover'!$A$1:$ZZ$1000,MATCH(A174,'[8]T18-Hanover'!$A$1:$A$1000,0),MATCH($R$1,'[8]T18-Hanover'!$A$1:$ZZ$1,0)))</f>
        <v>145</v>
      </c>
      <c r="S174" s="143">
        <f>INDEX('[8]T18-Hanover'!$A$1:$ZZ$1000,MATCH(A174,'[8]T18-Hanover'!$A$1:$A$1000,0),MATCH($S$1,'[8]T18-Hanover'!$A$1:$ZZ$1,0))</f>
        <v>61.352777777777774</v>
      </c>
      <c r="T174" s="144">
        <f>INDEX('[8]T18-Hanover'!$A$1:$ZZ$1000,MATCH(A174,'[8]T18-Hanover'!$A$1:$A$1000,0),MATCH($T$1,'[8]T18-Hanover'!$A$1:$ZZ$1,0))</f>
        <v>0</v>
      </c>
      <c r="U174" s="144">
        <f>INDEX('[8]T18-Hanover'!$A$1:$ZZ$1000,MATCH(A174,'[8]T18-Hanover'!$A$1:$A$1000,0),MATCH($U$1,'[8]T18-Hanover'!$A$1:$ZZ$1,0))</f>
        <v>342212.91036111111</v>
      </c>
    </row>
    <row r="175" spans="1:21" s="114" customFormat="1" x14ac:dyDescent="0.55000000000000004">
      <c r="A175" s="114" t="str">
        <f>[8]!T18_Hanover[[#This Row],[KeyPIN]]</f>
        <v>06-35-200-024-1006</v>
      </c>
      <c r="B175" s="115" t="str">
        <f>INDEX('[8]T18-Hanover'!$A$1:$ZZ$1000,MATCH(A175,'[8]T18-Hanover'!$A$1:$A$1000,0),MATCH($B$1,'[8]T18-Hanover'!$A$1:$ZZ$1,0))</f>
        <v>06-35-200-024-1006</v>
      </c>
      <c r="C175" s="115" t="str">
        <f>INDEX('[8]T18-Hanover'!$A$1:$ZZ$1000,MATCH(A175,'[8]T18-Hanover'!$A$1:$A$1000,0),MATCH($C$1,'[8]T18-Hanover'!$A$1:$ZZ$1,0))</f>
        <v>5-89</v>
      </c>
      <c r="D175" s="115" t="str">
        <f>INDEX('[8]T18-Hanover'!$A$1:$ZZ$1000,MATCH(A175,'[8]T18-Hanover'!$A$1:$A$1000,0),MATCH($D$1,'[8]T18-Hanover'!$A$1:$ZZ$1,0))</f>
        <v>141  SANGRA STREAMWOOD</v>
      </c>
      <c r="E175" s="114">
        <f>INDEX('[8]T18-Hanover'!$A$1:$ZZ$1000,MATCH(A175,'[8]T18-Hanover'!$A$1:$A$1000,0),MATCH($E$1,'[8]T18-Hanover'!$A$1:$ZZ$1,0))</f>
        <v>16</v>
      </c>
      <c r="F175" s="114">
        <f>INDEX('[8]T18-Hanover'!$A$1:$ZZ$1000,MATCH(A175,'[8]T18-Hanover'!$A$1:$A$1000,0),MATCH($F$1,'[8]T18-Hanover'!$A$1:$ZZ$1,0))</f>
        <v>14</v>
      </c>
      <c r="G175" s="147">
        <f>INDEX('[8]T18-Hanover'!$A$1:$ZZ$1000,MATCH(A175,'[8]T18-Hanover'!$A$1:$A$1000,0),MATCH($G$1,'[8]T18-Hanover'!$A$1:$ZZ$1,0))</f>
        <v>102965</v>
      </c>
      <c r="H175" s="147">
        <f>INDEX('[8]T18-Hanover'!$A$1:$ZZ$1000,MATCH(A175,'[8]T18-Hanover'!$A$1:$A$1000,0),MATCH($H$1,'[8]T18-Hanover'!$A$1:$ZZ$1,0))</f>
        <v>2620.0300000000002</v>
      </c>
      <c r="I175" s="142" t="str">
        <f>INDEX('[8]T18-Hanover'!$A$1:$ZZ$1000,MATCH(A175,'[8]T18-Hanover'!$A$1:$A$1000,0),MATCH($I$1,'[8]T18-Hanover'!$A$1:$ZZ$1,0))</f>
        <v>C</v>
      </c>
      <c r="J175" s="143">
        <f>INDEX('[8]T18-Hanover'!$A$1:$ZZ$1000,MATCH(A175,'[8]T18-Hanover'!$A$1:$A$1000,0),MATCH($J$1,'[8]T18-Hanover'!$A$1:$ZZ$1,0))</f>
        <v>6.5</v>
      </c>
      <c r="K175" s="144">
        <f>INDEX('[8]T18-Hanover'!$A$1:$ZZ$1000,MATCH(A175,'[8]T18-Hanover'!$A$1:$A$1000,0),MATCH($K$1,'[8]T18-Hanover'!$A$1:$ZZ$1,0))</f>
        <v>17030.195</v>
      </c>
      <c r="L175" s="145">
        <f>INDEX('[8]T18-Hanover'!$A$1:$ZZ$1000,MATCH(A175,'[8]T18-Hanover'!$A$1:$A$1000,0),MATCH($L$1,'[8]T18-Hanover'!$A$1:$ZZ$1,0))</f>
        <v>0.06</v>
      </c>
      <c r="M175" s="145">
        <f>INDEX('[8]T18-Hanover'!$A$1:$ZZ$1000,MATCH(A175,'[8]T18-Hanover'!$A$1:$A$1000,0),MATCH($M$1,'[8]T18-Hanover'!$A$1:$ZZ$1,0))</f>
        <v>0.15</v>
      </c>
      <c r="N175" s="144">
        <f>INDEX('[8]T18-Hanover'!$A$1:$ZZ$1000,MATCH(A175,'[8]T18-Hanover'!$A$1:$A$1000,0),MATCH($N$1,'[8]T18-Hanover'!$A$1:$ZZ$1,0))</f>
        <v>13607.125805</v>
      </c>
      <c r="O175" s="145">
        <f>INDEX('[8]T18-Hanover'!$A$1:$ZZ$1000,MATCH(A175,'[8]T18-Hanover'!$A$1:$A$1000,0),MATCH($O$1,'[8]T18-Hanover'!$A$1:$ZZ$1,0))</f>
        <v>0.09</v>
      </c>
      <c r="P175" s="143">
        <f>INDEX('[8]T18-Hanover'!$A$1:$ZZ$1000,MATCH(A175,'[8]T18-Hanover'!$A$1:$A$1000,0),MATCH($P$1,'[8]T18-Hanover'!$A$1:$ZZ$1,0))</f>
        <v>57.705555555555556</v>
      </c>
      <c r="Q175" s="143">
        <f>INDEX('[8]T18-Hanover'!$A$1:$ZZ$1000,MATCH(A175,'[8]T18-Hanover'!$A$1:$A$1000,0),MATCH($Q$1,'[8]T18-Hanover'!$A$1:$ZZ$1,0))</f>
        <v>65</v>
      </c>
      <c r="R175" s="146">
        <f>IF(INDEX('[8]T18-Hanover'!$A$1:$ZZ$1000,MATCH(A175,'[8]T18-Hanover'!$A$1:$A$1000,0),MATCH($R$1,'[8]T18-Hanover'!$A$1:$ZZ$1,0))=0,"N/A",INDEX('[8]T18-Hanover'!$A$1:$ZZ$1000,MATCH(A175,'[8]T18-Hanover'!$A$1:$A$1000,0),MATCH($R$1,'[8]T18-Hanover'!$A$1:$ZZ$1,0)))</f>
        <v>145</v>
      </c>
      <c r="S175" s="143">
        <f>INDEX('[8]T18-Hanover'!$A$1:$ZZ$1000,MATCH(A175,'[8]T18-Hanover'!$A$1:$A$1000,0),MATCH($S$1,'[8]T18-Hanover'!$A$1:$ZZ$1,0))</f>
        <v>61.352777777777774</v>
      </c>
      <c r="T175" s="144">
        <f>INDEX('[8]T18-Hanover'!$A$1:$ZZ$1000,MATCH(A175,'[8]T18-Hanover'!$A$1:$A$1000,0),MATCH($T$1,'[8]T18-Hanover'!$A$1:$ZZ$1,0))</f>
        <v>0</v>
      </c>
      <c r="U175" s="144">
        <f>INDEX('[8]T18-Hanover'!$A$1:$ZZ$1000,MATCH(A175,'[8]T18-Hanover'!$A$1:$A$1000,0),MATCH($U$1,'[8]T18-Hanover'!$A$1:$ZZ$1,0))</f>
        <v>160746.11836111112</v>
      </c>
    </row>
    <row r="176" spans="1:21" s="114" customFormat="1" x14ac:dyDescent="0.55000000000000004">
      <c r="A176" s="114" t="str">
        <f>[8]!T18_Hanover[[#This Row],[KeyPIN]]</f>
        <v>06-35-200-024-1007</v>
      </c>
      <c r="B176" s="115" t="str">
        <f>INDEX('[8]T18-Hanover'!$A$1:$ZZ$1000,MATCH(A176,'[8]T18-Hanover'!$A$1:$A$1000,0),MATCH($B$1,'[8]T18-Hanover'!$A$1:$ZZ$1,0))</f>
        <v>06-35-200-024-1007</v>
      </c>
      <c r="C176" s="115" t="str">
        <f>INDEX('[8]T18-Hanover'!$A$1:$ZZ$1000,MATCH(A176,'[8]T18-Hanover'!$A$1:$A$1000,0),MATCH($C$1,'[8]T18-Hanover'!$A$1:$ZZ$1,0))</f>
        <v>5-89</v>
      </c>
      <c r="D176" s="115" t="str">
        <f>INDEX('[8]T18-Hanover'!$A$1:$ZZ$1000,MATCH(A176,'[8]T18-Hanover'!$A$1:$A$1000,0),MATCH($D$1,'[8]T18-Hanover'!$A$1:$ZZ$1,0))</f>
        <v>155  SANGRA STREAMWOOD</v>
      </c>
      <c r="E176" s="114">
        <f>INDEX('[8]T18-Hanover'!$A$1:$ZZ$1000,MATCH(A176,'[8]T18-Hanover'!$A$1:$A$1000,0),MATCH($E$1,'[8]T18-Hanover'!$A$1:$ZZ$1,0))</f>
        <v>16</v>
      </c>
      <c r="F176" s="114">
        <f>INDEX('[8]T18-Hanover'!$A$1:$ZZ$1000,MATCH(A176,'[8]T18-Hanover'!$A$1:$A$1000,0),MATCH($F$1,'[8]T18-Hanover'!$A$1:$ZZ$1,0))</f>
        <v>14</v>
      </c>
      <c r="G176" s="147">
        <f>INDEX('[8]T18-Hanover'!$A$1:$ZZ$1000,MATCH(A176,'[8]T18-Hanover'!$A$1:$A$1000,0),MATCH($G$1,'[8]T18-Hanover'!$A$1:$ZZ$1,0))</f>
        <v>102965</v>
      </c>
      <c r="H176" s="147">
        <f>INDEX('[8]T18-Hanover'!$A$1:$ZZ$1000,MATCH(A176,'[8]T18-Hanover'!$A$1:$A$1000,0),MATCH($H$1,'[8]T18-Hanover'!$A$1:$ZZ$1,0))</f>
        <v>1670.85</v>
      </c>
      <c r="I176" s="142" t="str">
        <f>INDEX('[8]T18-Hanover'!$A$1:$ZZ$1000,MATCH(A176,'[8]T18-Hanover'!$A$1:$A$1000,0),MATCH($I$1,'[8]T18-Hanover'!$A$1:$ZZ$1,0))</f>
        <v>C</v>
      </c>
      <c r="J176" s="143">
        <f>INDEX('[8]T18-Hanover'!$A$1:$ZZ$1000,MATCH(A176,'[8]T18-Hanover'!$A$1:$A$1000,0),MATCH($J$1,'[8]T18-Hanover'!$A$1:$ZZ$1,0))</f>
        <v>6.5</v>
      </c>
      <c r="K176" s="144">
        <f>INDEX('[8]T18-Hanover'!$A$1:$ZZ$1000,MATCH(A176,'[8]T18-Hanover'!$A$1:$A$1000,0),MATCH($K$1,'[8]T18-Hanover'!$A$1:$ZZ$1,0))</f>
        <v>10860.525</v>
      </c>
      <c r="L176" s="145">
        <f>INDEX('[8]T18-Hanover'!$A$1:$ZZ$1000,MATCH(A176,'[8]T18-Hanover'!$A$1:$A$1000,0),MATCH($L$1,'[8]T18-Hanover'!$A$1:$ZZ$1,0))</f>
        <v>0.06</v>
      </c>
      <c r="M176" s="145">
        <f>INDEX('[8]T18-Hanover'!$A$1:$ZZ$1000,MATCH(A176,'[8]T18-Hanover'!$A$1:$A$1000,0),MATCH($M$1,'[8]T18-Hanover'!$A$1:$ZZ$1,0))</f>
        <v>0.15</v>
      </c>
      <c r="N176" s="144">
        <f>INDEX('[8]T18-Hanover'!$A$1:$ZZ$1000,MATCH(A176,'[8]T18-Hanover'!$A$1:$A$1000,0),MATCH($N$1,'[8]T18-Hanover'!$A$1:$ZZ$1,0))</f>
        <v>8677.559475</v>
      </c>
      <c r="O176" s="145">
        <f>INDEX('[8]T18-Hanover'!$A$1:$ZZ$1000,MATCH(A176,'[8]T18-Hanover'!$A$1:$A$1000,0),MATCH($O$1,'[8]T18-Hanover'!$A$1:$ZZ$1,0))</f>
        <v>0.09</v>
      </c>
      <c r="P176" s="143">
        <f>INDEX('[8]T18-Hanover'!$A$1:$ZZ$1000,MATCH(A176,'[8]T18-Hanover'!$A$1:$A$1000,0),MATCH($P$1,'[8]T18-Hanover'!$A$1:$ZZ$1,0))</f>
        <v>57.705555555555556</v>
      </c>
      <c r="Q176" s="143">
        <f>INDEX('[8]T18-Hanover'!$A$1:$ZZ$1000,MATCH(A176,'[8]T18-Hanover'!$A$1:$A$1000,0),MATCH($Q$1,'[8]T18-Hanover'!$A$1:$ZZ$1,0))</f>
        <v>65</v>
      </c>
      <c r="R176" s="146">
        <f>IF(INDEX('[8]T18-Hanover'!$A$1:$ZZ$1000,MATCH(A176,'[8]T18-Hanover'!$A$1:$A$1000,0),MATCH($R$1,'[8]T18-Hanover'!$A$1:$ZZ$1,0))=0,"N/A",INDEX('[8]T18-Hanover'!$A$1:$ZZ$1000,MATCH(A176,'[8]T18-Hanover'!$A$1:$A$1000,0),MATCH($R$1,'[8]T18-Hanover'!$A$1:$ZZ$1,0)))</f>
        <v>145</v>
      </c>
      <c r="S176" s="143">
        <f>INDEX('[8]T18-Hanover'!$A$1:$ZZ$1000,MATCH(A176,'[8]T18-Hanover'!$A$1:$A$1000,0),MATCH($S$1,'[8]T18-Hanover'!$A$1:$ZZ$1,0))</f>
        <v>61.352777777777774</v>
      </c>
      <c r="T176" s="144">
        <f>INDEX('[8]T18-Hanover'!$A$1:$ZZ$1000,MATCH(A176,'[8]T18-Hanover'!$A$1:$A$1000,0),MATCH($T$1,'[8]T18-Hanover'!$A$1:$ZZ$1,0))</f>
        <v>0</v>
      </c>
      <c r="U176" s="144">
        <f>INDEX('[8]T18-Hanover'!$A$1:$ZZ$1000,MATCH(A176,'[8]T18-Hanover'!$A$1:$A$1000,0),MATCH($U$1,'[8]T18-Hanover'!$A$1:$ZZ$1,0))</f>
        <v>102511.28874999999</v>
      </c>
    </row>
    <row r="177" spans="1:21" s="114" customFormat="1" x14ac:dyDescent="0.55000000000000004">
      <c r="A177" s="114" t="str">
        <f>[8]!T18_Hanover[[#This Row],[KeyPIN]]</f>
        <v>06-35-200-024-1008</v>
      </c>
      <c r="B177" s="115" t="str">
        <f>INDEX('[8]T18-Hanover'!$A$1:$ZZ$1000,MATCH(A177,'[8]T18-Hanover'!$A$1:$A$1000,0),MATCH($B$1,'[8]T18-Hanover'!$A$1:$ZZ$1,0))</f>
        <v>06-35-200-024-1008</v>
      </c>
      <c r="C177" s="115" t="str">
        <f>INDEX('[8]T18-Hanover'!$A$1:$ZZ$1000,MATCH(A177,'[8]T18-Hanover'!$A$1:$A$1000,0),MATCH($C$1,'[8]T18-Hanover'!$A$1:$ZZ$1,0))</f>
        <v>5-89</v>
      </c>
      <c r="D177" s="115" t="str">
        <f>INDEX('[8]T18-Hanover'!$A$1:$ZZ$1000,MATCH(A177,'[8]T18-Hanover'!$A$1:$A$1000,0),MATCH($D$1,'[8]T18-Hanover'!$A$1:$ZZ$1,0))</f>
        <v>141  SANGRA STREAMWOOD</v>
      </c>
      <c r="E177" s="114">
        <f>INDEX('[8]T18-Hanover'!$A$1:$ZZ$1000,MATCH(A177,'[8]T18-Hanover'!$A$1:$A$1000,0),MATCH($E$1,'[8]T18-Hanover'!$A$1:$ZZ$1,0))</f>
        <v>16</v>
      </c>
      <c r="F177" s="114">
        <f>INDEX('[8]T18-Hanover'!$A$1:$ZZ$1000,MATCH(A177,'[8]T18-Hanover'!$A$1:$A$1000,0),MATCH($F$1,'[8]T18-Hanover'!$A$1:$ZZ$1,0))</f>
        <v>14</v>
      </c>
      <c r="G177" s="147">
        <f>INDEX('[8]T18-Hanover'!$A$1:$ZZ$1000,MATCH(A177,'[8]T18-Hanover'!$A$1:$A$1000,0),MATCH($G$1,'[8]T18-Hanover'!$A$1:$ZZ$1,0))</f>
        <v>102965</v>
      </c>
      <c r="H177" s="147">
        <f>INDEX('[8]T18-Hanover'!$A$1:$ZZ$1000,MATCH(A177,'[8]T18-Hanover'!$A$1:$A$1000,0),MATCH($H$1,'[8]T18-Hanover'!$A$1:$ZZ$1,0))</f>
        <v>2047.68</v>
      </c>
      <c r="I177" s="142" t="str">
        <f>INDEX('[8]T18-Hanover'!$A$1:$ZZ$1000,MATCH(A177,'[8]T18-Hanover'!$A$1:$A$1000,0),MATCH($I$1,'[8]T18-Hanover'!$A$1:$ZZ$1,0))</f>
        <v>C</v>
      </c>
      <c r="J177" s="143">
        <f>INDEX('[8]T18-Hanover'!$A$1:$ZZ$1000,MATCH(A177,'[8]T18-Hanover'!$A$1:$A$1000,0),MATCH($J$1,'[8]T18-Hanover'!$A$1:$ZZ$1,0))</f>
        <v>6.5</v>
      </c>
      <c r="K177" s="144">
        <f>INDEX('[8]T18-Hanover'!$A$1:$ZZ$1000,MATCH(A177,'[8]T18-Hanover'!$A$1:$A$1000,0),MATCH($K$1,'[8]T18-Hanover'!$A$1:$ZZ$1,0))</f>
        <v>13309.92</v>
      </c>
      <c r="L177" s="145">
        <f>INDEX('[8]T18-Hanover'!$A$1:$ZZ$1000,MATCH(A177,'[8]T18-Hanover'!$A$1:$A$1000,0),MATCH($L$1,'[8]T18-Hanover'!$A$1:$ZZ$1,0))</f>
        <v>0.06</v>
      </c>
      <c r="M177" s="145">
        <f>INDEX('[8]T18-Hanover'!$A$1:$ZZ$1000,MATCH(A177,'[8]T18-Hanover'!$A$1:$A$1000,0),MATCH($M$1,'[8]T18-Hanover'!$A$1:$ZZ$1,0))</f>
        <v>0.15</v>
      </c>
      <c r="N177" s="144">
        <f>INDEX('[8]T18-Hanover'!$A$1:$ZZ$1000,MATCH(A177,'[8]T18-Hanover'!$A$1:$A$1000,0),MATCH($N$1,'[8]T18-Hanover'!$A$1:$ZZ$1,0))</f>
        <v>10634.62608</v>
      </c>
      <c r="O177" s="145">
        <f>INDEX('[8]T18-Hanover'!$A$1:$ZZ$1000,MATCH(A177,'[8]T18-Hanover'!$A$1:$A$1000,0),MATCH($O$1,'[8]T18-Hanover'!$A$1:$ZZ$1,0))</f>
        <v>0.09</v>
      </c>
      <c r="P177" s="143">
        <f>INDEX('[8]T18-Hanover'!$A$1:$ZZ$1000,MATCH(A177,'[8]T18-Hanover'!$A$1:$A$1000,0),MATCH($P$1,'[8]T18-Hanover'!$A$1:$ZZ$1,0))</f>
        <v>57.705555555555556</v>
      </c>
      <c r="Q177" s="143">
        <f>INDEX('[8]T18-Hanover'!$A$1:$ZZ$1000,MATCH(A177,'[8]T18-Hanover'!$A$1:$A$1000,0),MATCH($Q$1,'[8]T18-Hanover'!$A$1:$ZZ$1,0))</f>
        <v>65</v>
      </c>
      <c r="R177" s="146">
        <f>IF(INDEX('[8]T18-Hanover'!$A$1:$ZZ$1000,MATCH(A177,'[8]T18-Hanover'!$A$1:$A$1000,0),MATCH($R$1,'[8]T18-Hanover'!$A$1:$ZZ$1,0))=0,"N/A",INDEX('[8]T18-Hanover'!$A$1:$ZZ$1000,MATCH(A177,'[8]T18-Hanover'!$A$1:$A$1000,0),MATCH($R$1,'[8]T18-Hanover'!$A$1:$ZZ$1,0)))</f>
        <v>145</v>
      </c>
      <c r="S177" s="143">
        <f>INDEX('[8]T18-Hanover'!$A$1:$ZZ$1000,MATCH(A177,'[8]T18-Hanover'!$A$1:$A$1000,0),MATCH($S$1,'[8]T18-Hanover'!$A$1:$ZZ$1,0))</f>
        <v>61.352777777777774</v>
      </c>
      <c r="T177" s="144">
        <f>INDEX('[8]T18-Hanover'!$A$1:$ZZ$1000,MATCH(A177,'[8]T18-Hanover'!$A$1:$A$1000,0),MATCH($T$1,'[8]T18-Hanover'!$A$1:$ZZ$1,0))</f>
        <v>0</v>
      </c>
      <c r="U177" s="144">
        <f>INDEX('[8]T18-Hanover'!$A$1:$ZZ$1000,MATCH(A177,'[8]T18-Hanover'!$A$1:$A$1000,0),MATCH($U$1,'[8]T18-Hanover'!$A$1:$ZZ$1,0))</f>
        <v>125630.856</v>
      </c>
    </row>
    <row r="178" spans="1:21" s="114" customFormat="1" x14ac:dyDescent="0.55000000000000004">
      <c r="A178" s="114" t="str">
        <f>[8]!T18_Hanover[[#This Row],[KeyPIN]]</f>
        <v>06-35-200-024-1009</v>
      </c>
      <c r="B178" s="115" t="str">
        <f>INDEX('[8]T18-Hanover'!$A$1:$ZZ$1000,MATCH(A178,'[8]T18-Hanover'!$A$1:$A$1000,0),MATCH($B$1,'[8]T18-Hanover'!$A$1:$ZZ$1,0))</f>
        <v>06-35-200-024-1009</v>
      </c>
      <c r="C178" s="115" t="str">
        <f>INDEX('[8]T18-Hanover'!$A$1:$ZZ$1000,MATCH(A178,'[8]T18-Hanover'!$A$1:$A$1000,0),MATCH($C$1,'[8]T18-Hanover'!$A$1:$ZZ$1,0))</f>
        <v>5-89</v>
      </c>
      <c r="D178" s="115" t="str">
        <f>INDEX('[8]T18-Hanover'!$A$1:$ZZ$1000,MATCH(A178,'[8]T18-Hanover'!$A$1:$A$1000,0),MATCH($D$1,'[8]T18-Hanover'!$A$1:$ZZ$1,0))</f>
        <v>141  SANGRA STREAMWOOD</v>
      </c>
      <c r="E178" s="114">
        <f>INDEX('[8]T18-Hanover'!$A$1:$ZZ$1000,MATCH(A178,'[8]T18-Hanover'!$A$1:$A$1000,0),MATCH($E$1,'[8]T18-Hanover'!$A$1:$ZZ$1,0))</f>
        <v>16</v>
      </c>
      <c r="F178" s="114">
        <f>INDEX('[8]T18-Hanover'!$A$1:$ZZ$1000,MATCH(A178,'[8]T18-Hanover'!$A$1:$A$1000,0),MATCH($F$1,'[8]T18-Hanover'!$A$1:$ZZ$1,0))</f>
        <v>14</v>
      </c>
      <c r="G178" s="147">
        <f>INDEX('[8]T18-Hanover'!$A$1:$ZZ$1000,MATCH(A178,'[8]T18-Hanover'!$A$1:$A$1000,0),MATCH($G$1,'[8]T18-Hanover'!$A$1:$ZZ$1,0))</f>
        <v>102965</v>
      </c>
      <c r="H178" s="147">
        <f>INDEX('[8]T18-Hanover'!$A$1:$ZZ$1000,MATCH(A178,'[8]T18-Hanover'!$A$1:$A$1000,0),MATCH($H$1,'[8]T18-Hanover'!$A$1:$ZZ$1,0))</f>
        <v>2086.7800000000002</v>
      </c>
      <c r="I178" s="142" t="str">
        <f>INDEX('[8]T18-Hanover'!$A$1:$ZZ$1000,MATCH(A178,'[8]T18-Hanover'!$A$1:$A$1000,0),MATCH($I$1,'[8]T18-Hanover'!$A$1:$ZZ$1,0))</f>
        <v>C</v>
      </c>
      <c r="J178" s="143">
        <f>INDEX('[8]T18-Hanover'!$A$1:$ZZ$1000,MATCH(A178,'[8]T18-Hanover'!$A$1:$A$1000,0),MATCH($J$1,'[8]T18-Hanover'!$A$1:$ZZ$1,0))</f>
        <v>6.5</v>
      </c>
      <c r="K178" s="144">
        <f>INDEX('[8]T18-Hanover'!$A$1:$ZZ$1000,MATCH(A178,'[8]T18-Hanover'!$A$1:$A$1000,0),MATCH($K$1,'[8]T18-Hanover'!$A$1:$ZZ$1,0))</f>
        <v>13564.070000000002</v>
      </c>
      <c r="L178" s="145">
        <f>INDEX('[8]T18-Hanover'!$A$1:$ZZ$1000,MATCH(A178,'[8]T18-Hanover'!$A$1:$A$1000,0),MATCH($L$1,'[8]T18-Hanover'!$A$1:$ZZ$1,0))</f>
        <v>0.06</v>
      </c>
      <c r="M178" s="145">
        <f>INDEX('[8]T18-Hanover'!$A$1:$ZZ$1000,MATCH(A178,'[8]T18-Hanover'!$A$1:$A$1000,0),MATCH($M$1,'[8]T18-Hanover'!$A$1:$ZZ$1,0))</f>
        <v>0.15</v>
      </c>
      <c r="N178" s="144">
        <f>INDEX('[8]T18-Hanover'!$A$1:$ZZ$1000,MATCH(A178,'[8]T18-Hanover'!$A$1:$A$1000,0),MATCH($N$1,'[8]T18-Hanover'!$A$1:$ZZ$1,0))</f>
        <v>10837.691930000001</v>
      </c>
      <c r="O178" s="145">
        <f>INDEX('[8]T18-Hanover'!$A$1:$ZZ$1000,MATCH(A178,'[8]T18-Hanover'!$A$1:$A$1000,0),MATCH($O$1,'[8]T18-Hanover'!$A$1:$ZZ$1,0))</f>
        <v>0.09</v>
      </c>
      <c r="P178" s="143">
        <f>INDEX('[8]T18-Hanover'!$A$1:$ZZ$1000,MATCH(A178,'[8]T18-Hanover'!$A$1:$A$1000,0),MATCH($P$1,'[8]T18-Hanover'!$A$1:$ZZ$1,0))</f>
        <v>57.705555555555556</v>
      </c>
      <c r="Q178" s="143">
        <f>INDEX('[8]T18-Hanover'!$A$1:$ZZ$1000,MATCH(A178,'[8]T18-Hanover'!$A$1:$A$1000,0),MATCH($Q$1,'[8]T18-Hanover'!$A$1:$ZZ$1,0))</f>
        <v>65</v>
      </c>
      <c r="R178" s="146">
        <f>IF(INDEX('[8]T18-Hanover'!$A$1:$ZZ$1000,MATCH(A178,'[8]T18-Hanover'!$A$1:$A$1000,0),MATCH($R$1,'[8]T18-Hanover'!$A$1:$ZZ$1,0))=0,"N/A",INDEX('[8]T18-Hanover'!$A$1:$ZZ$1000,MATCH(A178,'[8]T18-Hanover'!$A$1:$A$1000,0),MATCH($R$1,'[8]T18-Hanover'!$A$1:$ZZ$1,0)))</f>
        <v>145</v>
      </c>
      <c r="S178" s="143">
        <f>INDEX('[8]T18-Hanover'!$A$1:$ZZ$1000,MATCH(A178,'[8]T18-Hanover'!$A$1:$A$1000,0),MATCH($S$1,'[8]T18-Hanover'!$A$1:$ZZ$1,0))</f>
        <v>61.352777777777774</v>
      </c>
      <c r="T178" s="144">
        <f>INDEX('[8]T18-Hanover'!$A$1:$ZZ$1000,MATCH(A178,'[8]T18-Hanover'!$A$1:$A$1000,0),MATCH($T$1,'[8]T18-Hanover'!$A$1:$ZZ$1,0))</f>
        <v>0</v>
      </c>
      <c r="U178" s="144">
        <f>INDEX('[8]T18-Hanover'!$A$1:$ZZ$1000,MATCH(A178,'[8]T18-Hanover'!$A$1:$A$1000,0),MATCH($U$1,'[8]T18-Hanover'!$A$1:$ZZ$1,0))</f>
        <v>128029.74961111111</v>
      </c>
    </row>
    <row r="179" spans="1:21" s="114" customFormat="1" x14ac:dyDescent="0.55000000000000004">
      <c r="A179" s="114" t="str">
        <f>[8]!T18_Hanover[[#This Row],[KeyPIN]]</f>
        <v>06-35-200-024-1010</v>
      </c>
      <c r="B179" s="115" t="str">
        <f>INDEX('[8]T18-Hanover'!$A$1:$ZZ$1000,MATCH(A179,'[8]T18-Hanover'!$A$1:$A$1000,0),MATCH($B$1,'[8]T18-Hanover'!$A$1:$ZZ$1,0))</f>
        <v>06-35-200-024-1010</v>
      </c>
      <c r="C179" s="115" t="str">
        <f>INDEX('[8]T18-Hanover'!$A$1:$ZZ$1000,MATCH(A179,'[8]T18-Hanover'!$A$1:$A$1000,0),MATCH($C$1,'[8]T18-Hanover'!$A$1:$ZZ$1,0))</f>
        <v>5-89</v>
      </c>
      <c r="D179" s="115" t="str">
        <f>INDEX('[8]T18-Hanover'!$A$1:$ZZ$1000,MATCH(A179,'[8]T18-Hanover'!$A$1:$A$1000,0),MATCH($D$1,'[8]T18-Hanover'!$A$1:$ZZ$1,0))</f>
        <v>141  SANGRA STREAMWOOD</v>
      </c>
      <c r="E179" s="114">
        <f>INDEX('[8]T18-Hanover'!$A$1:$ZZ$1000,MATCH(A179,'[8]T18-Hanover'!$A$1:$A$1000,0),MATCH($E$1,'[8]T18-Hanover'!$A$1:$ZZ$1,0))</f>
        <v>16</v>
      </c>
      <c r="F179" s="114">
        <f>INDEX('[8]T18-Hanover'!$A$1:$ZZ$1000,MATCH(A179,'[8]T18-Hanover'!$A$1:$A$1000,0),MATCH($F$1,'[8]T18-Hanover'!$A$1:$ZZ$1,0))</f>
        <v>14</v>
      </c>
      <c r="G179" s="147">
        <f>INDEX('[8]T18-Hanover'!$A$1:$ZZ$1000,MATCH(A179,'[8]T18-Hanover'!$A$1:$A$1000,0),MATCH($G$1,'[8]T18-Hanover'!$A$1:$ZZ$1,0))</f>
        <v>102965</v>
      </c>
      <c r="H179" s="147">
        <f>INDEX('[8]T18-Hanover'!$A$1:$ZZ$1000,MATCH(A179,'[8]T18-Hanover'!$A$1:$A$1000,0),MATCH($H$1,'[8]T18-Hanover'!$A$1:$ZZ$1,0))</f>
        <v>3722.08</v>
      </c>
      <c r="I179" s="142" t="str">
        <f>INDEX('[8]T18-Hanover'!$A$1:$ZZ$1000,MATCH(A179,'[8]T18-Hanover'!$A$1:$A$1000,0),MATCH($I$1,'[8]T18-Hanover'!$A$1:$ZZ$1,0))</f>
        <v>C</v>
      </c>
      <c r="J179" s="143">
        <f>INDEX('[8]T18-Hanover'!$A$1:$ZZ$1000,MATCH(A179,'[8]T18-Hanover'!$A$1:$A$1000,0),MATCH($J$1,'[8]T18-Hanover'!$A$1:$ZZ$1,0))</f>
        <v>6.5</v>
      </c>
      <c r="K179" s="144">
        <f>INDEX('[8]T18-Hanover'!$A$1:$ZZ$1000,MATCH(A179,'[8]T18-Hanover'!$A$1:$A$1000,0),MATCH($K$1,'[8]T18-Hanover'!$A$1:$ZZ$1,0))</f>
        <v>24193.52</v>
      </c>
      <c r="L179" s="145">
        <f>INDEX('[8]T18-Hanover'!$A$1:$ZZ$1000,MATCH(A179,'[8]T18-Hanover'!$A$1:$A$1000,0),MATCH($L$1,'[8]T18-Hanover'!$A$1:$ZZ$1,0))</f>
        <v>0.06</v>
      </c>
      <c r="M179" s="145">
        <f>INDEX('[8]T18-Hanover'!$A$1:$ZZ$1000,MATCH(A179,'[8]T18-Hanover'!$A$1:$A$1000,0),MATCH($M$1,'[8]T18-Hanover'!$A$1:$ZZ$1,0))</f>
        <v>0.15</v>
      </c>
      <c r="N179" s="144">
        <f>INDEX('[8]T18-Hanover'!$A$1:$ZZ$1000,MATCH(A179,'[8]T18-Hanover'!$A$1:$A$1000,0),MATCH($N$1,'[8]T18-Hanover'!$A$1:$ZZ$1,0))</f>
        <v>19330.622480000002</v>
      </c>
      <c r="O179" s="145">
        <f>INDEX('[8]T18-Hanover'!$A$1:$ZZ$1000,MATCH(A179,'[8]T18-Hanover'!$A$1:$A$1000,0),MATCH($O$1,'[8]T18-Hanover'!$A$1:$ZZ$1,0))</f>
        <v>0.09</v>
      </c>
      <c r="P179" s="143">
        <f>INDEX('[8]T18-Hanover'!$A$1:$ZZ$1000,MATCH(A179,'[8]T18-Hanover'!$A$1:$A$1000,0),MATCH($P$1,'[8]T18-Hanover'!$A$1:$ZZ$1,0))</f>
        <v>57.705555555555563</v>
      </c>
      <c r="Q179" s="143">
        <f>INDEX('[8]T18-Hanover'!$A$1:$ZZ$1000,MATCH(A179,'[8]T18-Hanover'!$A$1:$A$1000,0),MATCH($Q$1,'[8]T18-Hanover'!$A$1:$ZZ$1,0))</f>
        <v>65</v>
      </c>
      <c r="R179" s="146">
        <f>IF(INDEX('[8]T18-Hanover'!$A$1:$ZZ$1000,MATCH(A179,'[8]T18-Hanover'!$A$1:$A$1000,0),MATCH($R$1,'[8]T18-Hanover'!$A$1:$ZZ$1,0))=0,"N/A",INDEX('[8]T18-Hanover'!$A$1:$ZZ$1000,MATCH(A179,'[8]T18-Hanover'!$A$1:$A$1000,0),MATCH($R$1,'[8]T18-Hanover'!$A$1:$ZZ$1,0)))</f>
        <v>145</v>
      </c>
      <c r="S179" s="143">
        <f>INDEX('[8]T18-Hanover'!$A$1:$ZZ$1000,MATCH(A179,'[8]T18-Hanover'!$A$1:$A$1000,0),MATCH($S$1,'[8]T18-Hanover'!$A$1:$ZZ$1,0))</f>
        <v>61.352777777777781</v>
      </c>
      <c r="T179" s="144">
        <f>INDEX('[8]T18-Hanover'!$A$1:$ZZ$1000,MATCH(A179,'[8]T18-Hanover'!$A$1:$A$1000,0),MATCH($T$1,'[8]T18-Hanover'!$A$1:$ZZ$1,0))</f>
        <v>0</v>
      </c>
      <c r="U179" s="144">
        <f>INDEX('[8]T18-Hanover'!$A$1:$ZZ$1000,MATCH(A179,'[8]T18-Hanover'!$A$1:$A$1000,0),MATCH($U$1,'[8]T18-Hanover'!$A$1:$ZZ$1,0))</f>
        <v>228359.94711111113</v>
      </c>
    </row>
    <row r="180" spans="1:21" s="114" customFormat="1" x14ac:dyDescent="0.55000000000000004">
      <c r="A180" s="114" t="str">
        <f>[8]!T18_Hanover[[#This Row],[KeyPIN]]</f>
        <v>06-35-200-024-1011</v>
      </c>
      <c r="B180" s="115" t="str">
        <f>INDEX('[8]T18-Hanover'!$A$1:$ZZ$1000,MATCH(A180,'[8]T18-Hanover'!$A$1:$A$1000,0),MATCH($B$1,'[8]T18-Hanover'!$A$1:$ZZ$1,0))</f>
        <v>06-35-200-024-1011</v>
      </c>
      <c r="C180" s="115" t="str">
        <f>INDEX('[8]T18-Hanover'!$A$1:$ZZ$1000,MATCH(A180,'[8]T18-Hanover'!$A$1:$A$1000,0),MATCH($C$1,'[8]T18-Hanover'!$A$1:$ZZ$1,0))</f>
        <v>5-89</v>
      </c>
      <c r="D180" s="115" t="str">
        <f>INDEX('[8]T18-Hanover'!$A$1:$ZZ$1000,MATCH(A180,'[8]T18-Hanover'!$A$1:$A$1000,0),MATCH($D$1,'[8]T18-Hanover'!$A$1:$ZZ$1,0))</f>
        <v>141  SANGRA STREAMWOOD</v>
      </c>
      <c r="E180" s="114">
        <f>INDEX('[8]T18-Hanover'!$A$1:$ZZ$1000,MATCH(A180,'[8]T18-Hanover'!$A$1:$A$1000,0),MATCH($E$1,'[8]T18-Hanover'!$A$1:$ZZ$1,0))</f>
        <v>16</v>
      </c>
      <c r="F180" s="114">
        <f>INDEX('[8]T18-Hanover'!$A$1:$ZZ$1000,MATCH(A180,'[8]T18-Hanover'!$A$1:$A$1000,0),MATCH($F$1,'[8]T18-Hanover'!$A$1:$ZZ$1,0))</f>
        <v>14</v>
      </c>
      <c r="G180" s="147">
        <f>INDEX('[8]T18-Hanover'!$A$1:$ZZ$1000,MATCH(A180,'[8]T18-Hanover'!$A$1:$A$1000,0),MATCH($G$1,'[8]T18-Hanover'!$A$1:$ZZ$1,0))</f>
        <v>102965</v>
      </c>
      <c r="H180" s="147">
        <f>INDEX('[8]T18-Hanover'!$A$1:$ZZ$1000,MATCH(A180,'[8]T18-Hanover'!$A$1:$A$1000,0),MATCH($H$1,'[8]T18-Hanover'!$A$1:$ZZ$1,0))</f>
        <v>3707.86</v>
      </c>
      <c r="I180" s="142" t="str">
        <f>INDEX('[8]T18-Hanover'!$A$1:$ZZ$1000,MATCH(A180,'[8]T18-Hanover'!$A$1:$A$1000,0),MATCH($I$1,'[8]T18-Hanover'!$A$1:$ZZ$1,0))</f>
        <v>C</v>
      </c>
      <c r="J180" s="143">
        <f>INDEX('[8]T18-Hanover'!$A$1:$ZZ$1000,MATCH(A180,'[8]T18-Hanover'!$A$1:$A$1000,0),MATCH($J$1,'[8]T18-Hanover'!$A$1:$ZZ$1,0))</f>
        <v>6.5</v>
      </c>
      <c r="K180" s="144">
        <f>INDEX('[8]T18-Hanover'!$A$1:$ZZ$1000,MATCH(A180,'[8]T18-Hanover'!$A$1:$A$1000,0),MATCH($K$1,'[8]T18-Hanover'!$A$1:$ZZ$1,0))</f>
        <v>24101.09</v>
      </c>
      <c r="L180" s="145">
        <f>INDEX('[8]T18-Hanover'!$A$1:$ZZ$1000,MATCH(A180,'[8]T18-Hanover'!$A$1:$A$1000,0),MATCH($L$1,'[8]T18-Hanover'!$A$1:$ZZ$1,0))</f>
        <v>0.06</v>
      </c>
      <c r="M180" s="145">
        <f>INDEX('[8]T18-Hanover'!$A$1:$ZZ$1000,MATCH(A180,'[8]T18-Hanover'!$A$1:$A$1000,0),MATCH($M$1,'[8]T18-Hanover'!$A$1:$ZZ$1,0))</f>
        <v>0.15</v>
      </c>
      <c r="N180" s="144">
        <f>INDEX('[8]T18-Hanover'!$A$1:$ZZ$1000,MATCH(A180,'[8]T18-Hanover'!$A$1:$A$1000,0),MATCH($N$1,'[8]T18-Hanover'!$A$1:$ZZ$1,0))</f>
        <v>19256.770909999999</v>
      </c>
      <c r="O180" s="145">
        <f>INDEX('[8]T18-Hanover'!$A$1:$ZZ$1000,MATCH(A180,'[8]T18-Hanover'!$A$1:$A$1000,0),MATCH($O$1,'[8]T18-Hanover'!$A$1:$ZZ$1,0))</f>
        <v>0.09</v>
      </c>
      <c r="P180" s="143">
        <f>INDEX('[8]T18-Hanover'!$A$1:$ZZ$1000,MATCH(A180,'[8]T18-Hanover'!$A$1:$A$1000,0),MATCH($P$1,'[8]T18-Hanover'!$A$1:$ZZ$1,0))</f>
        <v>57.705555555555556</v>
      </c>
      <c r="Q180" s="143">
        <f>INDEX('[8]T18-Hanover'!$A$1:$ZZ$1000,MATCH(A180,'[8]T18-Hanover'!$A$1:$A$1000,0),MATCH($Q$1,'[8]T18-Hanover'!$A$1:$ZZ$1,0))</f>
        <v>65</v>
      </c>
      <c r="R180" s="146">
        <f>IF(INDEX('[8]T18-Hanover'!$A$1:$ZZ$1000,MATCH(A180,'[8]T18-Hanover'!$A$1:$A$1000,0),MATCH($R$1,'[8]T18-Hanover'!$A$1:$ZZ$1,0))=0,"N/A",INDEX('[8]T18-Hanover'!$A$1:$ZZ$1000,MATCH(A180,'[8]T18-Hanover'!$A$1:$A$1000,0),MATCH($R$1,'[8]T18-Hanover'!$A$1:$ZZ$1,0)))</f>
        <v>145</v>
      </c>
      <c r="S180" s="143">
        <f>INDEX('[8]T18-Hanover'!$A$1:$ZZ$1000,MATCH(A180,'[8]T18-Hanover'!$A$1:$A$1000,0),MATCH($S$1,'[8]T18-Hanover'!$A$1:$ZZ$1,0))</f>
        <v>61.352777777777774</v>
      </c>
      <c r="T180" s="144">
        <f>INDEX('[8]T18-Hanover'!$A$1:$ZZ$1000,MATCH(A180,'[8]T18-Hanover'!$A$1:$A$1000,0),MATCH($T$1,'[8]T18-Hanover'!$A$1:$ZZ$1,0))</f>
        <v>0</v>
      </c>
      <c r="U180" s="144">
        <f>INDEX('[8]T18-Hanover'!$A$1:$ZZ$1000,MATCH(A180,'[8]T18-Hanover'!$A$1:$A$1000,0),MATCH($U$1,'[8]T18-Hanover'!$A$1:$ZZ$1,0))</f>
        <v>227487.51061111109</v>
      </c>
    </row>
    <row r="181" spans="1:21" s="114" customFormat="1" x14ac:dyDescent="0.55000000000000004">
      <c r="A181" s="114" t="str">
        <f>[8]!T18_Hanover[[#This Row],[KeyPIN]]</f>
        <v>06-35-200-025-0000</v>
      </c>
      <c r="B181" s="115" t="str">
        <f>INDEX('[8]T18-Hanover'!$A$1:$ZZ$1000,MATCH(A181,'[8]T18-Hanover'!$A$1:$A$1000,0),MATCH($B$1,'[8]T18-Hanover'!$A$1:$ZZ$1,0))</f>
        <v>06-35-200-025-0000</v>
      </c>
      <c r="C181" s="115" t="str">
        <f>INDEX('[8]T18-Hanover'!$A$1:$ZZ$1000,MATCH(A181,'[8]T18-Hanover'!$A$1:$A$1000,0),MATCH($C$1,'[8]T18-Hanover'!$A$1:$ZZ$1,0))</f>
        <v>6-63</v>
      </c>
      <c r="D181" s="115" t="str">
        <f>INDEX('[8]T18-Hanover'!$A$1:$ZZ$1000,MATCH(A181,'[8]T18-Hanover'!$A$1:$A$1000,0),MATCH($D$1,'[8]T18-Hanover'!$A$1:$ZZ$1,0))</f>
        <v>100  SANGRA STREAMWOOD</v>
      </c>
      <c r="E181" s="114">
        <f>INDEX('[8]T18-Hanover'!$A$1:$ZZ$1000,MATCH(A181,'[8]T18-Hanover'!$A$1:$A$1000,0),MATCH($E$1,'[8]T18-Hanover'!$A$1:$ZZ$1,0))</f>
        <v>2</v>
      </c>
      <c r="F181" s="114">
        <f>INDEX('[8]T18-Hanover'!$A$1:$ZZ$1000,MATCH(A181,'[8]T18-Hanover'!$A$1:$A$1000,0),MATCH($F$1,'[8]T18-Hanover'!$A$1:$ZZ$1,0))</f>
        <v>40</v>
      </c>
      <c r="G181" s="147">
        <f>INDEX('[8]T18-Hanover'!$A$1:$ZZ$1000,MATCH(A181,'[8]T18-Hanover'!$A$1:$A$1000,0),MATCH($G$1,'[8]T18-Hanover'!$A$1:$ZZ$1,0))</f>
        <v>125833</v>
      </c>
      <c r="H181" s="147">
        <f>INDEX('[8]T18-Hanover'!$A$1:$ZZ$1000,MATCH(A181,'[8]T18-Hanover'!$A$1:$A$1000,0),MATCH($H$1,'[8]T18-Hanover'!$A$1:$ZZ$1,0))</f>
        <v>23592</v>
      </c>
      <c r="I181" s="142" t="str">
        <f>INDEX('[8]T18-Hanover'!$A$1:$ZZ$1000,MATCH(A181,'[8]T18-Hanover'!$A$1:$A$1000,0),MATCH($I$1,'[8]T18-Hanover'!$A$1:$ZZ$1,0))</f>
        <v>C</v>
      </c>
      <c r="J181" s="143">
        <f>INDEX('[8]T18-Hanover'!$A$1:$ZZ$1000,MATCH(A181,'[8]T18-Hanover'!$A$1:$A$1000,0),MATCH($J$1,'[8]T18-Hanover'!$A$1:$ZZ$1,0))</f>
        <v>5</v>
      </c>
      <c r="K181" s="144">
        <f>INDEX('[8]T18-Hanover'!$A$1:$ZZ$1000,MATCH(A181,'[8]T18-Hanover'!$A$1:$A$1000,0),MATCH($K$1,'[8]T18-Hanover'!$A$1:$ZZ$1,0))</f>
        <v>117960</v>
      </c>
      <c r="L181" s="145">
        <f>INDEX('[8]T18-Hanover'!$A$1:$ZZ$1000,MATCH(A181,'[8]T18-Hanover'!$A$1:$A$1000,0),MATCH($L$1,'[8]T18-Hanover'!$A$1:$ZZ$1,0))</f>
        <v>0.06</v>
      </c>
      <c r="M181" s="145">
        <f>INDEX('[8]T18-Hanover'!$A$1:$ZZ$1000,MATCH(A181,'[8]T18-Hanover'!$A$1:$A$1000,0),MATCH($M$1,'[8]T18-Hanover'!$A$1:$ZZ$1,0))</f>
        <v>0.15</v>
      </c>
      <c r="N181" s="144">
        <f>INDEX('[8]T18-Hanover'!$A$1:$ZZ$1000,MATCH(A181,'[8]T18-Hanover'!$A$1:$A$1000,0),MATCH($N$1,'[8]T18-Hanover'!$A$1:$ZZ$1,0))</f>
        <v>94250.04</v>
      </c>
      <c r="O181" s="145">
        <f>INDEX('[8]T18-Hanover'!$A$1:$ZZ$1000,MATCH(A181,'[8]T18-Hanover'!$A$1:$A$1000,0),MATCH($O$1,'[8]T18-Hanover'!$A$1:$ZZ$1,0))</f>
        <v>0.09</v>
      </c>
      <c r="P181" s="143">
        <f>INDEX('[8]T18-Hanover'!$A$1:$ZZ$1000,MATCH(A181,'[8]T18-Hanover'!$A$1:$A$1000,0),MATCH($P$1,'[8]T18-Hanover'!$A$1:$ZZ$1,0))</f>
        <v>44.388888888888886</v>
      </c>
      <c r="Q181" s="143">
        <f>INDEX('[8]T18-Hanover'!$A$1:$ZZ$1000,MATCH(A181,'[8]T18-Hanover'!$A$1:$A$1000,0),MATCH($Q$1,'[8]T18-Hanover'!$A$1:$ZZ$1,0))</f>
        <v>55</v>
      </c>
      <c r="R181" s="146">
        <f>IF(INDEX('[8]T18-Hanover'!$A$1:$ZZ$1000,MATCH(A181,'[8]T18-Hanover'!$A$1:$A$1000,0),MATCH($R$1,'[8]T18-Hanover'!$A$1:$ZZ$1,0))=0,"N/A",INDEX('[8]T18-Hanover'!$A$1:$ZZ$1000,MATCH(A181,'[8]T18-Hanover'!$A$1:$A$1000,0),MATCH($R$1,'[8]T18-Hanover'!$A$1:$ZZ$1,0)))</f>
        <v>135</v>
      </c>
      <c r="S181" s="143">
        <f>INDEX('[8]T18-Hanover'!$A$1:$ZZ$1000,MATCH(A181,'[8]T18-Hanover'!$A$1:$A$1000,0),MATCH($S$1,'[8]T18-Hanover'!$A$1:$ZZ$1,0))</f>
        <v>121.5</v>
      </c>
      <c r="T181" s="144">
        <f>INDEX('[8]T18-Hanover'!$A$1:$ZZ$1000,MATCH(A181,'[8]T18-Hanover'!$A$1:$A$1000,0),MATCH($T$1,'[8]T18-Hanover'!$A$1:$ZZ$1,0))</f>
        <v>157325</v>
      </c>
      <c r="U181" s="144">
        <f>INDEX('[8]T18-Hanover'!$A$1:$ZZ$1000,MATCH(A181,'[8]T18-Hanover'!$A$1:$A$1000,0),MATCH($U$1,'[8]T18-Hanover'!$A$1:$ZZ$1,0))</f>
        <v>3023753</v>
      </c>
    </row>
    <row r="182" spans="1:21" s="114" customFormat="1" x14ac:dyDescent="0.55000000000000004">
      <c r="A182" s="114" t="str">
        <f>[8]!T18_Hanover[[#This Row],[KeyPIN]]</f>
        <v>06-35-201-008-0000</v>
      </c>
      <c r="B182" s="115" t="str">
        <f>INDEX('[8]T18-Hanover'!$A$1:$ZZ$1000,MATCH(A182,'[8]T18-Hanover'!$A$1:$A$1000,0),MATCH($B$1,'[8]T18-Hanover'!$A$1:$ZZ$1,0))</f>
        <v>06-35-201-008-0000</v>
      </c>
      <c r="C182" s="115" t="str">
        <f>INDEX('[8]T18-Hanover'!$A$1:$ZZ$1000,MATCH(A182,'[8]T18-Hanover'!$A$1:$A$1000,0),MATCH($C$1,'[8]T18-Hanover'!$A$1:$ZZ$1,0))</f>
        <v>6-63</v>
      </c>
      <c r="D182" s="115" t="str">
        <f>INDEX('[8]T18-Hanover'!$A$1:$ZZ$1000,MATCH(A182,'[8]T18-Hanover'!$A$1:$A$1000,0),MATCH($D$1,'[8]T18-Hanover'!$A$1:$ZZ$1,0))</f>
        <v>601 E LAKE STREAMWOOD</v>
      </c>
      <c r="E182" s="114">
        <f>INDEX('[8]T18-Hanover'!$A$1:$ZZ$1000,MATCH(A182,'[8]T18-Hanover'!$A$1:$A$1000,0),MATCH($E$1,'[8]T18-Hanover'!$A$1:$ZZ$1,0))</f>
        <v>40</v>
      </c>
      <c r="F182" s="114">
        <f>INDEX('[8]T18-Hanover'!$A$1:$ZZ$1000,MATCH(A182,'[8]T18-Hanover'!$A$1:$A$1000,0),MATCH($F$1,'[8]T18-Hanover'!$A$1:$ZZ$1,0))</f>
        <v>23</v>
      </c>
      <c r="G182" s="147">
        <f>INDEX('[8]T18-Hanover'!$A$1:$ZZ$1000,MATCH(A182,'[8]T18-Hanover'!$A$1:$A$1000,0),MATCH($G$1,'[8]T18-Hanover'!$A$1:$ZZ$1,0))</f>
        <v>905612</v>
      </c>
      <c r="H182" s="147">
        <f>INDEX('[8]T18-Hanover'!$A$1:$ZZ$1000,MATCH(A182,'[8]T18-Hanover'!$A$1:$A$1000,0),MATCH($H$1,'[8]T18-Hanover'!$A$1:$ZZ$1,0))</f>
        <v>343853</v>
      </c>
      <c r="I182" s="142" t="str">
        <f>INDEX('[8]T18-Hanover'!$A$1:$ZZ$1000,MATCH(A182,'[8]T18-Hanover'!$A$1:$A$1000,0),MATCH($I$1,'[8]T18-Hanover'!$A$1:$ZZ$1,0))</f>
        <v>C</v>
      </c>
      <c r="J182" s="143">
        <f>INDEX('[8]T18-Hanover'!$A$1:$ZZ$1000,MATCH(A182,'[8]T18-Hanover'!$A$1:$A$1000,0),MATCH($J$1,'[8]T18-Hanover'!$A$1:$ZZ$1,0))</f>
        <v>5</v>
      </c>
      <c r="K182" s="144">
        <f>INDEX('[8]T18-Hanover'!$A$1:$ZZ$1000,MATCH(A182,'[8]T18-Hanover'!$A$1:$A$1000,0),MATCH($K$1,'[8]T18-Hanover'!$A$1:$ZZ$1,0))</f>
        <v>1719265</v>
      </c>
      <c r="L182" s="145">
        <f>INDEX('[8]T18-Hanover'!$A$1:$ZZ$1000,MATCH(A182,'[8]T18-Hanover'!$A$1:$A$1000,0),MATCH($L$1,'[8]T18-Hanover'!$A$1:$ZZ$1,0))</f>
        <v>0.06</v>
      </c>
      <c r="M182" s="145">
        <f>INDEX('[8]T18-Hanover'!$A$1:$ZZ$1000,MATCH(A182,'[8]T18-Hanover'!$A$1:$A$1000,0),MATCH($M$1,'[8]T18-Hanover'!$A$1:$ZZ$1,0))</f>
        <v>0.15</v>
      </c>
      <c r="N182" s="144">
        <f>INDEX('[8]T18-Hanover'!$A$1:$ZZ$1000,MATCH(A182,'[8]T18-Hanover'!$A$1:$A$1000,0),MATCH($N$1,'[8]T18-Hanover'!$A$1:$ZZ$1,0))</f>
        <v>1373692.7350000001</v>
      </c>
      <c r="O182" s="145">
        <f>INDEX('[8]T18-Hanover'!$A$1:$ZZ$1000,MATCH(A182,'[8]T18-Hanover'!$A$1:$A$1000,0),MATCH($O$1,'[8]T18-Hanover'!$A$1:$ZZ$1,0))</f>
        <v>0.09</v>
      </c>
      <c r="P182" s="143">
        <f>INDEX('[8]T18-Hanover'!$A$1:$ZZ$1000,MATCH(A182,'[8]T18-Hanover'!$A$1:$A$1000,0),MATCH($P$1,'[8]T18-Hanover'!$A$1:$ZZ$1,0))</f>
        <v>44.388888888888893</v>
      </c>
      <c r="Q182" s="143">
        <f>INDEX('[8]T18-Hanover'!$A$1:$ZZ$1000,MATCH(A182,'[8]T18-Hanover'!$A$1:$A$1000,0),MATCH($Q$1,'[8]T18-Hanover'!$A$1:$ZZ$1,0))</f>
        <v>45</v>
      </c>
      <c r="R182" s="146" t="str">
        <f>IF(INDEX('[8]T18-Hanover'!$A$1:$ZZ$1000,MATCH(A182,'[8]T18-Hanover'!$A$1:$A$1000,0),MATCH($R$1,'[8]T18-Hanover'!$A$1:$ZZ$1,0))=0,"N/A",INDEX('[8]T18-Hanover'!$A$1:$ZZ$1000,MATCH(A182,'[8]T18-Hanover'!$A$1:$A$1000,0),MATCH($R$1,'[8]T18-Hanover'!$A$1:$ZZ$1,0)))</f>
        <v>N/A</v>
      </c>
      <c r="S182" s="143">
        <f>INDEX('[8]T18-Hanover'!$A$1:$ZZ$1000,MATCH(A182,'[8]T18-Hanover'!$A$1:$A$1000,0),MATCH($S$1,'[8]T18-Hanover'!$A$1:$ZZ$1,0))</f>
        <v>44.694444444444443</v>
      </c>
      <c r="T182" s="144">
        <f>INDEX('[8]T18-Hanover'!$A$1:$ZZ$1000,MATCH(A182,'[8]T18-Hanover'!$A$1:$A$1000,0),MATCH($T$1,'[8]T18-Hanover'!$A$1:$ZZ$1,0))</f>
        <v>0</v>
      </c>
      <c r="U182" s="144">
        <f>INDEX('[8]T18-Hanover'!$A$1:$ZZ$1000,MATCH(A182,'[8]T18-Hanover'!$A$1:$A$1000,0),MATCH($U$1,'[8]T18-Hanover'!$A$1:$ZZ$1,0))</f>
        <v>15368318.805555554</v>
      </c>
    </row>
    <row r="183" spans="1:21" s="114" customFormat="1" ht="28.8" x14ac:dyDescent="0.55000000000000004">
      <c r="A183" s="114" t="str">
        <f>[8]!T18_Hanover[[#This Row],[KeyPIN]]</f>
        <v>06-35-201-014-0000</v>
      </c>
      <c r="B183" s="115" t="str">
        <f>INDEX('[8]T18-Hanover'!$A$1:$ZZ$1000,MATCH(A183,'[8]T18-Hanover'!$A$1:$A$1000,0),MATCH($B$1,'[8]T18-Hanover'!$A$1:$ZZ$1,0))</f>
        <v>06-35-201-014-0000 06-35-100-044-0000</v>
      </c>
      <c r="C183" s="115" t="str">
        <f>INDEX('[8]T18-Hanover'!$A$1:$ZZ$1000,MATCH(A183,'[8]T18-Hanover'!$A$1:$A$1000,0),MATCH($C$1,'[8]T18-Hanover'!$A$1:$ZZ$1,0))</f>
        <v>6-63</v>
      </c>
      <c r="D183" s="115" t="str">
        <f>INDEX('[8]T18-Hanover'!$A$1:$ZZ$1000,MATCH(A183,'[8]T18-Hanover'!$A$1:$A$1000,0),MATCH($D$1,'[8]T18-Hanover'!$A$1:$ZZ$1,0))</f>
        <v>501 E LAKE STREAMWOOD</v>
      </c>
      <c r="E183" s="114">
        <f>INDEX('[8]T18-Hanover'!$A$1:$ZZ$1000,MATCH(A183,'[8]T18-Hanover'!$A$1:$A$1000,0),MATCH($E$1,'[8]T18-Hanover'!$A$1:$ZZ$1,0))</f>
        <v>35</v>
      </c>
      <c r="F183" s="114">
        <f>INDEX('[8]T18-Hanover'!$A$1:$ZZ$1000,MATCH(A183,'[8]T18-Hanover'!$A$1:$A$1000,0),MATCH($F$1,'[8]T18-Hanover'!$A$1:$ZZ$1,0))</f>
        <v>24</v>
      </c>
      <c r="G183" s="147">
        <f>INDEX('[8]T18-Hanover'!$A$1:$ZZ$1000,MATCH(A183,'[8]T18-Hanover'!$A$1:$A$1000,0),MATCH($G$1,'[8]T18-Hanover'!$A$1:$ZZ$1,0))</f>
        <v>369492</v>
      </c>
      <c r="H183" s="147">
        <f>INDEX('[8]T18-Hanover'!$A$1:$ZZ$1000,MATCH(A183,'[8]T18-Hanover'!$A$1:$A$1000,0),MATCH($H$1,'[8]T18-Hanover'!$A$1:$ZZ$1,0))</f>
        <v>74006</v>
      </c>
      <c r="I183" s="142" t="str">
        <f>INDEX('[8]T18-Hanover'!$A$1:$ZZ$1000,MATCH(A183,'[8]T18-Hanover'!$A$1:$A$1000,0),MATCH($I$1,'[8]T18-Hanover'!$A$1:$ZZ$1,0))</f>
        <v>C</v>
      </c>
      <c r="J183" s="143">
        <f>INDEX('[8]T18-Hanover'!$A$1:$ZZ$1000,MATCH(A183,'[8]T18-Hanover'!$A$1:$A$1000,0),MATCH($J$1,'[8]T18-Hanover'!$A$1:$ZZ$1,0))</f>
        <v>5</v>
      </c>
      <c r="K183" s="144">
        <f>INDEX('[8]T18-Hanover'!$A$1:$ZZ$1000,MATCH(A183,'[8]T18-Hanover'!$A$1:$A$1000,0),MATCH($K$1,'[8]T18-Hanover'!$A$1:$ZZ$1,0))</f>
        <v>370030</v>
      </c>
      <c r="L183" s="145">
        <f>INDEX('[8]T18-Hanover'!$A$1:$ZZ$1000,MATCH(A183,'[8]T18-Hanover'!$A$1:$A$1000,0),MATCH($L$1,'[8]T18-Hanover'!$A$1:$ZZ$1,0))</f>
        <v>0.06</v>
      </c>
      <c r="M183" s="145">
        <f>INDEX('[8]T18-Hanover'!$A$1:$ZZ$1000,MATCH(A183,'[8]T18-Hanover'!$A$1:$A$1000,0),MATCH($M$1,'[8]T18-Hanover'!$A$1:$ZZ$1,0))</f>
        <v>0.15</v>
      </c>
      <c r="N183" s="144">
        <f>INDEX('[8]T18-Hanover'!$A$1:$ZZ$1000,MATCH(A183,'[8]T18-Hanover'!$A$1:$A$1000,0),MATCH($N$1,'[8]T18-Hanover'!$A$1:$ZZ$1,0))</f>
        <v>295653.97000000003</v>
      </c>
      <c r="O183" s="145">
        <f>INDEX('[8]T18-Hanover'!$A$1:$ZZ$1000,MATCH(A183,'[8]T18-Hanover'!$A$1:$A$1000,0),MATCH($O$1,'[8]T18-Hanover'!$A$1:$ZZ$1,0))</f>
        <v>0.09</v>
      </c>
      <c r="P183" s="143">
        <f>INDEX('[8]T18-Hanover'!$A$1:$ZZ$1000,MATCH(A183,'[8]T18-Hanover'!$A$1:$A$1000,0),MATCH($P$1,'[8]T18-Hanover'!$A$1:$ZZ$1,0))</f>
        <v>44.388888888888893</v>
      </c>
      <c r="Q183" s="143">
        <f>INDEX('[8]T18-Hanover'!$A$1:$ZZ$1000,MATCH(A183,'[8]T18-Hanover'!$A$1:$A$1000,0),MATCH($Q$1,'[8]T18-Hanover'!$A$1:$ZZ$1,0))</f>
        <v>50</v>
      </c>
      <c r="R183" s="146" t="str">
        <f>IF(INDEX('[8]T18-Hanover'!$A$1:$ZZ$1000,MATCH(A183,'[8]T18-Hanover'!$A$1:$A$1000,0),MATCH($R$1,'[8]T18-Hanover'!$A$1:$ZZ$1,0))=0,"N/A",INDEX('[8]T18-Hanover'!$A$1:$ZZ$1000,MATCH(A183,'[8]T18-Hanover'!$A$1:$A$1000,0),MATCH($R$1,'[8]T18-Hanover'!$A$1:$ZZ$1,0)))</f>
        <v>N/A</v>
      </c>
      <c r="S183" s="143">
        <f>INDEX('[8]T18-Hanover'!$A$1:$ZZ$1000,MATCH(A183,'[8]T18-Hanover'!$A$1:$A$1000,0),MATCH($S$1,'[8]T18-Hanover'!$A$1:$ZZ$1,0))</f>
        <v>47.194444444444443</v>
      </c>
      <c r="T183" s="144">
        <f>INDEX('[8]T18-Hanover'!$A$1:$ZZ$1000,MATCH(A183,'[8]T18-Hanover'!$A$1:$A$1000,0),MATCH($T$1,'[8]T18-Hanover'!$A$1:$ZZ$1,0))</f>
        <v>257138</v>
      </c>
      <c r="U183" s="144">
        <f>INDEX('[8]T18-Hanover'!$A$1:$ZZ$1000,MATCH(A183,'[8]T18-Hanover'!$A$1:$A$1000,0),MATCH($U$1,'[8]T18-Hanover'!$A$1:$ZZ$1,0))</f>
        <v>3749810.0555555555</v>
      </c>
    </row>
    <row r="184" spans="1:21" s="114" customFormat="1" x14ac:dyDescent="0.55000000000000004">
      <c r="A184" s="114" t="str">
        <f>[8]!T18_Hanover[[#This Row],[KeyPIN]]</f>
        <v>06-35-201-022-0000</v>
      </c>
      <c r="B184" s="115" t="str">
        <f>INDEX('[8]T18-Hanover'!$A$1:$ZZ$1000,MATCH(A184,'[8]T18-Hanover'!$A$1:$A$1000,0),MATCH($B$1,'[8]T18-Hanover'!$A$1:$ZZ$1,0))</f>
        <v>06-35-201-022-0000</v>
      </c>
      <c r="C184" s="115" t="str">
        <f>INDEX('[8]T18-Hanover'!$A$1:$ZZ$1000,MATCH(A184,'[8]T18-Hanover'!$A$1:$A$1000,0),MATCH($C$1,'[8]T18-Hanover'!$A$1:$ZZ$1,0))</f>
        <v>5-93</v>
      </c>
      <c r="D184" s="115" t="str">
        <f>INDEX('[8]T18-Hanover'!$A$1:$ZZ$1000,MATCH(A184,'[8]T18-Hanover'!$A$1:$A$1000,0),MATCH($D$1,'[8]T18-Hanover'!$A$1:$ZZ$1,0))</f>
        <v>412 E NORTH STREAMWOOD</v>
      </c>
      <c r="E184" s="114">
        <f>INDEX('[8]T18-Hanover'!$A$1:$ZZ$1000,MATCH(A184,'[8]T18-Hanover'!$A$1:$A$1000,0),MATCH($E$1,'[8]T18-Hanover'!$A$1:$ZZ$1,0))</f>
        <v>44</v>
      </c>
      <c r="F184" s="114">
        <f>INDEX('[8]T18-Hanover'!$A$1:$ZZ$1000,MATCH(A184,'[8]T18-Hanover'!$A$1:$A$1000,0),MATCH($F$1,'[8]T18-Hanover'!$A$1:$ZZ$1,0))</f>
        <v>16</v>
      </c>
      <c r="G184" s="147">
        <f>INDEX('[8]T18-Hanover'!$A$1:$ZZ$1000,MATCH(A184,'[8]T18-Hanover'!$A$1:$A$1000,0),MATCH($G$1,'[8]T18-Hanover'!$A$1:$ZZ$1,0))</f>
        <v>99534</v>
      </c>
      <c r="H184" s="147">
        <f>INDEX('[8]T18-Hanover'!$A$1:$ZZ$1000,MATCH(A184,'[8]T18-Hanover'!$A$1:$A$1000,0),MATCH($H$1,'[8]T18-Hanover'!$A$1:$ZZ$1,0))</f>
        <v>4800</v>
      </c>
      <c r="I184" s="142" t="str">
        <f>INDEX('[8]T18-Hanover'!$A$1:$ZZ$1000,MATCH(A184,'[8]T18-Hanover'!$A$1:$A$1000,0),MATCH($I$1,'[8]T18-Hanover'!$A$1:$ZZ$1,0))</f>
        <v>C</v>
      </c>
      <c r="J184" s="143">
        <f>INDEX('[8]T18-Hanover'!$A$1:$ZZ$1000,MATCH(A184,'[8]T18-Hanover'!$A$1:$A$1000,0),MATCH($J$1,'[8]T18-Hanover'!$A$1:$ZZ$1,0))</f>
        <v>6.5</v>
      </c>
      <c r="K184" s="144">
        <f>INDEX('[8]T18-Hanover'!$A$1:$ZZ$1000,MATCH(A184,'[8]T18-Hanover'!$A$1:$A$1000,0),MATCH($K$1,'[8]T18-Hanover'!$A$1:$ZZ$1,0))</f>
        <v>31200</v>
      </c>
      <c r="L184" s="145">
        <f>INDEX('[8]T18-Hanover'!$A$1:$ZZ$1000,MATCH(A184,'[8]T18-Hanover'!$A$1:$A$1000,0),MATCH($L$1,'[8]T18-Hanover'!$A$1:$ZZ$1,0))</f>
        <v>0.06</v>
      </c>
      <c r="M184" s="145">
        <f>INDEX('[8]T18-Hanover'!$A$1:$ZZ$1000,MATCH(A184,'[8]T18-Hanover'!$A$1:$A$1000,0),MATCH($M$1,'[8]T18-Hanover'!$A$1:$ZZ$1,0))</f>
        <v>0.15</v>
      </c>
      <c r="N184" s="144">
        <f>INDEX('[8]T18-Hanover'!$A$1:$ZZ$1000,MATCH(A184,'[8]T18-Hanover'!$A$1:$A$1000,0),MATCH($N$1,'[8]T18-Hanover'!$A$1:$ZZ$1,0))</f>
        <v>24928.799999999999</v>
      </c>
      <c r="O184" s="145">
        <f>INDEX('[8]T18-Hanover'!$A$1:$ZZ$1000,MATCH(A184,'[8]T18-Hanover'!$A$1:$A$1000,0),MATCH($O$1,'[8]T18-Hanover'!$A$1:$ZZ$1,0))</f>
        <v>0.09</v>
      </c>
      <c r="P184" s="143">
        <f>INDEX('[8]T18-Hanover'!$A$1:$ZZ$1000,MATCH(A184,'[8]T18-Hanover'!$A$1:$A$1000,0),MATCH($P$1,'[8]T18-Hanover'!$A$1:$ZZ$1,0))</f>
        <v>57.705555555555563</v>
      </c>
      <c r="Q184" s="143">
        <f>INDEX('[8]T18-Hanover'!$A$1:$ZZ$1000,MATCH(A184,'[8]T18-Hanover'!$A$1:$A$1000,0),MATCH($Q$1,'[8]T18-Hanover'!$A$1:$ZZ$1,0))</f>
        <v>65</v>
      </c>
      <c r="R184" s="146" t="str">
        <f>IF(INDEX('[8]T18-Hanover'!$A$1:$ZZ$1000,MATCH(A184,'[8]T18-Hanover'!$A$1:$A$1000,0),MATCH($R$1,'[8]T18-Hanover'!$A$1:$ZZ$1,0))=0,"N/A",INDEX('[8]T18-Hanover'!$A$1:$ZZ$1000,MATCH(A184,'[8]T18-Hanover'!$A$1:$A$1000,0),MATCH($R$1,'[8]T18-Hanover'!$A$1:$ZZ$1,0)))</f>
        <v>N/A</v>
      </c>
      <c r="S184" s="143">
        <f>INDEX('[8]T18-Hanover'!$A$1:$ZZ$1000,MATCH(A184,'[8]T18-Hanover'!$A$1:$A$1000,0),MATCH($S$1,'[8]T18-Hanover'!$A$1:$ZZ$1,0))</f>
        <v>61.352777777777781</v>
      </c>
      <c r="T184" s="144">
        <f>INDEX('[8]T18-Hanover'!$A$1:$ZZ$1000,MATCH(A184,'[8]T18-Hanover'!$A$1:$A$1000,0),MATCH($T$1,'[8]T18-Hanover'!$A$1:$ZZ$1,0))</f>
        <v>281169</v>
      </c>
      <c r="U184" s="144">
        <f>INDEX('[8]T18-Hanover'!$A$1:$ZZ$1000,MATCH(A184,'[8]T18-Hanover'!$A$1:$A$1000,0),MATCH($U$1,'[8]T18-Hanover'!$A$1:$ZZ$1,0))</f>
        <v>575662.33333333337</v>
      </c>
    </row>
    <row r="185" spans="1:21" s="114" customFormat="1" x14ac:dyDescent="0.55000000000000004">
      <c r="A185" s="114" t="str">
        <f>[8]!T18_Hanover[[#This Row],[KeyPIN]]</f>
        <v>06-35-201-027-0000</v>
      </c>
      <c r="B185" s="115" t="str">
        <f>INDEX('[8]T18-Hanover'!$A$1:$ZZ$1000,MATCH(A185,'[8]T18-Hanover'!$A$1:$A$1000,0),MATCH($B$1,'[8]T18-Hanover'!$A$1:$ZZ$1,0))</f>
        <v>06-35-201-027-0000</v>
      </c>
      <c r="C185" s="115" t="str">
        <f>INDEX('[8]T18-Hanover'!$A$1:$ZZ$1000,MATCH(A185,'[8]T18-Hanover'!$A$1:$A$1000,0),MATCH($C$1,'[8]T18-Hanover'!$A$1:$ZZ$1,0))</f>
        <v>5-93</v>
      </c>
      <c r="D185" s="115" t="str">
        <f>INDEX('[8]T18-Hanover'!$A$1:$ZZ$1000,MATCH(A185,'[8]T18-Hanover'!$A$1:$A$1000,0),MATCH($D$1,'[8]T18-Hanover'!$A$1:$ZZ$1,0))</f>
        <v>400 E NORTH STREAMWOOD</v>
      </c>
      <c r="E185" s="114">
        <f>INDEX('[8]T18-Hanover'!$A$1:$ZZ$1000,MATCH(A185,'[8]T18-Hanover'!$A$1:$A$1000,0),MATCH($E$1,'[8]T18-Hanover'!$A$1:$ZZ$1,0))</f>
        <v>10</v>
      </c>
      <c r="F185" s="114">
        <f>INDEX('[8]T18-Hanover'!$A$1:$ZZ$1000,MATCH(A185,'[8]T18-Hanover'!$A$1:$A$1000,0),MATCH($F$1,'[8]T18-Hanover'!$A$1:$ZZ$1,0))</f>
        <v>21</v>
      </c>
      <c r="G185" s="147">
        <f>INDEX('[8]T18-Hanover'!$A$1:$ZZ$1000,MATCH(A185,'[8]T18-Hanover'!$A$1:$A$1000,0),MATCH($G$1,'[8]T18-Hanover'!$A$1:$ZZ$1,0))</f>
        <v>110903</v>
      </c>
      <c r="H185" s="147">
        <f>INDEX('[8]T18-Hanover'!$A$1:$ZZ$1000,MATCH(A185,'[8]T18-Hanover'!$A$1:$A$1000,0),MATCH($H$1,'[8]T18-Hanover'!$A$1:$ZZ$1,0))</f>
        <v>12000</v>
      </c>
      <c r="I185" s="142" t="str">
        <f>INDEX('[8]T18-Hanover'!$A$1:$ZZ$1000,MATCH(A185,'[8]T18-Hanover'!$A$1:$A$1000,0),MATCH($I$1,'[8]T18-Hanover'!$A$1:$ZZ$1,0))</f>
        <v>C</v>
      </c>
      <c r="J185" s="143">
        <f>INDEX('[8]T18-Hanover'!$A$1:$ZZ$1000,MATCH(A185,'[8]T18-Hanover'!$A$1:$A$1000,0),MATCH($J$1,'[8]T18-Hanover'!$A$1:$ZZ$1,0))</f>
        <v>6.6</v>
      </c>
      <c r="K185" s="144">
        <f>INDEX('[8]T18-Hanover'!$A$1:$ZZ$1000,MATCH(A185,'[8]T18-Hanover'!$A$1:$A$1000,0),MATCH($K$1,'[8]T18-Hanover'!$A$1:$ZZ$1,0))</f>
        <v>79200</v>
      </c>
      <c r="L185" s="145">
        <f>INDEX('[8]T18-Hanover'!$A$1:$ZZ$1000,MATCH(A185,'[8]T18-Hanover'!$A$1:$A$1000,0),MATCH($L$1,'[8]T18-Hanover'!$A$1:$ZZ$1,0))</f>
        <v>0.06</v>
      </c>
      <c r="M185" s="145">
        <f>INDEX('[8]T18-Hanover'!$A$1:$ZZ$1000,MATCH(A185,'[8]T18-Hanover'!$A$1:$A$1000,0),MATCH($M$1,'[8]T18-Hanover'!$A$1:$ZZ$1,0))</f>
        <v>0.15</v>
      </c>
      <c r="N185" s="144">
        <f>INDEX('[8]T18-Hanover'!$A$1:$ZZ$1000,MATCH(A185,'[8]T18-Hanover'!$A$1:$A$1000,0),MATCH($N$1,'[8]T18-Hanover'!$A$1:$ZZ$1,0))</f>
        <v>63280.800000000003</v>
      </c>
      <c r="O185" s="145">
        <f>INDEX('[8]T18-Hanover'!$A$1:$ZZ$1000,MATCH(A185,'[8]T18-Hanover'!$A$1:$A$1000,0),MATCH($O$1,'[8]T18-Hanover'!$A$1:$ZZ$1,0))</f>
        <v>0.09</v>
      </c>
      <c r="P185" s="143">
        <f>INDEX('[8]T18-Hanover'!$A$1:$ZZ$1000,MATCH(A185,'[8]T18-Hanover'!$A$1:$A$1000,0),MATCH($P$1,'[8]T18-Hanover'!$A$1:$ZZ$1,0))</f>
        <v>58.593333333333341</v>
      </c>
      <c r="Q185" s="143">
        <f>INDEX('[8]T18-Hanover'!$A$1:$ZZ$1000,MATCH(A185,'[8]T18-Hanover'!$A$1:$A$1000,0),MATCH($Q$1,'[8]T18-Hanover'!$A$1:$ZZ$1,0))</f>
        <v>72</v>
      </c>
      <c r="R185" s="146">
        <f>IF(INDEX('[8]T18-Hanover'!$A$1:$ZZ$1000,MATCH(A185,'[8]T18-Hanover'!$A$1:$A$1000,0),MATCH($R$1,'[8]T18-Hanover'!$A$1:$ZZ$1,0))=0,"N/A",INDEX('[8]T18-Hanover'!$A$1:$ZZ$1000,MATCH(A185,'[8]T18-Hanover'!$A$1:$A$1000,0),MATCH($R$1,'[8]T18-Hanover'!$A$1:$ZZ$1,0)))</f>
        <v>140</v>
      </c>
      <c r="S185" s="143">
        <f>INDEX('[8]T18-Hanover'!$A$1:$ZZ$1000,MATCH(A185,'[8]T18-Hanover'!$A$1:$A$1000,0),MATCH($S$1,'[8]T18-Hanover'!$A$1:$ZZ$1,0))</f>
        <v>65.296666666666667</v>
      </c>
      <c r="T185" s="144">
        <f>INDEX('[8]T18-Hanover'!$A$1:$ZZ$1000,MATCH(A185,'[8]T18-Hanover'!$A$1:$A$1000,0),MATCH($T$1,'[8]T18-Hanover'!$A$1:$ZZ$1,0))</f>
        <v>220160.5</v>
      </c>
      <c r="U185" s="144">
        <f>INDEX('[8]T18-Hanover'!$A$1:$ZZ$1000,MATCH(A185,'[8]T18-Hanover'!$A$1:$A$1000,0),MATCH($U$1,'[8]T18-Hanover'!$A$1:$ZZ$1,0))</f>
        <v>1003720.5</v>
      </c>
    </row>
    <row r="186" spans="1:21" s="114" customFormat="1" x14ac:dyDescent="0.55000000000000004">
      <c r="A186" s="114" t="str">
        <f>[8]!T18_Hanover[[#This Row],[KeyPIN]]</f>
        <v>06-35-201-028-0000</v>
      </c>
      <c r="B186" s="115" t="str">
        <f>INDEX('[8]T18-Hanover'!$A$1:$ZZ$1000,MATCH(A186,'[8]T18-Hanover'!$A$1:$A$1000,0),MATCH($B$1,'[8]T18-Hanover'!$A$1:$ZZ$1,0))</f>
        <v>06-35-201-028-0000</v>
      </c>
      <c r="C186" s="115" t="str">
        <f>INDEX('[8]T18-Hanover'!$A$1:$ZZ$1000,MATCH(A186,'[8]T18-Hanover'!$A$1:$A$1000,0),MATCH($C$1,'[8]T18-Hanover'!$A$1:$ZZ$1,0))</f>
        <v>5-83</v>
      </c>
      <c r="D186" s="115" t="str">
        <f>INDEX('[8]T18-Hanover'!$A$1:$ZZ$1000,MATCH(A186,'[8]T18-Hanover'!$A$1:$A$1000,0),MATCH($D$1,'[8]T18-Hanover'!$A$1:$ZZ$1,0))</f>
        <v>410 E NORTH STREAMWOOD</v>
      </c>
      <c r="E186" s="114">
        <f>INDEX('[8]T18-Hanover'!$A$1:$ZZ$1000,MATCH(A186,'[8]T18-Hanover'!$A$1:$A$1000,0),MATCH($E$1,'[8]T18-Hanover'!$A$1:$ZZ$1,0))</f>
        <v>23</v>
      </c>
      <c r="F186" s="114">
        <f>INDEX('[8]T18-Hanover'!$A$1:$ZZ$1000,MATCH(A186,'[8]T18-Hanover'!$A$1:$A$1000,0),MATCH($F$1,'[8]T18-Hanover'!$A$1:$ZZ$1,0))</f>
        <v>14</v>
      </c>
      <c r="G186" s="147">
        <f>INDEX('[8]T18-Hanover'!$A$1:$ZZ$1000,MATCH(A186,'[8]T18-Hanover'!$A$1:$A$1000,0),MATCH($G$1,'[8]T18-Hanover'!$A$1:$ZZ$1,0))</f>
        <v>67953</v>
      </c>
      <c r="H186" s="147">
        <f>INDEX('[8]T18-Hanover'!$A$1:$ZZ$1000,MATCH(A186,'[8]T18-Hanover'!$A$1:$A$1000,0),MATCH($H$1,'[8]T18-Hanover'!$A$1:$ZZ$1,0))</f>
        <v>4920</v>
      </c>
      <c r="I186" s="142" t="str">
        <f>INDEX('[8]T18-Hanover'!$A$1:$ZZ$1000,MATCH(A186,'[8]T18-Hanover'!$A$1:$A$1000,0),MATCH($I$1,'[8]T18-Hanover'!$A$1:$ZZ$1,0))</f>
        <v>C</v>
      </c>
      <c r="J186" s="143">
        <f>INDEX('[8]T18-Hanover'!$A$1:$ZZ$1000,MATCH(A186,'[8]T18-Hanover'!$A$1:$A$1000,0),MATCH($J$1,'[8]T18-Hanover'!$A$1:$ZZ$1,0))</f>
        <v>6.5</v>
      </c>
      <c r="K186" s="144">
        <f>INDEX('[8]T18-Hanover'!$A$1:$ZZ$1000,MATCH(A186,'[8]T18-Hanover'!$A$1:$A$1000,0),MATCH($K$1,'[8]T18-Hanover'!$A$1:$ZZ$1,0))</f>
        <v>31980</v>
      </c>
      <c r="L186" s="145">
        <f>INDEX('[8]T18-Hanover'!$A$1:$ZZ$1000,MATCH(A186,'[8]T18-Hanover'!$A$1:$A$1000,0),MATCH($L$1,'[8]T18-Hanover'!$A$1:$ZZ$1,0))</f>
        <v>0.06</v>
      </c>
      <c r="M186" s="145">
        <f>INDEX('[8]T18-Hanover'!$A$1:$ZZ$1000,MATCH(A186,'[8]T18-Hanover'!$A$1:$A$1000,0),MATCH($M$1,'[8]T18-Hanover'!$A$1:$ZZ$1,0))</f>
        <v>0.15</v>
      </c>
      <c r="N186" s="144">
        <f>INDEX('[8]T18-Hanover'!$A$1:$ZZ$1000,MATCH(A186,'[8]T18-Hanover'!$A$1:$A$1000,0),MATCH($N$1,'[8]T18-Hanover'!$A$1:$ZZ$1,0))</f>
        <v>25552.02</v>
      </c>
      <c r="O186" s="145">
        <f>INDEX('[8]T18-Hanover'!$A$1:$ZZ$1000,MATCH(A186,'[8]T18-Hanover'!$A$1:$A$1000,0),MATCH($O$1,'[8]T18-Hanover'!$A$1:$ZZ$1,0))</f>
        <v>0.09</v>
      </c>
      <c r="P186" s="143">
        <f>INDEX('[8]T18-Hanover'!$A$1:$ZZ$1000,MATCH(A186,'[8]T18-Hanover'!$A$1:$A$1000,0),MATCH($P$1,'[8]T18-Hanover'!$A$1:$ZZ$1,0))</f>
        <v>57.705555555555563</v>
      </c>
      <c r="Q186" s="143">
        <f>INDEX('[8]T18-Hanover'!$A$1:$ZZ$1000,MATCH(A186,'[8]T18-Hanover'!$A$1:$A$1000,0),MATCH($Q$1,'[8]T18-Hanover'!$A$1:$ZZ$1,0))</f>
        <v>65</v>
      </c>
      <c r="R186" s="146" t="str">
        <f>IF(INDEX('[8]T18-Hanover'!$A$1:$ZZ$1000,MATCH(A186,'[8]T18-Hanover'!$A$1:$A$1000,0),MATCH($R$1,'[8]T18-Hanover'!$A$1:$ZZ$1,0))=0,"N/A",INDEX('[8]T18-Hanover'!$A$1:$ZZ$1000,MATCH(A186,'[8]T18-Hanover'!$A$1:$A$1000,0),MATCH($R$1,'[8]T18-Hanover'!$A$1:$ZZ$1,0)))</f>
        <v>N/A</v>
      </c>
      <c r="S186" s="143">
        <f>INDEX('[8]T18-Hanover'!$A$1:$ZZ$1000,MATCH(A186,'[8]T18-Hanover'!$A$1:$A$1000,0),MATCH($S$1,'[8]T18-Hanover'!$A$1:$ZZ$1,0))</f>
        <v>61.352777777777781</v>
      </c>
      <c r="T186" s="144">
        <f>INDEX('[8]T18-Hanover'!$A$1:$ZZ$1000,MATCH(A186,'[8]T18-Hanover'!$A$1:$A$1000,0),MATCH($T$1,'[8]T18-Hanover'!$A$1:$ZZ$1,0))</f>
        <v>168955.5</v>
      </c>
      <c r="U186" s="144">
        <f>INDEX('[8]T18-Hanover'!$A$1:$ZZ$1000,MATCH(A186,'[8]T18-Hanover'!$A$1:$A$1000,0),MATCH($U$1,'[8]T18-Hanover'!$A$1:$ZZ$1,0))</f>
        <v>470811.16666666669</v>
      </c>
    </row>
    <row r="187" spans="1:21" s="114" customFormat="1" x14ac:dyDescent="0.55000000000000004">
      <c r="A187" s="114" t="str">
        <f>[8]!T18_Hanover[[#This Row],[KeyPIN]]</f>
        <v>06-35-319-005-0000</v>
      </c>
      <c r="B187" s="115" t="str">
        <f>INDEX('[8]T18-Hanover'!$A$1:$ZZ$1000,MATCH(A187,'[8]T18-Hanover'!$A$1:$A$1000,0),MATCH($B$1,'[8]T18-Hanover'!$A$1:$ZZ$1,0))</f>
        <v>06-35-319-005-0000</v>
      </c>
      <c r="C187" s="115" t="str">
        <f>INDEX('[8]T18-Hanover'!$A$1:$ZZ$1000,MATCH(A187,'[8]T18-Hanover'!$A$1:$A$1000,0),MATCH($C$1,'[8]T18-Hanover'!$A$1:$ZZ$1,0))</f>
        <v>5-93</v>
      </c>
      <c r="D187" s="115" t="str">
        <f>INDEX('[8]T18-Hanover'!$A$1:$ZZ$1000,MATCH(A187,'[8]T18-Hanover'!$A$1:$A$1000,0),MATCH($D$1,'[8]T18-Hanover'!$A$1:$ZZ$1,0))</f>
        <v>300 E DEVON BARTLETT</v>
      </c>
      <c r="E187" s="114">
        <f>INDEX('[8]T18-Hanover'!$A$1:$ZZ$1000,MATCH(A187,'[8]T18-Hanover'!$A$1:$A$1000,0),MATCH($E$1,'[8]T18-Hanover'!$A$1:$ZZ$1,0))</f>
        <v>62</v>
      </c>
      <c r="F187" s="114">
        <f>INDEX('[8]T18-Hanover'!$A$1:$ZZ$1000,MATCH(A187,'[8]T18-Hanover'!$A$1:$A$1000,0),MATCH($F$1,'[8]T18-Hanover'!$A$1:$ZZ$1,0))</f>
        <v>24</v>
      </c>
      <c r="G187" s="147">
        <f>INDEX('[8]T18-Hanover'!$A$1:$ZZ$1000,MATCH(A187,'[8]T18-Hanover'!$A$1:$A$1000,0),MATCH($G$1,'[8]T18-Hanover'!$A$1:$ZZ$1,0))</f>
        <v>1026601</v>
      </c>
      <c r="H187" s="147">
        <f>INDEX('[8]T18-Hanover'!$A$1:$ZZ$1000,MATCH(A187,'[8]T18-Hanover'!$A$1:$A$1000,0),MATCH($H$1,'[8]T18-Hanover'!$A$1:$ZZ$1,0))</f>
        <v>348500</v>
      </c>
      <c r="I187" s="142" t="str">
        <f>INDEX('[8]T18-Hanover'!$A$1:$ZZ$1000,MATCH(A187,'[8]T18-Hanover'!$A$1:$A$1000,0),MATCH($I$1,'[8]T18-Hanover'!$A$1:$ZZ$1,0))</f>
        <v>C</v>
      </c>
      <c r="J187" s="143">
        <f>INDEX('[8]T18-Hanover'!$A$1:$ZZ$1000,MATCH(A187,'[8]T18-Hanover'!$A$1:$A$1000,0),MATCH($J$1,'[8]T18-Hanover'!$A$1:$ZZ$1,0))</f>
        <v>5</v>
      </c>
      <c r="K187" s="144">
        <f>INDEX('[8]T18-Hanover'!$A$1:$ZZ$1000,MATCH(A187,'[8]T18-Hanover'!$A$1:$A$1000,0),MATCH($K$1,'[8]T18-Hanover'!$A$1:$ZZ$1,0))</f>
        <v>1742500</v>
      </c>
      <c r="L187" s="145">
        <f>INDEX('[8]T18-Hanover'!$A$1:$ZZ$1000,MATCH(A187,'[8]T18-Hanover'!$A$1:$A$1000,0),MATCH($L$1,'[8]T18-Hanover'!$A$1:$ZZ$1,0))</f>
        <v>0.06</v>
      </c>
      <c r="M187" s="145">
        <f>INDEX('[8]T18-Hanover'!$A$1:$ZZ$1000,MATCH(A187,'[8]T18-Hanover'!$A$1:$A$1000,0),MATCH($M$1,'[8]T18-Hanover'!$A$1:$ZZ$1,0))</f>
        <v>0.15</v>
      </c>
      <c r="N187" s="144">
        <f>INDEX('[8]T18-Hanover'!$A$1:$ZZ$1000,MATCH(A187,'[8]T18-Hanover'!$A$1:$A$1000,0),MATCH($N$1,'[8]T18-Hanover'!$A$1:$ZZ$1,0))</f>
        <v>1392257.5</v>
      </c>
      <c r="O187" s="145">
        <f>INDEX('[8]T18-Hanover'!$A$1:$ZZ$1000,MATCH(A187,'[8]T18-Hanover'!$A$1:$A$1000,0),MATCH($O$1,'[8]T18-Hanover'!$A$1:$ZZ$1,0))</f>
        <v>0.09</v>
      </c>
      <c r="P187" s="143">
        <f>INDEX('[8]T18-Hanover'!$A$1:$ZZ$1000,MATCH(A187,'[8]T18-Hanover'!$A$1:$A$1000,0),MATCH($P$1,'[8]T18-Hanover'!$A$1:$ZZ$1,0))</f>
        <v>44.388888888888893</v>
      </c>
      <c r="Q187" s="143">
        <f>INDEX('[8]T18-Hanover'!$A$1:$ZZ$1000,MATCH(A187,'[8]T18-Hanover'!$A$1:$A$1000,0),MATCH($Q$1,'[8]T18-Hanover'!$A$1:$ZZ$1,0))</f>
        <v>45</v>
      </c>
      <c r="R187" s="146" t="str">
        <f>IF(INDEX('[8]T18-Hanover'!$A$1:$ZZ$1000,MATCH(A187,'[8]T18-Hanover'!$A$1:$A$1000,0),MATCH($R$1,'[8]T18-Hanover'!$A$1:$ZZ$1,0))=0,"N/A",INDEX('[8]T18-Hanover'!$A$1:$ZZ$1000,MATCH(A187,'[8]T18-Hanover'!$A$1:$A$1000,0),MATCH($R$1,'[8]T18-Hanover'!$A$1:$ZZ$1,0)))</f>
        <v>N/A</v>
      </c>
      <c r="S187" s="143">
        <f>INDEX('[8]T18-Hanover'!$A$1:$ZZ$1000,MATCH(A187,'[8]T18-Hanover'!$A$1:$A$1000,0),MATCH($S$1,'[8]T18-Hanover'!$A$1:$ZZ$1,0))</f>
        <v>44.694444444444443</v>
      </c>
      <c r="T187" s="144">
        <f>INDEX('[8]T18-Hanover'!$A$1:$ZZ$1000,MATCH(A187,'[8]T18-Hanover'!$A$1:$A$1000,0),MATCH($T$1,'[8]T18-Hanover'!$A$1:$ZZ$1,0))</f>
        <v>0</v>
      </c>
      <c r="U187" s="144">
        <f>INDEX('[8]T18-Hanover'!$A$1:$ZZ$1000,MATCH(A187,'[8]T18-Hanover'!$A$1:$A$1000,0),MATCH($U$1,'[8]T18-Hanover'!$A$1:$ZZ$1,0))</f>
        <v>15576013.888888888</v>
      </c>
    </row>
    <row r="188" spans="1:21" s="114" customFormat="1" x14ac:dyDescent="0.55000000000000004">
      <c r="A188" s="114" t="str">
        <f>[8]!T18_Hanover[[#This Row],[KeyPIN]]</f>
        <v>06-35-400-009-0000</v>
      </c>
      <c r="B188" s="115" t="str">
        <f>INDEX('[8]T18-Hanover'!$A$1:$ZZ$1000,MATCH(A188,'[8]T18-Hanover'!$A$1:$A$1000,0),MATCH($B$1,'[8]T18-Hanover'!$A$1:$ZZ$1,0))</f>
        <v>06-35-400-009-0000</v>
      </c>
      <c r="C188" s="115" t="str">
        <f>INDEX('[8]T18-Hanover'!$A$1:$ZZ$1000,MATCH(A188,'[8]T18-Hanover'!$A$1:$A$1000,0),MATCH($C$1,'[8]T18-Hanover'!$A$1:$ZZ$1,0))</f>
        <v>5-93</v>
      </c>
      <c r="D188" s="115" t="str">
        <f>INDEX('[8]T18-Hanover'!$A$1:$ZZ$1000,MATCH(A188,'[8]T18-Hanover'!$A$1:$A$1000,0),MATCH($D$1,'[8]T18-Hanover'!$A$1:$ZZ$1,0))</f>
        <v>802 E DEVON BARTLETT</v>
      </c>
      <c r="E188" s="114">
        <f>INDEX('[8]T18-Hanover'!$A$1:$ZZ$1000,MATCH(A188,'[8]T18-Hanover'!$A$1:$A$1000,0),MATCH($E$1,'[8]T18-Hanover'!$A$1:$ZZ$1,0))</f>
        <v>39</v>
      </c>
      <c r="F188" s="114">
        <f>INDEX('[8]T18-Hanover'!$A$1:$ZZ$1000,MATCH(A188,'[8]T18-Hanover'!$A$1:$A$1000,0),MATCH($F$1,'[8]T18-Hanover'!$A$1:$ZZ$1,0))</f>
        <v>27</v>
      </c>
      <c r="G188" s="147">
        <f>INDEX('[8]T18-Hanover'!$A$1:$ZZ$1000,MATCH(A188,'[8]T18-Hanover'!$A$1:$A$1000,0),MATCH($G$1,'[8]T18-Hanover'!$A$1:$ZZ$1,0))</f>
        <v>283140</v>
      </c>
      <c r="H188" s="147">
        <f>INDEX('[8]T18-Hanover'!$A$1:$ZZ$1000,MATCH(A188,'[8]T18-Hanover'!$A$1:$A$1000,0),MATCH($H$1,'[8]T18-Hanover'!$A$1:$ZZ$1,0))</f>
        <v>80393</v>
      </c>
      <c r="I188" s="142" t="str">
        <f>INDEX('[8]T18-Hanover'!$A$1:$ZZ$1000,MATCH(A188,'[8]T18-Hanover'!$A$1:$A$1000,0),MATCH($I$1,'[8]T18-Hanover'!$A$1:$ZZ$1,0))</f>
        <v>C</v>
      </c>
      <c r="J188" s="143">
        <f>INDEX('[8]T18-Hanover'!$A$1:$ZZ$1000,MATCH(A188,'[8]T18-Hanover'!$A$1:$A$1000,0),MATCH($J$1,'[8]T18-Hanover'!$A$1:$ZZ$1,0))</f>
        <v>5</v>
      </c>
      <c r="K188" s="144">
        <f>INDEX('[8]T18-Hanover'!$A$1:$ZZ$1000,MATCH(A188,'[8]T18-Hanover'!$A$1:$A$1000,0),MATCH($K$1,'[8]T18-Hanover'!$A$1:$ZZ$1,0))</f>
        <v>401965</v>
      </c>
      <c r="L188" s="145">
        <f>INDEX('[8]T18-Hanover'!$A$1:$ZZ$1000,MATCH(A188,'[8]T18-Hanover'!$A$1:$A$1000,0),MATCH($L$1,'[8]T18-Hanover'!$A$1:$ZZ$1,0))</f>
        <v>0.06</v>
      </c>
      <c r="M188" s="145">
        <f>INDEX('[8]T18-Hanover'!$A$1:$ZZ$1000,MATCH(A188,'[8]T18-Hanover'!$A$1:$A$1000,0),MATCH($M$1,'[8]T18-Hanover'!$A$1:$ZZ$1,0))</f>
        <v>0.15</v>
      </c>
      <c r="N188" s="144">
        <f>INDEX('[8]T18-Hanover'!$A$1:$ZZ$1000,MATCH(A188,'[8]T18-Hanover'!$A$1:$A$1000,0),MATCH($N$1,'[8]T18-Hanover'!$A$1:$ZZ$1,0))</f>
        <v>321170.03499999997</v>
      </c>
      <c r="O188" s="145">
        <f>INDEX('[8]T18-Hanover'!$A$1:$ZZ$1000,MATCH(A188,'[8]T18-Hanover'!$A$1:$A$1000,0),MATCH($O$1,'[8]T18-Hanover'!$A$1:$ZZ$1,0))</f>
        <v>0.09</v>
      </c>
      <c r="P188" s="143">
        <f>INDEX('[8]T18-Hanover'!$A$1:$ZZ$1000,MATCH(A188,'[8]T18-Hanover'!$A$1:$A$1000,0),MATCH($P$1,'[8]T18-Hanover'!$A$1:$ZZ$1,0))</f>
        <v>44.388888888888893</v>
      </c>
      <c r="Q188" s="143">
        <f>INDEX('[8]T18-Hanover'!$A$1:$ZZ$1000,MATCH(A188,'[8]T18-Hanover'!$A$1:$A$1000,0),MATCH($Q$1,'[8]T18-Hanover'!$A$1:$ZZ$1,0))</f>
        <v>50</v>
      </c>
      <c r="R188" s="146" t="str">
        <f>IF(INDEX('[8]T18-Hanover'!$A$1:$ZZ$1000,MATCH(A188,'[8]T18-Hanover'!$A$1:$A$1000,0),MATCH($R$1,'[8]T18-Hanover'!$A$1:$ZZ$1,0))=0,"N/A",INDEX('[8]T18-Hanover'!$A$1:$ZZ$1000,MATCH(A188,'[8]T18-Hanover'!$A$1:$A$1000,0),MATCH($R$1,'[8]T18-Hanover'!$A$1:$ZZ$1,0)))</f>
        <v>N/A</v>
      </c>
      <c r="S188" s="143">
        <f>INDEX('[8]T18-Hanover'!$A$1:$ZZ$1000,MATCH(A188,'[8]T18-Hanover'!$A$1:$A$1000,0),MATCH($S$1,'[8]T18-Hanover'!$A$1:$ZZ$1,0))</f>
        <v>47.194444444444443</v>
      </c>
      <c r="T188" s="144">
        <f>INDEX('[8]T18-Hanover'!$A$1:$ZZ$1000,MATCH(A188,'[8]T18-Hanover'!$A$1:$A$1000,0),MATCH($T$1,'[8]T18-Hanover'!$A$1:$ZZ$1,0))</f>
        <v>0</v>
      </c>
      <c r="U188" s="144">
        <f>INDEX('[8]T18-Hanover'!$A$1:$ZZ$1000,MATCH(A188,'[8]T18-Hanover'!$A$1:$A$1000,0),MATCH($U$1,'[8]T18-Hanover'!$A$1:$ZZ$1,0))</f>
        <v>3794102.972222222</v>
      </c>
    </row>
    <row r="189" spans="1:21" s="114" customFormat="1" x14ac:dyDescent="0.55000000000000004">
      <c r="A189" s="114" t="str">
        <f>[8]!T18_Hanover[[#This Row],[KeyPIN]]</f>
        <v>06-35-400-045-0000</v>
      </c>
      <c r="B189" s="115" t="str">
        <f>INDEX('[8]T18-Hanover'!$A$1:$ZZ$1000,MATCH(A189,'[8]T18-Hanover'!$A$1:$A$1000,0),MATCH($B$1,'[8]T18-Hanover'!$A$1:$ZZ$1,0))</f>
        <v>06-35-400-045-0000</v>
      </c>
      <c r="C189" s="115" t="str">
        <f>INDEX('[8]T18-Hanover'!$A$1:$ZZ$1000,MATCH(A189,'[8]T18-Hanover'!$A$1:$A$1000,0),MATCH($C$1,'[8]T18-Hanover'!$A$1:$ZZ$1,0))</f>
        <v>6-63</v>
      </c>
      <c r="D189" s="115" t="str">
        <f>INDEX('[8]T18-Hanover'!$A$1:$ZZ$1000,MATCH(A189,'[8]T18-Hanover'!$A$1:$A$1000,0),MATCH($D$1,'[8]T18-Hanover'!$A$1:$ZZ$1,0))</f>
        <v>411 E NORTH STREAMWOOD</v>
      </c>
      <c r="E189" s="114">
        <f>INDEX('[8]T18-Hanover'!$A$1:$ZZ$1000,MATCH(A189,'[8]T18-Hanover'!$A$1:$A$1000,0),MATCH($E$1,'[8]T18-Hanover'!$A$1:$ZZ$1,0))</f>
        <v>37</v>
      </c>
      <c r="F189" s="114">
        <f>INDEX('[8]T18-Hanover'!$A$1:$ZZ$1000,MATCH(A189,'[8]T18-Hanover'!$A$1:$A$1000,0),MATCH($F$1,'[8]T18-Hanover'!$A$1:$ZZ$1,0))</f>
        <v>20</v>
      </c>
      <c r="G189" s="147">
        <f>INDEX('[8]T18-Hanover'!$A$1:$ZZ$1000,MATCH(A189,'[8]T18-Hanover'!$A$1:$A$1000,0),MATCH($G$1,'[8]T18-Hanover'!$A$1:$ZZ$1,0))</f>
        <v>103237</v>
      </c>
      <c r="H189" s="147">
        <f>INDEX('[8]T18-Hanover'!$A$1:$ZZ$1000,MATCH(A189,'[8]T18-Hanover'!$A$1:$A$1000,0),MATCH($H$1,'[8]T18-Hanover'!$A$1:$ZZ$1,0))</f>
        <v>23520</v>
      </c>
      <c r="I189" s="142" t="str">
        <f>INDEX('[8]T18-Hanover'!$A$1:$ZZ$1000,MATCH(A189,'[8]T18-Hanover'!$A$1:$A$1000,0),MATCH($I$1,'[8]T18-Hanover'!$A$1:$ZZ$1,0))</f>
        <v>C</v>
      </c>
      <c r="J189" s="143">
        <f>INDEX('[8]T18-Hanover'!$A$1:$ZZ$1000,MATCH(A189,'[8]T18-Hanover'!$A$1:$A$1000,0),MATCH($J$1,'[8]T18-Hanover'!$A$1:$ZZ$1,0))</f>
        <v>5</v>
      </c>
      <c r="K189" s="144">
        <f>INDEX('[8]T18-Hanover'!$A$1:$ZZ$1000,MATCH(A189,'[8]T18-Hanover'!$A$1:$A$1000,0),MATCH($K$1,'[8]T18-Hanover'!$A$1:$ZZ$1,0))</f>
        <v>117600</v>
      </c>
      <c r="L189" s="145">
        <f>INDEX('[8]T18-Hanover'!$A$1:$ZZ$1000,MATCH(A189,'[8]T18-Hanover'!$A$1:$A$1000,0),MATCH($L$1,'[8]T18-Hanover'!$A$1:$ZZ$1,0))</f>
        <v>0.06</v>
      </c>
      <c r="M189" s="145">
        <f>INDEX('[8]T18-Hanover'!$A$1:$ZZ$1000,MATCH(A189,'[8]T18-Hanover'!$A$1:$A$1000,0),MATCH($M$1,'[8]T18-Hanover'!$A$1:$ZZ$1,0))</f>
        <v>0.15</v>
      </c>
      <c r="N189" s="144">
        <f>INDEX('[8]T18-Hanover'!$A$1:$ZZ$1000,MATCH(A189,'[8]T18-Hanover'!$A$1:$A$1000,0),MATCH($N$1,'[8]T18-Hanover'!$A$1:$ZZ$1,0))</f>
        <v>93962.4</v>
      </c>
      <c r="O189" s="145">
        <f>INDEX('[8]T18-Hanover'!$A$1:$ZZ$1000,MATCH(A189,'[8]T18-Hanover'!$A$1:$A$1000,0),MATCH($O$1,'[8]T18-Hanover'!$A$1:$ZZ$1,0))</f>
        <v>0.09</v>
      </c>
      <c r="P189" s="143">
        <f>INDEX('[8]T18-Hanover'!$A$1:$ZZ$1000,MATCH(A189,'[8]T18-Hanover'!$A$1:$A$1000,0),MATCH($P$1,'[8]T18-Hanover'!$A$1:$ZZ$1,0))</f>
        <v>44.388888888888886</v>
      </c>
      <c r="Q189" s="143">
        <f>INDEX('[8]T18-Hanover'!$A$1:$ZZ$1000,MATCH(A189,'[8]T18-Hanover'!$A$1:$A$1000,0),MATCH($Q$1,'[8]T18-Hanover'!$A$1:$ZZ$1,0))</f>
        <v>55</v>
      </c>
      <c r="R189" s="146" t="str">
        <f>IF(INDEX('[8]T18-Hanover'!$A$1:$ZZ$1000,MATCH(A189,'[8]T18-Hanover'!$A$1:$A$1000,0),MATCH($R$1,'[8]T18-Hanover'!$A$1:$ZZ$1,0))=0,"N/A",INDEX('[8]T18-Hanover'!$A$1:$ZZ$1000,MATCH(A189,'[8]T18-Hanover'!$A$1:$A$1000,0),MATCH($R$1,'[8]T18-Hanover'!$A$1:$ZZ$1,0)))</f>
        <v>N/A</v>
      </c>
      <c r="S189" s="143">
        <f>INDEX('[8]T18-Hanover'!$A$1:$ZZ$1000,MATCH(A189,'[8]T18-Hanover'!$A$1:$A$1000,0),MATCH($S$1,'[8]T18-Hanover'!$A$1:$ZZ$1,0))</f>
        <v>49.694444444444443</v>
      </c>
      <c r="T189" s="144">
        <f>INDEX('[8]T18-Hanover'!$A$1:$ZZ$1000,MATCH(A189,'[8]T18-Hanover'!$A$1:$A$1000,0),MATCH($T$1,'[8]T18-Hanover'!$A$1:$ZZ$1,0))</f>
        <v>32049.5</v>
      </c>
      <c r="U189" s="144">
        <f>INDEX('[8]T18-Hanover'!$A$1:$ZZ$1000,MATCH(A189,'[8]T18-Hanover'!$A$1:$A$1000,0),MATCH($U$1,'[8]T18-Hanover'!$A$1:$ZZ$1,0))</f>
        <v>1200862.8333333333</v>
      </c>
    </row>
    <row r="190" spans="1:21" s="114" customFormat="1" x14ac:dyDescent="0.55000000000000004">
      <c r="A190" s="114" t="str">
        <f>[8]!T18_Hanover[[#This Row],[KeyPIN]]</f>
        <v>06-35-400-046-0000</v>
      </c>
      <c r="B190" s="115" t="str">
        <f>INDEX('[8]T18-Hanover'!$A$1:$ZZ$1000,MATCH(A190,'[8]T18-Hanover'!$A$1:$A$1000,0),MATCH($B$1,'[8]T18-Hanover'!$A$1:$ZZ$1,0))</f>
        <v>06-35-400-046-0000</v>
      </c>
      <c r="C190" s="115" t="str">
        <f>INDEX('[8]T18-Hanover'!$A$1:$ZZ$1000,MATCH(A190,'[8]T18-Hanover'!$A$1:$A$1000,0),MATCH($C$1,'[8]T18-Hanover'!$A$1:$ZZ$1,0))</f>
        <v>6-63</v>
      </c>
      <c r="D190" s="115" t="str">
        <f>INDEX('[8]T18-Hanover'!$A$1:$ZZ$1000,MATCH(A190,'[8]T18-Hanover'!$A$1:$A$1000,0),MATCH($D$1,'[8]T18-Hanover'!$A$1:$ZZ$1,0))</f>
        <v>435 E NORTH STREAMWOOD</v>
      </c>
      <c r="E190" s="114">
        <f>INDEX('[8]T18-Hanover'!$A$1:$ZZ$1000,MATCH(A190,'[8]T18-Hanover'!$A$1:$A$1000,0),MATCH($E$1,'[8]T18-Hanover'!$A$1:$ZZ$1,0))</f>
        <v>30</v>
      </c>
      <c r="F190" s="114">
        <f>INDEX('[8]T18-Hanover'!$A$1:$ZZ$1000,MATCH(A190,'[8]T18-Hanover'!$A$1:$A$1000,0),MATCH($F$1,'[8]T18-Hanover'!$A$1:$ZZ$1,0))</f>
        <v>20</v>
      </c>
      <c r="G190" s="147">
        <f>INDEX('[8]T18-Hanover'!$A$1:$ZZ$1000,MATCH(A190,'[8]T18-Hanover'!$A$1:$A$1000,0),MATCH($G$1,'[8]T18-Hanover'!$A$1:$ZZ$1,0))</f>
        <v>158079</v>
      </c>
      <c r="H190" s="147">
        <f>INDEX('[8]T18-Hanover'!$A$1:$ZZ$1000,MATCH(A190,'[8]T18-Hanover'!$A$1:$A$1000,0),MATCH($H$1,'[8]T18-Hanover'!$A$1:$ZZ$1,0))</f>
        <v>9699</v>
      </c>
      <c r="I190" s="142" t="str">
        <f>INDEX('[8]T18-Hanover'!$A$1:$ZZ$1000,MATCH(A190,'[8]T18-Hanover'!$A$1:$A$1000,0),MATCH($I$1,'[8]T18-Hanover'!$A$1:$ZZ$1,0))</f>
        <v>C</v>
      </c>
      <c r="J190" s="143">
        <f>INDEX('[8]T18-Hanover'!$A$1:$ZZ$1000,MATCH(A190,'[8]T18-Hanover'!$A$1:$A$1000,0),MATCH($J$1,'[8]T18-Hanover'!$A$1:$ZZ$1,0))</f>
        <v>6.5</v>
      </c>
      <c r="K190" s="144">
        <f>INDEX('[8]T18-Hanover'!$A$1:$ZZ$1000,MATCH(A190,'[8]T18-Hanover'!$A$1:$A$1000,0),MATCH($K$1,'[8]T18-Hanover'!$A$1:$ZZ$1,0))</f>
        <v>63043.5</v>
      </c>
      <c r="L190" s="145">
        <f>INDEX('[8]T18-Hanover'!$A$1:$ZZ$1000,MATCH(A190,'[8]T18-Hanover'!$A$1:$A$1000,0),MATCH($L$1,'[8]T18-Hanover'!$A$1:$ZZ$1,0))</f>
        <v>0.06</v>
      </c>
      <c r="M190" s="145">
        <f>INDEX('[8]T18-Hanover'!$A$1:$ZZ$1000,MATCH(A190,'[8]T18-Hanover'!$A$1:$A$1000,0),MATCH($M$1,'[8]T18-Hanover'!$A$1:$ZZ$1,0))</f>
        <v>0.15</v>
      </c>
      <c r="N190" s="144">
        <f>INDEX('[8]T18-Hanover'!$A$1:$ZZ$1000,MATCH(A190,'[8]T18-Hanover'!$A$1:$A$1000,0),MATCH($N$1,'[8]T18-Hanover'!$A$1:$ZZ$1,0))</f>
        <v>50371.756500000003</v>
      </c>
      <c r="O190" s="145">
        <f>INDEX('[8]T18-Hanover'!$A$1:$ZZ$1000,MATCH(A190,'[8]T18-Hanover'!$A$1:$A$1000,0),MATCH($O$1,'[8]T18-Hanover'!$A$1:$ZZ$1,0))</f>
        <v>0.09</v>
      </c>
      <c r="P190" s="143">
        <f>INDEX('[8]T18-Hanover'!$A$1:$ZZ$1000,MATCH(A190,'[8]T18-Hanover'!$A$1:$A$1000,0),MATCH($P$1,'[8]T18-Hanover'!$A$1:$ZZ$1,0))</f>
        <v>57.705555555555556</v>
      </c>
      <c r="Q190" s="143">
        <f>INDEX('[8]T18-Hanover'!$A$1:$ZZ$1000,MATCH(A190,'[8]T18-Hanover'!$A$1:$A$1000,0),MATCH($Q$1,'[8]T18-Hanover'!$A$1:$ZZ$1,0))</f>
        <v>65</v>
      </c>
      <c r="R190" s="146" t="str">
        <f>IF(INDEX('[8]T18-Hanover'!$A$1:$ZZ$1000,MATCH(A190,'[8]T18-Hanover'!$A$1:$A$1000,0),MATCH($R$1,'[8]T18-Hanover'!$A$1:$ZZ$1,0))=0,"N/A",INDEX('[8]T18-Hanover'!$A$1:$ZZ$1000,MATCH(A190,'[8]T18-Hanover'!$A$1:$A$1000,0),MATCH($R$1,'[8]T18-Hanover'!$A$1:$ZZ$1,0)))</f>
        <v>N/A</v>
      </c>
      <c r="S190" s="143">
        <f>INDEX('[8]T18-Hanover'!$A$1:$ZZ$1000,MATCH(A190,'[8]T18-Hanover'!$A$1:$A$1000,0),MATCH($S$1,'[8]T18-Hanover'!$A$1:$ZZ$1,0))</f>
        <v>61.352777777777774</v>
      </c>
      <c r="T190" s="144">
        <f>INDEX('[8]T18-Hanover'!$A$1:$ZZ$1000,MATCH(A190,'[8]T18-Hanover'!$A$1:$A$1000,0),MATCH($T$1,'[8]T18-Hanover'!$A$1:$ZZ$1,0))</f>
        <v>417490.5</v>
      </c>
      <c r="U190" s="144">
        <f>INDEX('[8]T18-Hanover'!$A$1:$ZZ$1000,MATCH(A190,'[8]T18-Hanover'!$A$1:$A$1000,0),MATCH($U$1,'[8]T18-Hanover'!$A$1:$ZZ$1,0))</f>
        <v>1012551.0916666667</v>
      </c>
    </row>
    <row r="191" spans="1:21" s="114" customFormat="1" x14ac:dyDescent="0.55000000000000004">
      <c r="A191" s="114" t="str">
        <f>[8]!T18_Hanover[[#This Row],[KeyPIN]]</f>
        <v>06-35-402-001-0000</v>
      </c>
      <c r="B191" s="115" t="str">
        <f>INDEX('[8]T18-Hanover'!$A$1:$ZZ$1000,MATCH(A191,'[8]T18-Hanover'!$A$1:$A$1000,0),MATCH($B$1,'[8]T18-Hanover'!$A$1:$ZZ$1,0))</f>
        <v>06-35-402-001-0000</v>
      </c>
      <c r="C191" s="115" t="str">
        <f>INDEX('[8]T18-Hanover'!$A$1:$ZZ$1000,MATCH(A191,'[8]T18-Hanover'!$A$1:$A$1000,0),MATCH($C$1,'[8]T18-Hanover'!$A$1:$ZZ$1,0))</f>
        <v>6-63</v>
      </c>
      <c r="D191" s="115" t="str">
        <f>INDEX('[8]T18-Hanover'!$A$1:$ZZ$1000,MATCH(A191,'[8]T18-Hanover'!$A$1:$A$1000,0),MATCH($D$1,'[8]T18-Hanover'!$A$1:$ZZ$1,0))</f>
        <v>10  FALCON STREAMWOOD</v>
      </c>
      <c r="E191" s="114">
        <f>INDEX('[8]T18-Hanover'!$A$1:$ZZ$1000,MATCH(A191,'[8]T18-Hanover'!$A$1:$A$1000,0),MATCH($E$1,'[8]T18-Hanover'!$A$1:$ZZ$1,0))</f>
        <v>4</v>
      </c>
      <c r="F191" s="114">
        <f>INDEX('[8]T18-Hanover'!$A$1:$ZZ$1000,MATCH(A191,'[8]T18-Hanover'!$A$1:$A$1000,0),MATCH($F$1,'[8]T18-Hanover'!$A$1:$ZZ$1,0))</f>
        <v>36</v>
      </c>
      <c r="G191" s="147">
        <f>INDEX('[8]T18-Hanover'!$A$1:$ZZ$1000,MATCH(A191,'[8]T18-Hanover'!$A$1:$A$1000,0),MATCH($G$1,'[8]T18-Hanover'!$A$1:$ZZ$1,0))</f>
        <v>1566678</v>
      </c>
      <c r="H191" s="147">
        <f>INDEX('[8]T18-Hanover'!$A$1:$ZZ$1000,MATCH(A191,'[8]T18-Hanover'!$A$1:$A$1000,0),MATCH($H$1,'[8]T18-Hanover'!$A$1:$ZZ$1,0))</f>
        <v>423726</v>
      </c>
      <c r="I191" s="142" t="str">
        <f>INDEX('[8]T18-Hanover'!$A$1:$ZZ$1000,MATCH(A191,'[8]T18-Hanover'!$A$1:$A$1000,0),MATCH($I$1,'[8]T18-Hanover'!$A$1:$ZZ$1,0))</f>
        <v>A</v>
      </c>
      <c r="J191" s="143">
        <f>INDEX('[8]T18-Hanover'!$A$1:$ZZ$1000,MATCH(A191,'[8]T18-Hanover'!$A$1:$A$1000,0),MATCH($J$1,'[8]T18-Hanover'!$A$1:$ZZ$1,0))</f>
        <v>6</v>
      </c>
      <c r="K191" s="144">
        <f>INDEX('[8]T18-Hanover'!$A$1:$ZZ$1000,MATCH(A191,'[8]T18-Hanover'!$A$1:$A$1000,0),MATCH($K$1,'[8]T18-Hanover'!$A$1:$ZZ$1,0))</f>
        <v>2542356</v>
      </c>
      <c r="L191" s="145">
        <f>INDEX('[8]T18-Hanover'!$A$1:$ZZ$1000,MATCH(A191,'[8]T18-Hanover'!$A$1:$A$1000,0),MATCH($L$1,'[8]T18-Hanover'!$A$1:$ZZ$1,0))</f>
        <v>0.06</v>
      </c>
      <c r="M191" s="145">
        <f>INDEX('[8]T18-Hanover'!$A$1:$ZZ$1000,MATCH(A191,'[8]T18-Hanover'!$A$1:$A$1000,0),MATCH($M$1,'[8]T18-Hanover'!$A$1:$ZZ$1,0))</f>
        <v>0.15</v>
      </c>
      <c r="N191" s="144">
        <f>INDEX('[8]T18-Hanover'!$A$1:$ZZ$1000,MATCH(A191,'[8]T18-Hanover'!$A$1:$A$1000,0),MATCH($N$1,'[8]T18-Hanover'!$A$1:$ZZ$1,0))</f>
        <v>2031342.4440000001</v>
      </c>
      <c r="O191" s="145">
        <f>INDEX('[8]T18-Hanover'!$A$1:$ZZ$1000,MATCH(A191,'[8]T18-Hanover'!$A$1:$A$1000,0),MATCH($O$1,'[8]T18-Hanover'!$A$1:$ZZ$1,0))</f>
        <v>5.5E-2</v>
      </c>
      <c r="P191" s="143">
        <f>INDEX('[8]T18-Hanover'!$A$1:$ZZ$1000,MATCH(A191,'[8]T18-Hanover'!$A$1:$A$1000,0),MATCH($P$1,'[8]T18-Hanover'!$A$1:$ZZ$1,0))</f>
        <v>87.163636363636371</v>
      </c>
      <c r="Q191" s="143">
        <f>INDEX('[8]T18-Hanover'!$A$1:$ZZ$1000,MATCH(A191,'[8]T18-Hanover'!$A$1:$A$1000,0),MATCH($Q$1,'[8]T18-Hanover'!$A$1:$ZZ$1,0))</f>
        <v>54</v>
      </c>
      <c r="R191" s="146">
        <f>IF(INDEX('[8]T18-Hanover'!$A$1:$ZZ$1000,MATCH(A191,'[8]T18-Hanover'!$A$1:$A$1000,0),MATCH($R$1,'[8]T18-Hanover'!$A$1:$ZZ$1,0))=0,"N/A",INDEX('[8]T18-Hanover'!$A$1:$ZZ$1000,MATCH(A191,'[8]T18-Hanover'!$A$1:$A$1000,0),MATCH($R$1,'[8]T18-Hanover'!$A$1:$ZZ$1,0)))</f>
        <v>120</v>
      </c>
      <c r="S191" s="143">
        <f>INDEX('[8]T18-Hanover'!$A$1:$ZZ$1000,MATCH(A191,'[8]T18-Hanover'!$A$1:$A$1000,0),MATCH($S$1,'[8]T18-Hanover'!$A$1:$ZZ$1,0))</f>
        <v>96</v>
      </c>
      <c r="T191" s="144">
        <f>INDEX('[8]T18-Hanover'!$A$1:$ZZ$1000,MATCH(A191,'[8]T18-Hanover'!$A$1:$A$1000,0),MATCH($T$1,'[8]T18-Hanover'!$A$1:$ZZ$1,0))</f>
        <v>0</v>
      </c>
      <c r="U191" s="144">
        <f>INDEX('[8]T18-Hanover'!$A$1:$ZZ$1000,MATCH(A191,'[8]T18-Hanover'!$A$1:$A$1000,0),MATCH($U$1,'[8]T18-Hanover'!$A$1:$ZZ$1,0))</f>
        <v>40677696</v>
      </c>
    </row>
    <row r="192" spans="1:21" s="114" customFormat="1" x14ac:dyDescent="0.55000000000000004">
      <c r="A192" s="114" t="str">
        <f>[8]!T18_Hanover[[#This Row],[KeyPIN]]</f>
        <v>06-36-310-037-0000</v>
      </c>
      <c r="B192" s="115" t="str">
        <f>INDEX('[8]T18-Hanover'!$A$1:$ZZ$1000,MATCH(A192,'[8]T18-Hanover'!$A$1:$A$1000,0),MATCH($B$1,'[8]T18-Hanover'!$A$1:$ZZ$1,0))</f>
        <v>06-36-310-037-0000</v>
      </c>
      <c r="C192" s="115" t="str">
        <f>INDEX('[8]T18-Hanover'!$A$1:$ZZ$1000,MATCH(A192,'[8]T18-Hanover'!$A$1:$A$1000,0),MATCH($C$1,'[8]T18-Hanover'!$A$1:$ZZ$1,0))</f>
        <v>6-63</v>
      </c>
      <c r="D192" s="115" t="str">
        <f>INDEX('[8]T18-Hanover'!$A$1:$ZZ$1000,MATCH(A192,'[8]T18-Hanover'!$A$1:$A$1000,0),MATCH($D$1,'[8]T18-Hanover'!$A$1:$ZZ$1,0))</f>
        <v>1111 E LAKE STREAMWOOD</v>
      </c>
      <c r="E192" s="114">
        <f>INDEX('[8]T18-Hanover'!$A$1:$ZZ$1000,MATCH(A192,'[8]T18-Hanover'!$A$1:$A$1000,0),MATCH($E$1,'[8]T18-Hanover'!$A$1:$ZZ$1,0))</f>
        <v>23</v>
      </c>
      <c r="F192" s="114">
        <f>INDEX('[8]T18-Hanover'!$A$1:$ZZ$1000,MATCH(A192,'[8]T18-Hanover'!$A$1:$A$1000,0),MATCH($F$1,'[8]T18-Hanover'!$A$1:$ZZ$1,0))</f>
        <v>36</v>
      </c>
      <c r="G192" s="147">
        <f>INDEX('[8]T18-Hanover'!$A$1:$ZZ$1000,MATCH(A192,'[8]T18-Hanover'!$A$1:$A$1000,0),MATCH($G$1,'[8]T18-Hanover'!$A$1:$ZZ$1,0))</f>
        <v>342915</v>
      </c>
      <c r="H192" s="147">
        <f>INDEX('[8]T18-Hanover'!$A$1:$ZZ$1000,MATCH(A192,'[8]T18-Hanover'!$A$1:$A$1000,0),MATCH($H$1,'[8]T18-Hanover'!$A$1:$ZZ$1,0))</f>
        <v>106467</v>
      </c>
      <c r="I192" s="142" t="str">
        <f>INDEX('[8]T18-Hanover'!$A$1:$ZZ$1000,MATCH(A192,'[8]T18-Hanover'!$A$1:$A$1000,0),MATCH($I$1,'[8]T18-Hanover'!$A$1:$ZZ$1,0))</f>
        <v>C</v>
      </c>
      <c r="J192" s="143">
        <f>INDEX('[8]T18-Hanover'!$A$1:$ZZ$1000,MATCH(A192,'[8]T18-Hanover'!$A$1:$A$1000,0),MATCH($J$1,'[8]T18-Hanover'!$A$1:$ZZ$1,0))</f>
        <v>5</v>
      </c>
      <c r="K192" s="144">
        <f>INDEX('[8]T18-Hanover'!$A$1:$ZZ$1000,MATCH(A192,'[8]T18-Hanover'!$A$1:$A$1000,0),MATCH($K$1,'[8]T18-Hanover'!$A$1:$ZZ$1,0))</f>
        <v>532335</v>
      </c>
      <c r="L192" s="145">
        <f>INDEX('[8]T18-Hanover'!$A$1:$ZZ$1000,MATCH(A192,'[8]T18-Hanover'!$A$1:$A$1000,0),MATCH($L$1,'[8]T18-Hanover'!$A$1:$ZZ$1,0))</f>
        <v>0.06</v>
      </c>
      <c r="M192" s="145">
        <f>INDEX('[8]T18-Hanover'!$A$1:$ZZ$1000,MATCH(A192,'[8]T18-Hanover'!$A$1:$A$1000,0),MATCH($M$1,'[8]T18-Hanover'!$A$1:$ZZ$1,0))</f>
        <v>0.15</v>
      </c>
      <c r="N192" s="144">
        <f>INDEX('[8]T18-Hanover'!$A$1:$ZZ$1000,MATCH(A192,'[8]T18-Hanover'!$A$1:$A$1000,0),MATCH($N$1,'[8]T18-Hanover'!$A$1:$ZZ$1,0))</f>
        <v>425335.66500000004</v>
      </c>
      <c r="O192" s="145">
        <f>INDEX('[8]T18-Hanover'!$A$1:$ZZ$1000,MATCH(A192,'[8]T18-Hanover'!$A$1:$A$1000,0),MATCH($O$1,'[8]T18-Hanover'!$A$1:$ZZ$1,0))</f>
        <v>0.09</v>
      </c>
      <c r="P192" s="143">
        <f>INDEX('[8]T18-Hanover'!$A$1:$ZZ$1000,MATCH(A192,'[8]T18-Hanover'!$A$1:$A$1000,0),MATCH($P$1,'[8]T18-Hanover'!$A$1:$ZZ$1,0))</f>
        <v>44.388888888888893</v>
      </c>
      <c r="Q192" s="143">
        <f>INDEX('[8]T18-Hanover'!$A$1:$ZZ$1000,MATCH(A192,'[8]T18-Hanover'!$A$1:$A$1000,0),MATCH($Q$1,'[8]T18-Hanover'!$A$1:$ZZ$1,0))</f>
        <v>45</v>
      </c>
      <c r="R192" s="146" t="str">
        <f>IF(INDEX('[8]T18-Hanover'!$A$1:$ZZ$1000,MATCH(A192,'[8]T18-Hanover'!$A$1:$A$1000,0),MATCH($R$1,'[8]T18-Hanover'!$A$1:$ZZ$1,0))=0,"N/A",INDEX('[8]T18-Hanover'!$A$1:$ZZ$1000,MATCH(A192,'[8]T18-Hanover'!$A$1:$A$1000,0),MATCH($R$1,'[8]T18-Hanover'!$A$1:$ZZ$1,0)))</f>
        <v>N/A</v>
      </c>
      <c r="S192" s="143">
        <f>INDEX('[8]T18-Hanover'!$A$1:$ZZ$1000,MATCH(A192,'[8]T18-Hanover'!$A$1:$A$1000,0),MATCH($S$1,'[8]T18-Hanover'!$A$1:$ZZ$1,0))</f>
        <v>44.694444444444443</v>
      </c>
      <c r="T192" s="144">
        <f>INDEX('[8]T18-Hanover'!$A$1:$ZZ$1000,MATCH(A192,'[8]T18-Hanover'!$A$1:$A$1000,0),MATCH($T$1,'[8]T18-Hanover'!$A$1:$ZZ$1,0))</f>
        <v>0</v>
      </c>
      <c r="U192" s="144">
        <f>INDEX('[8]T18-Hanover'!$A$1:$ZZ$1000,MATCH(A192,'[8]T18-Hanover'!$A$1:$A$1000,0),MATCH($U$1,'[8]T18-Hanover'!$A$1:$ZZ$1,0))</f>
        <v>4758483.416666666</v>
      </c>
    </row>
    <row r="193" spans="1:21" s="114" customFormat="1" ht="43.2" x14ac:dyDescent="0.55000000000000004">
      <c r="A193" s="114" t="str">
        <f>[8]!T18_Hanover[[#This Row],[KeyPIN]]</f>
        <v>06-36-310-039-0000</v>
      </c>
      <c r="B193" s="115" t="str">
        <f>INDEX('[8]T18-Hanover'!$A$1:$ZZ$1000,MATCH(A193,'[8]T18-Hanover'!$A$1:$A$1000,0),MATCH($B$1,'[8]T18-Hanover'!$A$1:$ZZ$1,0))</f>
        <v>06-36-310-039-0000, 06-36-310-045-0000 06-35-400-012-0000</v>
      </c>
      <c r="C193" s="115" t="str">
        <f>INDEX('[8]T18-Hanover'!$A$1:$ZZ$1000,MATCH(A193,'[8]T18-Hanover'!$A$1:$A$1000,0),MATCH($C$1,'[8]T18-Hanover'!$A$1:$ZZ$1,0))</f>
        <v>6-63</v>
      </c>
      <c r="D193" s="115" t="str">
        <f>INDEX('[8]T18-Hanover'!$A$1:$ZZ$1000,MATCH(A193,'[8]T18-Hanover'!$A$1:$A$1000,0),MATCH($D$1,'[8]T18-Hanover'!$A$1:$ZZ$1,0))</f>
        <v>1109 E LAKE STREAMWOOD</v>
      </c>
      <c r="E193" s="114">
        <f>INDEX('[8]T18-Hanover'!$A$1:$ZZ$1000,MATCH(A193,'[8]T18-Hanover'!$A$1:$A$1000,0),MATCH($E$1,'[8]T18-Hanover'!$A$1:$ZZ$1,0))</f>
        <v>30</v>
      </c>
      <c r="F193" s="114">
        <f>INDEX('[8]T18-Hanover'!$A$1:$ZZ$1000,MATCH(A193,'[8]T18-Hanover'!$A$1:$A$1000,0),MATCH($F$1,'[8]T18-Hanover'!$A$1:$ZZ$1,0))</f>
        <v>38</v>
      </c>
      <c r="G193" s="147">
        <f>INDEX('[8]T18-Hanover'!$A$1:$ZZ$1000,MATCH(A193,'[8]T18-Hanover'!$A$1:$A$1000,0),MATCH($G$1,'[8]T18-Hanover'!$A$1:$ZZ$1,0))</f>
        <v>1401395</v>
      </c>
      <c r="H193" s="147">
        <f>INDEX('[8]T18-Hanover'!$A$1:$ZZ$1000,MATCH(A193,'[8]T18-Hanover'!$A$1:$A$1000,0),MATCH($H$1,'[8]T18-Hanover'!$A$1:$ZZ$1,0))</f>
        <v>525116</v>
      </c>
      <c r="I193" s="142" t="str">
        <f>INDEX('[8]T18-Hanover'!$A$1:$ZZ$1000,MATCH(A193,'[8]T18-Hanover'!$A$1:$A$1000,0),MATCH($I$1,'[8]T18-Hanover'!$A$1:$ZZ$1,0))</f>
        <v>C</v>
      </c>
      <c r="J193" s="143">
        <f>INDEX('[8]T18-Hanover'!$A$1:$ZZ$1000,MATCH(A193,'[8]T18-Hanover'!$A$1:$A$1000,0),MATCH($J$1,'[8]T18-Hanover'!$A$1:$ZZ$1,0))</f>
        <v>5</v>
      </c>
      <c r="K193" s="144">
        <f>INDEX('[8]T18-Hanover'!$A$1:$ZZ$1000,MATCH(A193,'[8]T18-Hanover'!$A$1:$A$1000,0),MATCH($K$1,'[8]T18-Hanover'!$A$1:$ZZ$1,0))</f>
        <v>2625580</v>
      </c>
      <c r="L193" s="145">
        <f>INDEX('[8]T18-Hanover'!$A$1:$ZZ$1000,MATCH(A193,'[8]T18-Hanover'!$A$1:$A$1000,0),MATCH($L$1,'[8]T18-Hanover'!$A$1:$ZZ$1,0))</f>
        <v>0.06</v>
      </c>
      <c r="M193" s="145">
        <f>INDEX('[8]T18-Hanover'!$A$1:$ZZ$1000,MATCH(A193,'[8]T18-Hanover'!$A$1:$A$1000,0),MATCH($M$1,'[8]T18-Hanover'!$A$1:$ZZ$1,0))</f>
        <v>0.15</v>
      </c>
      <c r="N193" s="144">
        <f>INDEX('[8]T18-Hanover'!$A$1:$ZZ$1000,MATCH(A193,'[8]T18-Hanover'!$A$1:$A$1000,0),MATCH($N$1,'[8]T18-Hanover'!$A$1:$ZZ$1,0))</f>
        <v>2097838.42</v>
      </c>
      <c r="O193" s="145">
        <f>INDEX('[8]T18-Hanover'!$A$1:$ZZ$1000,MATCH(A193,'[8]T18-Hanover'!$A$1:$A$1000,0),MATCH($O$1,'[8]T18-Hanover'!$A$1:$ZZ$1,0))</f>
        <v>0.09</v>
      </c>
      <c r="P193" s="143">
        <f>INDEX('[8]T18-Hanover'!$A$1:$ZZ$1000,MATCH(A193,'[8]T18-Hanover'!$A$1:$A$1000,0),MATCH($P$1,'[8]T18-Hanover'!$A$1:$ZZ$1,0))</f>
        <v>44.388888888888886</v>
      </c>
      <c r="Q193" s="143">
        <f>INDEX('[8]T18-Hanover'!$A$1:$ZZ$1000,MATCH(A193,'[8]T18-Hanover'!$A$1:$A$1000,0),MATCH($Q$1,'[8]T18-Hanover'!$A$1:$ZZ$1,0))</f>
        <v>45</v>
      </c>
      <c r="R193" s="146" t="str">
        <f>IF(INDEX('[8]T18-Hanover'!$A$1:$ZZ$1000,MATCH(A193,'[8]T18-Hanover'!$A$1:$A$1000,0),MATCH($R$1,'[8]T18-Hanover'!$A$1:$ZZ$1,0))=0,"N/A",INDEX('[8]T18-Hanover'!$A$1:$ZZ$1000,MATCH(A193,'[8]T18-Hanover'!$A$1:$A$1000,0),MATCH($R$1,'[8]T18-Hanover'!$A$1:$ZZ$1,0)))</f>
        <v>N/A</v>
      </c>
      <c r="S193" s="143">
        <f>INDEX('[8]T18-Hanover'!$A$1:$ZZ$1000,MATCH(A193,'[8]T18-Hanover'!$A$1:$A$1000,0),MATCH($S$1,'[8]T18-Hanover'!$A$1:$ZZ$1,0))</f>
        <v>44.694444444444443</v>
      </c>
      <c r="T193" s="144">
        <f>INDEX('[8]T18-Hanover'!$A$1:$ZZ$1000,MATCH(A193,'[8]T18-Hanover'!$A$1:$A$1000,0),MATCH($T$1,'[8]T18-Hanover'!$A$1:$ZZ$1,0))</f>
        <v>0</v>
      </c>
      <c r="U193" s="144">
        <f>INDEX('[8]T18-Hanover'!$A$1:$ZZ$1000,MATCH(A193,'[8]T18-Hanover'!$A$1:$A$1000,0),MATCH($U$1,'[8]T18-Hanover'!$A$1:$ZZ$1,0))</f>
        <v>23469767.888888888</v>
      </c>
    </row>
    <row r="194" spans="1:21" s="114" customFormat="1" x14ac:dyDescent="0.55000000000000004">
      <c r="A194" s="114" t="str">
        <f>[8]!T18_Hanover[[#This Row],[KeyPIN]]</f>
        <v>06-36-310-044-0000</v>
      </c>
      <c r="B194" s="115" t="str">
        <f>INDEX('[8]T18-Hanover'!$A$1:$ZZ$1000,MATCH(A194,'[8]T18-Hanover'!$A$1:$A$1000,0),MATCH($B$1,'[8]T18-Hanover'!$A$1:$ZZ$1,0))</f>
        <v>06-36-310-044-0000</v>
      </c>
      <c r="C194" s="115" t="str">
        <f>INDEX('[8]T18-Hanover'!$A$1:$ZZ$1000,MATCH(A194,'[8]T18-Hanover'!$A$1:$A$1000,0),MATCH($C$1,'[8]T18-Hanover'!$A$1:$ZZ$1,0))</f>
        <v>5-93</v>
      </c>
      <c r="D194" s="115" t="str">
        <f>INDEX('[8]T18-Hanover'!$A$1:$ZZ$1000,MATCH(A194,'[8]T18-Hanover'!$A$1:$A$1000,0),MATCH($D$1,'[8]T18-Hanover'!$A$1:$ZZ$1,0))</f>
        <v>1022 E DEVON BARTLETT</v>
      </c>
      <c r="E194" s="114">
        <f>INDEX('[8]T18-Hanover'!$A$1:$ZZ$1000,MATCH(A194,'[8]T18-Hanover'!$A$1:$A$1000,0),MATCH($E$1,'[8]T18-Hanover'!$A$1:$ZZ$1,0))</f>
        <v>53</v>
      </c>
      <c r="F194" s="114">
        <f>INDEX('[8]T18-Hanover'!$A$1:$ZZ$1000,MATCH(A194,'[8]T18-Hanover'!$A$1:$A$1000,0),MATCH($F$1,'[8]T18-Hanover'!$A$1:$ZZ$1,0))</f>
        <v>16</v>
      </c>
      <c r="G194" s="147">
        <f>INDEX('[8]T18-Hanover'!$A$1:$ZZ$1000,MATCH(A194,'[8]T18-Hanover'!$A$1:$A$1000,0),MATCH($G$1,'[8]T18-Hanover'!$A$1:$ZZ$1,0))</f>
        <v>129417</v>
      </c>
      <c r="H194" s="147">
        <f>INDEX('[8]T18-Hanover'!$A$1:$ZZ$1000,MATCH(A194,'[8]T18-Hanover'!$A$1:$A$1000,0),MATCH($H$1,'[8]T18-Hanover'!$A$1:$ZZ$1,0))</f>
        <v>14716</v>
      </c>
      <c r="I194" s="142" t="str">
        <f>INDEX('[8]T18-Hanover'!$A$1:$ZZ$1000,MATCH(A194,'[8]T18-Hanover'!$A$1:$A$1000,0),MATCH($I$1,'[8]T18-Hanover'!$A$1:$ZZ$1,0))</f>
        <v>C</v>
      </c>
      <c r="J194" s="143">
        <f>INDEX('[8]T18-Hanover'!$A$1:$ZZ$1000,MATCH(A194,'[8]T18-Hanover'!$A$1:$A$1000,0),MATCH($J$1,'[8]T18-Hanover'!$A$1:$ZZ$1,0))</f>
        <v>5.5</v>
      </c>
      <c r="K194" s="144">
        <f>INDEX('[8]T18-Hanover'!$A$1:$ZZ$1000,MATCH(A194,'[8]T18-Hanover'!$A$1:$A$1000,0),MATCH($K$1,'[8]T18-Hanover'!$A$1:$ZZ$1,0))</f>
        <v>80938</v>
      </c>
      <c r="L194" s="145">
        <f>INDEX('[8]T18-Hanover'!$A$1:$ZZ$1000,MATCH(A194,'[8]T18-Hanover'!$A$1:$A$1000,0),MATCH($L$1,'[8]T18-Hanover'!$A$1:$ZZ$1,0))</f>
        <v>0.06</v>
      </c>
      <c r="M194" s="145">
        <f>INDEX('[8]T18-Hanover'!$A$1:$ZZ$1000,MATCH(A194,'[8]T18-Hanover'!$A$1:$A$1000,0),MATCH($M$1,'[8]T18-Hanover'!$A$1:$ZZ$1,0))</f>
        <v>0.15</v>
      </c>
      <c r="N194" s="144">
        <f>INDEX('[8]T18-Hanover'!$A$1:$ZZ$1000,MATCH(A194,'[8]T18-Hanover'!$A$1:$A$1000,0),MATCH($N$1,'[8]T18-Hanover'!$A$1:$ZZ$1,0))</f>
        <v>64669.462</v>
      </c>
      <c r="O194" s="145">
        <f>INDEX('[8]T18-Hanover'!$A$1:$ZZ$1000,MATCH(A194,'[8]T18-Hanover'!$A$1:$A$1000,0),MATCH($O$1,'[8]T18-Hanover'!$A$1:$ZZ$1,0))</f>
        <v>0.09</v>
      </c>
      <c r="P194" s="143">
        <f>INDEX('[8]T18-Hanover'!$A$1:$ZZ$1000,MATCH(A194,'[8]T18-Hanover'!$A$1:$A$1000,0),MATCH($P$1,'[8]T18-Hanover'!$A$1:$ZZ$1,0))</f>
        <v>48.827777777777776</v>
      </c>
      <c r="Q194" s="143">
        <f>INDEX('[8]T18-Hanover'!$A$1:$ZZ$1000,MATCH(A194,'[8]T18-Hanover'!$A$1:$A$1000,0),MATCH($Q$1,'[8]T18-Hanover'!$A$1:$ZZ$1,0))</f>
        <v>60</v>
      </c>
      <c r="R194" s="146" t="str">
        <f>IF(INDEX('[8]T18-Hanover'!$A$1:$ZZ$1000,MATCH(A194,'[8]T18-Hanover'!$A$1:$A$1000,0),MATCH($R$1,'[8]T18-Hanover'!$A$1:$ZZ$1,0))=0,"N/A",INDEX('[8]T18-Hanover'!$A$1:$ZZ$1000,MATCH(A194,'[8]T18-Hanover'!$A$1:$A$1000,0),MATCH($R$1,'[8]T18-Hanover'!$A$1:$ZZ$1,0)))</f>
        <v>N/A</v>
      </c>
      <c r="S194" s="143">
        <f>INDEX('[8]T18-Hanover'!$A$1:$ZZ$1000,MATCH(A194,'[8]T18-Hanover'!$A$1:$A$1000,0),MATCH($S$1,'[8]T18-Hanover'!$A$1:$ZZ$1,0))</f>
        <v>54.413888888888891</v>
      </c>
      <c r="T194" s="144">
        <f>INDEX('[8]T18-Hanover'!$A$1:$ZZ$1000,MATCH(A194,'[8]T18-Hanover'!$A$1:$A$1000,0),MATCH($T$1,'[8]T18-Hanover'!$A$1:$ZZ$1,0))</f>
        <v>246935.5</v>
      </c>
      <c r="U194" s="144">
        <f>INDEX('[8]T18-Hanover'!$A$1:$ZZ$1000,MATCH(A194,'[8]T18-Hanover'!$A$1:$A$1000,0),MATCH($U$1,'[8]T18-Hanover'!$A$1:$ZZ$1,0))</f>
        <v>1047690.2888888889</v>
      </c>
    </row>
    <row r="202" spans="1:21" x14ac:dyDescent="0.55000000000000004">
      <c r="J202" s="9">
        <f>MIN(J2:J194)</f>
        <v>5</v>
      </c>
    </row>
    <row r="5173" spans="1:2" x14ac:dyDescent="0.55000000000000004">
      <c r="A5173" t="s">
        <v>88</v>
      </c>
      <c r="B5173" s="1">
        <f>COUNT(U2:U5173)</f>
        <v>193</v>
      </c>
    </row>
  </sheetData>
  <mergeCells count="1">
    <mergeCell ref="Y23:AC2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186B-F899-46AD-B2E9-E00B62976081}">
  <dimension ref="A1:U13"/>
  <sheetViews>
    <sheetView tabSelected="1" topLeftCell="C1" workbookViewId="0">
      <selection activeCell="D26" sqref="D26"/>
    </sheetView>
  </sheetViews>
  <sheetFormatPr defaultRowHeight="14.4" x14ac:dyDescent="0.55000000000000004"/>
  <cols>
    <col min="1" max="1" width="9.5234375" customWidth="1"/>
    <col min="3" max="3" width="14.68359375" customWidth="1"/>
    <col min="4" max="4" width="10.3125" customWidth="1"/>
    <col min="7" max="7" width="10.89453125" customWidth="1"/>
    <col min="8" max="8" width="10.5234375" customWidth="1"/>
    <col min="9" max="9" width="17.3125" customWidth="1"/>
    <col min="10" max="10" width="19.3125" customWidth="1"/>
    <col min="11" max="11" width="15" customWidth="1"/>
    <col min="16" max="16" width="10.89453125" customWidth="1"/>
    <col min="17" max="17" width="13.5234375" customWidth="1"/>
    <col min="18" max="18" width="19.68359375" customWidth="1"/>
    <col min="19" max="19" width="19.41796875" customWidth="1"/>
    <col min="20" max="20" width="19" customWidth="1"/>
    <col min="21" max="21" width="30.3125" customWidth="1"/>
  </cols>
  <sheetData>
    <row r="1" spans="1:21" x14ac:dyDescent="0.55000000000000004">
      <c r="A1" t="s">
        <v>0</v>
      </c>
      <c r="B1" t="s">
        <v>66</v>
      </c>
      <c r="C1" t="s">
        <v>3</v>
      </c>
      <c r="D1" t="s">
        <v>2</v>
      </c>
      <c r="E1" t="s">
        <v>1</v>
      </c>
      <c r="F1" t="s">
        <v>4</v>
      </c>
      <c r="G1" t="s">
        <v>5</v>
      </c>
      <c r="H1" t="s">
        <v>6</v>
      </c>
      <c r="I1" t="s">
        <v>73</v>
      </c>
      <c r="J1" t="s">
        <v>23</v>
      </c>
      <c r="K1" t="s">
        <v>7</v>
      </c>
      <c r="L1" t="s">
        <v>8</v>
      </c>
      <c r="M1" t="s">
        <v>9</v>
      </c>
      <c r="N1" t="s">
        <v>25</v>
      </c>
      <c r="O1" t="s">
        <v>10</v>
      </c>
      <c r="P1" t="s">
        <v>11</v>
      </c>
      <c r="Q1" t="s">
        <v>12</v>
      </c>
      <c r="R1" t="s">
        <v>13</v>
      </c>
      <c r="S1" t="s">
        <v>69</v>
      </c>
      <c r="T1" t="s">
        <v>14</v>
      </c>
      <c r="U1" t="s">
        <v>74</v>
      </c>
    </row>
    <row r="2" spans="1:21" x14ac:dyDescent="0.55000000000000004">
      <c r="A2" t="s">
        <v>252</v>
      </c>
      <c r="B2" t="s">
        <v>253</v>
      </c>
      <c r="C2" t="s">
        <v>240</v>
      </c>
      <c r="D2" t="s">
        <v>254</v>
      </c>
      <c r="E2" t="s">
        <v>54</v>
      </c>
      <c r="F2">
        <v>1</v>
      </c>
      <c r="G2">
        <v>85492</v>
      </c>
      <c r="H2">
        <v>4811</v>
      </c>
      <c r="I2">
        <v>4811</v>
      </c>
      <c r="J2" t="s">
        <v>24</v>
      </c>
      <c r="K2">
        <v>17.303000000000004</v>
      </c>
      <c r="L2">
        <v>83244.733000000022</v>
      </c>
      <c r="M2">
        <v>0.05</v>
      </c>
      <c r="N2">
        <v>0.15</v>
      </c>
      <c r="O2">
        <v>67220.121897500008</v>
      </c>
      <c r="P2">
        <v>0.08</v>
      </c>
      <c r="Q2">
        <v>174.65215625000002</v>
      </c>
      <c r="R2">
        <v>173.03000000000003</v>
      </c>
      <c r="S2">
        <v>173.84107812500002</v>
      </c>
      <c r="T2">
        <v>331240</v>
      </c>
      <c r="U2">
        <v>1167589.4268593751</v>
      </c>
    </row>
    <row r="3" spans="1:21" x14ac:dyDescent="0.55000000000000004">
      <c r="A3" t="s">
        <v>255</v>
      </c>
      <c r="B3" t="s">
        <v>256</v>
      </c>
      <c r="C3" t="s">
        <v>240</v>
      </c>
      <c r="D3" t="s">
        <v>257</v>
      </c>
      <c r="E3" t="s">
        <v>54</v>
      </c>
      <c r="F3">
        <v>1</v>
      </c>
      <c r="G3">
        <v>34549</v>
      </c>
      <c r="H3">
        <v>7539</v>
      </c>
      <c r="I3">
        <v>7539</v>
      </c>
      <c r="J3" t="s">
        <v>24</v>
      </c>
      <c r="K3">
        <v>12.100000000000001</v>
      </c>
      <c r="L3">
        <v>91221.900000000009</v>
      </c>
      <c r="M3">
        <v>0.05</v>
      </c>
      <c r="N3">
        <v>0.15</v>
      </c>
      <c r="O3">
        <v>73661.684250000006</v>
      </c>
      <c r="P3">
        <v>0.08</v>
      </c>
      <c r="Q3">
        <v>122.13437500000001</v>
      </c>
      <c r="R3">
        <v>121.00000000000001</v>
      </c>
      <c r="S3">
        <v>121.56718750000002</v>
      </c>
      <c r="T3">
        <v>0</v>
      </c>
      <c r="U3">
        <v>916495.02656250016</v>
      </c>
    </row>
    <row r="4" spans="1:21" x14ac:dyDescent="0.55000000000000004">
      <c r="A4" t="s">
        <v>258</v>
      </c>
      <c r="B4" t="s">
        <v>258</v>
      </c>
      <c r="C4" t="s">
        <v>240</v>
      </c>
      <c r="D4" t="s">
        <v>259</v>
      </c>
      <c r="E4" t="s">
        <v>54</v>
      </c>
      <c r="F4">
        <v>25</v>
      </c>
      <c r="G4">
        <v>31500</v>
      </c>
      <c r="H4">
        <v>2808</v>
      </c>
      <c r="I4">
        <v>2808</v>
      </c>
      <c r="J4" t="s">
        <v>24</v>
      </c>
      <c r="K4">
        <v>9.9</v>
      </c>
      <c r="L4">
        <v>27799.200000000001</v>
      </c>
      <c r="M4">
        <v>0.05</v>
      </c>
      <c r="N4">
        <v>0.15</v>
      </c>
      <c r="O4">
        <v>22447.854000000003</v>
      </c>
      <c r="P4">
        <v>0.08</v>
      </c>
      <c r="Q4">
        <v>99.928125000000023</v>
      </c>
      <c r="R4">
        <v>99</v>
      </c>
      <c r="S4">
        <v>99.464062500000011</v>
      </c>
      <c r="T4">
        <v>121608</v>
      </c>
      <c r="U4">
        <v>400903.08750000002</v>
      </c>
    </row>
    <row r="5" spans="1:21" x14ac:dyDescent="0.55000000000000004">
      <c r="A5" t="s">
        <v>260</v>
      </c>
      <c r="B5" t="s">
        <v>260</v>
      </c>
      <c r="C5" t="s">
        <v>240</v>
      </c>
      <c r="D5" t="s">
        <v>261</v>
      </c>
      <c r="E5" t="s">
        <v>54</v>
      </c>
      <c r="F5">
        <v>34</v>
      </c>
      <c r="G5">
        <v>29694</v>
      </c>
      <c r="H5">
        <v>2730</v>
      </c>
      <c r="I5">
        <v>2730</v>
      </c>
      <c r="J5" t="s">
        <v>24</v>
      </c>
      <c r="K5">
        <v>8.91</v>
      </c>
      <c r="L5">
        <v>24324.3</v>
      </c>
      <c r="M5">
        <v>0.05</v>
      </c>
      <c r="N5">
        <v>0.15</v>
      </c>
      <c r="O5">
        <v>19641.87225</v>
      </c>
      <c r="P5">
        <v>0.08</v>
      </c>
      <c r="Q5">
        <v>89.935312500000009</v>
      </c>
      <c r="R5">
        <v>89.100000000000009</v>
      </c>
      <c r="S5">
        <v>89.517656250000016</v>
      </c>
      <c r="T5">
        <v>208954.62000000002</v>
      </c>
      <c r="U5">
        <v>453337.82156250009</v>
      </c>
    </row>
    <row r="6" spans="1:21" x14ac:dyDescent="0.55000000000000004">
      <c r="A6" t="s">
        <v>262</v>
      </c>
      <c r="B6" t="s">
        <v>262</v>
      </c>
      <c r="C6" t="s">
        <v>240</v>
      </c>
      <c r="D6" t="s">
        <v>263</v>
      </c>
      <c r="E6" t="s">
        <v>54</v>
      </c>
      <c r="F6">
        <v>28</v>
      </c>
      <c r="G6">
        <v>59831</v>
      </c>
      <c r="H6">
        <v>8710</v>
      </c>
      <c r="I6">
        <v>8710</v>
      </c>
      <c r="J6" t="s">
        <v>24</v>
      </c>
      <c r="K6">
        <v>11</v>
      </c>
      <c r="L6">
        <v>95810</v>
      </c>
      <c r="M6">
        <v>0.05</v>
      </c>
      <c r="N6">
        <v>0.15</v>
      </c>
      <c r="O6">
        <v>77366.574999999997</v>
      </c>
      <c r="P6">
        <v>0.08</v>
      </c>
      <c r="Q6">
        <v>111.03125</v>
      </c>
      <c r="R6">
        <v>110</v>
      </c>
      <c r="S6">
        <v>110.515625</v>
      </c>
      <c r="T6">
        <v>299892</v>
      </c>
      <c r="U6">
        <v>1262483.09375</v>
      </c>
    </row>
    <row r="7" spans="1:21" x14ac:dyDescent="0.55000000000000004">
      <c r="A7" t="s">
        <v>264</v>
      </c>
      <c r="B7" t="s">
        <v>264</v>
      </c>
      <c r="C7" t="s">
        <v>240</v>
      </c>
      <c r="D7" t="s">
        <v>265</v>
      </c>
      <c r="E7" t="s">
        <v>54</v>
      </c>
      <c r="F7">
        <v>50</v>
      </c>
      <c r="G7">
        <v>36335</v>
      </c>
      <c r="H7">
        <v>4290</v>
      </c>
      <c r="I7">
        <v>4290</v>
      </c>
      <c r="J7" t="s">
        <v>24</v>
      </c>
      <c r="K7">
        <v>11</v>
      </c>
      <c r="L7">
        <v>47190</v>
      </c>
      <c r="M7">
        <v>0.05</v>
      </c>
      <c r="N7">
        <v>0.15</v>
      </c>
      <c r="O7">
        <v>38105.925000000003</v>
      </c>
      <c r="P7">
        <v>0.08</v>
      </c>
      <c r="Q7">
        <v>111.03125</v>
      </c>
      <c r="R7">
        <v>110</v>
      </c>
      <c r="S7">
        <v>110.515625</v>
      </c>
      <c r="T7">
        <v>230100</v>
      </c>
      <c r="U7">
        <v>704212.03125</v>
      </c>
    </row>
    <row r="8" spans="1:21" x14ac:dyDescent="0.55000000000000004">
      <c r="A8" t="s">
        <v>266</v>
      </c>
      <c r="B8" t="s">
        <v>266</v>
      </c>
      <c r="C8" t="s">
        <v>240</v>
      </c>
      <c r="D8" t="s">
        <v>267</v>
      </c>
      <c r="E8" t="s">
        <v>54</v>
      </c>
      <c r="F8">
        <v>30</v>
      </c>
      <c r="G8">
        <v>63214</v>
      </c>
      <c r="H8">
        <v>5252</v>
      </c>
      <c r="I8">
        <v>5252</v>
      </c>
      <c r="J8" t="s">
        <v>24</v>
      </c>
      <c r="K8">
        <v>11</v>
      </c>
      <c r="L8">
        <v>57772</v>
      </c>
      <c r="M8">
        <v>0.05</v>
      </c>
      <c r="N8">
        <v>0.15</v>
      </c>
      <c r="O8">
        <v>46650.89</v>
      </c>
      <c r="P8">
        <v>0.08</v>
      </c>
      <c r="Q8">
        <v>111.03125</v>
      </c>
      <c r="R8">
        <v>110</v>
      </c>
      <c r="S8">
        <v>110.515625</v>
      </c>
      <c r="T8">
        <v>379854</v>
      </c>
      <c r="U8">
        <v>960282.0625</v>
      </c>
    </row>
    <row r="9" spans="1:21" x14ac:dyDescent="0.55000000000000004">
      <c r="A9" t="s">
        <v>268</v>
      </c>
      <c r="B9" t="s">
        <v>268</v>
      </c>
      <c r="C9" t="s">
        <v>240</v>
      </c>
      <c r="D9" t="s">
        <v>269</v>
      </c>
      <c r="E9" t="s">
        <v>54</v>
      </c>
      <c r="F9">
        <v>39</v>
      </c>
      <c r="G9">
        <v>30698</v>
      </c>
      <c r="H9">
        <v>4916</v>
      </c>
      <c r="I9">
        <v>4916</v>
      </c>
      <c r="J9" t="s">
        <v>24</v>
      </c>
      <c r="K9">
        <v>11</v>
      </c>
      <c r="L9">
        <v>54076</v>
      </c>
      <c r="M9">
        <v>0.05</v>
      </c>
      <c r="N9">
        <v>0.15</v>
      </c>
      <c r="O9">
        <v>43666.369999999995</v>
      </c>
      <c r="P9">
        <v>0.08</v>
      </c>
      <c r="Q9">
        <v>111.03124999999997</v>
      </c>
      <c r="R9">
        <v>110</v>
      </c>
      <c r="S9">
        <v>110.51562499999999</v>
      </c>
      <c r="T9">
        <v>132408</v>
      </c>
      <c r="U9">
        <v>675702.81249999988</v>
      </c>
    </row>
    <row r="10" spans="1:21" x14ac:dyDescent="0.55000000000000004">
      <c r="A10" t="s">
        <v>270</v>
      </c>
      <c r="B10" t="s">
        <v>270</v>
      </c>
      <c r="C10" t="s">
        <v>240</v>
      </c>
      <c r="D10" t="s">
        <v>271</v>
      </c>
      <c r="E10" t="s">
        <v>54</v>
      </c>
      <c r="F10">
        <v>54</v>
      </c>
      <c r="G10">
        <v>13200</v>
      </c>
      <c r="H10">
        <v>3108</v>
      </c>
      <c r="I10">
        <v>3108</v>
      </c>
      <c r="J10" t="s">
        <v>24</v>
      </c>
      <c r="K10">
        <v>11</v>
      </c>
      <c r="L10">
        <v>34188</v>
      </c>
      <c r="M10">
        <v>0.05</v>
      </c>
      <c r="N10">
        <v>0.15</v>
      </c>
      <c r="O10">
        <v>27606.809999999998</v>
      </c>
      <c r="P10">
        <v>0.08</v>
      </c>
      <c r="Q10">
        <v>111.03124999999999</v>
      </c>
      <c r="R10">
        <v>110</v>
      </c>
      <c r="S10">
        <v>110.515625</v>
      </c>
      <c r="T10">
        <v>0</v>
      </c>
      <c r="U10">
        <v>343482.5625</v>
      </c>
    </row>
    <row r="11" spans="1:21" x14ac:dyDescent="0.55000000000000004">
      <c r="A11" t="s">
        <v>272</v>
      </c>
      <c r="B11" t="s">
        <v>272</v>
      </c>
      <c r="C11" t="s">
        <v>240</v>
      </c>
      <c r="D11" t="s">
        <v>273</v>
      </c>
      <c r="E11" t="s">
        <v>54</v>
      </c>
      <c r="F11">
        <v>24</v>
      </c>
      <c r="G11">
        <v>36746</v>
      </c>
      <c r="H11">
        <v>2210</v>
      </c>
      <c r="I11">
        <v>2210</v>
      </c>
      <c r="J11" t="s">
        <v>24</v>
      </c>
      <c r="K11">
        <v>11</v>
      </c>
      <c r="L11">
        <v>24310</v>
      </c>
      <c r="M11">
        <v>0.05</v>
      </c>
      <c r="N11">
        <v>0.15</v>
      </c>
      <c r="O11">
        <v>19630.325000000001</v>
      </c>
      <c r="P11">
        <v>0.08</v>
      </c>
      <c r="Q11">
        <v>111.03125</v>
      </c>
      <c r="R11">
        <v>110</v>
      </c>
      <c r="S11">
        <v>110.515625</v>
      </c>
      <c r="T11">
        <v>167436</v>
      </c>
      <c r="U11">
        <v>411675.53125</v>
      </c>
    </row>
    <row r="12" spans="1:21" x14ac:dyDescent="0.55000000000000004">
      <c r="A12" t="s">
        <v>274</v>
      </c>
      <c r="B12" t="s">
        <v>274</v>
      </c>
      <c r="C12" t="s">
        <v>240</v>
      </c>
      <c r="D12" t="s">
        <v>275</v>
      </c>
      <c r="E12" t="s">
        <v>54</v>
      </c>
      <c r="F12">
        <v>28</v>
      </c>
      <c r="G12">
        <v>29634</v>
      </c>
      <c r="H12">
        <v>4194</v>
      </c>
      <c r="I12">
        <v>4194</v>
      </c>
      <c r="J12" t="s">
        <v>24</v>
      </c>
      <c r="K12">
        <v>9.9</v>
      </c>
      <c r="L12">
        <v>41520.6</v>
      </c>
      <c r="M12">
        <v>0.05</v>
      </c>
      <c r="N12">
        <v>0.15</v>
      </c>
      <c r="O12">
        <v>33527.8845</v>
      </c>
      <c r="P12">
        <v>0.08</v>
      </c>
      <c r="Q12">
        <v>99.928124999999994</v>
      </c>
      <c r="R12">
        <v>99</v>
      </c>
      <c r="S12">
        <v>99.464062499999997</v>
      </c>
      <c r="T12">
        <v>154296</v>
      </c>
      <c r="U12">
        <v>571448.27812499995</v>
      </c>
    </row>
    <row r="13" spans="1:21" x14ac:dyDescent="0.55000000000000004">
      <c r="A13" t="s">
        <v>276</v>
      </c>
      <c r="B13" t="s">
        <v>276</v>
      </c>
      <c r="C13" t="s">
        <v>240</v>
      </c>
      <c r="D13" t="s">
        <v>277</v>
      </c>
      <c r="E13" t="s">
        <v>54</v>
      </c>
      <c r="F13">
        <v>25</v>
      </c>
      <c r="G13">
        <v>26788</v>
      </c>
      <c r="H13">
        <v>2878</v>
      </c>
      <c r="I13">
        <v>2878</v>
      </c>
      <c r="J13" t="s">
        <v>24</v>
      </c>
      <c r="K13">
        <v>11</v>
      </c>
      <c r="L13">
        <v>31658</v>
      </c>
      <c r="M13">
        <v>0.05</v>
      </c>
      <c r="N13">
        <v>0.15</v>
      </c>
      <c r="O13">
        <v>25563.834999999999</v>
      </c>
      <c r="P13">
        <v>0.08</v>
      </c>
      <c r="Q13">
        <v>111.03125</v>
      </c>
      <c r="R13">
        <v>110</v>
      </c>
      <c r="S13">
        <v>110.515625</v>
      </c>
      <c r="T13">
        <v>183312</v>
      </c>
      <c r="U13">
        <v>501375.96875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89F7C-840B-4962-B257-D5C64F01A200}">
  <dimension ref="A1:Y7"/>
  <sheetViews>
    <sheetView workbookViewId="0">
      <selection activeCell="E32" sqref="E32"/>
    </sheetView>
  </sheetViews>
  <sheetFormatPr defaultRowHeight="14.4" x14ac:dyDescent="0.55000000000000004"/>
  <cols>
    <col min="1" max="1" width="9.5234375" customWidth="1"/>
    <col min="3" max="3" width="10.3125" customWidth="1"/>
    <col min="6" max="6" width="10.89453125" customWidth="1"/>
    <col min="7" max="7" width="10.5234375" customWidth="1"/>
    <col min="8" max="8" width="14" customWidth="1"/>
    <col min="9" max="12" width="11.5234375" customWidth="1"/>
    <col min="13" max="13" width="11.3125" customWidth="1"/>
    <col min="14" max="14" width="19.3125" customWidth="1"/>
    <col min="16" max="16" width="10.41796875" customWidth="1"/>
    <col min="21" max="21" width="10.89453125" customWidth="1"/>
    <col min="22" max="22" width="15.1015625" customWidth="1"/>
    <col min="23" max="23" width="16.1015625" customWidth="1"/>
    <col min="24" max="24" width="19.89453125" customWidth="1"/>
    <col min="25" max="25" width="26" customWidth="1"/>
  </cols>
  <sheetData>
    <row r="1" spans="1:25" x14ac:dyDescent="0.55000000000000004">
      <c r="A1" t="s">
        <v>0</v>
      </c>
      <c r="B1" t="s">
        <v>66</v>
      </c>
      <c r="C1" t="s">
        <v>2</v>
      </c>
      <c r="D1" t="s">
        <v>1</v>
      </c>
      <c r="E1" t="s">
        <v>4</v>
      </c>
      <c r="F1" t="s">
        <v>5</v>
      </c>
      <c r="G1" t="s">
        <v>6</v>
      </c>
      <c r="H1" t="s">
        <v>30</v>
      </c>
      <c r="I1" t="s">
        <v>31</v>
      </c>
      <c r="J1" t="s">
        <v>32</v>
      </c>
      <c r="K1" t="s">
        <v>33</v>
      </c>
      <c r="L1" t="s">
        <v>34</v>
      </c>
      <c r="M1" t="s">
        <v>35</v>
      </c>
      <c r="N1" t="s">
        <v>23</v>
      </c>
      <c r="O1" t="s">
        <v>36</v>
      </c>
      <c r="P1" t="s">
        <v>37</v>
      </c>
      <c r="Q1" t="s">
        <v>8</v>
      </c>
      <c r="R1" t="s">
        <v>28</v>
      </c>
      <c r="S1" t="s">
        <v>29</v>
      </c>
      <c r="T1" t="s">
        <v>10</v>
      </c>
      <c r="U1" t="s">
        <v>11</v>
      </c>
      <c r="V1" t="s">
        <v>15</v>
      </c>
      <c r="W1" t="s">
        <v>38</v>
      </c>
      <c r="X1" t="s">
        <v>72</v>
      </c>
      <c r="Y1" t="s">
        <v>175</v>
      </c>
    </row>
    <row r="2" spans="1:25" x14ac:dyDescent="0.55000000000000004">
      <c r="A2" t="s">
        <v>169</v>
      </c>
      <c r="B2" t="s">
        <v>278</v>
      </c>
      <c r="C2" t="s">
        <v>279</v>
      </c>
      <c r="D2" t="s">
        <v>280</v>
      </c>
      <c r="E2">
        <v>16</v>
      </c>
      <c r="F2">
        <v>213900</v>
      </c>
      <c r="G2">
        <v>104118</v>
      </c>
      <c r="H2">
        <v>0</v>
      </c>
      <c r="I2">
        <v>60</v>
      </c>
      <c r="J2">
        <v>44</v>
      </c>
      <c r="K2">
        <v>0</v>
      </c>
      <c r="L2">
        <v>0</v>
      </c>
      <c r="M2">
        <v>0</v>
      </c>
      <c r="N2" t="s">
        <v>24</v>
      </c>
      <c r="O2" t="s">
        <v>281</v>
      </c>
      <c r="P2">
        <v>35</v>
      </c>
      <c r="Q2">
        <v>1245600</v>
      </c>
      <c r="R2">
        <v>0.05</v>
      </c>
      <c r="S2">
        <v>0.75</v>
      </c>
      <c r="T2">
        <v>249120</v>
      </c>
      <c r="U2">
        <v>9.5000000000000001E-2</v>
      </c>
      <c r="V2">
        <v>2622315.789473684</v>
      </c>
      <c r="W2">
        <v>-917810.52631578932</v>
      </c>
      <c r="X2">
        <v>1704505.2631578948</v>
      </c>
      <c r="Y2">
        <v>25214.574898785424</v>
      </c>
    </row>
    <row r="3" spans="1:25" x14ac:dyDescent="0.55000000000000004">
      <c r="A3" t="s">
        <v>170</v>
      </c>
      <c r="B3" t="s">
        <v>170</v>
      </c>
      <c r="C3" t="s">
        <v>282</v>
      </c>
      <c r="D3" t="s">
        <v>283</v>
      </c>
      <c r="E3">
        <v>53</v>
      </c>
      <c r="F3">
        <v>14350</v>
      </c>
      <c r="G3">
        <v>7696</v>
      </c>
      <c r="H3">
        <v>0</v>
      </c>
      <c r="I3">
        <v>4</v>
      </c>
      <c r="J3">
        <v>8</v>
      </c>
      <c r="K3">
        <v>0</v>
      </c>
      <c r="L3">
        <v>0</v>
      </c>
      <c r="M3">
        <v>0</v>
      </c>
      <c r="N3" t="s">
        <v>24</v>
      </c>
      <c r="O3">
        <v>0</v>
      </c>
      <c r="P3">
        <v>0</v>
      </c>
      <c r="Q3">
        <v>156000</v>
      </c>
      <c r="R3">
        <v>0.05</v>
      </c>
      <c r="S3">
        <v>0.75</v>
      </c>
      <c r="T3">
        <v>31200</v>
      </c>
      <c r="U3">
        <v>9.5000000000000001E-2</v>
      </c>
      <c r="V3">
        <v>328421.05263157893</v>
      </c>
      <c r="W3">
        <v>0</v>
      </c>
      <c r="X3">
        <v>328421.05263157893</v>
      </c>
      <c r="Y3">
        <v>27368.421052631576</v>
      </c>
    </row>
    <row r="4" spans="1:25" x14ac:dyDescent="0.55000000000000004">
      <c r="A4" t="s">
        <v>171</v>
      </c>
      <c r="B4" t="s">
        <v>284</v>
      </c>
      <c r="C4" t="s">
        <v>285</v>
      </c>
      <c r="D4" t="s">
        <v>283</v>
      </c>
      <c r="E4">
        <v>48</v>
      </c>
      <c r="F4">
        <v>33763</v>
      </c>
      <c r="G4">
        <v>15360</v>
      </c>
      <c r="H4">
        <v>0</v>
      </c>
      <c r="I4">
        <v>15</v>
      </c>
      <c r="J4">
        <v>9</v>
      </c>
      <c r="K4">
        <v>0</v>
      </c>
      <c r="L4">
        <v>0</v>
      </c>
      <c r="M4">
        <v>0</v>
      </c>
      <c r="N4" t="s">
        <v>24</v>
      </c>
      <c r="O4">
        <v>0</v>
      </c>
      <c r="P4">
        <v>0</v>
      </c>
      <c r="Q4">
        <v>282600</v>
      </c>
      <c r="R4">
        <v>0.05</v>
      </c>
      <c r="S4">
        <v>0.75</v>
      </c>
      <c r="T4">
        <v>56520</v>
      </c>
      <c r="U4">
        <v>9.5000000000000001E-2</v>
      </c>
      <c r="V4">
        <v>594947.36842105258</v>
      </c>
      <c r="W4">
        <v>0</v>
      </c>
      <c r="X4">
        <v>594947.36842105258</v>
      </c>
      <c r="Y4">
        <v>24789.473684210523</v>
      </c>
    </row>
    <row r="5" spans="1:25" x14ac:dyDescent="0.55000000000000004">
      <c r="A5" t="s">
        <v>172</v>
      </c>
      <c r="B5" t="s">
        <v>286</v>
      </c>
      <c r="C5" t="s">
        <v>287</v>
      </c>
      <c r="D5" t="s">
        <v>283</v>
      </c>
      <c r="E5">
        <v>48</v>
      </c>
      <c r="F5">
        <v>42308</v>
      </c>
      <c r="G5">
        <v>27876</v>
      </c>
      <c r="H5">
        <v>0</v>
      </c>
      <c r="I5">
        <v>15</v>
      </c>
      <c r="J5">
        <v>9</v>
      </c>
      <c r="K5">
        <v>0</v>
      </c>
      <c r="L5">
        <v>0</v>
      </c>
      <c r="M5">
        <v>0</v>
      </c>
      <c r="N5" t="s">
        <v>24</v>
      </c>
      <c r="O5">
        <v>0</v>
      </c>
      <c r="P5">
        <v>0</v>
      </c>
      <c r="Q5">
        <v>282600</v>
      </c>
      <c r="R5">
        <v>0.05</v>
      </c>
      <c r="S5">
        <v>0.75</v>
      </c>
      <c r="T5">
        <v>56520</v>
      </c>
      <c r="U5">
        <v>9.5000000000000001E-2</v>
      </c>
      <c r="V5">
        <v>594947.36842105258</v>
      </c>
      <c r="W5">
        <v>0</v>
      </c>
      <c r="X5">
        <v>594947.36842105258</v>
      </c>
      <c r="Y5">
        <v>24789.473684210523</v>
      </c>
    </row>
    <row r="6" spans="1:25" x14ac:dyDescent="0.55000000000000004">
      <c r="A6" t="s">
        <v>173</v>
      </c>
      <c r="B6" t="s">
        <v>288</v>
      </c>
      <c r="C6" t="s">
        <v>289</v>
      </c>
      <c r="D6" t="s">
        <v>283</v>
      </c>
      <c r="E6">
        <v>48</v>
      </c>
      <c r="F6">
        <v>157786</v>
      </c>
      <c r="G6">
        <v>112488</v>
      </c>
      <c r="H6">
        <v>0</v>
      </c>
      <c r="I6">
        <v>40</v>
      </c>
      <c r="J6">
        <v>80</v>
      </c>
      <c r="K6">
        <v>0</v>
      </c>
      <c r="L6">
        <v>0</v>
      </c>
      <c r="M6">
        <v>0</v>
      </c>
      <c r="N6" t="s">
        <v>24</v>
      </c>
      <c r="O6">
        <v>0</v>
      </c>
      <c r="P6">
        <v>0</v>
      </c>
      <c r="Q6">
        <v>1560000</v>
      </c>
      <c r="R6">
        <v>0.05</v>
      </c>
      <c r="S6">
        <v>0.75</v>
      </c>
      <c r="T6">
        <v>312000</v>
      </c>
      <c r="U6">
        <v>9.5000000000000001E-2</v>
      </c>
      <c r="V6">
        <v>3284210.5263157892</v>
      </c>
      <c r="W6">
        <v>0</v>
      </c>
      <c r="X6">
        <v>3284210.5263157892</v>
      </c>
      <c r="Y6">
        <v>27368.421052631576</v>
      </c>
    </row>
    <row r="7" spans="1:25" x14ac:dyDescent="0.55000000000000004">
      <c r="A7" t="s">
        <v>174</v>
      </c>
      <c r="B7" t="s">
        <v>290</v>
      </c>
      <c r="C7" t="s">
        <v>291</v>
      </c>
      <c r="D7" t="s">
        <v>283</v>
      </c>
      <c r="E7">
        <v>52</v>
      </c>
      <c r="F7">
        <v>265367</v>
      </c>
      <c r="G7">
        <v>218700</v>
      </c>
      <c r="H7">
        <v>0</v>
      </c>
      <c r="I7">
        <v>92</v>
      </c>
      <c r="J7">
        <v>193</v>
      </c>
      <c r="K7">
        <v>0</v>
      </c>
      <c r="L7">
        <v>0</v>
      </c>
      <c r="M7">
        <v>0</v>
      </c>
      <c r="N7" t="s">
        <v>24</v>
      </c>
      <c r="O7">
        <v>0</v>
      </c>
      <c r="P7">
        <v>0</v>
      </c>
      <c r="Q7">
        <v>3717600</v>
      </c>
      <c r="R7">
        <v>0.05</v>
      </c>
      <c r="S7">
        <v>0.75</v>
      </c>
      <c r="T7">
        <v>743520</v>
      </c>
      <c r="U7">
        <v>9.5000000000000001E-2</v>
      </c>
      <c r="V7">
        <v>7826526.3157894732</v>
      </c>
      <c r="W7">
        <v>0</v>
      </c>
      <c r="X7">
        <v>7826526.3157894732</v>
      </c>
      <c r="Y7">
        <v>27461.495844875346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FE873-0022-4802-91A6-7FF49B6F259E}">
  <dimension ref="A1:U261"/>
  <sheetViews>
    <sheetView topLeftCell="A16" workbookViewId="0">
      <selection activeCell="R25" sqref="R25"/>
    </sheetView>
  </sheetViews>
  <sheetFormatPr defaultRowHeight="14.4" x14ac:dyDescent="0.55000000000000004"/>
  <cols>
    <col min="1" max="1" width="9.5234375" customWidth="1"/>
    <col min="4" max="4" width="10.3125" customWidth="1"/>
    <col min="6" max="6" width="17.1015625" customWidth="1"/>
    <col min="7" max="7" width="10.89453125" customWidth="1"/>
    <col min="8" max="8" width="10.5234375" customWidth="1"/>
    <col min="9" max="9" width="19.3125" customWidth="1"/>
    <col min="10" max="10" width="15.5234375" customWidth="1"/>
    <col min="15" max="15" width="10.89453125" customWidth="1"/>
    <col min="16" max="16" width="17.5234375" customWidth="1"/>
    <col min="17" max="17" width="26.5234375" customWidth="1"/>
    <col min="18" max="18" width="23.1015625" customWidth="1"/>
    <col min="19" max="19" width="14.68359375" customWidth="1"/>
    <col min="20" max="20" width="19" customWidth="1"/>
    <col min="21" max="21" width="30.3125" customWidth="1"/>
  </cols>
  <sheetData>
    <row r="1" spans="1:21" x14ac:dyDescent="0.55000000000000004">
      <c r="A1" t="s">
        <v>0</v>
      </c>
      <c r="B1" t="s">
        <v>66</v>
      </c>
      <c r="C1" t="s">
        <v>1</v>
      </c>
      <c r="D1" t="s">
        <v>2</v>
      </c>
      <c r="E1" t="s">
        <v>4</v>
      </c>
      <c r="F1" t="s">
        <v>26</v>
      </c>
      <c r="G1" t="s">
        <v>5</v>
      </c>
      <c r="H1" t="s">
        <v>6</v>
      </c>
      <c r="I1" t="s">
        <v>23</v>
      </c>
      <c r="J1" t="s">
        <v>27</v>
      </c>
      <c r="K1" t="s">
        <v>8</v>
      </c>
      <c r="L1" t="s">
        <v>28</v>
      </c>
      <c r="M1" t="s">
        <v>29</v>
      </c>
      <c r="N1" t="s">
        <v>10</v>
      </c>
      <c r="O1" t="s">
        <v>11</v>
      </c>
      <c r="P1" t="s">
        <v>71</v>
      </c>
      <c r="Q1" t="s">
        <v>167</v>
      </c>
      <c r="R1" t="s">
        <v>168</v>
      </c>
      <c r="S1" t="s">
        <v>67</v>
      </c>
      <c r="T1" t="s">
        <v>14</v>
      </c>
      <c r="U1" t="s">
        <v>74</v>
      </c>
    </row>
    <row r="2" spans="1:21" x14ac:dyDescent="0.55000000000000004">
      <c r="A2" t="s">
        <v>292</v>
      </c>
      <c r="B2" t="s">
        <v>293</v>
      </c>
      <c r="C2" t="s">
        <v>294</v>
      </c>
      <c r="D2" t="s">
        <v>295</v>
      </c>
      <c r="E2">
        <v>21</v>
      </c>
      <c r="F2">
        <v>14</v>
      </c>
      <c r="G2">
        <v>2412858</v>
      </c>
      <c r="H2">
        <v>5200</v>
      </c>
      <c r="I2" t="s">
        <v>24</v>
      </c>
      <c r="J2">
        <v>6.5</v>
      </c>
      <c r="K2">
        <v>33800</v>
      </c>
      <c r="L2">
        <v>0.06</v>
      </c>
      <c r="M2">
        <v>0.15</v>
      </c>
      <c r="N2">
        <v>27006.2</v>
      </c>
      <c r="O2">
        <v>0.09</v>
      </c>
      <c r="P2">
        <v>57.705555555555563</v>
      </c>
      <c r="Q2">
        <v>65</v>
      </c>
      <c r="R2" t="s">
        <v>296</v>
      </c>
      <c r="S2">
        <v>61.352777777777781</v>
      </c>
      <c r="T2">
        <v>2990072.5</v>
      </c>
      <c r="U2">
        <v>3309106.9444444445</v>
      </c>
    </row>
    <row r="3" spans="1:21" x14ac:dyDescent="0.55000000000000004">
      <c r="A3" t="s">
        <v>297</v>
      </c>
      <c r="B3" t="s">
        <v>297</v>
      </c>
      <c r="C3" t="s">
        <v>294</v>
      </c>
      <c r="D3" t="s">
        <v>298</v>
      </c>
      <c r="E3">
        <v>46</v>
      </c>
      <c r="F3">
        <v>27</v>
      </c>
      <c r="G3">
        <v>336131</v>
      </c>
      <c r="H3">
        <v>172680</v>
      </c>
      <c r="I3" t="s">
        <v>24</v>
      </c>
      <c r="J3">
        <v>5</v>
      </c>
      <c r="K3">
        <v>863400</v>
      </c>
      <c r="L3">
        <v>0.06</v>
      </c>
      <c r="M3">
        <v>0.15</v>
      </c>
      <c r="N3">
        <v>689856.6</v>
      </c>
      <c r="O3">
        <v>0.09</v>
      </c>
      <c r="P3">
        <v>44.388888888888886</v>
      </c>
      <c r="Q3">
        <v>45</v>
      </c>
      <c r="R3" t="s">
        <v>296</v>
      </c>
      <c r="S3">
        <v>44.694444444444443</v>
      </c>
      <c r="T3">
        <v>0</v>
      </c>
      <c r="U3">
        <v>7717836.666666666</v>
      </c>
    </row>
    <row r="4" spans="1:21" x14ac:dyDescent="0.55000000000000004">
      <c r="A4" t="s">
        <v>299</v>
      </c>
      <c r="B4" t="s">
        <v>300</v>
      </c>
      <c r="C4" t="s">
        <v>294</v>
      </c>
      <c r="D4" t="s">
        <v>301</v>
      </c>
      <c r="E4">
        <v>45</v>
      </c>
      <c r="F4">
        <v>17</v>
      </c>
      <c r="G4">
        <v>44446</v>
      </c>
      <c r="H4">
        <v>24627</v>
      </c>
      <c r="I4" t="s">
        <v>24</v>
      </c>
      <c r="J4">
        <v>5</v>
      </c>
      <c r="K4">
        <v>123135</v>
      </c>
      <c r="L4">
        <v>0.06</v>
      </c>
      <c r="M4">
        <v>0.15</v>
      </c>
      <c r="N4">
        <v>98384.864999999991</v>
      </c>
      <c r="O4">
        <v>0.09</v>
      </c>
      <c r="P4">
        <v>44.388888888888886</v>
      </c>
      <c r="Q4">
        <v>55</v>
      </c>
      <c r="R4" t="s">
        <v>296</v>
      </c>
      <c r="S4">
        <v>49.694444444444443</v>
      </c>
      <c r="T4">
        <v>0</v>
      </c>
      <c r="U4">
        <v>1223825.0833333333</v>
      </c>
    </row>
    <row r="5" spans="1:21" x14ac:dyDescent="0.55000000000000004">
      <c r="A5" t="s">
        <v>302</v>
      </c>
      <c r="B5" t="s">
        <v>303</v>
      </c>
      <c r="C5" t="s">
        <v>294</v>
      </c>
      <c r="D5" t="s">
        <v>304</v>
      </c>
      <c r="E5">
        <v>43</v>
      </c>
      <c r="F5">
        <v>18</v>
      </c>
      <c r="G5">
        <v>65383</v>
      </c>
      <c r="H5">
        <v>3500</v>
      </c>
      <c r="I5" t="s">
        <v>24</v>
      </c>
      <c r="J5">
        <v>6.5</v>
      </c>
      <c r="K5">
        <v>22750</v>
      </c>
      <c r="L5">
        <v>0.06</v>
      </c>
      <c r="M5">
        <v>0.15</v>
      </c>
      <c r="N5">
        <v>18177.25</v>
      </c>
      <c r="O5">
        <v>0.09</v>
      </c>
      <c r="P5">
        <v>57.705555555555556</v>
      </c>
      <c r="Q5">
        <v>65</v>
      </c>
      <c r="R5" t="s">
        <v>296</v>
      </c>
      <c r="S5">
        <v>61.352777777777774</v>
      </c>
      <c r="T5">
        <v>256915</v>
      </c>
      <c r="U5">
        <v>471649.72222222225</v>
      </c>
    </row>
    <row r="6" spans="1:21" x14ac:dyDescent="0.55000000000000004">
      <c r="A6" t="s">
        <v>305</v>
      </c>
      <c r="B6" t="s">
        <v>306</v>
      </c>
      <c r="C6" t="s">
        <v>294</v>
      </c>
      <c r="D6" t="s">
        <v>307</v>
      </c>
      <c r="E6">
        <v>41</v>
      </c>
      <c r="F6">
        <v>12</v>
      </c>
      <c r="G6">
        <v>102753</v>
      </c>
      <c r="H6">
        <v>1600</v>
      </c>
      <c r="I6" t="s">
        <v>24</v>
      </c>
      <c r="J6">
        <v>6.5</v>
      </c>
      <c r="K6">
        <v>10400</v>
      </c>
      <c r="L6">
        <v>0.06</v>
      </c>
      <c r="M6">
        <v>0.15</v>
      </c>
      <c r="N6">
        <v>8309.6</v>
      </c>
      <c r="O6">
        <v>0.09</v>
      </c>
      <c r="P6">
        <v>57.705555555555556</v>
      </c>
      <c r="Q6">
        <v>65</v>
      </c>
      <c r="R6" t="s">
        <v>296</v>
      </c>
      <c r="S6">
        <v>61.352777777777774</v>
      </c>
      <c r="T6">
        <v>481765</v>
      </c>
      <c r="U6">
        <v>579929.4444444445</v>
      </c>
    </row>
    <row r="7" spans="1:21" x14ac:dyDescent="0.55000000000000004">
      <c r="A7" t="s">
        <v>308</v>
      </c>
      <c r="B7" t="s">
        <v>308</v>
      </c>
      <c r="C7" t="s">
        <v>294</v>
      </c>
      <c r="D7" t="s">
        <v>309</v>
      </c>
      <c r="E7">
        <v>46</v>
      </c>
      <c r="F7">
        <v>14</v>
      </c>
      <c r="G7">
        <v>27024</v>
      </c>
      <c r="H7">
        <v>5250</v>
      </c>
      <c r="I7" t="s">
        <v>24</v>
      </c>
      <c r="J7">
        <v>6.5</v>
      </c>
      <c r="K7">
        <v>34125</v>
      </c>
      <c r="L7">
        <v>0.06</v>
      </c>
      <c r="M7">
        <v>0.15</v>
      </c>
      <c r="N7">
        <v>27265.875</v>
      </c>
      <c r="O7">
        <v>0.09</v>
      </c>
      <c r="P7">
        <v>57.705555555555556</v>
      </c>
      <c r="Q7">
        <v>65</v>
      </c>
      <c r="R7" t="s">
        <v>296</v>
      </c>
      <c r="S7">
        <v>61.352777777777774</v>
      </c>
      <c r="T7">
        <v>36144</v>
      </c>
      <c r="U7">
        <v>358246.08333333331</v>
      </c>
    </row>
    <row r="8" spans="1:21" x14ac:dyDescent="0.55000000000000004">
      <c r="A8" t="s">
        <v>310</v>
      </c>
      <c r="B8" t="s">
        <v>310</v>
      </c>
      <c r="C8" t="s">
        <v>294</v>
      </c>
      <c r="D8" t="s">
        <v>311</v>
      </c>
      <c r="E8">
        <v>46</v>
      </c>
      <c r="F8">
        <v>10</v>
      </c>
      <c r="G8">
        <v>20473</v>
      </c>
      <c r="H8">
        <v>3000</v>
      </c>
      <c r="I8" t="s">
        <v>24</v>
      </c>
      <c r="J8">
        <v>6.5</v>
      </c>
      <c r="K8">
        <v>19500</v>
      </c>
      <c r="L8">
        <v>0.06</v>
      </c>
      <c r="M8">
        <v>0.15</v>
      </c>
      <c r="N8">
        <v>15580.5</v>
      </c>
      <c r="O8">
        <v>0.09</v>
      </c>
      <c r="P8">
        <v>57.705555555555563</v>
      </c>
      <c r="Q8">
        <v>65</v>
      </c>
      <c r="R8" t="s">
        <v>296</v>
      </c>
      <c r="S8">
        <v>61.352777777777781</v>
      </c>
      <c r="T8">
        <v>42365</v>
      </c>
      <c r="U8">
        <v>226423.33333333334</v>
      </c>
    </row>
    <row r="9" spans="1:21" x14ac:dyDescent="0.55000000000000004">
      <c r="A9" t="s">
        <v>312</v>
      </c>
      <c r="B9" t="s">
        <v>312</v>
      </c>
      <c r="C9" t="s">
        <v>294</v>
      </c>
      <c r="D9" t="s">
        <v>313</v>
      </c>
      <c r="E9">
        <v>52</v>
      </c>
      <c r="F9">
        <v>12</v>
      </c>
      <c r="G9">
        <v>56955</v>
      </c>
      <c r="H9">
        <v>10041</v>
      </c>
      <c r="I9" t="s">
        <v>24</v>
      </c>
      <c r="J9">
        <v>5.5</v>
      </c>
      <c r="K9">
        <v>55225.5</v>
      </c>
      <c r="L9">
        <v>0.06</v>
      </c>
      <c r="M9">
        <v>0.15</v>
      </c>
      <c r="N9">
        <v>44125.174500000001</v>
      </c>
      <c r="O9">
        <v>0.09</v>
      </c>
      <c r="P9">
        <v>48.827777777777776</v>
      </c>
      <c r="Q9">
        <v>60</v>
      </c>
      <c r="R9" t="s">
        <v>296</v>
      </c>
      <c r="S9">
        <v>54.413888888888891</v>
      </c>
      <c r="T9">
        <v>83955</v>
      </c>
      <c r="U9">
        <v>630324.8583333334</v>
      </c>
    </row>
    <row r="10" spans="1:21" x14ac:dyDescent="0.55000000000000004">
      <c r="A10" t="s">
        <v>314</v>
      </c>
      <c r="B10" t="s">
        <v>314</v>
      </c>
      <c r="C10" t="s">
        <v>294</v>
      </c>
      <c r="D10" t="s">
        <v>315</v>
      </c>
      <c r="E10">
        <v>25</v>
      </c>
      <c r="F10">
        <v>12</v>
      </c>
      <c r="G10">
        <v>47657</v>
      </c>
      <c r="H10">
        <v>4200</v>
      </c>
      <c r="I10" t="s">
        <v>24</v>
      </c>
      <c r="J10">
        <v>6.5</v>
      </c>
      <c r="K10">
        <v>27300</v>
      </c>
      <c r="L10">
        <v>0.06</v>
      </c>
      <c r="M10">
        <v>0.15</v>
      </c>
      <c r="N10">
        <v>21812.7</v>
      </c>
      <c r="O10">
        <v>0.09</v>
      </c>
      <c r="P10">
        <v>57.705555555555556</v>
      </c>
      <c r="Q10">
        <v>65</v>
      </c>
      <c r="R10" t="s">
        <v>296</v>
      </c>
      <c r="S10">
        <v>61.352777777777774</v>
      </c>
      <c r="T10">
        <v>154285</v>
      </c>
      <c r="U10">
        <v>411966.66666666663</v>
      </c>
    </row>
    <row r="11" spans="1:21" x14ac:dyDescent="0.55000000000000004">
      <c r="A11" t="s">
        <v>316</v>
      </c>
      <c r="B11" t="s">
        <v>317</v>
      </c>
      <c r="C11" t="s">
        <v>294</v>
      </c>
      <c r="D11" t="s">
        <v>318</v>
      </c>
      <c r="E11">
        <v>20</v>
      </c>
      <c r="F11">
        <v>16</v>
      </c>
      <c r="G11">
        <v>95085</v>
      </c>
      <c r="H11">
        <v>7000</v>
      </c>
      <c r="I11" t="s">
        <v>24</v>
      </c>
      <c r="J11">
        <v>6.5</v>
      </c>
      <c r="K11">
        <v>45500</v>
      </c>
      <c r="L11">
        <v>0.06</v>
      </c>
      <c r="M11">
        <v>0.15</v>
      </c>
      <c r="N11">
        <v>36354.5</v>
      </c>
      <c r="O11">
        <v>0.09</v>
      </c>
      <c r="P11">
        <v>57.705555555555556</v>
      </c>
      <c r="Q11">
        <v>65</v>
      </c>
      <c r="R11" t="s">
        <v>296</v>
      </c>
      <c r="S11">
        <v>61.352777777777774</v>
      </c>
      <c r="T11">
        <v>335425</v>
      </c>
      <c r="U11">
        <v>764894.4444444445</v>
      </c>
    </row>
    <row r="12" spans="1:21" x14ac:dyDescent="0.55000000000000004">
      <c r="A12" t="s">
        <v>319</v>
      </c>
      <c r="B12" t="s">
        <v>319</v>
      </c>
      <c r="C12" t="s">
        <v>294</v>
      </c>
      <c r="D12" t="s">
        <v>320</v>
      </c>
      <c r="E12">
        <v>53</v>
      </c>
      <c r="F12">
        <v>14</v>
      </c>
      <c r="G12">
        <v>30031</v>
      </c>
      <c r="H12">
        <v>6250</v>
      </c>
      <c r="I12" t="s">
        <v>24</v>
      </c>
      <c r="J12">
        <v>6.5</v>
      </c>
      <c r="K12">
        <v>40625</v>
      </c>
      <c r="L12">
        <v>0.06</v>
      </c>
      <c r="M12">
        <v>0.15</v>
      </c>
      <c r="N12">
        <v>32459.375</v>
      </c>
      <c r="O12">
        <v>0.09</v>
      </c>
      <c r="P12">
        <v>57.705555555555563</v>
      </c>
      <c r="Q12">
        <v>65</v>
      </c>
      <c r="R12" t="s">
        <v>296</v>
      </c>
      <c r="S12">
        <v>61.352777777777781</v>
      </c>
      <c r="T12">
        <v>25155</v>
      </c>
      <c r="U12">
        <v>408609.86111111112</v>
      </c>
    </row>
    <row r="13" spans="1:21" x14ac:dyDescent="0.55000000000000004">
      <c r="A13" t="s">
        <v>321</v>
      </c>
      <c r="B13" t="s">
        <v>321</v>
      </c>
      <c r="C13" t="s">
        <v>294</v>
      </c>
      <c r="D13" t="s">
        <v>322</v>
      </c>
      <c r="E13">
        <v>64</v>
      </c>
      <c r="F13">
        <v>16</v>
      </c>
      <c r="G13">
        <v>24354</v>
      </c>
      <c r="H13">
        <v>6000</v>
      </c>
      <c r="I13" t="s">
        <v>24</v>
      </c>
      <c r="J13">
        <v>6.5</v>
      </c>
      <c r="K13">
        <v>39000</v>
      </c>
      <c r="L13">
        <v>0.06</v>
      </c>
      <c r="M13">
        <v>0.15</v>
      </c>
      <c r="N13">
        <v>31161</v>
      </c>
      <c r="O13">
        <v>0.09</v>
      </c>
      <c r="P13">
        <v>57.705555555555563</v>
      </c>
      <c r="Q13">
        <v>65</v>
      </c>
      <c r="R13" t="s">
        <v>296</v>
      </c>
      <c r="S13">
        <v>61.352777777777781</v>
      </c>
      <c r="T13">
        <v>1770</v>
      </c>
      <c r="U13">
        <v>369886.66666666669</v>
      </c>
    </row>
    <row r="14" spans="1:21" x14ac:dyDescent="0.55000000000000004">
      <c r="A14" t="s">
        <v>323</v>
      </c>
      <c r="B14" t="s">
        <v>324</v>
      </c>
      <c r="C14" t="s">
        <v>294</v>
      </c>
      <c r="D14" t="s">
        <v>325</v>
      </c>
      <c r="E14">
        <v>46</v>
      </c>
      <c r="F14">
        <v>16</v>
      </c>
      <c r="G14">
        <v>34848</v>
      </c>
      <c r="H14">
        <v>12066</v>
      </c>
      <c r="I14" t="s">
        <v>24</v>
      </c>
      <c r="J14">
        <v>5.5</v>
      </c>
      <c r="K14">
        <v>66363</v>
      </c>
      <c r="L14">
        <v>0.06</v>
      </c>
      <c r="M14">
        <v>0.15</v>
      </c>
      <c r="N14">
        <v>53024.037000000004</v>
      </c>
      <c r="O14">
        <v>0.09</v>
      </c>
      <c r="P14">
        <v>48.827777777777776</v>
      </c>
      <c r="Q14">
        <v>60</v>
      </c>
      <c r="R14" t="s">
        <v>296</v>
      </c>
      <c r="S14">
        <v>54.413888888888891</v>
      </c>
      <c r="T14">
        <v>0</v>
      </c>
      <c r="U14">
        <v>656557.9833333334</v>
      </c>
    </row>
    <row r="15" spans="1:21" x14ac:dyDescent="0.55000000000000004">
      <c r="A15" t="s">
        <v>326</v>
      </c>
      <c r="B15" t="s">
        <v>326</v>
      </c>
      <c r="C15" t="s">
        <v>294</v>
      </c>
      <c r="D15" t="s">
        <v>327</v>
      </c>
      <c r="E15">
        <v>58</v>
      </c>
      <c r="F15">
        <v>18</v>
      </c>
      <c r="G15">
        <v>24486</v>
      </c>
      <c r="H15">
        <v>4406</v>
      </c>
      <c r="I15" t="s">
        <v>24</v>
      </c>
      <c r="J15">
        <v>6.5</v>
      </c>
      <c r="K15">
        <v>28639</v>
      </c>
      <c r="L15">
        <v>0.06</v>
      </c>
      <c r="M15">
        <v>0.15</v>
      </c>
      <c r="N15">
        <v>22882.561000000002</v>
      </c>
      <c r="O15">
        <v>0.09</v>
      </c>
      <c r="P15">
        <v>57.705555555555563</v>
      </c>
      <c r="Q15">
        <v>65</v>
      </c>
      <c r="R15" t="s">
        <v>296</v>
      </c>
      <c r="S15">
        <v>61.352777777777781</v>
      </c>
      <c r="T15">
        <v>34310</v>
      </c>
      <c r="U15">
        <v>304630.33888888889</v>
      </c>
    </row>
    <row r="16" spans="1:21" x14ac:dyDescent="0.55000000000000004">
      <c r="A16" t="s">
        <v>328</v>
      </c>
      <c r="B16" t="s">
        <v>328</v>
      </c>
      <c r="C16" t="s">
        <v>294</v>
      </c>
      <c r="D16" t="s">
        <v>329</v>
      </c>
      <c r="E16">
        <v>79</v>
      </c>
      <c r="F16">
        <v>12</v>
      </c>
      <c r="G16">
        <v>11814</v>
      </c>
      <c r="H16">
        <v>2366</v>
      </c>
      <c r="I16" t="s">
        <v>24</v>
      </c>
      <c r="J16">
        <v>6.5</v>
      </c>
      <c r="K16">
        <v>15379</v>
      </c>
      <c r="L16">
        <v>0.06</v>
      </c>
      <c r="M16">
        <v>0.15</v>
      </c>
      <c r="N16">
        <v>12287.821</v>
      </c>
      <c r="O16">
        <v>0.09</v>
      </c>
      <c r="P16">
        <v>57.705555555555563</v>
      </c>
      <c r="Q16">
        <v>65</v>
      </c>
      <c r="R16" t="s">
        <v>296</v>
      </c>
      <c r="S16">
        <v>61.352777777777781</v>
      </c>
      <c r="T16">
        <v>8225</v>
      </c>
      <c r="U16">
        <v>153385.67222222223</v>
      </c>
    </row>
    <row r="17" spans="1:21" x14ac:dyDescent="0.55000000000000004">
      <c r="A17" t="s">
        <v>330</v>
      </c>
      <c r="B17" t="s">
        <v>330</v>
      </c>
      <c r="C17" t="s">
        <v>294</v>
      </c>
      <c r="D17" t="s">
        <v>331</v>
      </c>
      <c r="E17">
        <v>62</v>
      </c>
      <c r="F17">
        <v>16</v>
      </c>
      <c r="G17">
        <v>31416</v>
      </c>
      <c r="H17">
        <v>5220</v>
      </c>
      <c r="I17" t="s">
        <v>24</v>
      </c>
      <c r="J17">
        <v>6.5</v>
      </c>
      <c r="K17">
        <v>33930</v>
      </c>
      <c r="L17">
        <v>0.06</v>
      </c>
      <c r="M17">
        <v>0.15</v>
      </c>
      <c r="N17">
        <v>27110.07</v>
      </c>
      <c r="O17">
        <v>0.09</v>
      </c>
      <c r="P17">
        <v>57.705555555555556</v>
      </c>
      <c r="Q17">
        <v>65</v>
      </c>
      <c r="R17" t="s">
        <v>296</v>
      </c>
      <c r="S17">
        <v>61.352777777777774</v>
      </c>
      <c r="T17">
        <v>36876</v>
      </c>
      <c r="U17">
        <v>357137.5</v>
      </c>
    </row>
    <row r="18" spans="1:21" x14ac:dyDescent="0.55000000000000004">
      <c r="A18" t="s">
        <v>332</v>
      </c>
      <c r="B18" t="s">
        <v>332</v>
      </c>
      <c r="C18" t="s">
        <v>294</v>
      </c>
      <c r="D18" t="s">
        <v>333</v>
      </c>
      <c r="E18">
        <v>46</v>
      </c>
      <c r="F18">
        <v>17</v>
      </c>
      <c r="G18">
        <v>8712</v>
      </c>
      <c r="H18">
        <v>2400</v>
      </c>
      <c r="I18" t="s">
        <v>24</v>
      </c>
      <c r="J18">
        <v>6.5</v>
      </c>
      <c r="K18">
        <v>15600</v>
      </c>
      <c r="L18">
        <v>0.06</v>
      </c>
      <c r="M18">
        <v>0.15</v>
      </c>
      <c r="N18">
        <v>12464.4</v>
      </c>
      <c r="O18">
        <v>0.09</v>
      </c>
      <c r="P18">
        <v>57.705555555555563</v>
      </c>
      <c r="Q18">
        <v>65</v>
      </c>
      <c r="R18" t="s">
        <v>296</v>
      </c>
      <c r="S18">
        <v>61.352777777777781</v>
      </c>
      <c r="T18">
        <v>0</v>
      </c>
      <c r="U18">
        <v>147246.66666666669</v>
      </c>
    </row>
    <row r="19" spans="1:21" x14ac:dyDescent="0.55000000000000004">
      <c r="A19" t="s">
        <v>334</v>
      </c>
      <c r="B19" t="s">
        <v>334</v>
      </c>
      <c r="C19" t="s">
        <v>294</v>
      </c>
      <c r="D19" t="s">
        <v>335</v>
      </c>
      <c r="E19">
        <v>44</v>
      </c>
      <c r="F19">
        <v>17</v>
      </c>
      <c r="G19">
        <v>8712</v>
      </c>
      <c r="H19">
        <v>4760</v>
      </c>
      <c r="I19" t="s">
        <v>24</v>
      </c>
      <c r="J19">
        <v>6.5</v>
      </c>
      <c r="K19">
        <v>30940</v>
      </c>
      <c r="L19">
        <v>0.06</v>
      </c>
      <c r="M19">
        <v>0.15</v>
      </c>
      <c r="N19">
        <v>24721.059999999998</v>
      </c>
      <c r="O19">
        <v>0.09</v>
      </c>
      <c r="P19">
        <v>57.705555555555556</v>
      </c>
      <c r="Q19">
        <v>65</v>
      </c>
      <c r="R19" t="s">
        <v>296</v>
      </c>
      <c r="S19">
        <v>61.352777777777774</v>
      </c>
      <c r="T19">
        <v>0</v>
      </c>
      <c r="U19">
        <v>292039.22222222219</v>
      </c>
    </row>
    <row r="20" spans="1:21" x14ac:dyDescent="0.55000000000000004">
      <c r="A20" t="s">
        <v>336</v>
      </c>
      <c r="B20" t="s">
        <v>336</v>
      </c>
      <c r="C20" t="s">
        <v>294</v>
      </c>
      <c r="D20" t="s">
        <v>337</v>
      </c>
      <c r="E20">
        <v>47</v>
      </c>
      <c r="F20">
        <v>16</v>
      </c>
      <c r="G20">
        <v>169448</v>
      </c>
      <c r="H20">
        <v>42916</v>
      </c>
      <c r="I20" t="s">
        <v>24</v>
      </c>
      <c r="J20">
        <v>5</v>
      </c>
      <c r="K20">
        <v>214580</v>
      </c>
      <c r="L20">
        <v>0.06</v>
      </c>
      <c r="M20">
        <v>0.15</v>
      </c>
      <c r="N20">
        <v>171449.42</v>
      </c>
      <c r="O20">
        <v>0.09</v>
      </c>
      <c r="P20">
        <v>44.388888888888893</v>
      </c>
      <c r="Q20">
        <v>50</v>
      </c>
      <c r="R20" t="s">
        <v>296</v>
      </c>
      <c r="S20">
        <v>47.194444444444443</v>
      </c>
      <c r="T20">
        <v>0</v>
      </c>
      <c r="U20">
        <v>2025396.7777777778</v>
      </c>
    </row>
    <row r="21" spans="1:21" x14ac:dyDescent="0.55000000000000004">
      <c r="A21" t="s">
        <v>338</v>
      </c>
      <c r="B21" t="s">
        <v>339</v>
      </c>
      <c r="C21" t="s">
        <v>294</v>
      </c>
      <c r="D21" t="s">
        <v>340</v>
      </c>
      <c r="E21">
        <v>19</v>
      </c>
      <c r="F21">
        <v>16</v>
      </c>
      <c r="G21">
        <v>79246</v>
      </c>
      <c r="H21">
        <v>10940</v>
      </c>
      <c r="I21" t="s">
        <v>24</v>
      </c>
      <c r="J21">
        <v>5.5</v>
      </c>
      <c r="K21">
        <v>60170</v>
      </c>
      <c r="L21">
        <v>0.06</v>
      </c>
      <c r="M21">
        <v>0.15</v>
      </c>
      <c r="N21">
        <v>48075.83</v>
      </c>
      <c r="O21">
        <v>0.09</v>
      </c>
      <c r="P21">
        <v>48.827777777777776</v>
      </c>
      <c r="Q21">
        <v>60</v>
      </c>
      <c r="R21">
        <v>140</v>
      </c>
      <c r="S21">
        <v>54.413888888888891</v>
      </c>
      <c r="T21">
        <v>177430</v>
      </c>
      <c r="U21">
        <v>772717.9444444445</v>
      </c>
    </row>
    <row r="22" spans="1:21" x14ac:dyDescent="0.55000000000000004">
      <c r="A22" t="s">
        <v>341</v>
      </c>
      <c r="B22" t="s">
        <v>341</v>
      </c>
      <c r="C22" t="s">
        <v>342</v>
      </c>
      <c r="D22" t="s">
        <v>343</v>
      </c>
      <c r="E22">
        <v>43</v>
      </c>
      <c r="F22">
        <v>12</v>
      </c>
      <c r="G22">
        <v>33000</v>
      </c>
      <c r="H22">
        <v>2400</v>
      </c>
      <c r="I22" t="s">
        <v>24</v>
      </c>
      <c r="J22">
        <v>6.5</v>
      </c>
      <c r="K22">
        <v>15600</v>
      </c>
      <c r="L22">
        <v>0.06</v>
      </c>
      <c r="M22">
        <v>0.15</v>
      </c>
      <c r="N22">
        <v>12464.4</v>
      </c>
      <c r="O22">
        <v>0.09</v>
      </c>
      <c r="P22">
        <v>57.705555555555563</v>
      </c>
      <c r="Q22">
        <v>65</v>
      </c>
      <c r="R22" t="s">
        <v>296</v>
      </c>
      <c r="S22">
        <v>61.352777777777781</v>
      </c>
      <c r="T22">
        <v>81900</v>
      </c>
      <c r="U22">
        <v>229146.66666666669</v>
      </c>
    </row>
    <row r="23" spans="1:21" x14ac:dyDescent="0.55000000000000004">
      <c r="A23" t="s">
        <v>344</v>
      </c>
      <c r="B23" t="s">
        <v>345</v>
      </c>
      <c r="C23" t="s">
        <v>294</v>
      </c>
      <c r="D23" t="s">
        <v>346</v>
      </c>
      <c r="E23">
        <v>40</v>
      </c>
      <c r="F23">
        <v>20</v>
      </c>
      <c r="G23">
        <v>32970</v>
      </c>
      <c r="H23">
        <v>6000</v>
      </c>
      <c r="I23" t="s">
        <v>24</v>
      </c>
      <c r="J23">
        <v>6.5</v>
      </c>
      <c r="K23">
        <v>39000</v>
      </c>
      <c r="L23">
        <v>0.06</v>
      </c>
      <c r="M23">
        <v>0.15</v>
      </c>
      <c r="N23">
        <v>31161</v>
      </c>
      <c r="O23">
        <v>0.09</v>
      </c>
      <c r="P23">
        <v>57.705555555555563</v>
      </c>
      <c r="Q23">
        <v>65</v>
      </c>
      <c r="R23" t="s">
        <v>296</v>
      </c>
      <c r="S23">
        <v>61.352777777777781</v>
      </c>
      <c r="T23">
        <v>31395</v>
      </c>
      <c r="U23">
        <v>399511.66666666669</v>
      </c>
    </row>
    <row r="24" spans="1:21" x14ac:dyDescent="0.55000000000000004">
      <c r="A24" t="s">
        <v>347</v>
      </c>
      <c r="B24" t="s">
        <v>348</v>
      </c>
      <c r="C24" t="s">
        <v>294</v>
      </c>
      <c r="D24" t="s">
        <v>349</v>
      </c>
      <c r="E24">
        <v>41</v>
      </c>
      <c r="F24">
        <v>16</v>
      </c>
      <c r="G24">
        <v>33836</v>
      </c>
      <c r="H24">
        <v>5000</v>
      </c>
      <c r="I24" t="s">
        <v>24</v>
      </c>
      <c r="J24">
        <v>6.5</v>
      </c>
      <c r="K24">
        <v>32500</v>
      </c>
      <c r="L24">
        <v>0.06</v>
      </c>
      <c r="M24">
        <v>0.15</v>
      </c>
      <c r="N24">
        <v>25967.5</v>
      </c>
      <c r="O24">
        <v>0.09</v>
      </c>
      <c r="P24">
        <v>57.705555555555563</v>
      </c>
      <c r="Q24">
        <v>65</v>
      </c>
      <c r="R24" t="s">
        <v>296</v>
      </c>
      <c r="S24">
        <v>61.352777777777781</v>
      </c>
      <c r="T24">
        <v>48426</v>
      </c>
      <c r="U24">
        <v>355189.88888888893</v>
      </c>
    </row>
    <row r="25" spans="1:21" ht="86.4" x14ac:dyDescent="0.55000000000000004">
      <c r="A25" t="s">
        <v>350</v>
      </c>
      <c r="B25" s="1" t="s">
        <v>351</v>
      </c>
      <c r="C25" t="s">
        <v>294</v>
      </c>
      <c r="D25" t="s">
        <v>352</v>
      </c>
      <c r="E25">
        <v>65</v>
      </c>
      <c r="F25">
        <v>14</v>
      </c>
      <c r="G25">
        <v>22394</v>
      </c>
      <c r="H25">
        <v>14400</v>
      </c>
      <c r="I25" t="s">
        <v>24</v>
      </c>
      <c r="J25">
        <v>5.5</v>
      </c>
      <c r="K25">
        <v>79200</v>
      </c>
      <c r="L25">
        <v>0.06</v>
      </c>
      <c r="M25">
        <v>0.15</v>
      </c>
      <c r="N25">
        <v>63280.800000000003</v>
      </c>
      <c r="O25">
        <v>0.09</v>
      </c>
      <c r="P25">
        <v>48.827777777777783</v>
      </c>
      <c r="Q25">
        <v>60</v>
      </c>
      <c r="R25" t="s">
        <v>296</v>
      </c>
      <c r="S25">
        <v>54.413888888888891</v>
      </c>
      <c r="T25">
        <v>0</v>
      </c>
      <c r="U25">
        <v>783560</v>
      </c>
    </row>
    <row r="26" spans="1:21" x14ac:dyDescent="0.55000000000000004">
      <c r="A26" t="s">
        <v>353</v>
      </c>
      <c r="B26" t="s">
        <v>354</v>
      </c>
      <c r="C26" t="s">
        <v>294</v>
      </c>
      <c r="D26" t="s">
        <v>355</v>
      </c>
      <c r="E26">
        <v>64</v>
      </c>
      <c r="F26">
        <v>14</v>
      </c>
      <c r="G26">
        <v>19364</v>
      </c>
      <c r="H26">
        <v>8800</v>
      </c>
      <c r="I26" t="s">
        <v>24</v>
      </c>
      <c r="J26">
        <v>6.5</v>
      </c>
      <c r="K26">
        <v>57200</v>
      </c>
      <c r="L26">
        <v>0.06</v>
      </c>
      <c r="M26">
        <v>0.15</v>
      </c>
      <c r="N26">
        <v>45702.8</v>
      </c>
      <c r="O26">
        <v>0.09</v>
      </c>
      <c r="P26">
        <v>57.705555555555563</v>
      </c>
      <c r="Q26">
        <v>65</v>
      </c>
      <c r="R26" t="s">
        <v>296</v>
      </c>
      <c r="S26">
        <v>61.352777777777781</v>
      </c>
      <c r="T26">
        <v>0</v>
      </c>
      <c r="U26">
        <v>539904.4444444445</v>
      </c>
    </row>
    <row r="27" spans="1:21" x14ac:dyDescent="0.55000000000000004">
      <c r="A27" t="s">
        <v>356</v>
      </c>
      <c r="B27" t="s">
        <v>357</v>
      </c>
      <c r="C27" t="s">
        <v>294</v>
      </c>
      <c r="D27" t="s">
        <v>358</v>
      </c>
      <c r="E27">
        <v>50</v>
      </c>
      <c r="F27">
        <v>14</v>
      </c>
      <c r="G27">
        <v>59401</v>
      </c>
      <c r="H27">
        <v>7475</v>
      </c>
      <c r="I27" t="s">
        <v>24</v>
      </c>
      <c r="J27">
        <v>6.5</v>
      </c>
      <c r="K27">
        <v>48587.5</v>
      </c>
      <c r="L27">
        <v>0.06</v>
      </c>
      <c r="M27">
        <v>0.15</v>
      </c>
      <c r="N27">
        <v>38821.412499999999</v>
      </c>
      <c r="O27">
        <v>0.09</v>
      </c>
      <c r="P27">
        <v>57.705555555555549</v>
      </c>
      <c r="Q27">
        <v>65</v>
      </c>
      <c r="R27" t="s">
        <v>296</v>
      </c>
      <c r="S27">
        <v>61.352777777777774</v>
      </c>
      <c r="T27">
        <v>118004</v>
      </c>
      <c r="U27">
        <v>576616.01388888888</v>
      </c>
    </row>
    <row r="28" spans="1:21" x14ac:dyDescent="0.55000000000000004">
      <c r="A28" t="s">
        <v>359</v>
      </c>
      <c r="B28" t="s">
        <v>359</v>
      </c>
      <c r="C28" t="s">
        <v>294</v>
      </c>
      <c r="D28" t="s">
        <v>360</v>
      </c>
      <c r="E28">
        <v>43</v>
      </c>
      <c r="F28">
        <v>14</v>
      </c>
      <c r="G28">
        <v>10731</v>
      </c>
      <c r="H28">
        <v>2400</v>
      </c>
      <c r="I28" t="s">
        <v>24</v>
      </c>
      <c r="J28">
        <v>6.5</v>
      </c>
      <c r="K28">
        <v>15600</v>
      </c>
      <c r="L28">
        <v>0.06</v>
      </c>
      <c r="M28">
        <v>0.15</v>
      </c>
      <c r="N28">
        <v>12464.4</v>
      </c>
      <c r="O28">
        <v>0.09</v>
      </c>
      <c r="P28">
        <v>57.705555555555563</v>
      </c>
      <c r="Q28">
        <v>65</v>
      </c>
      <c r="R28" t="s">
        <v>296</v>
      </c>
      <c r="S28">
        <v>61.352777777777781</v>
      </c>
      <c r="T28">
        <v>3958.5</v>
      </c>
      <c r="U28">
        <v>151205.16666666669</v>
      </c>
    </row>
    <row r="29" spans="1:21" x14ac:dyDescent="0.55000000000000004">
      <c r="A29" t="s">
        <v>361</v>
      </c>
      <c r="B29" t="s">
        <v>362</v>
      </c>
      <c r="C29" t="s">
        <v>294</v>
      </c>
      <c r="D29" t="s">
        <v>363</v>
      </c>
      <c r="E29">
        <v>29</v>
      </c>
      <c r="F29">
        <v>18</v>
      </c>
      <c r="G29">
        <v>19086</v>
      </c>
      <c r="H29">
        <v>3000</v>
      </c>
      <c r="I29" t="s">
        <v>24</v>
      </c>
      <c r="J29">
        <v>6.5</v>
      </c>
      <c r="K29">
        <v>19500</v>
      </c>
      <c r="L29">
        <v>0.06</v>
      </c>
      <c r="M29">
        <v>0.15</v>
      </c>
      <c r="N29">
        <v>15580.5</v>
      </c>
      <c r="O29">
        <v>0.09</v>
      </c>
      <c r="P29">
        <v>57.705555555555563</v>
      </c>
      <c r="Q29">
        <v>65</v>
      </c>
      <c r="R29" t="s">
        <v>296</v>
      </c>
      <c r="S29">
        <v>61.352777777777781</v>
      </c>
      <c r="T29">
        <v>24801</v>
      </c>
      <c r="U29">
        <v>208859.33333333334</v>
      </c>
    </row>
    <row r="30" spans="1:21" x14ac:dyDescent="0.55000000000000004">
      <c r="A30" t="s">
        <v>364</v>
      </c>
      <c r="B30" t="s">
        <v>365</v>
      </c>
      <c r="C30" t="s">
        <v>294</v>
      </c>
      <c r="D30" t="s">
        <v>366</v>
      </c>
      <c r="E30">
        <v>29</v>
      </c>
      <c r="F30">
        <v>18</v>
      </c>
      <c r="G30">
        <v>12724</v>
      </c>
      <c r="H30">
        <v>4200</v>
      </c>
      <c r="I30" t="s">
        <v>24</v>
      </c>
      <c r="J30">
        <v>6.5</v>
      </c>
      <c r="K30">
        <v>27300</v>
      </c>
      <c r="L30">
        <v>0.06</v>
      </c>
      <c r="M30">
        <v>0.15</v>
      </c>
      <c r="N30">
        <v>21812.7</v>
      </c>
      <c r="O30">
        <v>0.09</v>
      </c>
      <c r="P30">
        <v>57.705555555555556</v>
      </c>
      <c r="Q30">
        <v>65</v>
      </c>
      <c r="R30" t="s">
        <v>296</v>
      </c>
      <c r="S30">
        <v>61.352777777777774</v>
      </c>
      <c r="T30">
        <v>0</v>
      </c>
      <c r="U30">
        <v>257681.66666666666</v>
      </c>
    </row>
    <row r="31" spans="1:21" x14ac:dyDescent="0.55000000000000004">
      <c r="A31" t="s">
        <v>367</v>
      </c>
      <c r="B31" t="s">
        <v>368</v>
      </c>
      <c r="C31" t="s">
        <v>294</v>
      </c>
      <c r="D31" t="s">
        <v>369</v>
      </c>
      <c r="E31">
        <v>30</v>
      </c>
      <c r="F31">
        <v>15</v>
      </c>
      <c r="G31">
        <v>31414</v>
      </c>
      <c r="H31">
        <v>4200</v>
      </c>
      <c r="I31" t="s">
        <v>24</v>
      </c>
      <c r="J31">
        <v>6.5</v>
      </c>
      <c r="K31">
        <v>27300</v>
      </c>
      <c r="L31">
        <v>0.06</v>
      </c>
      <c r="M31">
        <v>0.15</v>
      </c>
      <c r="N31">
        <v>21812.7</v>
      </c>
      <c r="O31">
        <v>0.09</v>
      </c>
      <c r="P31">
        <v>57.705555555555556</v>
      </c>
      <c r="Q31">
        <v>65</v>
      </c>
      <c r="R31" t="s">
        <v>296</v>
      </c>
      <c r="S31">
        <v>61.352777777777774</v>
      </c>
      <c r="T31">
        <v>87684</v>
      </c>
      <c r="U31">
        <v>345365.66666666663</v>
      </c>
    </row>
    <row r="32" spans="1:21" x14ac:dyDescent="0.55000000000000004">
      <c r="A32" t="s">
        <v>370</v>
      </c>
      <c r="B32" t="s">
        <v>371</v>
      </c>
      <c r="C32" t="s">
        <v>294</v>
      </c>
      <c r="D32" t="s">
        <v>372</v>
      </c>
      <c r="E32">
        <v>56</v>
      </c>
      <c r="F32">
        <v>20</v>
      </c>
      <c r="G32">
        <v>229996</v>
      </c>
      <c r="H32">
        <v>35420</v>
      </c>
      <c r="I32" t="s">
        <v>24</v>
      </c>
      <c r="J32">
        <v>5</v>
      </c>
      <c r="K32">
        <v>177100</v>
      </c>
      <c r="L32">
        <v>0.06</v>
      </c>
      <c r="M32">
        <v>0.15</v>
      </c>
      <c r="N32">
        <v>141502.9</v>
      </c>
      <c r="O32">
        <v>0.09</v>
      </c>
      <c r="P32">
        <v>44.388888888888893</v>
      </c>
      <c r="Q32">
        <v>55</v>
      </c>
      <c r="R32" t="s">
        <v>296</v>
      </c>
      <c r="S32">
        <v>49.694444444444443</v>
      </c>
      <c r="T32">
        <v>309106</v>
      </c>
      <c r="U32">
        <v>2069283.2222222222</v>
      </c>
    </row>
    <row r="33" spans="1:21" x14ac:dyDescent="0.55000000000000004">
      <c r="A33" t="s">
        <v>373</v>
      </c>
      <c r="B33" t="s">
        <v>373</v>
      </c>
      <c r="C33" t="s">
        <v>294</v>
      </c>
      <c r="D33" t="s">
        <v>374</v>
      </c>
      <c r="E33">
        <v>25</v>
      </c>
      <c r="F33">
        <v>24</v>
      </c>
      <c r="G33">
        <v>221628</v>
      </c>
      <c r="H33">
        <v>48000</v>
      </c>
      <c r="I33" t="s">
        <v>24</v>
      </c>
      <c r="J33">
        <v>5</v>
      </c>
      <c r="K33">
        <v>240000</v>
      </c>
      <c r="L33">
        <v>0.06</v>
      </c>
      <c r="M33">
        <v>0.15</v>
      </c>
      <c r="N33">
        <v>191760</v>
      </c>
      <c r="O33">
        <v>0.09</v>
      </c>
      <c r="P33">
        <v>44.388888888888893</v>
      </c>
      <c r="Q33">
        <v>50</v>
      </c>
      <c r="R33" t="s">
        <v>296</v>
      </c>
      <c r="S33">
        <v>47.194444444444443</v>
      </c>
      <c r="T33">
        <v>103698</v>
      </c>
      <c r="U33">
        <v>2369031.3333333335</v>
      </c>
    </row>
    <row r="34" spans="1:21" x14ac:dyDescent="0.55000000000000004">
      <c r="A34" t="s">
        <v>375</v>
      </c>
      <c r="B34" t="s">
        <v>375</v>
      </c>
      <c r="C34" t="s">
        <v>294</v>
      </c>
      <c r="D34" t="s">
        <v>376</v>
      </c>
      <c r="E34">
        <v>33</v>
      </c>
      <c r="F34">
        <v>16</v>
      </c>
      <c r="G34">
        <v>225117</v>
      </c>
      <c r="H34">
        <v>11310</v>
      </c>
      <c r="I34" t="s">
        <v>24</v>
      </c>
      <c r="J34">
        <v>5.5</v>
      </c>
      <c r="K34">
        <v>62205</v>
      </c>
      <c r="L34">
        <v>0.06</v>
      </c>
      <c r="M34">
        <v>0.15</v>
      </c>
      <c r="N34">
        <v>49701.794999999998</v>
      </c>
      <c r="O34">
        <v>0.09</v>
      </c>
      <c r="P34">
        <v>48.827777777777776</v>
      </c>
      <c r="Q34">
        <v>60</v>
      </c>
      <c r="R34" t="s">
        <v>296</v>
      </c>
      <c r="S34">
        <v>54.413888888888891</v>
      </c>
      <c r="T34">
        <v>629569.5</v>
      </c>
      <c r="U34">
        <v>1244990.5833333335</v>
      </c>
    </row>
    <row r="35" spans="1:21" x14ac:dyDescent="0.55000000000000004">
      <c r="A35" t="s">
        <v>377</v>
      </c>
      <c r="B35" t="s">
        <v>378</v>
      </c>
      <c r="C35" t="s">
        <v>294</v>
      </c>
      <c r="D35" t="s">
        <v>379</v>
      </c>
      <c r="E35">
        <v>33</v>
      </c>
      <c r="F35">
        <v>16</v>
      </c>
      <c r="G35">
        <v>966748</v>
      </c>
      <c r="H35">
        <v>6450</v>
      </c>
      <c r="I35" t="s">
        <v>24</v>
      </c>
      <c r="J35">
        <v>6.5</v>
      </c>
      <c r="K35">
        <v>41925</v>
      </c>
      <c r="L35">
        <v>0.06</v>
      </c>
      <c r="M35">
        <v>0.15</v>
      </c>
      <c r="N35">
        <v>33498.074999999997</v>
      </c>
      <c r="O35">
        <v>0.09</v>
      </c>
      <c r="P35">
        <v>57.705555555555556</v>
      </c>
      <c r="Q35">
        <v>65</v>
      </c>
      <c r="R35" t="s">
        <v>296</v>
      </c>
      <c r="S35">
        <v>61.352777777777774</v>
      </c>
      <c r="T35">
        <v>3293318</v>
      </c>
      <c r="U35">
        <v>3689043.4166666665</v>
      </c>
    </row>
    <row r="36" spans="1:21" x14ac:dyDescent="0.55000000000000004">
      <c r="A36" t="s">
        <v>380</v>
      </c>
      <c r="B36" t="s">
        <v>380</v>
      </c>
      <c r="C36" t="s">
        <v>294</v>
      </c>
      <c r="D36" t="s">
        <v>381</v>
      </c>
      <c r="E36">
        <v>94</v>
      </c>
      <c r="F36">
        <v>15</v>
      </c>
      <c r="G36">
        <v>15300</v>
      </c>
      <c r="H36">
        <v>1400</v>
      </c>
      <c r="I36" t="s">
        <v>24</v>
      </c>
      <c r="J36">
        <v>6.5</v>
      </c>
      <c r="K36">
        <v>9100</v>
      </c>
      <c r="L36">
        <v>0.06</v>
      </c>
      <c r="M36">
        <v>0.15</v>
      </c>
      <c r="N36">
        <v>7270.9</v>
      </c>
      <c r="O36">
        <v>0.09</v>
      </c>
      <c r="P36">
        <v>57.705555555555556</v>
      </c>
      <c r="Q36">
        <v>65</v>
      </c>
      <c r="R36" t="s">
        <v>296</v>
      </c>
      <c r="S36">
        <v>61.352777777777774</v>
      </c>
      <c r="T36">
        <v>33950</v>
      </c>
      <c r="U36">
        <v>119843.88888888889</v>
      </c>
    </row>
    <row r="37" spans="1:21" x14ac:dyDescent="0.55000000000000004">
      <c r="A37" t="s">
        <v>382</v>
      </c>
      <c r="B37" t="s">
        <v>383</v>
      </c>
      <c r="C37" t="s">
        <v>384</v>
      </c>
      <c r="D37" t="s">
        <v>385</v>
      </c>
      <c r="E37">
        <v>27</v>
      </c>
      <c r="F37">
        <v>24</v>
      </c>
      <c r="G37">
        <v>115254</v>
      </c>
      <c r="H37">
        <v>26272</v>
      </c>
      <c r="I37" t="s">
        <v>24</v>
      </c>
      <c r="J37">
        <v>5</v>
      </c>
      <c r="K37">
        <v>131360</v>
      </c>
      <c r="L37">
        <v>0.06</v>
      </c>
      <c r="M37">
        <v>0.15</v>
      </c>
      <c r="N37">
        <v>104956.64</v>
      </c>
      <c r="O37">
        <v>0.09</v>
      </c>
      <c r="P37">
        <v>44.388888888888893</v>
      </c>
      <c r="Q37">
        <v>55</v>
      </c>
      <c r="R37" t="s">
        <v>296</v>
      </c>
      <c r="S37">
        <v>49.694444444444443</v>
      </c>
      <c r="T37">
        <v>50830</v>
      </c>
      <c r="U37">
        <v>1356402.4444444445</v>
      </c>
    </row>
    <row r="38" spans="1:21" x14ac:dyDescent="0.55000000000000004">
      <c r="A38" t="s">
        <v>386</v>
      </c>
      <c r="B38" t="s">
        <v>386</v>
      </c>
      <c r="C38" t="s">
        <v>294</v>
      </c>
      <c r="D38" t="s">
        <v>387</v>
      </c>
      <c r="E38">
        <v>48</v>
      </c>
      <c r="F38">
        <v>14</v>
      </c>
      <c r="G38">
        <v>88340</v>
      </c>
      <c r="H38">
        <v>42850</v>
      </c>
      <c r="I38" t="s">
        <v>24</v>
      </c>
      <c r="J38">
        <v>5</v>
      </c>
      <c r="K38">
        <v>214250</v>
      </c>
      <c r="L38">
        <v>0.06</v>
      </c>
      <c r="M38">
        <v>0.15</v>
      </c>
      <c r="N38">
        <v>171185.75</v>
      </c>
      <c r="O38">
        <v>0.09</v>
      </c>
      <c r="P38">
        <v>44.388888888888893</v>
      </c>
      <c r="Q38">
        <v>50</v>
      </c>
      <c r="R38" t="s">
        <v>296</v>
      </c>
      <c r="S38">
        <v>47.194444444444443</v>
      </c>
      <c r="T38">
        <v>0</v>
      </c>
      <c r="U38">
        <v>2022281.9444444443</v>
      </c>
    </row>
    <row r="39" spans="1:21" x14ac:dyDescent="0.55000000000000004">
      <c r="A39" t="s">
        <v>388</v>
      </c>
      <c r="B39" t="s">
        <v>388</v>
      </c>
      <c r="C39" t="s">
        <v>294</v>
      </c>
      <c r="D39" t="s">
        <v>389</v>
      </c>
      <c r="E39">
        <v>46</v>
      </c>
      <c r="F39">
        <v>14</v>
      </c>
      <c r="G39">
        <v>63001</v>
      </c>
      <c r="H39">
        <v>29000</v>
      </c>
      <c r="I39" t="s">
        <v>24</v>
      </c>
      <c r="J39">
        <v>5</v>
      </c>
      <c r="K39">
        <v>145000</v>
      </c>
      <c r="L39">
        <v>0.06</v>
      </c>
      <c r="M39">
        <v>0.15</v>
      </c>
      <c r="N39">
        <v>115855</v>
      </c>
      <c r="O39">
        <v>0.09</v>
      </c>
      <c r="P39">
        <v>44.388888888888886</v>
      </c>
      <c r="Q39">
        <v>55</v>
      </c>
      <c r="R39" t="s">
        <v>296</v>
      </c>
      <c r="S39">
        <v>49.694444444444443</v>
      </c>
      <c r="T39">
        <v>0</v>
      </c>
      <c r="U39">
        <v>1441138.8888888888</v>
      </c>
    </row>
    <row r="40" spans="1:21" ht="86.4" x14ac:dyDescent="0.55000000000000004">
      <c r="A40" t="s">
        <v>390</v>
      </c>
      <c r="B40" s="1" t="s">
        <v>391</v>
      </c>
      <c r="C40" t="s">
        <v>294</v>
      </c>
      <c r="D40" t="s">
        <v>392</v>
      </c>
      <c r="E40">
        <v>32</v>
      </c>
      <c r="F40">
        <v>14</v>
      </c>
      <c r="G40">
        <v>64327</v>
      </c>
      <c r="H40">
        <v>29593</v>
      </c>
      <c r="I40" t="s">
        <v>24</v>
      </c>
      <c r="J40">
        <v>5</v>
      </c>
      <c r="K40">
        <v>147965</v>
      </c>
      <c r="L40">
        <v>0.06</v>
      </c>
      <c r="M40">
        <v>0.15</v>
      </c>
      <c r="N40">
        <v>118224.035</v>
      </c>
      <c r="O40">
        <v>0.09</v>
      </c>
      <c r="P40">
        <v>44.388888888888893</v>
      </c>
      <c r="Q40">
        <v>55</v>
      </c>
      <c r="R40" t="s">
        <v>296</v>
      </c>
      <c r="S40">
        <v>49.694444444444443</v>
      </c>
      <c r="T40">
        <v>0</v>
      </c>
      <c r="U40">
        <v>1470607.6944444445</v>
      </c>
    </row>
    <row r="41" spans="1:21" x14ac:dyDescent="0.55000000000000004">
      <c r="A41" t="s">
        <v>393</v>
      </c>
      <c r="B41" t="s">
        <v>393</v>
      </c>
      <c r="C41" t="s">
        <v>294</v>
      </c>
      <c r="D41" t="s">
        <v>394</v>
      </c>
      <c r="E41">
        <v>20</v>
      </c>
      <c r="F41">
        <v>20</v>
      </c>
      <c r="G41">
        <v>26880</v>
      </c>
      <c r="H41">
        <v>10000</v>
      </c>
      <c r="I41" t="s">
        <v>24</v>
      </c>
      <c r="J41">
        <v>6.5</v>
      </c>
      <c r="K41">
        <v>65000</v>
      </c>
      <c r="L41">
        <v>0.06</v>
      </c>
      <c r="M41">
        <v>0.15</v>
      </c>
      <c r="N41">
        <v>51935</v>
      </c>
      <c r="O41">
        <v>0.09</v>
      </c>
      <c r="P41">
        <v>57.705555555555563</v>
      </c>
      <c r="Q41">
        <v>65</v>
      </c>
      <c r="R41" t="s">
        <v>296</v>
      </c>
      <c r="S41">
        <v>61.352777777777781</v>
      </c>
      <c r="T41">
        <v>0</v>
      </c>
      <c r="U41">
        <v>613527.77777777787</v>
      </c>
    </row>
    <row r="42" spans="1:21" x14ac:dyDescent="0.55000000000000004">
      <c r="A42" t="s">
        <v>395</v>
      </c>
      <c r="B42" t="s">
        <v>395</v>
      </c>
      <c r="C42" t="s">
        <v>294</v>
      </c>
      <c r="D42" t="s">
        <v>396</v>
      </c>
      <c r="E42">
        <v>49</v>
      </c>
      <c r="F42">
        <v>15</v>
      </c>
      <c r="G42">
        <v>13438</v>
      </c>
      <c r="H42">
        <v>5000</v>
      </c>
      <c r="I42" t="s">
        <v>24</v>
      </c>
      <c r="J42">
        <v>6.5</v>
      </c>
      <c r="K42">
        <v>32500</v>
      </c>
      <c r="L42">
        <v>0.06</v>
      </c>
      <c r="M42">
        <v>0.15</v>
      </c>
      <c r="N42">
        <v>25967.5</v>
      </c>
      <c r="O42">
        <v>0.09</v>
      </c>
      <c r="P42">
        <v>57.705555555555563</v>
      </c>
      <c r="Q42">
        <v>65</v>
      </c>
      <c r="R42" t="s">
        <v>296</v>
      </c>
      <c r="S42">
        <v>61.352777777777781</v>
      </c>
      <c r="T42">
        <v>0</v>
      </c>
      <c r="U42">
        <v>306763.88888888893</v>
      </c>
    </row>
    <row r="43" spans="1:21" x14ac:dyDescent="0.55000000000000004">
      <c r="A43" t="s">
        <v>397</v>
      </c>
      <c r="B43" t="s">
        <v>397</v>
      </c>
      <c r="C43" t="s">
        <v>294</v>
      </c>
      <c r="D43" t="s">
        <v>398</v>
      </c>
      <c r="E43">
        <v>46</v>
      </c>
      <c r="F43">
        <v>14</v>
      </c>
      <c r="G43">
        <v>13440</v>
      </c>
      <c r="H43">
        <v>5000</v>
      </c>
      <c r="I43" t="s">
        <v>24</v>
      </c>
      <c r="J43">
        <v>6.5</v>
      </c>
      <c r="K43">
        <v>32500</v>
      </c>
      <c r="L43">
        <v>0.06</v>
      </c>
      <c r="M43">
        <v>0.15</v>
      </c>
      <c r="N43">
        <v>25967.5</v>
      </c>
      <c r="O43">
        <v>0.09</v>
      </c>
      <c r="P43">
        <v>57.705555555555563</v>
      </c>
      <c r="Q43">
        <v>65</v>
      </c>
      <c r="R43" t="s">
        <v>296</v>
      </c>
      <c r="S43">
        <v>61.352777777777781</v>
      </c>
      <c r="T43">
        <v>0</v>
      </c>
      <c r="U43">
        <v>306763.88888888893</v>
      </c>
    </row>
    <row r="44" spans="1:21" x14ac:dyDescent="0.55000000000000004">
      <c r="A44" t="s">
        <v>399</v>
      </c>
      <c r="B44" t="s">
        <v>399</v>
      </c>
      <c r="C44" t="s">
        <v>294</v>
      </c>
      <c r="D44" t="s">
        <v>400</v>
      </c>
      <c r="E44">
        <v>49</v>
      </c>
      <c r="F44">
        <v>14</v>
      </c>
      <c r="G44">
        <v>13438</v>
      </c>
      <c r="H44">
        <v>5071</v>
      </c>
      <c r="I44" t="s">
        <v>24</v>
      </c>
      <c r="J44">
        <v>6.5</v>
      </c>
      <c r="K44">
        <v>32961.5</v>
      </c>
      <c r="L44">
        <v>0.06</v>
      </c>
      <c r="M44">
        <v>0.15</v>
      </c>
      <c r="N44">
        <v>26336.238499999999</v>
      </c>
      <c r="O44">
        <v>0.09</v>
      </c>
      <c r="P44">
        <v>57.705555555555556</v>
      </c>
      <c r="Q44">
        <v>65</v>
      </c>
      <c r="R44" t="s">
        <v>296</v>
      </c>
      <c r="S44">
        <v>61.352777777777774</v>
      </c>
      <c r="T44">
        <v>0</v>
      </c>
      <c r="U44">
        <v>311119.93611111108</v>
      </c>
    </row>
    <row r="45" spans="1:21" x14ac:dyDescent="0.55000000000000004">
      <c r="A45" t="s">
        <v>401</v>
      </c>
      <c r="B45" t="s">
        <v>401</v>
      </c>
      <c r="C45" t="s">
        <v>294</v>
      </c>
      <c r="D45" t="s">
        <v>402</v>
      </c>
      <c r="E45">
        <v>47</v>
      </c>
      <c r="F45">
        <v>14</v>
      </c>
      <c r="G45">
        <v>13438</v>
      </c>
      <c r="H45">
        <v>5000</v>
      </c>
      <c r="I45" t="s">
        <v>24</v>
      </c>
      <c r="J45">
        <v>6.5</v>
      </c>
      <c r="K45">
        <v>32500</v>
      </c>
      <c r="L45">
        <v>0.06</v>
      </c>
      <c r="M45">
        <v>0.15</v>
      </c>
      <c r="N45">
        <v>25967.5</v>
      </c>
      <c r="O45">
        <v>0.09</v>
      </c>
      <c r="P45">
        <v>57.705555555555563</v>
      </c>
      <c r="Q45">
        <v>65</v>
      </c>
      <c r="R45" t="s">
        <v>296</v>
      </c>
      <c r="S45">
        <v>61.352777777777781</v>
      </c>
      <c r="T45">
        <v>0</v>
      </c>
      <c r="U45">
        <v>306763.88888888893</v>
      </c>
    </row>
    <row r="46" spans="1:21" x14ac:dyDescent="0.55000000000000004">
      <c r="A46" t="s">
        <v>403</v>
      </c>
      <c r="B46" t="s">
        <v>403</v>
      </c>
      <c r="C46" t="s">
        <v>294</v>
      </c>
      <c r="D46" t="s">
        <v>404</v>
      </c>
      <c r="E46">
        <v>49</v>
      </c>
      <c r="F46">
        <v>14</v>
      </c>
      <c r="G46">
        <v>13438</v>
      </c>
      <c r="H46">
        <v>5000</v>
      </c>
      <c r="I46" t="s">
        <v>24</v>
      </c>
      <c r="J46">
        <v>6.5</v>
      </c>
      <c r="K46">
        <v>32500</v>
      </c>
      <c r="L46">
        <v>0.06</v>
      </c>
      <c r="M46">
        <v>0.15</v>
      </c>
      <c r="N46">
        <v>25967.5</v>
      </c>
      <c r="O46">
        <v>0.09</v>
      </c>
      <c r="P46">
        <v>57.705555555555563</v>
      </c>
      <c r="Q46">
        <v>65</v>
      </c>
      <c r="R46" t="s">
        <v>296</v>
      </c>
      <c r="S46">
        <v>61.352777777777781</v>
      </c>
      <c r="T46">
        <v>0</v>
      </c>
      <c r="U46">
        <v>306763.88888888893</v>
      </c>
    </row>
    <row r="47" spans="1:21" x14ac:dyDescent="0.55000000000000004">
      <c r="A47" t="s">
        <v>405</v>
      </c>
      <c r="B47" t="s">
        <v>406</v>
      </c>
      <c r="C47" t="s">
        <v>294</v>
      </c>
      <c r="D47" t="s">
        <v>407</v>
      </c>
      <c r="E47">
        <v>33</v>
      </c>
      <c r="F47">
        <v>12</v>
      </c>
      <c r="G47">
        <v>57600</v>
      </c>
      <c r="H47">
        <v>18000</v>
      </c>
      <c r="I47" t="s">
        <v>24</v>
      </c>
      <c r="J47">
        <v>5.5</v>
      </c>
      <c r="K47">
        <v>99000</v>
      </c>
      <c r="L47">
        <v>0.06</v>
      </c>
      <c r="M47">
        <v>0.15</v>
      </c>
      <c r="N47">
        <v>79101</v>
      </c>
      <c r="O47">
        <v>0.09</v>
      </c>
      <c r="P47">
        <v>48.827777777777776</v>
      </c>
      <c r="Q47">
        <v>60</v>
      </c>
      <c r="R47" t="s">
        <v>296</v>
      </c>
      <c r="S47">
        <v>54.413888888888891</v>
      </c>
      <c r="T47">
        <v>0</v>
      </c>
      <c r="U47">
        <v>979450</v>
      </c>
    </row>
    <row r="48" spans="1:21" x14ac:dyDescent="0.55000000000000004">
      <c r="A48" t="s">
        <v>408</v>
      </c>
      <c r="B48" t="s">
        <v>409</v>
      </c>
      <c r="C48" t="s">
        <v>294</v>
      </c>
      <c r="D48" t="s">
        <v>410</v>
      </c>
      <c r="E48">
        <v>38</v>
      </c>
      <c r="F48">
        <v>16</v>
      </c>
      <c r="G48">
        <v>40320</v>
      </c>
      <c r="H48">
        <v>3312</v>
      </c>
      <c r="I48" t="s">
        <v>24</v>
      </c>
      <c r="J48">
        <v>6.5</v>
      </c>
      <c r="K48">
        <v>21528</v>
      </c>
      <c r="L48">
        <v>0.06</v>
      </c>
      <c r="M48">
        <v>0.15</v>
      </c>
      <c r="N48">
        <v>17200.871999999999</v>
      </c>
      <c r="O48">
        <v>0.09</v>
      </c>
      <c r="P48">
        <v>57.705555555555549</v>
      </c>
      <c r="Q48">
        <v>65</v>
      </c>
      <c r="R48" t="s">
        <v>296</v>
      </c>
      <c r="S48">
        <v>61.352777777777774</v>
      </c>
      <c r="T48">
        <v>135360</v>
      </c>
      <c r="U48">
        <v>338560.4</v>
      </c>
    </row>
    <row r="49" spans="1:21" x14ac:dyDescent="0.55000000000000004">
      <c r="A49" t="s">
        <v>411</v>
      </c>
      <c r="B49" t="s">
        <v>411</v>
      </c>
      <c r="C49" t="s">
        <v>294</v>
      </c>
      <c r="D49" t="s">
        <v>412</v>
      </c>
      <c r="E49">
        <v>41</v>
      </c>
      <c r="F49">
        <v>16</v>
      </c>
      <c r="G49">
        <v>26880</v>
      </c>
      <c r="H49">
        <v>12000</v>
      </c>
      <c r="I49" t="s">
        <v>24</v>
      </c>
      <c r="J49">
        <v>5.5</v>
      </c>
      <c r="K49">
        <v>66000</v>
      </c>
      <c r="L49">
        <v>0.06</v>
      </c>
      <c r="M49">
        <v>0.15</v>
      </c>
      <c r="N49">
        <v>52734</v>
      </c>
      <c r="O49">
        <v>0.09</v>
      </c>
      <c r="P49">
        <v>48.827777777777783</v>
      </c>
      <c r="Q49">
        <v>60</v>
      </c>
      <c r="R49" t="s">
        <v>296</v>
      </c>
      <c r="S49">
        <v>54.413888888888891</v>
      </c>
      <c r="T49">
        <v>0</v>
      </c>
      <c r="U49">
        <v>652966.66666666674</v>
      </c>
    </row>
    <row r="50" spans="1:21" x14ac:dyDescent="0.55000000000000004">
      <c r="A50" t="s">
        <v>413</v>
      </c>
      <c r="B50" t="s">
        <v>413</v>
      </c>
      <c r="C50" t="s">
        <v>294</v>
      </c>
      <c r="D50" t="s">
        <v>414</v>
      </c>
      <c r="E50">
        <v>39</v>
      </c>
      <c r="F50">
        <v>13</v>
      </c>
      <c r="G50">
        <v>26880</v>
      </c>
      <c r="H50">
        <v>10800</v>
      </c>
      <c r="I50" t="s">
        <v>24</v>
      </c>
      <c r="J50">
        <v>5.5</v>
      </c>
      <c r="K50">
        <v>59400</v>
      </c>
      <c r="L50">
        <v>0.06</v>
      </c>
      <c r="M50">
        <v>0.15</v>
      </c>
      <c r="N50">
        <v>47460.6</v>
      </c>
      <c r="O50">
        <v>0.09</v>
      </c>
      <c r="P50">
        <v>48.827777777777776</v>
      </c>
      <c r="Q50">
        <v>60</v>
      </c>
      <c r="R50" t="s">
        <v>296</v>
      </c>
      <c r="S50">
        <v>54.413888888888891</v>
      </c>
      <c r="T50">
        <v>0</v>
      </c>
      <c r="U50">
        <v>587670</v>
      </c>
    </row>
    <row r="51" spans="1:21" x14ac:dyDescent="0.55000000000000004">
      <c r="A51" t="s">
        <v>415</v>
      </c>
      <c r="B51" t="s">
        <v>415</v>
      </c>
      <c r="C51" t="s">
        <v>294</v>
      </c>
      <c r="D51" t="s">
        <v>416</v>
      </c>
      <c r="E51">
        <v>39</v>
      </c>
      <c r="F51">
        <v>14</v>
      </c>
      <c r="G51">
        <v>26880</v>
      </c>
      <c r="H51">
        <v>11640</v>
      </c>
      <c r="I51" t="s">
        <v>24</v>
      </c>
      <c r="J51">
        <v>5.5</v>
      </c>
      <c r="K51">
        <v>64020</v>
      </c>
      <c r="L51">
        <v>0.06</v>
      </c>
      <c r="M51">
        <v>0.15</v>
      </c>
      <c r="N51">
        <v>51151.98</v>
      </c>
      <c r="O51">
        <v>0.09</v>
      </c>
      <c r="P51">
        <v>48.827777777777783</v>
      </c>
      <c r="Q51">
        <v>60</v>
      </c>
      <c r="R51" t="s">
        <v>296</v>
      </c>
      <c r="S51">
        <v>54.413888888888891</v>
      </c>
      <c r="T51">
        <v>0</v>
      </c>
      <c r="U51">
        <v>633377.66666666674</v>
      </c>
    </row>
    <row r="52" spans="1:21" x14ac:dyDescent="0.55000000000000004">
      <c r="A52" t="s">
        <v>417</v>
      </c>
      <c r="B52" t="s">
        <v>418</v>
      </c>
      <c r="C52" t="s">
        <v>419</v>
      </c>
      <c r="D52" t="s">
        <v>420</v>
      </c>
      <c r="E52">
        <v>35</v>
      </c>
      <c r="F52">
        <v>16</v>
      </c>
      <c r="G52">
        <v>31597</v>
      </c>
      <c r="H52">
        <v>2128.5425700000001</v>
      </c>
      <c r="I52" t="s">
        <v>24</v>
      </c>
      <c r="J52">
        <v>6.5</v>
      </c>
      <c r="K52">
        <v>13835.526705</v>
      </c>
      <c r="L52">
        <v>0.06</v>
      </c>
      <c r="M52">
        <v>0.15</v>
      </c>
      <c r="N52">
        <v>11054.585837295001</v>
      </c>
      <c r="O52">
        <v>0.09</v>
      </c>
      <c r="P52">
        <v>57.705555555555563</v>
      </c>
      <c r="Q52">
        <v>65</v>
      </c>
      <c r="R52" t="s">
        <v>296</v>
      </c>
      <c r="S52">
        <v>61.352777777777781</v>
      </c>
      <c r="T52">
        <v>0</v>
      </c>
      <c r="U52">
        <v>130591.99928775002</v>
      </c>
    </row>
    <row r="53" spans="1:21" x14ac:dyDescent="0.55000000000000004">
      <c r="A53" t="s">
        <v>421</v>
      </c>
      <c r="B53" t="s">
        <v>421</v>
      </c>
      <c r="C53" t="s">
        <v>419</v>
      </c>
      <c r="D53" t="s">
        <v>422</v>
      </c>
      <c r="E53">
        <v>35</v>
      </c>
      <c r="F53">
        <v>16</v>
      </c>
      <c r="G53">
        <v>31597</v>
      </c>
      <c r="H53">
        <v>2128.5425700000001</v>
      </c>
      <c r="I53" t="s">
        <v>24</v>
      </c>
      <c r="J53">
        <v>6.5</v>
      </c>
      <c r="K53">
        <v>13835.526705</v>
      </c>
      <c r="L53">
        <v>0.06</v>
      </c>
      <c r="M53">
        <v>0.15</v>
      </c>
      <c r="N53">
        <v>11054.585837295001</v>
      </c>
      <c r="O53">
        <v>0.09</v>
      </c>
      <c r="P53">
        <v>57.705555555555563</v>
      </c>
      <c r="Q53">
        <v>65</v>
      </c>
      <c r="R53" t="s">
        <v>296</v>
      </c>
      <c r="S53">
        <v>61.352777777777781</v>
      </c>
      <c r="T53">
        <v>0</v>
      </c>
      <c r="U53">
        <v>130591.99928775002</v>
      </c>
    </row>
    <row r="54" spans="1:21" x14ac:dyDescent="0.55000000000000004">
      <c r="A54" t="s">
        <v>423</v>
      </c>
      <c r="B54" t="s">
        <v>423</v>
      </c>
      <c r="C54" t="s">
        <v>419</v>
      </c>
      <c r="D54" t="s">
        <v>424</v>
      </c>
      <c r="E54">
        <v>35</v>
      </c>
      <c r="F54">
        <v>16</v>
      </c>
      <c r="G54">
        <v>31597</v>
      </c>
      <c r="H54">
        <v>2128.5425700000001</v>
      </c>
      <c r="I54" t="s">
        <v>24</v>
      </c>
      <c r="J54">
        <v>6.5</v>
      </c>
      <c r="K54">
        <v>13835.526705</v>
      </c>
      <c r="L54">
        <v>0.06</v>
      </c>
      <c r="M54">
        <v>0.15</v>
      </c>
      <c r="N54">
        <v>11054.585837295001</v>
      </c>
      <c r="O54">
        <v>0.09</v>
      </c>
      <c r="P54">
        <v>57.705555555555563</v>
      </c>
      <c r="Q54">
        <v>65</v>
      </c>
      <c r="R54" t="s">
        <v>296</v>
      </c>
      <c r="S54">
        <v>61.352777777777781</v>
      </c>
      <c r="T54">
        <v>0</v>
      </c>
      <c r="U54">
        <v>130591.99928775002</v>
      </c>
    </row>
    <row r="55" spans="1:21" x14ac:dyDescent="0.55000000000000004">
      <c r="A55" t="s">
        <v>425</v>
      </c>
      <c r="B55" t="s">
        <v>425</v>
      </c>
      <c r="C55" t="s">
        <v>419</v>
      </c>
      <c r="D55" t="s">
        <v>424</v>
      </c>
      <c r="E55">
        <v>35</v>
      </c>
      <c r="F55">
        <v>16</v>
      </c>
      <c r="G55">
        <v>31597</v>
      </c>
      <c r="H55">
        <v>2128.5425700000001</v>
      </c>
      <c r="I55" t="s">
        <v>24</v>
      </c>
      <c r="J55">
        <v>6.5</v>
      </c>
      <c r="K55">
        <v>13835.526705</v>
      </c>
      <c r="L55">
        <v>0.06</v>
      </c>
      <c r="M55">
        <v>0.15</v>
      </c>
      <c r="N55">
        <v>11054.585837295001</v>
      </c>
      <c r="O55">
        <v>0.09</v>
      </c>
      <c r="P55">
        <v>57.705555555555563</v>
      </c>
      <c r="Q55">
        <v>65</v>
      </c>
      <c r="R55" t="s">
        <v>296</v>
      </c>
      <c r="S55">
        <v>61.352777777777781</v>
      </c>
      <c r="T55">
        <v>0</v>
      </c>
      <c r="U55">
        <v>130591.99928775002</v>
      </c>
    </row>
    <row r="56" spans="1:21" x14ac:dyDescent="0.55000000000000004">
      <c r="A56" t="s">
        <v>426</v>
      </c>
      <c r="B56" t="s">
        <v>426</v>
      </c>
      <c r="C56" t="s">
        <v>419</v>
      </c>
      <c r="D56" t="s">
        <v>427</v>
      </c>
      <c r="E56">
        <v>35</v>
      </c>
      <c r="F56">
        <v>16</v>
      </c>
      <c r="G56">
        <v>31597</v>
      </c>
      <c r="H56">
        <v>2128.5425700000001</v>
      </c>
      <c r="I56" t="s">
        <v>24</v>
      </c>
      <c r="J56">
        <v>6.5</v>
      </c>
      <c r="K56">
        <v>13835.526705</v>
      </c>
      <c r="L56">
        <v>0.06</v>
      </c>
      <c r="M56">
        <v>0.15</v>
      </c>
      <c r="N56">
        <v>11054.585837295001</v>
      </c>
      <c r="O56">
        <v>0.09</v>
      </c>
      <c r="P56">
        <v>57.705555555555563</v>
      </c>
      <c r="Q56">
        <v>65</v>
      </c>
      <c r="R56" t="s">
        <v>296</v>
      </c>
      <c r="S56">
        <v>61.352777777777781</v>
      </c>
      <c r="T56">
        <v>0</v>
      </c>
      <c r="U56">
        <v>130591.99928775002</v>
      </c>
    </row>
    <row r="57" spans="1:21" x14ac:dyDescent="0.55000000000000004">
      <c r="A57" t="s">
        <v>428</v>
      </c>
      <c r="B57" t="s">
        <v>428</v>
      </c>
      <c r="C57" t="s">
        <v>419</v>
      </c>
      <c r="D57" t="s">
        <v>429</v>
      </c>
      <c r="E57">
        <v>35</v>
      </c>
      <c r="F57">
        <v>16</v>
      </c>
      <c r="G57">
        <v>31597</v>
      </c>
      <c r="H57">
        <v>2128.5425700000001</v>
      </c>
      <c r="I57" t="s">
        <v>24</v>
      </c>
      <c r="J57">
        <v>6.5</v>
      </c>
      <c r="K57">
        <v>13835.526705</v>
      </c>
      <c r="L57">
        <v>0.06</v>
      </c>
      <c r="M57">
        <v>0.15</v>
      </c>
      <c r="N57">
        <v>11054.585837295001</v>
      </c>
      <c r="O57">
        <v>0.09</v>
      </c>
      <c r="P57">
        <v>57.705555555555563</v>
      </c>
      <c r="Q57">
        <v>65</v>
      </c>
      <c r="R57" t="s">
        <v>296</v>
      </c>
      <c r="S57">
        <v>61.352777777777781</v>
      </c>
      <c r="T57">
        <v>0</v>
      </c>
      <c r="U57">
        <v>130591.99928775002</v>
      </c>
    </row>
    <row r="58" spans="1:21" x14ac:dyDescent="0.55000000000000004">
      <c r="A58" t="s">
        <v>430</v>
      </c>
      <c r="B58" t="s">
        <v>430</v>
      </c>
      <c r="C58" t="s">
        <v>294</v>
      </c>
      <c r="D58" t="s">
        <v>431</v>
      </c>
      <c r="E58">
        <v>38</v>
      </c>
      <c r="F58">
        <v>16</v>
      </c>
      <c r="G58">
        <v>30997</v>
      </c>
      <c r="H58">
        <v>13200</v>
      </c>
      <c r="I58" t="s">
        <v>24</v>
      </c>
      <c r="J58">
        <v>5.5</v>
      </c>
      <c r="K58">
        <v>72600</v>
      </c>
      <c r="L58">
        <v>0.06</v>
      </c>
      <c r="M58">
        <v>0.15</v>
      </c>
      <c r="N58">
        <v>58007.4</v>
      </c>
      <c r="O58">
        <v>0.09</v>
      </c>
      <c r="P58">
        <v>48.827777777777783</v>
      </c>
      <c r="Q58">
        <v>60</v>
      </c>
      <c r="R58" t="s">
        <v>296</v>
      </c>
      <c r="S58">
        <v>54.413888888888891</v>
      </c>
      <c r="T58">
        <v>0</v>
      </c>
      <c r="U58">
        <v>718263.33333333337</v>
      </c>
    </row>
    <row r="59" spans="1:21" x14ac:dyDescent="0.55000000000000004">
      <c r="A59" t="s">
        <v>432</v>
      </c>
      <c r="B59" t="s">
        <v>432</v>
      </c>
      <c r="C59" t="s">
        <v>294</v>
      </c>
      <c r="D59" t="s">
        <v>433</v>
      </c>
      <c r="E59">
        <v>46</v>
      </c>
      <c r="F59">
        <v>14</v>
      </c>
      <c r="G59">
        <v>13438</v>
      </c>
      <c r="H59">
        <v>5032</v>
      </c>
      <c r="I59" t="s">
        <v>24</v>
      </c>
      <c r="J59">
        <v>6.5</v>
      </c>
      <c r="K59">
        <v>32708</v>
      </c>
      <c r="L59">
        <v>0.06</v>
      </c>
      <c r="M59">
        <v>0.15</v>
      </c>
      <c r="N59">
        <v>26133.692000000003</v>
      </c>
      <c r="O59">
        <v>0.09</v>
      </c>
      <c r="P59">
        <v>57.705555555555563</v>
      </c>
      <c r="Q59">
        <v>65</v>
      </c>
      <c r="R59" t="s">
        <v>296</v>
      </c>
      <c r="S59">
        <v>61.352777777777781</v>
      </c>
      <c r="T59">
        <v>0</v>
      </c>
      <c r="U59">
        <v>308727.17777777778</v>
      </c>
    </row>
    <row r="60" spans="1:21" x14ac:dyDescent="0.55000000000000004">
      <c r="A60" t="s">
        <v>434</v>
      </c>
      <c r="B60" t="s">
        <v>434</v>
      </c>
      <c r="C60" t="s">
        <v>294</v>
      </c>
      <c r="D60" t="s">
        <v>435</v>
      </c>
      <c r="E60">
        <v>48</v>
      </c>
      <c r="F60">
        <v>15</v>
      </c>
      <c r="G60">
        <v>13441</v>
      </c>
      <c r="H60">
        <v>5000</v>
      </c>
      <c r="I60" t="s">
        <v>24</v>
      </c>
      <c r="J60">
        <v>6.5</v>
      </c>
      <c r="K60">
        <v>32500</v>
      </c>
      <c r="L60">
        <v>0.06</v>
      </c>
      <c r="M60">
        <v>0.15</v>
      </c>
      <c r="N60">
        <v>25967.5</v>
      </c>
      <c r="O60">
        <v>0.09</v>
      </c>
      <c r="P60">
        <v>57.705555555555563</v>
      </c>
      <c r="Q60">
        <v>65</v>
      </c>
      <c r="R60" t="s">
        <v>296</v>
      </c>
      <c r="S60">
        <v>61.352777777777781</v>
      </c>
      <c r="T60">
        <v>0</v>
      </c>
      <c r="U60">
        <v>306763.88888888893</v>
      </c>
    </row>
    <row r="61" spans="1:21" x14ac:dyDescent="0.55000000000000004">
      <c r="A61" t="s">
        <v>436</v>
      </c>
      <c r="B61" t="s">
        <v>436</v>
      </c>
      <c r="C61" t="s">
        <v>294</v>
      </c>
      <c r="D61" t="s">
        <v>437</v>
      </c>
      <c r="E61">
        <v>47</v>
      </c>
      <c r="F61">
        <v>15</v>
      </c>
      <c r="G61">
        <v>13440</v>
      </c>
      <c r="H61">
        <v>5000</v>
      </c>
      <c r="I61" t="s">
        <v>24</v>
      </c>
      <c r="J61">
        <v>6.5</v>
      </c>
      <c r="K61">
        <v>32500</v>
      </c>
      <c r="L61">
        <v>0.06</v>
      </c>
      <c r="M61">
        <v>0.15</v>
      </c>
      <c r="N61">
        <v>25967.5</v>
      </c>
      <c r="O61">
        <v>0.09</v>
      </c>
      <c r="P61">
        <v>57.705555555555563</v>
      </c>
      <c r="Q61">
        <v>65</v>
      </c>
      <c r="R61" t="s">
        <v>296</v>
      </c>
      <c r="S61">
        <v>61.352777777777781</v>
      </c>
      <c r="T61">
        <v>0</v>
      </c>
      <c r="U61">
        <v>306763.88888888893</v>
      </c>
    </row>
    <row r="62" spans="1:21" x14ac:dyDescent="0.55000000000000004">
      <c r="A62" t="s">
        <v>438</v>
      </c>
      <c r="B62" t="s">
        <v>438</v>
      </c>
      <c r="C62" t="s">
        <v>294</v>
      </c>
      <c r="D62" t="s">
        <v>439</v>
      </c>
      <c r="E62">
        <v>48</v>
      </c>
      <c r="F62">
        <v>15</v>
      </c>
      <c r="G62">
        <v>13438</v>
      </c>
      <c r="H62">
        <v>5000</v>
      </c>
      <c r="I62" t="s">
        <v>24</v>
      </c>
      <c r="J62">
        <v>6.5</v>
      </c>
      <c r="K62">
        <v>32500</v>
      </c>
      <c r="L62">
        <v>0.06</v>
      </c>
      <c r="M62">
        <v>0.15</v>
      </c>
      <c r="N62">
        <v>25967.5</v>
      </c>
      <c r="O62">
        <v>0.09</v>
      </c>
      <c r="P62">
        <v>57.705555555555563</v>
      </c>
      <c r="Q62">
        <v>65</v>
      </c>
      <c r="R62" t="s">
        <v>296</v>
      </c>
      <c r="S62">
        <v>61.352777777777781</v>
      </c>
      <c r="T62">
        <v>0</v>
      </c>
      <c r="U62">
        <v>306763.88888888893</v>
      </c>
    </row>
    <row r="63" spans="1:21" x14ac:dyDescent="0.55000000000000004">
      <c r="A63" t="s">
        <v>440</v>
      </c>
      <c r="B63" t="s">
        <v>440</v>
      </c>
      <c r="C63" t="s">
        <v>294</v>
      </c>
      <c r="D63" t="s">
        <v>441</v>
      </c>
      <c r="E63">
        <v>45</v>
      </c>
      <c r="F63">
        <v>14</v>
      </c>
      <c r="G63">
        <v>26929</v>
      </c>
      <c r="H63">
        <v>11700</v>
      </c>
      <c r="I63" t="s">
        <v>24</v>
      </c>
      <c r="J63">
        <v>5.5</v>
      </c>
      <c r="K63">
        <v>64350</v>
      </c>
      <c r="L63">
        <v>0.06</v>
      </c>
      <c r="M63">
        <v>0.15</v>
      </c>
      <c r="N63">
        <v>51415.65</v>
      </c>
      <c r="O63">
        <v>0.09</v>
      </c>
      <c r="P63">
        <v>48.827777777777776</v>
      </c>
      <c r="Q63">
        <v>60</v>
      </c>
      <c r="R63" t="s">
        <v>296</v>
      </c>
      <c r="S63">
        <v>54.413888888888891</v>
      </c>
      <c r="T63">
        <v>0</v>
      </c>
      <c r="U63">
        <v>636642.5</v>
      </c>
    </row>
    <row r="64" spans="1:21" x14ac:dyDescent="0.55000000000000004">
      <c r="A64" t="s">
        <v>442</v>
      </c>
      <c r="B64" t="s">
        <v>443</v>
      </c>
      <c r="C64" t="s">
        <v>294</v>
      </c>
      <c r="D64" t="s">
        <v>444</v>
      </c>
      <c r="E64">
        <v>44</v>
      </c>
      <c r="F64">
        <v>15</v>
      </c>
      <c r="G64">
        <v>26876</v>
      </c>
      <c r="H64">
        <v>12000</v>
      </c>
      <c r="I64" t="s">
        <v>24</v>
      </c>
      <c r="J64">
        <v>5.5</v>
      </c>
      <c r="K64">
        <v>66000</v>
      </c>
      <c r="L64">
        <v>0.06</v>
      </c>
      <c r="M64">
        <v>0.15</v>
      </c>
      <c r="N64">
        <v>52734</v>
      </c>
      <c r="O64">
        <v>0.09</v>
      </c>
      <c r="P64">
        <v>48.827777777777783</v>
      </c>
      <c r="Q64">
        <v>60</v>
      </c>
      <c r="R64" t="s">
        <v>296</v>
      </c>
      <c r="S64">
        <v>54.413888888888891</v>
      </c>
      <c r="T64">
        <v>0</v>
      </c>
      <c r="U64">
        <v>652966.66666666674</v>
      </c>
    </row>
    <row r="65" spans="1:21" x14ac:dyDescent="0.55000000000000004">
      <c r="A65" t="s">
        <v>445</v>
      </c>
      <c r="B65" t="s">
        <v>445</v>
      </c>
      <c r="C65" t="s">
        <v>294</v>
      </c>
      <c r="D65" t="s">
        <v>446</v>
      </c>
      <c r="E65">
        <v>47</v>
      </c>
      <c r="F65">
        <v>18</v>
      </c>
      <c r="G65">
        <v>31433</v>
      </c>
      <c r="H65">
        <v>12000</v>
      </c>
      <c r="I65" t="s">
        <v>24</v>
      </c>
      <c r="J65">
        <v>5.5</v>
      </c>
      <c r="K65">
        <v>66000</v>
      </c>
      <c r="L65">
        <v>0.06</v>
      </c>
      <c r="M65">
        <v>0.15</v>
      </c>
      <c r="N65">
        <v>52734</v>
      </c>
      <c r="O65">
        <v>0.09</v>
      </c>
      <c r="P65">
        <v>48.827777777777783</v>
      </c>
      <c r="Q65">
        <v>60</v>
      </c>
      <c r="R65" t="s">
        <v>296</v>
      </c>
      <c r="S65">
        <v>54.413888888888891</v>
      </c>
      <c r="T65">
        <v>0</v>
      </c>
      <c r="U65">
        <v>652966.66666666674</v>
      </c>
    </row>
    <row r="66" spans="1:21" x14ac:dyDescent="0.55000000000000004">
      <c r="A66" t="s">
        <v>447</v>
      </c>
      <c r="B66" t="s">
        <v>447</v>
      </c>
      <c r="C66" t="s">
        <v>294</v>
      </c>
      <c r="D66" t="s">
        <v>448</v>
      </c>
      <c r="E66">
        <v>49</v>
      </c>
      <c r="F66">
        <v>16</v>
      </c>
      <c r="G66">
        <v>13438</v>
      </c>
      <c r="H66">
        <v>5000</v>
      </c>
      <c r="I66" t="s">
        <v>24</v>
      </c>
      <c r="J66">
        <v>6.5</v>
      </c>
      <c r="K66">
        <v>32500</v>
      </c>
      <c r="L66">
        <v>0.06</v>
      </c>
      <c r="M66">
        <v>0.15</v>
      </c>
      <c r="N66">
        <v>25967.5</v>
      </c>
      <c r="O66">
        <v>0.09</v>
      </c>
      <c r="P66">
        <v>57.705555555555563</v>
      </c>
      <c r="Q66">
        <v>65</v>
      </c>
      <c r="R66" t="s">
        <v>296</v>
      </c>
      <c r="S66">
        <v>61.352777777777781</v>
      </c>
      <c r="T66">
        <v>0</v>
      </c>
      <c r="U66">
        <v>306763.88888888893</v>
      </c>
    </row>
    <row r="67" spans="1:21" x14ac:dyDescent="0.55000000000000004">
      <c r="A67" t="s">
        <v>449</v>
      </c>
      <c r="B67" t="s">
        <v>449</v>
      </c>
      <c r="C67" t="s">
        <v>294</v>
      </c>
      <c r="D67" t="s">
        <v>450</v>
      </c>
      <c r="E67">
        <v>47</v>
      </c>
      <c r="F67">
        <v>14</v>
      </c>
      <c r="G67">
        <v>13438</v>
      </c>
      <c r="H67">
        <v>4986</v>
      </c>
      <c r="I67" t="s">
        <v>24</v>
      </c>
      <c r="J67">
        <v>6.5</v>
      </c>
      <c r="K67">
        <v>32409</v>
      </c>
      <c r="L67">
        <v>0.06</v>
      </c>
      <c r="M67">
        <v>0.15</v>
      </c>
      <c r="N67">
        <v>25894.790999999997</v>
      </c>
      <c r="O67">
        <v>0.09</v>
      </c>
      <c r="P67">
        <v>57.705555555555549</v>
      </c>
      <c r="Q67">
        <v>65</v>
      </c>
      <c r="R67" t="s">
        <v>296</v>
      </c>
      <c r="S67">
        <v>61.352777777777774</v>
      </c>
      <c r="T67">
        <v>0</v>
      </c>
      <c r="U67">
        <v>305904.95</v>
      </c>
    </row>
    <row r="68" spans="1:21" x14ac:dyDescent="0.55000000000000004">
      <c r="A68" t="s">
        <v>451</v>
      </c>
      <c r="B68" t="s">
        <v>451</v>
      </c>
      <c r="C68" t="s">
        <v>294</v>
      </c>
      <c r="D68" t="s">
        <v>452</v>
      </c>
      <c r="E68">
        <v>49</v>
      </c>
      <c r="F68">
        <v>15</v>
      </c>
      <c r="G68">
        <v>13438</v>
      </c>
      <c r="H68">
        <v>4508</v>
      </c>
      <c r="I68" t="s">
        <v>24</v>
      </c>
      <c r="J68">
        <v>6.5</v>
      </c>
      <c r="K68">
        <v>29302</v>
      </c>
      <c r="L68">
        <v>0.06</v>
      </c>
      <c r="M68">
        <v>0.15</v>
      </c>
      <c r="N68">
        <v>23412.298000000003</v>
      </c>
      <c r="O68">
        <v>0.09</v>
      </c>
      <c r="P68">
        <v>57.705555555555563</v>
      </c>
      <c r="Q68">
        <v>65</v>
      </c>
      <c r="R68" t="s">
        <v>296</v>
      </c>
      <c r="S68">
        <v>61.352777777777781</v>
      </c>
      <c r="T68">
        <v>0</v>
      </c>
      <c r="U68">
        <v>276578.32222222222</v>
      </c>
    </row>
    <row r="69" spans="1:21" x14ac:dyDescent="0.55000000000000004">
      <c r="A69" t="s">
        <v>453</v>
      </c>
      <c r="B69" t="s">
        <v>453</v>
      </c>
      <c r="C69" t="s">
        <v>294</v>
      </c>
      <c r="D69" t="s">
        <v>454</v>
      </c>
      <c r="E69">
        <v>49</v>
      </c>
      <c r="F69">
        <v>15</v>
      </c>
      <c r="G69">
        <v>13440</v>
      </c>
      <c r="H69">
        <v>5000</v>
      </c>
      <c r="I69" t="s">
        <v>455</v>
      </c>
      <c r="J69">
        <v>5.8500000000000005</v>
      </c>
      <c r="K69">
        <v>29250.000000000004</v>
      </c>
      <c r="L69">
        <v>0.06</v>
      </c>
      <c r="M69">
        <v>0.15</v>
      </c>
      <c r="N69">
        <v>23370.750000000004</v>
      </c>
      <c r="O69">
        <v>0.105</v>
      </c>
      <c r="P69">
        <v>44.515714285714296</v>
      </c>
      <c r="Q69">
        <v>58.5</v>
      </c>
      <c r="R69" t="s">
        <v>296</v>
      </c>
      <c r="S69">
        <v>51.507857142857148</v>
      </c>
      <c r="T69">
        <v>0</v>
      </c>
      <c r="U69">
        <v>257539.28571428574</v>
      </c>
    </row>
    <row r="70" spans="1:21" x14ac:dyDescent="0.55000000000000004">
      <c r="A70" t="s">
        <v>456</v>
      </c>
      <c r="B70" t="s">
        <v>456</v>
      </c>
      <c r="C70" t="s">
        <v>294</v>
      </c>
      <c r="D70" t="s">
        <v>457</v>
      </c>
      <c r="E70">
        <v>49</v>
      </c>
      <c r="F70">
        <v>15</v>
      </c>
      <c r="G70">
        <v>13438</v>
      </c>
      <c r="H70">
        <v>5000</v>
      </c>
      <c r="I70" t="s">
        <v>24</v>
      </c>
      <c r="J70">
        <v>6.5</v>
      </c>
      <c r="K70">
        <v>32500</v>
      </c>
      <c r="L70">
        <v>0.06</v>
      </c>
      <c r="M70">
        <v>0.15</v>
      </c>
      <c r="N70">
        <v>25967.5</v>
      </c>
      <c r="O70">
        <v>0.09</v>
      </c>
      <c r="P70">
        <v>57.705555555555563</v>
      </c>
      <c r="Q70">
        <v>65</v>
      </c>
      <c r="R70" t="s">
        <v>296</v>
      </c>
      <c r="S70">
        <v>61.352777777777781</v>
      </c>
      <c r="T70">
        <v>0</v>
      </c>
      <c r="U70">
        <v>306763.88888888893</v>
      </c>
    </row>
    <row r="71" spans="1:21" x14ac:dyDescent="0.55000000000000004">
      <c r="A71" t="s">
        <v>458</v>
      </c>
      <c r="B71" t="s">
        <v>458</v>
      </c>
      <c r="C71" t="s">
        <v>294</v>
      </c>
      <c r="D71" t="s">
        <v>459</v>
      </c>
      <c r="E71">
        <v>44</v>
      </c>
      <c r="F71">
        <v>14</v>
      </c>
      <c r="G71">
        <v>13438</v>
      </c>
      <c r="H71">
        <v>5000</v>
      </c>
      <c r="I71" t="s">
        <v>24</v>
      </c>
      <c r="J71">
        <v>6.5</v>
      </c>
      <c r="K71">
        <v>32500</v>
      </c>
      <c r="L71">
        <v>0.06</v>
      </c>
      <c r="M71">
        <v>0.15</v>
      </c>
      <c r="N71">
        <v>25967.5</v>
      </c>
      <c r="O71">
        <v>0.09</v>
      </c>
      <c r="P71">
        <v>57.705555555555563</v>
      </c>
      <c r="Q71">
        <v>65</v>
      </c>
      <c r="R71" t="s">
        <v>296</v>
      </c>
      <c r="S71">
        <v>61.352777777777781</v>
      </c>
      <c r="T71">
        <v>0</v>
      </c>
      <c r="U71">
        <v>306763.88888888893</v>
      </c>
    </row>
    <row r="72" spans="1:21" x14ac:dyDescent="0.55000000000000004">
      <c r="A72" t="s">
        <v>460</v>
      </c>
      <c r="B72" t="s">
        <v>461</v>
      </c>
      <c r="C72" t="s">
        <v>294</v>
      </c>
      <c r="D72" t="s">
        <v>462</v>
      </c>
      <c r="E72">
        <v>45</v>
      </c>
      <c r="F72">
        <v>18</v>
      </c>
      <c r="G72">
        <v>13438</v>
      </c>
      <c r="H72">
        <v>10000</v>
      </c>
      <c r="I72" t="s">
        <v>24</v>
      </c>
      <c r="J72">
        <v>6.5</v>
      </c>
      <c r="K72">
        <v>65000</v>
      </c>
      <c r="L72">
        <v>0.06</v>
      </c>
      <c r="M72">
        <v>0.15</v>
      </c>
      <c r="N72">
        <v>51935</v>
      </c>
      <c r="O72">
        <v>0.09</v>
      </c>
      <c r="P72">
        <v>57.705555555555563</v>
      </c>
      <c r="Q72">
        <v>65</v>
      </c>
      <c r="R72" t="s">
        <v>296</v>
      </c>
      <c r="S72">
        <v>61.352777777777781</v>
      </c>
      <c r="T72">
        <v>0</v>
      </c>
      <c r="U72">
        <v>613527.77777777787</v>
      </c>
    </row>
    <row r="73" spans="1:21" x14ac:dyDescent="0.55000000000000004">
      <c r="A73" t="s">
        <v>463</v>
      </c>
      <c r="B73" t="s">
        <v>463</v>
      </c>
      <c r="C73" t="s">
        <v>294</v>
      </c>
      <c r="D73" t="s">
        <v>464</v>
      </c>
      <c r="E73">
        <v>44</v>
      </c>
      <c r="F73">
        <v>15</v>
      </c>
      <c r="G73">
        <v>13440</v>
      </c>
      <c r="H73">
        <v>5000</v>
      </c>
      <c r="I73" t="s">
        <v>24</v>
      </c>
      <c r="J73">
        <v>6.5</v>
      </c>
      <c r="K73">
        <v>32500</v>
      </c>
      <c r="L73">
        <v>0.06</v>
      </c>
      <c r="M73">
        <v>0.15</v>
      </c>
      <c r="N73">
        <v>25967.5</v>
      </c>
      <c r="O73">
        <v>0.09</v>
      </c>
      <c r="P73">
        <v>57.705555555555563</v>
      </c>
      <c r="Q73">
        <v>65</v>
      </c>
      <c r="R73" t="s">
        <v>296</v>
      </c>
      <c r="S73">
        <v>61.352777777777781</v>
      </c>
      <c r="T73">
        <v>0</v>
      </c>
      <c r="U73">
        <v>306763.88888888893</v>
      </c>
    </row>
    <row r="74" spans="1:21" x14ac:dyDescent="0.55000000000000004">
      <c r="A74" t="s">
        <v>465</v>
      </c>
      <c r="B74" t="s">
        <v>465</v>
      </c>
      <c r="C74" t="s">
        <v>294</v>
      </c>
      <c r="D74" t="s">
        <v>466</v>
      </c>
      <c r="E74">
        <v>48</v>
      </c>
      <c r="F74">
        <v>15</v>
      </c>
      <c r="G74">
        <v>13438</v>
      </c>
      <c r="H74">
        <v>5000</v>
      </c>
      <c r="I74" t="s">
        <v>24</v>
      </c>
      <c r="J74">
        <v>6.5</v>
      </c>
      <c r="K74">
        <v>32500</v>
      </c>
      <c r="L74">
        <v>0.06</v>
      </c>
      <c r="M74">
        <v>0.15</v>
      </c>
      <c r="N74">
        <v>25967.5</v>
      </c>
      <c r="O74">
        <v>0.09</v>
      </c>
      <c r="P74">
        <v>57.705555555555563</v>
      </c>
      <c r="Q74">
        <v>65</v>
      </c>
      <c r="R74" t="s">
        <v>296</v>
      </c>
      <c r="S74">
        <v>61.352777777777781</v>
      </c>
      <c r="T74">
        <v>0</v>
      </c>
      <c r="U74">
        <v>306763.88888888893</v>
      </c>
    </row>
    <row r="75" spans="1:21" x14ac:dyDescent="0.55000000000000004">
      <c r="A75" t="s">
        <v>467</v>
      </c>
      <c r="B75" t="s">
        <v>467</v>
      </c>
      <c r="C75" t="s">
        <v>294</v>
      </c>
      <c r="D75" t="s">
        <v>468</v>
      </c>
      <c r="E75">
        <v>49</v>
      </c>
      <c r="F75">
        <v>15</v>
      </c>
      <c r="G75">
        <v>13438</v>
      </c>
      <c r="H75">
        <v>5000</v>
      </c>
      <c r="I75" t="s">
        <v>24</v>
      </c>
      <c r="J75">
        <v>6.5</v>
      </c>
      <c r="K75">
        <v>32500</v>
      </c>
      <c r="L75">
        <v>0.06</v>
      </c>
      <c r="M75">
        <v>0.15</v>
      </c>
      <c r="N75">
        <v>25967.5</v>
      </c>
      <c r="O75">
        <v>0.09</v>
      </c>
      <c r="P75">
        <v>57.705555555555563</v>
      </c>
      <c r="Q75">
        <v>65</v>
      </c>
      <c r="R75" t="s">
        <v>296</v>
      </c>
      <c r="S75">
        <v>61.352777777777781</v>
      </c>
      <c r="T75">
        <v>0</v>
      </c>
      <c r="U75">
        <v>306763.88888888893</v>
      </c>
    </row>
    <row r="76" spans="1:21" x14ac:dyDescent="0.55000000000000004">
      <c r="A76" t="s">
        <v>469</v>
      </c>
      <c r="B76" t="s">
        <v>469</v>
      </c>
      <c r="C76" t="s">
        <v>294</v>
      </c>
      <c r="D76" t="s">
        <v>470</v>
      </c>
      <c r="E76">
        <v>49</v>
      </c>
      <c r="F76">
        <v>14</v>
      </c>
      <c r="G76">
        <v>13440</v>
      </c>
      <c r="H76">
        <v>4467</v>
      </c>
      <c r="I76" t="s">
        <v>24</v>
      </c>
      <c r="J76">
        <v>6.5</v>
      </c>
      <c r="K76">
        <v>29035.5</v>
      </c>
      <c r="L76">
        <v>0.06</v>
      </c>
      <c r="M76">
        <v>0.15</v>
      </c>
      <c r="N76">
        <v>23199.3645</v>
      </c>
      <c r="O76">
        <v>0.09</v>
      </c>
      <c r="P76">
        <v>57.705555555555556</v>
      </c>
      <c r="Q76">
        <v>65</v>
      </c>
      <c r="R76" t="s">
        <v>296</v>
      </c>
      <c r="S76">
        <v>61.352777777777774</v>
      </c>
      <c r="T76">
        <v>0</v>
      </c>
      <c r="U76">
        <v>274062.85833333334</v>
      </c>
    </row>
    <row r="77" spans="1:21" x14ac:dyDescent="0.55000000000000004">
      <c r="A77" t="s">
        <v>471</v>
      </c>
      <c r="B77" t="s">
        <v>471</v>
      </c>
      <c r="C77" t="s">
        <v>294</v>
      </c>
      <c r="D77" t="s">
        <v>472</v>
      </c>
      <c r="E77">
        <v>49</v>
      </c>
      <c r="F77">
        <v>14</v>
      </c>
      <c r="G77">
        <v>13438</v>
      </c>
      <c r="H77">
        <v>5033</v>
      </c>
      <c r="I77" t="s">
        <v>24</v>
      </c>
      <c r="J77">
        <v>6.5</v>
      </c>
      <c r="K77">
        <v>32714.5</v>
      </c>
      <c r="L77">
        <v>0.06</v>
      </c>
      <c r="M77">
        <v>0.15</v>
      </c>
      <c r="N77">
        <v>26138.8855</v>
      </c>
      <c r="O77">
        <v>0.09</v>
      </c>
      <c r="P77">
        <v>57.705555555555563</v>
      </c>
      <c r="Q77">
        <v>65</v>
      </c>
      <c r="R77" t="s">
        <v>296</v>
      </c>
      <c r="S77">
        <v>61.352777777777781</v>
      </c>
      <c r="T77">
        <v>0</v>
      </c>
      <c r="U77">
        <v>308788.5305555556</v>
      </c>
    </row>
    <row r="78" spans="1:21" x14ac:dyDescent="0.55000000000000004">
      <c r="A78" t="s">
        <v>473</v>
      </c>
      <c r="B78" t="s">
        <v>473</v>
      </c>
      <c r="C78" t="s">
        <v>294</v>
      </c>
      <c r="D78" t="s">
        <v>474</v>
      </c>
      <c r="E78">
        <v>49</v>
      </c>
      <c r="F78">
        <v>14</v>
      </c>
      <c r="G78">
        <v>26880</v>
      </c>
      <c r="H78">
        <v>8995</v>
      </c>
      <c r="I78" t="s">
        <v>24</v>
      </c>
      <c r="J78">
        <v>6.5</v>
      </c>
      <c r="K78">
        <v>58467.5</v>
      </c>
      <c r="L78">
        <v>0.06</v>
      </c>
      <c r="M78">
        <v>0.15</v>
      </c>
      <c r="N78">
        <v>46715.532500000001</v>
      </c>
      <c r="O78">
        <v>0.09</v>
      </c>
      <c r="P78">
        <v>57.705555555555556</v>
      </c>
      <c r="Q78">
        <v>65</v>
      </c>
      <c r="R78" t="s">
        <v>296</v>
      </c>
      <c r="S78">
        <v>61.352777777777774</v>
      </c>
      <c r="T78">
        <v>0</v>
      </c>
      <c r="U78">
        <v>551868.23611111112</v>
      </c>
    </row>
    <row r="79" spans="1:21" x14ac:dyDescent="0.55000000000000004">
      <c r="A79" t="s">
        <v>475</v>
      </c>
      <c r="B79" t="s">
        <v>475</v>
      </c>
      <c r="C79" t="s">
        <v>294</v>
      </c>
      <c r="D79" t="s">
        <v>476</v>
      </c>
      <c r="E79">
        <v>48</v>
      </c>
      <c r="F79">
        <v>14</v>
      </c>
      <c r="G79">
        <v>13438</v>
      </c>
      <c r="H79">
        <v>4467</v>
      </c>
      <c r="I79" t="s">
        <v>24</v>
      </c>
      <c r="J79">
        <v>6.5</v>
      </c>
      <c r="K79">
        <v>29035.5</v>
      </c>
      <c r="L79">
        <v>0.06</v>
      </c>
      <c r="M79">
        <v>0.15</v>
      </c>
      <c r="N79">
        <v>23199.3645</v>
      </c>
      <c r="O79">
        <v>0.09</v>
      </c>
      <c r="P79">
        <v>57.705555555555556</v>
      </c>
      <c r="Q79">
        <v>65</v>
      </c>
      <c r="R79" t="s">
        <v>296</v>
      </c>
      <c r="S79">
        <v>61.352777777777774</v>
      </c>
      <c r="T79">
        <v>0</v>
      </c>
      <c r="U79">
        <v>274062.85833333334</v>
      </c>
    </row>
    <row r="80" spans="1:21" x14ac:dyDescent="0.55000000000000004">
      <c r="A80" t="s">
        <v>477</v>
      </c>
      <c r="B80" t="s">
        <v>477</v>
      </c>
      <c r="C80" t="s">
        <v>294</v>
      </c>
      <c r="D80" t="s">
        <v>478</v>
      </c>
      <c r="E80">
        <v>48</v>
      </c>
      <c r="F80">
        <v>14</v>
      </c>
      <c r="G80">
        <v>13440</v>
      </c>
      <c r="H80">
        <v>4467</v>
      </c>
      <c r="I80" t="s">
        <v>24</v>
      </c>
      <c r="J80">
        <v>6.5</v>
      </c>
      <c r="K80">
        <v>29035.5</v>
      </c>
      <c r="L80">
        <v>0.06</v>
      </c>
      <c r="M80">
        <v>0.15</v>
      </c>
      <c r="N80">
        <v>23199.3645</v>
      </c>
      <c r="O80">
        <v>0.09</v>
      </c>
      <c r="P80">
        <v>57.705555555555556</v>
      </c>
      <c r="Q80">
        <v>65</v>
      </c>
      <c r="R80" t="s">
        <v>296</v>
      </c>
      <c r="S80">
        <v>61.352777777777774</v>
      </c>
      <c r="T80">
        <v>0</v>
      </c>
      <c r="U80">
        <v>274062.85833333334</v>
      </c>
    </row>
    <row r="81" spans="1:21" x14ac:dyDescent="0.55000000000000004">
      <c r="A81" t="s">
        <v>479</v>
      </c>
      <c r="B81" t="s">
        <v>480</v>
      </c>
      <c r="C81" t="s">
        <v>481</v>
      </c>
      <c r="D81" t="s">
        <v>482</v>
      </c>
      <c r="E81">
        <v>28</v>
      </c>
      <c r="F81">
        <v>16</v>
      </c>
      <c r="G81">
        <v>31151</v>
      </c>
      <c r="H81">
        <v>10400</v>
      </c>
      <c r="I81" t="s">
        <v>24</v>
      </c>
      <c r="J81">
        <v>5.5</v>
      </c>
      <c r="K81">
        <v>57200</v>
      </c>
      <c r="L81">
        <v>0.06</v>
      </c>
      <c r="M81">
        <v>0.15</v>
      </c>
      <c r="N81">
        <v>45702.8</v>
      </c>
      <c r="O81">
        <v>0.09</v>
      </c>
      <c r="P81">
        <v>48.827777777777783</v>
      </c>
      <c r="Q81">
        <v>60</v>
      </c>
      <c r="R81" t="s">
        <v>296</v>
      </c>
      <c r="S81">
        <v>54.413888888888891</v>
      </c>
      <c r="T81">
        <v>0</v>
      </c>
      <c r="U81">
        <v>565904.4444444445</v>
      </c>
    </row>
    <row r="82" spans="1:21" x14ac:dyDescent="0.55000000000000004">
      <c r="A82" t="s">
        <v>483</v>
      </c>
      <c r="B82" t="s">
        <v>483</v>
      </c>
      <c r="C82" t="s">
        <v>384</v>
      </c>
      <c r="D82" t="s">
        <v>484</v>
      </c>
      <c r="E82">
        <v>25</v>
      </c>
      <c r="F82">
        <v>18</v>
      </c>
      <c r="G82">
        <v>159430</v>
      </c>
      <c r="H82">
        <v>11920</v>
      </c>
      <c r="I82" t="s">
        <v>24</v>
      </c>
      <c r="J82">
        <v>5.5</v>
      </c>
      <c r="K82">
        <v>65560</v>
      </c>
      <c r="L82">
        <v>0.06</v>
      </c>
      <c r="M82">
        <v>0.15</v>
      </c>
      <c r="N82">
        <v>52382.44</v>
      </c>
      <c r="O82">
        <v>0.09</v>
      </c>
      <c r="P82">
        <v>48.827777777777776</v>
      </c>
      <c r="Q82">
        <v>60</v>
      </c>
      <c r="R82" t="s">
        <v>296</v>
      </c>
      <c r="S82">
        <v>54.413888888888891</v>
      </c>
      <c r="T82">
        <v>558750</v>
      </c>
      <c r="U82">
        <v>1207363.5555555555</v>
      </c>
    </row>
    <row r="83" spans="1:21" x14ac:dyDescent="0.55000000000000004">
      <c r="A83" t="s">
        <v>485</v>
      </c>
      <c r="B83" t="s">
        <v>485</v>
      </c>
      <c r="C83" t="s">
        <v>342</v>
      </c>
      <c r="D83" t="s">
        <v>486</v>
      </c>
      <c r="E83">
        <v>33</v>
      </c>
      <c r="F83">
        <v>12</v>
      </c>
      <c r="G83">
        <v>261360</v>
      </c>
      <c r="H83">
        <v>20050</v>
      </c>
      <c r="I83" t="s">
        <v>24</v>
      </c>
      <c r="J83">
        <v>5</v>
      </c>
      <c r="K83">
        <v>100250</v>
      </c>
      <c r="L83">
        <v>0.06</v>
      </c>
      <c r="M83">
        <v>0.15</v>
      </c>
      <c r="N83">
        <v>80099.75</v>
      </c>
      <c r="O83">
        <v>0.09</v>
      </c>
      <c r="P83">
        <v>44.388888888888893</v>
      </c>
      <c r="Q83">
        <v>55</v>
      </c>
      <c r="R83" t="s">
        <v>296</v>
      </c>
      <c r="S83">
        <v>49.694444444444443</v>
      </c>
      <c r="T83">
        <v>905800</v>
      </c>
      <c r="U83">
        <v>1902173.611111111</v>
      </c>
    </row>
    <row r="84" spans="1:21" x14ac:dyDescent="0.55000000000000004">
      <c r="A84" t="s">
        <v>487</v>
      </c>
      <c r="B84" t="s">
        <v>487</v>
      </c>
      <c r="C84" t="s">
        <v>294</v>
      </c>
      <c r="D84" t="s">
        <v>488</v>
      </c>
      <c r="E84">
        <v>28</v>
      </c>
      <c r="F84">
        <v>18</v>
      </c>
      <c r="G84">
        <v>22601</v>
      </c>
      <c r="H84">
        <v>5690</v>
      </c>
      <c r="I84" t="s">
        <v>24</v>
      </c>
      <c r="J84">
        <v>6.5</v>
      </c>
      <c r="K84">
        <v>36985</v>
      </c>
      <c r="L84">
        <v>0.06</v>
      </c>
      <c r="M84">
        <v>0.15</v>
      </c>
      <c r="N84">
        <v>29551.014999999999</v>
      </c>
      <c r="O84">
        <v>0.09</v>
      </c>
      <c r="P84">
        <v>57.705555555555556</v>
      </c>
      <c r="Q84">
        <v>65</v>
      </c>
      <c r="R84" t="s">
        <v>296</v>
      </c>
      <c r="S84">
        <v>61.352777777777774</v>
      </c>
      <c r="T84">
        <v>0</v>
      </c>
      <c r="U84">
        <v>349097.30555555556</v>
      </c>
    </row>
    <row r="85" spans="1:21" x14ac:dyDescent="0.55000000000000004">
      <c r="A85" t="s">
        <v>489</v>
      </c>
      <c r="B85" t="s">
        <v>489</v>
      </c>
      <c r="C85" t="s">
        <v>294</v>
      </c>
      <c r="D85" t="s">
        <v>490</v>
      </c>
      <c r="E85">
        <v>28</v>
      </c>
      <c r="F85">
        <v>18</v>
      </c>
      <c r="G85">
        <v>20097</v>
      </c>
      <c r="H85">
        <v>5690</v>
      </c>
      <c r="I85" t="s">
        <v>24</v>
      </c>
      <c r="J85">
        <v>6.5</v>
      </c>
      <c r="K85">
        <v>36985</v>
      </c>
      <c r="L85">
        <v>0.06</v>
      </c>
      <c r="M85">
        <v>0.15</v>
      </c>
      <c r="N85">
        <v>29551.014999999999</v>
      </c>
      <c r="O85">
        <v>0.09</v>
      </c>
      <c r="P85">
        <v>57.705555555555556</v>
      </c>
      <c r="Q85">
        <v>65</v>
      </c>
      <c r="R85" t="s">
        <v>296</v>
      </c>
      <c r="S85">
        <v>61.352777777777774</v>
      </c>
      <c r="T85">
        <v>0</v>
      </c>
      <c r="U85">
        <v>349097.30555555556</v>
      </c>
    </row>
    <row r="86" spans="1:21" x14ac:dyDescent="0.55000000000000004">
      <c r="A86" t="s">
        <v>491</v>
      </c>
      <c r="B86" t="s">
        <v>491</v>
      </c>
      <c r="C86" t="s">
        <v>294</v>
      </c>
      <c r="D86" t="s">
        <v>492</v>
      </c>
      <c r="E86">
        <v>30</v>
      </c>
      <c r="F86">
        <v>19</v>
      </c>
      <c r="G86">
        <v>39000</v>
      </c>
      <c r="H86">
        <v>6104</v>
      </c>
      <c r="I86" t="s">
        <v>24</v>
      </c>
      <c r="J86">
        <v>6.5</v>
      </c>
      <c r="K86">
        <v>39676</v>
      </c>
      <c r="L86">
        <v>0.06</v>
      </c>
      <c r="M86">
        <v>0.15</v>
      </c>
      <c r="N86">
        <v>31701.124000000003</v>
      </c>
      <c r="O86">
        <v>0.09</v>
      </c>
      <c r="P86">
        <v>57.705555555555563</v>
      </c>
      <c r="Q86">
        <v>65</v>
      </c>
      <c r="R86" t="s">
        <v>296</v>
      </c>
      <c r="S86">
        <v>61.352777777777781</v>
      </c>
      <c r="T86">
        <v>72920</v>
      </c>
      <c r="U86">
        <v>447417.35555555555</v>
      </c>
    </row>
    <row r="87" spans="1:21" x14ac:dyDescent="0.55000000000000004">
      <c r="A87" t="s">
        <v>493</v>
      </c>
      <c r="B87" t="s">
        <v>493</v>
      </c>
      <c r="C87" t="s">
        <v>481</v>
      </c>
      <c r="D87" t="s">
        <v>494</v>
      </c>
      <c r="E87">
        <v>23</v>
      </c>
      <c r="F87">
        <v>20</v>
      </c>
      <c r="G87">
        <v>136735</v>
      </c>
      <c r="H87">
        <v>20520</v>
      </c>
      <c r="I87" t="s">
        <v>24</v>
      </c>
      <c r="J87">
        <v>5</v>
      </c>
      <c r="K87">
        <v>102600</v>
      </c>
      <c r="L87">
        <v>0.06</v>
      </c>
      <c r="M87">
        <v>0.15</v>
      </c>
      <c r="N87">
        <v>81977.399999999994</v>
      </c>
      <c r="O87">
        <v>0.09</v>
      </c>
      <c r="P87">
        <v>44.388888888888886</v>
      </c>
      <c r="Q87">
        <v>55</v>
      </c>
      <c r="R87" t="s">
        <v>296</v>
      </c>
      <c r="S87">
        <v>49.694444444444443</v>
      </c>
      <c r="T87">
        <v>191292.5</v>
      </c>
      <c r="U87">
        <v>1211022.5</v>
      </c>
    </row>
    <row r="88" spans="1:21" x14ac:dyDescent="0.55000000000000004">
      <c r="A88" t="s">
        <v>495</v>
      </c>
      <c r="B88" t="s">
        <v>495</v>
      </c>
      <c r="C88" t="s">
        <v>294</v>
      </c>
      <c r="D88" t="s">
        <v>496</v>
      </c>
      <c r="E88">
        <v>30</v>
      </c>
      <c r="F88">
        <v>20</v>
      </c>
      <c r="G88">
        <v>32500</v>
      </c>
      <c r="H88">
        <v>11352</v>
      </c>
      <c r="I88" t="s">
        <v>24</v>
      </c>
      <c r="J88">
        <v>5.5</v>
      </c>
      <c r="K88">
        <v>62436</v>
      </c>
      <c r="L88">
        <v>0.06</v>
      </c>
      <c r="M88">
        <v>0.15</v>
      </c>
      <c r="N88">
        <v>49886.364000000001</v>
      </c>
      <c r="O88">
        <v>0.09</v>
      </c>
      <c r="P88">
        <v>48.827777777777776</v>
      </c>
      <c r="Q88">
        <v>60</v>
      </c>
      <c r="R88" t="s">
        <v>296</v>
      </c>
      <c r="S88">
        <v>54.413888888888891</v>
      </c>
      <c r="T88">
        <v>0</v>
      </c>
      <c r="U88">
        <v>617706.46666666667</v>
      </c>
    </row>
    <row r="89" spans="1:21" x14ac:dyDescent="0.55000000000000004">
      <c r="A89" t="s">
        <v>497</v>
      </c>
      <c r="B89" t="s">
        <v>498</v>
      </c>
      <c r="C89" t="s">
        <v>294</v>
      </c>
      <c r="D89" t="s">
        <v>499</v>
      </c>
      <c r="E89">
        <v>30</v>
      </c>
      <c r="F89">
        <v>16</v>
      </c>
      <c r="G89">
        <v>130289</v>
      </c>
      <c r="H89">
        <v>9920</v>
      </c>
      <c r="I89" t="s">
        <v>24</v>
      </c>
      <c r="J89">
        <v>6.5</v>
      </c>
      <c r="K89">
        <v>64480</v>
      </c>
      <c r="L89">
        <v>0.06</v>
      </c>
      <c r="M89">
        <v>0.15</v>
      </c>
      <c r="N89">
        <v>51519.519999999997</v>
      </c>
      <c r="O89">
        <v>0.09</v>
      </c>
      <c r="P89">
        <v>57.705555555555556</v>
      </c>
      <c r="Q89">
        <v>65</v>
      </c>
      <c r="R89" t="s">
        <v>296</v>
      </c>
      <c r="S89">
        <v>61.352777777777774</v>
      </c>
      <c r="T89">
        <v>453045</v>
      </c>
      <c r="U89">
        <v>1061664.5555555555</v>
      </c>
    </row>
    <row r="90" spans="1:21" x14ac:dyDescent="0.55000000000000004">
      <c r="A90" t="s">
        <v>500</v>
      </c>
      <c r="B90" t="s">
        <v>501</v>
      </c>
      <c r="C90" t="s">
        <v>294</v>
      </c>
      <c r="D90" t="s">
        <v>502</v>
      </c>
      <c r="E90">
        <v>30</v>
      </c>
      <c r="F90">
        <v>20</v>
      </c>
      <c r="G90">
        <v>65000</v>
      </c>
      <c r="H90">
        <v>10140</v>
      </c>
      <c r="I90" t="s">
        <v>24</v>
      </c>
      <c r="J90">
        <v>5.5</v>
      </c>
      <c r="K90">
        <v>55770</v>
      </c>
      <c r="L90">
        <v>0.06</v>
      </c>
      <c r="M90">
        <v>0.15</v>
      </c>
      <c r="N90">
        <v>44560.23</v>
      </c>
      <c r="O90">
        <v>0.09</v>
      </c>
      <c r="P90">
        <v>48.827777777777783</v>
      </c>
      <c r="Q90">
        <v>60</v>
      </c>
      <c r="R90" t="s">
        <v>296</v>
      </c>
      <c r="S90">
        <v>54.413888888888891</v>
      </c>
      <c r="T90">
        <v>122200</v>
      </c>
      <c r="U90">
        <v>673956.83333333337</v>
      </c>
    </row>
    <row r="91" spans="1:21" x14ac:dyDescent="0.55000000000000004">
      <c r="A91" t="s">
        <v>503</v>
      </c>
      <c r="B91" t="s">
        <v>503</v>
      </c>
      <c r="C91" t="s">
        <v>294</v>
      </c>
      <c r="D91" t="s">
        <v>504</v>
      </c>
      <c r="E91">
        <v>25</v>
      </c>
      <c r="F91">
        <v>18</v>
      </c>
      <c r="G91">
        <v>44242</v>
      </c>
      <c r="H91">
        <v>14668</v>
      </c>
      <c r="I91" t="s">
        <v>24</v>
      </c>
      <c r="J91">
        <v>5.5</v>
      </c>
      <c r="K91">
        <v>80674</v>
      </c>
      <c r="L91">
        <v>0.06</v>
      </c>
      <c r="M91">
        <v>0.15</v>
      </c>
      <c r="N91">
        <v>64458.525999999998</v>
      </c>
      <c r="O91">
        <v>0.09</v>
      </c>
      <c r="P91">
        <v>48.827777777777776</v>
      </c>
      <c r="Q91">
        <v>60</v>
      </c>
      <c r="R91" t="s">
        <v>296</v>
      </c>
      <c r="S91">
        <v>54.413888888888891</v>
      </c>
      <c r="T91">
        <v>0</v>
      </c>
      <c r="U91">
        <v>798142.9222222222</v>
      </c>
    </row>
    <row r="92" spans="1:21" x14ac:dyDescent="0.55000000000000004">
      <c r="A92" t="s">
        <v>505</v>
      </c>
      <c r="B92" t="s">
        <v>505</v>
      </c>
      <c r="C92" t="s">
        <v>384</v>
      </c>
      <c r="D92" t="s">
        <v>506</v>
      </c>
      <c r="E92">
        <v>13</v>
      </c>
      <c r="F92">
        <v>20</v>
      </c>
      <c r="G92">
        <v>129873</v>
      </c>
      <c r="H92">
        <v>46384</v>
      </c>
      <c r="I92" t="s">
        <v>24</v>
      </c>
      <c r="J92">
        <v>6.8999999999999995</v>
      </c>
      <c r="K92">
        <v>320049.59999999998</v>
      </c>
      <c r="L92">
        <v>0.06</v>
      </c>
      <c r="M92">
        <v>0.15</v>
      </c>
      <c r="N92">
        <v>255719.63039999997</v>
      </c>
      <c r="O92">
        <v>0.09</v>
      </c>
      <c r="P92">
        <v>61.256666666666668</v>
      </c>
      <c r="Q92">
        <v>68.999999999999986</v>
      </c>
      <c r="R92">
        <v>130</v>
      </c>
      <c r="S92">
        <v>65.12833333333333</v>
      </c>
      <c r="T92">
        <v>0</v>
      </c>
      <c r="U92">
        <v>3020912.6133333333</v>
      </c>
    </row>
    <row r="93" spans="1:21" x14ac:dyDescent="0.55000000000000004">
      <c r="A93" t="s">
        <v>507</v>
      </c>
      <c r="B93" t="s">
        <v>507</v>
      </c>
      <c r="C93" t="s">
        <v>294</v>
      </c>
      <c r="D93" t="s">
        <v>508</v>
      </c>
      <c r="E93">
        <v>2</v>
      </c>
      <c r="F93">
        <v>22</v>
      </c>
      <c r="G93">
        <v>369334</v>
      </c>
      <c r="H93">
        <v>152502</v>
      </c>
      <c r="I93" t="s">
        <v>509</v>
      </c>
      <c r="J93">
        <v>5</v>
      </c>
      <c r="K93">
        <v>762510</v>
      </c>
      <c r="L93">
        <v>0.06</v>
      </c>
      <c r="M93">
        <v>0.15</v>
      </c>
      <c r="N93">
        <v>609245.49</v>
      </c>
      <c r="O93">
        <v>7.4999999999999997E-2</v>
      </c>
      <c r="P93">
        <v>53.266666666666666</v>
      </c>
      <c r="Q93">
        <v>45</v>
      </c>
      <c r="R93">
        <v>120</v>
      </c>
      <c r="S93">
        <v>108</v>
      </c>
      <c r="T93">
        <v>0</v>
      </c>
      <c r="U93">
        <v>16470216</v>
      </c>
    </row>
    <row r="94" spans="1:21" x14ac:dyDescent="0.55000000000000004">
      <c r="A94" t="s">
        <v>510</v>
      </c>
      <c r="B94" t="s">
        <v>510</v>
      </c>
      <c r="C94" t="s">
        <v>384</v>
      </c>
      <c r="D94" t="s">
        <v>511</v>
      </c>
      <c r="E94">
        <v>16</v>
      </c>
      <c r="F94">
        <v>29</v>
      </c>
      <c r="G94">
        <v>134208</v>
      </c>
      <c r="H94">
        <v>59500</v>
      </c>
      <c r="I94" t="s">
        <v>24</v>
      </c>
      <c r="J94">
        <v>5</v>
      </c>
      <c r="K94">
        <v>297500</v>
      </c>
      <c r="L94">
        <v>0.06</v>
      </c>
      <c r="M94">
        <v>0.15</v>
      </c>
      <c r="N94">
        <v>237702.5</v>
      </c>
      <c r="O94">
        <v>0.09</v>
      </c>
      <c r="P94">
        <v>44.388888888888893</v>
      </c>
      <c r="Q94">
        <v>50</v>
      </c>
      <c r="R94">
        <v>130</v>
      </c>
      <c r="S94">
        <v>47.194444444444443</v>
      </c>
      <c r="T94">
        <v>0</v>
      </c>
      <c r="U94">
        <v>2808069.4444444445</v>
      </c>
    </row>
    <row r="95" spans="1:21" x14ac:dyDescent="0.55000000000000004">
      <c r="A95" t="s">
        <v>512</v>
      </c>
      <c r="B95" t="s">
        <v>512</v>
      </c>
      <c r="C95" t="s">
        <v>384</v>
      </c>
      <c r="D95" t="s">
        <v>513</v>
      </c>
      <c r="E95">
        <v>13</v>
      </c>
      <c r="F95">
        <v>22</v>
      </c>
      <c r="G95">
        <v>153558</v>
      </c>
      <c r="H95">
        <v>70022</v>
      </c>
      <c r="I95" t="s">
        <v>24</v>
      </c>
      <c r="J95">
        <v>5</v>
      </c>
      <c r="K95">
        <v>350110</v>
      </c>
      <c r="L95">
        <v>0.06</v>
      </c>
      <c r="M95">
        <v>0.15</v>
      </c>
      <c r="N95">
        <v>279737.89</v>
      </c>
      <c r="O95">
        <v>0.09</v>
      </c>
      <c r="P95">
        <v>44.388888888888893</v>
      </c>
      <c r="Q95">
        <v>50</v>
      </c>
      <c r="R95">
        <v>130</v>
      </c>
      <c r="S95">
        <v>47.194444444444443</v>
      </c>
      <c r="T95">
        <v>0</v>
      </c>
      <c r="U95">
        <v>3304649.388888889</v>
      </c>
    </row>
    <row r="96" spans="1:21" x14ac:dyDescent="0.55000000000000004">
      <c r="A96" t="s">
        <v>514</v>
      </c>
      <c r="B96" t="s">
        <v>514</v>
      </c>
      <c r="C96" t="s">
        <v>384</v>
      </c>
      <c r="D96" t="s">
        <v>515</v>
      </c>
      <c r="E96">
        <v>16</v>
      </c>
      <c r="F96">
        <v>27</v>
      </c>
      <c r="G96">
        <v>111683</v>
      </c>
      <c r="H96">
        <v>30947</v>
      </c>
      <c r="I96" t="s">
        <v>24</v>
      </c>
      <c r="J96">
        <v>5</v>
      </c>
      <c r="K96">
        <v>154735</v>
      </c>
      <c r="L96">
        <v>0.06</v>
      </c>
      <c r="M96">
        <v>0.15</v>
      </c>
      <c r="N96">
        <v>123633.265</v>
      </c>
      <c r="O96">
        <v>0.09</v>
      </c>
      <c r="P96">
        <v>44.388888888888893</v>
      </c>
      <c r="Q96">
        <v>55</v>
      </c>
      <c r="R96">
        <v>135</v>
      </c>
      <c r="S96">
        <v>49.694444444444443</v>
      </c>
      <c r="T96">
        <v>0</v>
      </c>
      <c r="U96">
        <v>1537893.9722222222</v>
      </c>
    </row>
    <row r="97" spans="1:21" x14ac:dyDescent="0.55000000000000004">
      <c r="A97" t="s">
        <v>516</v>
      </c>
      <c r="B97" t="s">
        <v>516</v>
      </c>
      <c r="C97" t="s">
        <v>517</v>
      </c>
      <c r="D97" t="s">
        <v>518</v>
      </c>
      <c r="E97">
        <v>66</v>
      </c>
      <c r="F97">
        <v>14</v>
      </c>
      <c r="G97">
        <v>204296</v>
      </c>
      <c r="H97">
        <v>2623</v>
      </c>
      <c r="I97" t="s">
        <v>24</v>
      </c>
      <c r="J97">
        <v>6.5</v>
      </c>
      <c r="K97">
        <v>17049.5</v>
      </c>
      <c r="L97">
        <v>0.06</v>
      </c>
      <c r="M97">
        <v>0.15</v>
      </c>
      <c r="N97">
        <v>13622.550500000001</v>
      </c>
      <c r="O97">
        <v>0.09</v>
      </c>
      <c r="P97">
        <v>57.705555555555556</v>
      </c>
      <c r="Q97">
        <v>65</v>
      </c>
      <c r="R97" t="s">
        <v>296</v>
      </c>
      <c r="S97">
        <v>61.352777777777774</v>
      </c>
      <c r="T97">
        <v>969020</v>
      </c>
      <c r="U97">
        <v>1129948.3361111111</v>
      </c>
    </row>
    <row r="98" spans="1:21" x14ac:dyDescent="0.55000000000000004">
      <c r="A98" t="s">
        <v>519</v>
      </c>
      <c r="B98" t="s">
        <v>519</v>
      </c>
      <c r="C98" t="s">
        <v>294</v>
      </c>
      <c r="D98" t="s">
        <v>520</v>
      </c>
      <c r="E98">
        <v>52</v>
      </c>
      <c r="F98">
        <v>16</v>
      </c>
      <c r="G98">
        <v>79279</v>
      </c>
      <c r="H98">
        <v>12000</v>
      </c>
      <c r="I98" t="s">
        <v>24</v>
      </c>
      <c r="J98">
        <v>5.5</v>
      </c>
      <c r="K98">
        <v>66000</v>
      </c>
      <c r="L98">
        <v>0.06</v>
      </c>
      <c r="M98">
        <v>0.15</v>
      </c>
      <c r="N98">
        <v>52734</v>
      </c>
      <c r="O98">
        <v>0.09</v>
      </c>
      <c r="P98">
        <v>48.827777777777783</v>
      </c>
      <c r="Q98">
        <v>60</v>
      </c>
      <c r="R98" t="s">
        <v>296</v>
      </c>
      <c r="S98">
        <v>54.413888888888891</v>
      </c>
      <c r="T98">
        <v>156395</v>
      </c>
      <c r="U98">
        <v>809361.66666666674</v>
      </c>
    </row>
    <row r="99" spans="1:21" x14ac:dyDescent="0.55000000000000004">
      <c r="A99" t="s">
        <v>521</v>
      </c>
      <c r="B99" t="s">
        <v>521</v>
      </c>
      <c r="C99" t="s">
        <v>294</v>
      </c>
      <c r="D99" t="s">
        <v>522</v>
      </c>
      <c r="E99">
        <v>32</v>
      </c>
      <c r="F99">
        <v>16</v>
      </c>
      <c r="G99">
        <v>46050</v>
      </c>
      <c r="H99">
        <v>8420</v>
      </c>
      <c r="I99" t="s">
        <v>24</v>
      </c>
      <c r="J99">
        <v>6.5</v>
      </c>
      <c r="K99">
        <v>54730</v>
      </c>
      <c r="L99">
        <v>0.06</v>
      </c>
      <c r="M99">
        <v>0.15</v>
      </c>
      <c r="N99">
        <v>43729.27</v>
      </c>
      <c r="O99">
        <v>0.09</v>
      </c>
      <c r="P99">
        <v>57.705555555555556</v>
      </c>
      <c r="Q99">
        <v>65</v>
      </c>
      <c r="R99" t="s">
        <v>296</v>
      </c>
      <c r="S99">
        <v>61.352777777777774</v>
      </c>
      <c r="T99">
        <v>61850</v>
      </c>
      <c r="U99">
        <v>578440.38888888888</v>
      </c>
    </row>
    <row r="100" spans="1:21" x14ac:dyDescent="0.55000000000000004">
      <c r="A100" t="s">
        <v>523</v>
      </c>
      <c r="B100" t="s">
        <v>523</v>
      </c>
      <c r="C100" t="s">
        <v>294</v>
      </c>
      <c r="D100" t="s">
        <v>524</v>
      </c>
      <c r="E100">
        <v>35</v>
      </c>
      <c r="F100">
        <v>19</v>
      </c>
      <c r="G100">
        <v>46050</v>
      </c>
      <c r="H100">
        <v>17920</v>
      </c>
      <c r="I100" t="s">
        <v>24</v>
      </c>
      <c r="J100">
        <v>5.5</v>
      </c>
      <c r="K100">
        <v>98560</v>
      </c>
      <c r="L100">
        <v>0.06</v>
      </c>
      <c r="M100">
        <v>0.15</v>
      </c>
      <c r="N100">
        <v>78749.440000000002</v>
      </c>
      <c r="O100">
        <v>0.09</v>
      </c>
      <c r="P100">
        <v>48.827777777777783</v>
      </c>
      <c r="Q100">
        <v>60</v>
      </c>
      <c r="R100" t="s">
        <v>296</v>
      </c>
      <c r="S100">
        <v>54.413888888888891</v>
      </c>
      <c r="T100">
        <v>0</v>
      </c>
      <c r="U100">
        <v>975096.88888888899</v>
      </c>
    </row>
    <row r="101" spans="1:21" x14ac:dyDescent="0.55000000000000004">
      <c r="A101" t="s">
        <v>525</v>
      </c>
      <c r="B101" t="s">
        <v>525</v>
      </c>
      <c r="C101" t="s">
        <v>384</v>
      </c>
      <c r="D101" t="s">
        <v>526</v>
      </c>
      <c r="E101">
        <v>34</v>
      </c>
      <c r="F101">
        <v>18</v>
      </c>
      <c r="G101">
        <v>42565</v>
      </c>
      <c r="H101">
        <v>15954</v>
      </c>
      <c r="I101" t="s">
        <v>24</v>
      </c>
      <c r="J101">
        <v>5.5</v>
      </c>
      <c r="K101">
        <v>87747</v>
      </c>
      <c r="L101">
        <v>0.06</v>
      </c>
      <c r="M101">
        <v>0.15</v>
      </c>
      <c r="N101">
        <v>70109.852999999988</v>
      </c>
      <c r="O101">
        <v>0.09</v>
      </c>
      <c r="P101">
        <v>48.827777777777776</v>
      </c>
      <c r="Q101">
        <v>60</v>
      </c>
      <c r="R101" t="s">
        <v>296</v>
      </c>
      <c r="S101">
        <v>54.413888888888891</v>
      </c>
      <c r="T101">
        <v>0</v>
      </c>
      <c r="U101">
        <v>868119.18333333335</v>
      </c>
    </row>
    <row r="102" spans="1:21" x14ac:dyDescent="0.55000000000000004">
      <c r="A102" t="s">
        <v>527</v>
      </c>
      <c r="B102" t="s">
        <v>527</v>
      </c>
      <c r="C102" t="s">
        <v>294</v>
      </c>
      <c r="D102" t="s">
        <v>528</v>
      </c>
      <c r="E102">
        <v>22</v>
      </c>
      <c r="F102">
        <v>22</v>
      </c>
      <c r="G102">
        <v>70512</v>
      </c>
      <c r="H102">
        <v>16311</v>
      </c>
      <c r="I102" t="s">
        <v>24</v>
      </c>
      <c r="J102">
        <v>5.5</v>
      </c>
      <c r="K102">
        <v>89710.5</v>
      </c>
      <c r="L102">
        <v>0.06</v>
      </c>
      <c r="M102">
        <v>0.15</v>
      </c>
      <c r="N102">
        <v>71678.689499999993</v>
      </c>
      <c r="O102">
        <v>0.09</v>
      </c>
      <c r="P102">
        <v>48.827777777777776</v>
      </c>
      <c r="Q102">
        <v>60</v>
      </c>
      <c r="R102" t="s">
        <v>296</v>
      </c>
      <c r="S102">
        <v>54.413888888888891</v>
      </c>
      <c r="T102">
        <v>26340</v>
      </c>
      <c r="U102">
        <v>913884.94166666665</v>
      </c>
    </row>
    <row r="103" spans="1:21" x14ac:dyDescent="0.55000000000000004">
      <c r="A103" t="s">
        <v>529</v>
      </c>
      <c r="B103" t="s">
        <v>529</v>
      </c>
      <c r="C103" t="s">
        <v>294</v>
      </c>
      <c r="D103" t="s">
        <v>530</v>
      </c>
      <c r="E103">
        <v>29</v>
      </c>
      <c r="F103">
        <v>15</v>
      </c>
      <c r="G103">
        <v>66458</v>
      </c>
      <c r="H103">
        <v>28176</v>
      </c>
      <c r="I103" t="s">
        <v>24</v>
      </c>
      <c r="J103">
        <v>5</v>
      </c>
      <c r="K103">
        <v>140880</v>
      </c>
      <c r="L103">
        <v>0.06</v>
      </c>
      <c r="M103">
        <v>0.15</v>
      </c>
      <c r="N103">
        <v>112563.12000000001</v>
      </c>
      <c r="O103">
        <v>0.09</v>
      </c>
      <c r="P103">
        <v>44.388888888888893</v>
      </c>
      <c r="Q103">
        <v>55</v>
      </c>
      <c r="R103" t="s">
        <v>296</v>
      </c>
      <c r="S103">
        <v>49.694444444444443</v>
      </c>
      <c r="T103">
        <v>0</v>
      </c>
      <c r="U103">
        <v>1400190.6666666665</v>
      </c>
    </row>
    <row r="104" spans="1:21" x14ac:dyDescent="0.55000000000000004">
      <c r="A104" t="s">
        <v>531</v>
      </c>
      <c r="B104" t="s">
        <v>531</v>
      </c>
      <c r="C104" t="s">
        <v>342</v>
      </c>
      <c r="D104" t="s">
        <v>532</v>
      </c>
      <c r="E104">
        <v>35</v>
      </c>
      <c r="F104">
        <v>18</v>
      </c>
      <c r="G104">
        <v>70828</v>
      </c>
      <c r="H104">
        <v>20429</v>
      </c>
      <c r="I104" t="s">
        <v>24</v>
      </c>
      <c r="J104">
        <v>5</v>
      </c>
      <c r="K104">
        <v>102145</v>
      </c>
      <c r="L104">
        <v>0.06</v>
      </c>
      <c r="M104">
        <v>0.15</v>
      </c>
      <c r="N104">
        <v>81613.85500000001</v>
      </c>
      <c r="O104">
        <v>0.09</v>
      </c>
      <c r="P104">
        <v>44.388888888888893</v>
      </c>
      <c r="Q104">
        <v>55</v>
      </c>
      <c r="R104" t="s">
        <v>296</v>
      </c>
      <c r="S104">
        <v>49.694444444444443</v>
      </c>
      <c r="T104">
        <v>0</v>
      </c>
      <c r="U104">
        <v>1015207.8055555555</v>
      </c>
    </row>
    <row r="105" spans="1:21" x14ac:dyDescent="0.55000000000000004">
      <c r="A105" t="s">
        <v>533</v>
      </c>
      <c r="B105" t="s">
        <v>533</v>
      </c>
      <c r="C105" t="s">
        <v>384</v>
      </c>
      <c r="D105" t="s">
        <v>534</v>
      </c>
      <c r="E105">
        <v>22</v>
      </c>
      <c r="F105">
        <v>28</v>
      </c>
      <c r="G105">
        <v>78228</v>
      </c>
      <c r="H105">
        <v>28640</v>
      </c>
      <c r="I105" t="s">
        <v>24</v>
      </c>
      <c r="J105">
        <v>5</v>
      </c>
      <c r="K105">
        <v>143200</v>
      </c>
      <c r="L105">
        <v>0.06</v>
      </c>
      <c r="M105">
        <v>0.15</v>
      </c>
      <c r="N105">
        <v>114416.8</v>
      </c>
      <c r="O105">
        <v>0.09</v>
      </c>
      <c r="P105">
        <v>44.388888888888886</v>
      </c>
      <c r="Q105">
        <v>55</v>
      </c>
      <c r="R105" t="s">
        <v>296</v>
      </c>
      <c r="S105">
        <v>49.694444444444443</v>
      </c>
      <c r="T105">
        <v>0</v>
      </c>
      <c r="U105">
        <v>1423248.8888888888</v>
      </c>
    </row>
    <row r="106" spans="1:21" x14ac:dyDescent="0.55000000000000004">
      <c r="A106" t="s">
        <v>535</v>
      </c>
      <c r="B106" t="s">
        <v>535</v>
      </c>
      <c r="C106" t="s">
        <v>419</v>
      </c>
      <c r="D106" t="s">
        <v>536</v>
      </c>
      <c r="E106">
        <v>29</v>
      </c>
      <c r="F106">
        <v>14</v>
      </c>
      <c r="G106">
        <v>59586</v>
      </c>
      <c r="H106">
        <v>595</v>
      </c>
      <c r="I106" t="s">
        <v>24</v>
      </c>
      <c r="J106">
        <v>6.5</v>
      </c>
      <c r="K106">
        <v>3867.5</v>
      </c>
      <c r="L106">
        <v>0.06</v>
      </c>
      <c r="M106">
        <v>0.15</v>
      </c>
      <c r="N106">
        <v>3090.1324999999997</v>
      </c>
      <c r="O106">
        <v>0.09</v>
      </c>
      <c r="P106">
        <v>57.705555555555556</v>
      </c>
      <c r="Q106">
        <v>65</v>
      </c>
      <c r="R106" t="s">
        <v>296</v>
      </c>
      <c r="S106">
        <v>61.352777777777774</v>
      </c>
      <c r="T106">
        <v>0</v>
      </c>
      <c r="U106">
        <v>36504.902777777774</v>
      </c>
    </row>
    <row r="107" spans="1:21" x14ac:dyDescent="0.55000000000000004">
      <c r="A107" t="s">
        <v>537</v>
      </c>
      <c r="B107" t="s">
        <v>537</v>
      </c>
      <c r="C107" t="s">
        <v>538</v>
      </c>
      <c r="D107" t="s">
        <v>536</v>
      </c>
      <c r="E107">
        <v>29</v>
      </c>
      <c r="F107">
        <v>14</v>
      </c>
      <c r="G107">
        <v>59586</v>
      </c>
      <c r="H107">
        <v>3371.27</v>
      </c>
      <c r="I107" t="s">
        <v>24</v>
      </c>
      <c r="J107">
        <v>6.5</v>
      </c>
      <c r="K107">
        <v>21913.255000000001</v>
      </c>
      <c r="L107">
        <v>0.06</v>
      </c>
      <c r="M107">
        <v>0.15</v>
      </c>
      <c r="N107">
        <v>17508.690745</v>
      </c>
      <c r="O107">
        <v>0.09</v>
      </c>
      <c r="P107">
        <v>57.705555555555556</v>
      </c>
      <c r="Q107">
        <v>65</v>
      </c>
      <c r="R107" t="s">
        <v>296</v>
      </c>
      <c r="S107">
        <v>61.352777777777774</v>
      </c>
      <c r="T107">
        <v>230504.59999999998</v>
      </c>
      <c r="U107">
        <v>437341.37913888885</v>
      </c>
    </row>
    <row r="108" spans="1:21" x14ac:dyDescent="0.55000000000000004">
      <c r="A108" t="s">
        <v>539</v>
      </c>
      <c r="B108" t="s">
        <v>539</v>
      </c>
      <c r="C108" t="s">
        <v>419</v>
      </c>
      <c r="D108" t="s">
        <v>536</v>
      </c>
      <c r="E108">
        <v>29</v>
      </c>
      <c r="F108">
        <v>14</v>
      </c>
      <c r="G108">
        <v>59586</v>
      </c>
      <c r="H108">
        <v>3668.77</v>
      </c>
      <c r="I108" t="s">
        <v>24</v>
      </c>
      <c r="J108">
        <v>6.5</v>
      </c>
      <c r="K108">
        <v>23847.005000000001</v>
      </c>
      <c r="L108">
        <v>0.06</v>
      </c>
      <c r="M108">
        <v>0.15</v>
      </c>
      <c r="N108">
        <v>19053.756995000003</v>
      </c>
      <c r="O108">
        <v>0.09</v>
      </c>
      <c r="P108">
        <v>57.70555555555557</v>
      </c>
      <c r="Q108">
        <v>65</v>
      </c>
      <c r="R108" t="s">
        <v>296</v>
      </c>
      <c r="S108">
        <v>61.352777777777789</v>
      </c>
      <c r="T108">
        <v>0</v>
      </c>
      <c r="U108">
        <v>225089.23052777781</v>
      </c>
    </row>
    <row r="109" spans="1:21" x14ac:dyDescent="0.55000000000000004">
      <c r="A109" t="s">
        <v>540</v>
      </c>
      <c r="B109" t="s">
        <v>540</v>
      </c>
      <c r="C109" t="s">
        <v>419</v>
      </c>
      <c r="D109" t="s">
        <v>536</v>
      </c>
      <c r="E109">
        <v>29</v>
      </c>
      <c r="F109">
        <v>14</v>
      </c>
      <c r="G109">
        <v>59586</v>
      </c>
      <c r="H109">
        <v>3668.77</v>
      </c>
      <c r="I109" t="s">
        <v>24</v>
      </c>
      <c r="J109">
        <v>6.5</v>
      </c>
      <c r="K109">
        <v>23847.005000000001</v>
      </c>
      <c r="L109">
        <v>0.06</v>
      </c>
      <c r="M109">
        <v>0.15</v>
      </c>
      <c r="N109">
        <v>19053.756995000003</v>
      </c>
      <c r="O109">
        <v>0.09</v>
      </c>
      <c r="P109">
        <v>57.70555555555557</v>
      </c>
      <c r="Q109">
        <v>65</v>
      </c>
      <c r="R109" t="s">
        <v>296</v>
      </c>
      <c r="S109">
        <v>61.352777777777789</v>
      </c>
      <c r="T109">
        <v>0</v>
      </c>
      <c r="U109">
        <v>225089.23052777781</v>
      </c>
    </row>
    <row r="110" spans="1:21" x14ac:dyDescent="0.55000000000000004">
      <c r="A110" t="s">
        <v>541</v>
      </c>
      <c r="B110" t="s">
        <v>541</v>
      </c>
      <c r="C110" t="s">
        <v>419</v>
      </c>
      <c r="D110" t="s">
        <v>536</v>
      </c>
      <c r="E110">
        <v>29</v>
      </c>
      <c r="F110">
        <v>14</v>
      </c>
      <c r="G110">
        <v>59586</v>
      </c>
      <c r="H110">
        <v>595</v>
      </c>
      <c r="I110" t="s">
        <v>24</v>
      </c>
      <c r="J110">
        <v>6.5</v>
      </c>
      <c r="K110">
        <v>3867.5</v>
      </c>
      <c r="L110">
        <v>0.06</v>
      </c>
      <c r="M110">
        <v>0.15</v>
      </c>
      <c r="N110">
        <v>3090.1324999999997</v>
      </c>
      <c r="O110">
        <v>0.09</v>
      </c>
      <c r="P110">
        <v>57.705555555555556</v>
      </c>
      <c r="Q110">
        <v>65</v>
      </c>
      <c r="R110" t="s">
        <v>296</v>
      </c>
      <c r="S110">
        <v>61.352777777777774</v>
      </c>
      <c r="T110">
        <v>0</v>
      </c>
      <c r="U110">
        <v>36504.902777777774</v>
      </c>
    </row>
    <row r="111" spans="1:21" x14ac:dyDescent="0.55000000000000004">
      <c r="A111" t="s">
        <v>542</v>
      </c>
      <c r="B111" t="s">
        <v>542</v>
      </c>
      <c r="C111" t="s">
        <v>384</v>
      </c>
      <c r="D111" t="s">
        <v>543</v>
      </c>
      <c r="E111">
        <v>35</v>
      </c>
      <c r="F111">
        <v>24</v>
      </c>
      <c r="G111">
        <v>273504</v>
      </c>
      <c r="H111">
        <v>98491</v>
      </c>
      <c r="I111" t="s">
        <v>24</v>
      </c>
      <c r="J111">
        <v>5</v>
      </c>
      <c r="K111">
        <v>492455</v>
      </c>
      <c r="L111">
        <v>0.06</v>
      </c>
      <c r="M111">
        <v>0.15</v>
      </c>
      <c r="N111">
        <v>393471.54500000004</v>
      </c>
      <c r="O111">
        <v>0.09</v>
      </c>
      <c r="P111">
        <v>44.388888888888893</v>
      </c>
      <c r="Q111">
        <v>50</v>
      </c>
      <c r="R111" t="s">
        <v>296</v>
      </c>
      <c r="S111">
        <v>47.194444444444443</v>
      </c>
      <c r="T111">
        <v>0</v>
      </c>
      <c r="U111">
        <v>4648228.027777778</v>
      </c>
    </row>
    <row r="112" spans="1:21" x14ac:dyDescent="0.55000000000000004">
      <c r="A112" t="s">
        <v>544</v>
      </c>
      <c r="B112" t="s">
        <v>544</v>
      </c>
      <c r="C112" t="s">
        <v>294</v>
      </c>
      <c r="D112" t="s">
        <v>545</v>
      </c>
      <c r="E112">
        <v>40</v>
      </c>
      <c r="F112">
        <v>14</v>
      </c>
      <c r="G112">
        <v>128096</v>
      </c>
      <c r="H112">
        <v>52106</v>
      </c>
      <c r="I112" t="s">
        <v>24</v>
      </c>
      <c r="J112">
        <v>5</v>
      </c>
      <c r="K112">
        <v>260530</v>
      </c>
      <c r="L112">
        <v>0.06</v>
      </c>
      <c r="M112">
        <v>0.15</v>
      </c>
      <c r="N112">
        <v>208163.47</v>
      </c>
      <c r="O112">
        <v>0.09</v>
      </c>
      <c r="P112">
        <v>44.388888888888893</v>
      </c>
      <c r="Q112">
        <v>50</v>
      </c>
      <c r="R112" t="s">
        <v>296</v>
      </c>
      <c r="S112">
        <v>47.194444444444443</v>
      </c>
      <c r="T112">
        <v>0</v>
      </c>
      <c r="U112">
        <v>2459113.722222222</v>
      </c>
    </row>
    <row r="113" spans="1:21" x14ac:dyDescent="0.55000000000000004">
      <c r="A113" t="s">
        <v>546</v>
      </c>
      <c r="B113" t="s">
        <v>547</v>
      </c>
      <c r="C113" t="s">
        <v>384</v>
      </c>
      <c r="D113" t="s">
        <v>548</v>
      </c>
      <c r="E113">
        <v>34</v>
      </c>
      <c r="F113">
        <v>16</v>
      </c>
      <c r="G113">
        <v>123908</v>
      </c>
      <c r="H113">
        <v>40844</v>
      </c>
      <c r="I113" t="s">
        <v>24</v>
      </c>
      <c r="J113">
        <v>5</v>
      </c>
      <c r="K113">
        <v>204220</v>
      </c>
      <c r="L113">
        <v>0.06</v>
      </c>
      <c r="M113">
        <v>0.15</v>
      </c>
      <c r="N113">
        <v>163171.78</v>
      </c>
      <c r="O113">
        <v>0.09</v>
      </c>
      <c r="P113">
        <v>44.388888888888886</v>
      </c>
      <c r="Q113">
        <v>50</v>
      </c>
      <c r="R113" t="s">
        <v>296</v>
      </c>
      <c r="S113">
        <v>47.194444444444443</v>
      </c>
      <c r="T113">
        <v>0</v>
      </c>
      <c r="U113">
        <v>1927609.8888888888</v>
      </c>
    </row>
    <row r="114" spans="1:21" x14ac:dyDescent="0.55000000000000004">
      <c r="A114" t="s">
        <v>549</v>
      </c>
      <c r="B114" t="s">
        <v>550</v>
      </c>
      <c r="C114" t="s">
        <v>294</v>
      </c>
      <c r="D114" t="s">
        <v>551</v>
      </c>
      <c r="E114">
        <v>40</v>
      </c>
      <c r="F114">
        <v>19</v>
      </c>
      <c r="G114">
        <v>150800</v>
      </c>
      <c r="H114">
        <v>62509</v>
      </c>
      <c r="I114" t="s">
        <v>24</v>
      </c>
      <c r="J114">
        <v>5</v>
      </c>
      <c r="K114">
        <v>312545</v>
      </c>
      <c r="L114">
        <v>0.06</v>
      </c>
      <c r="M114">
        <v>0.15</v>
      </c>
      <c r="N114">
        <v>249723.45499999999</v>
      </c>
      <c r="O114">
        <v>0.09</v>
      </c>
      <c r="P114">
        <v>44.388888888888886</v>
      </c>
      <c r="Q114">
        <v>50</v>
      </c>
      <c r="R114" t="s">
        <v>296</v>
      </c>
      <c r="S114">
        <v>47.194444444444443</v>
      </c>
      <c r="T114">
        <v>0</v>
      </c>
      <c r="U114">
        <v>2950077.5277777775</v>
      </c>
    </row>
    <row r="115" spans="1:21" x14ac:dyDescent="0.55000000000000004">
      <c r="A115" t="s">
        <v>552</v>
      </c>
      <c r="B115" t="s">
        <v>552</v>
      </c>
      <c r="C115" t="s">
        <v>384</v>
      </c>
      <c r="D115" t="s">
        <v>553</v>
      </c>
      <c r="E115">
        <v>28</v>
      </c>
      <c r="F115">
        <v>22</v>
      </c>
      <c r="G115">
        <v>91107</v>
      </c>
      <c r="H115">
        <v>31590</v>
      </c>
      <c r="I115" t="s">
        <v>24</v>
      </c>
      <c r="J115">
        <v>5</v>
      </c>
      <c r="K115">
        <v>157950</v>
      </c>
      <c r="L115">
        <v>0.06</v>
      </c>
      <c r="M115">
        <v>0.15</v>
      </c>
      <c r="N115">
        <v>126202.05</v>
      </c>
      <c r="O115">
        <v>0.09</v>
      </c>
      <c r="P115">
        <v>44.388888888888886</v>
      </c>
      <c r="Q115">
        <v>55</v>
      </c>
      <c r="R115" t="s">
        <v>296</v>
      </c>
      <c r="S115">
        <v>49.694444444444443</v>
      </c>
      <c r="T115">
        <v>0</v>
      </c>
      <c r="U115">
        <v>1569847.5</v>
      </c>
    </row>
    <row r="116" spans="1:21" x14ac:dyDescent="0.55000000000000004">
      <c r="A116" t="s">
        <v>554</v>
      </c>
      <c r="B116" t="s">
        <v>555</v>
      </c>
      <c r="C116" t="s">
        <v>384</v>
      </c>
      <c r="D116" t="s">
        <v>556</v>
      </c>
      <c r="E116">
        <v>24</v>
      </c>
      <c r="F116">
        <v>0</v>
      </c>
      <c r="G116">
        <v>303698</v>
      </c>
      <c r="H116">
        <v>8586</v>
      </c>
      <c r="I116" t="s">
        <v>24</v>
      </c>
      <c r="J116">
        <v>5.8500000000000005</v>
      </c>
      <c r="K116">
        <v>50228.100000000006</v>
      </c>
      <c r="L116">
        <v>0.06</v>
      </c>
      <c r="M116">
        <v>0.15</v>
      </c>
      <c r="N116">
        <v>40132.251900000003</v>
      </c>
      <c r="O116">
        <v>0.09</v>
      </c>
      <c r="P116">
        <v>51.935000000000002</v>
      </c>
      <c r="Q116">
        <v>58.5</v>
      </c>
      <c r="R116" t="s">
        <v>296</v>
      </c>
      <c r="S116">
        <v>55.217500000000001</v>
      </c>
      <c r="T116">
        <v>1239028.3999999999</v>
      </c>
      <c r="U116">
        <v>1713125.855</v>
      </c>
    </row>
    <row r="117" spans="1:21" x14ac:dyDescent="0.55000000000000004">
      <c r="A117" t="s">
        <v>557</v>
      </c>
      <c r="B117" t="s">
        <v>558</v>
      </c>
      <c r="C117" t="s">
        <v>342</v>
      </c>
      <c r="D117" t="s">
        <v>559</v>
      </c>
      <c r="E117">
        <v>53</v>
      </c>
      <c r="F117">
        <v>12</v>
      </c>
      <c r="G117">
        <v>187178</v>
      </c>
      <c r="H117">
        <v>7360</v>
      </c>
      <c r="I117" t="s">
        <v>24</v>
      </c>
      <c r="J117">
        <v>6.5</v>
      </c>
      <c r="K117">
        <v>47840</v>
      </c>
      <c r="L117">
        <v>0.06</v>
      </c>
      <c r="M117">
        <v>0.15</v>
      </c>
      <c r="N117">
        <v>38224.159999999996</v>
      </c>
      <c r="O117">
        <v>0.09</v>
      </c>
      <c r="P117">
        <v>57.705555555555556</v>
      </c>
      <c r="Q117">
        <v>65</v>
      </c>
      <c r="R117" t="s">
        <v>296</v>
      </c>
      <c r="S117">
        <v>61.352777777777774</v>
      </c>
      <c r="T117">
        <v>517380.63999999996</v>
      </c>
      <c r="U117">
        <v>968937.08444444439</v>
      </c>
    </row>
    <row r="118" spans="1:21" x14ac:dyDescent="0.55000000000000004">
      <c r="A118" t="s">
        <v>560</v>
      </c>
      <c r="B118" t="s">
        <v>560</v>
      </c>
      <c r="C118" t="s">
        <v>384</v>
      </c>
      <c r="D118" t="s">
        <v>561</v>
      </c>
      <c r="E118">
        <v>9</v>
      </c>
      <c r="F118">
        <v>18</v>
      </c>
      <c r="G118">
        <v>182596</v>
      </c>
      <c r="H118">
        <v>92515</v>
      </c>
      <c r="I118" t="s">
        <v>24</v>
      </c>
      <c r="J118">
        <v>6</v>
      </c>
      <c r="K118">
        <v>555090</v>
      </c>
      <c r="L118">
        <v>0.06</v>
      </c>
      <c r="M118">
        <v>0.15</v>
      </c>
      <c r="N118">
        <v>443516.91</v>
      </c>
      <c r="O118">
        <v>0.09</v>
      </c>
      <c r="P118">
        <v>53.266666666666673</v>
      </c>
      <c r="Q118">
        <v>60</v>
      </c>
      <c r="R118">
        <v>130</v>
      </c>
      <c r="S118">
        <v>56.63333333333334</v>
      </c>
      <c r="T118">
        <v>0</v>
      </c>
      <c r="U118">
        <v>5239432.833333334</v>
      </c>
    </row>
    <row r="119" spans="1:21" x14ac:dyDescent="0.55000000000000004">
      <c r="A119" t="s">
        <v>562</v>
      </c>
      <c r="B119" t="s">
        <v>562</v>
      </c>
      <c r="C119" t="s">
        <v>294</v>
      </c>
      <c r="D119" t="s">
        <v>563</v>
      </c>
      <c r="E119">
        <v>13</v>
      </c>
      <c r="F119">
        <v>36</v>
      </c>
      <c r="G119">
        <v>653398</v>
      </c>
      <c r="H119">
        <v>50229</v>
      </c>
      <c r="I119" t="s">
        <v>24</v>
      </c>
      <c r="J119">
        <v>5</v>
      </c>
      <c r="K119">
        <v>251145</v>
      </c>
      <c r="L119">
        <v>0.06</v>
      </c>
      <c r="M119">
        <v>0.15</v>
      </c>
      <c r="N119">
        <v>200664.85499999998</v>
      </c>
      <c r="O119">
        <v>0.09</v>
      </c>
      <c r="P119">
        <v>44.388888888888886</v>
      </c>
      <c r="Q119">
        <v>50</v>
      </c>
      <c r="R119">
        <v>130</v>
      </c>
      <c r="S119">
        <v>47.194444444444443</v>
      </c>
      <c r="T119">
        <v>226241</v>
      </c>
      <c r="U119">
        <v>2596770.75</v>
      </c>
    </row>
    <row r="120" spans="1:21" x14ac:dyDescent="0.55000000000000004">
      <c r="A120" t="s">
        <v>564</v>
      </c>
      <c r="B120" t="s">
        <v>565</v>
      </c>
      <c r="C120" t="s">
        <v>294</v>
      </c>
      <c r="D120" t="s">
        <v>566</v>
      </c>
      <c r="E120">
        <v>56</v>
      </c>
      <c r="F120">
        <v>18</v>
      </c>
      <c r="G120">
        <v>509199</v>
      </c>
      <c r="H120">
        <v>116956</v>
      </c>
      <c r="I120" t="s">
        <v>24</v>
      </c>
      <c r="J120">
        <v>5</v>
      </c>
      <c r="K120">
        <v>584780</v>
      </c>
      <c r="L120">
        <v>0.06</v>
      </c>
      <c r="M120">
        <v>0.15</v>
      </c>
      <c r="N120">
        <v>467239.22</v>
      </c>
      <c r="O120">
        <v>0.09</v>
      </c>
      <c r="P120">
        <v>44.388888888888893</v>
      </c>
      <c r="Q120">
        <v>45</v>
      </c>
      <c r="R120" t="s">
        <v>296</v>
      </c>
      <c r="S120">
        <v>44.694444444444443</v>
      </c>
      <c r="T120">
        <v>144812.5</v>
      </c>
      <c r="U120">
        <v>5372095.944444444</v>
      </c>
    </row>
    <row r="121" spans="1:21" x14ac:dyDescent="0.55000000000000004">
      <c r="A121" t="s">
        <v>567</v>
      </c>
      <c r="B121" t="s">
        <v>567</v>
      </c>
      <c r="C121" t="s">
        <v>294</v>
      </c>
      <c r="D121" t="s">
        <v>568</v>
      </c>
      <c r="E121">
        <v>56</v>
      </c>
      <c r="F121">
        <v>26</v>
      </c>
      <c r="G121">
        <v>278495</v>
      </c>
      <c r="H121">
        <v>19660</v>
      </c>
      <c r="I121" t="s">
        <v>24</v>
      </c>
      <c r="J121">
        <v>5.5</v>
      </c>
      <c r="K121">
        <v>108130</v>
      </c>
      <c r="L121">
        <v>0.06</v>
      </c>
      <c r="M121">
        <v>0.15</v>
      </c>
      <c r="N121">
        <v>86395.87</v>
      </c>
      <c r="O121">
        <v>0.09</v>
      </c>
      <c r="P121">
        <v>48.827777777777776</v>
      </c>
      <c r="Q121">
        <v>60</v>
      </c>
      <c r="R121" t="s">
        <v>296</v>
      </c>
      <c r="S121">
        <v>54.413888888888891</v>
      </c>
      <c r="T121">
        <v>699492.5</v>
      </c>
      <c r="U121">
        <v>1769269.5555555555</v>
      </c>
    </row>
    <row r="122" spans="1:21" x14ac:dyDescent="0.55000000000000004">
      <c r="A122" t="s">
        <v>569</v>
      </c>
      <c r="B122" t="s">
        <v>569</v>
      </c>
      <c r="C122" t="s">
        <v>384</v>
      </c>
      <c r="D122" t="s">
        <v>570</v>
      </c>
      <c r="E122">
        <v>6</v>
      </c>
      <c r="F122">
        <v>24</v>
      </c>
      <c r="G122">
        <v>372832</v>
      </c>
      <c r="H122">
        <v>43400</v>
      </c>
      <c r="I122" t="s">
        <v>24</v>
      </c>
      <c r="J122">
        <v>6</v>
      </c>
      <c r="K122">
        <v>260400</v>
      </c>
      <c r="L122">
        <v>0.06</v>
      </c>
      <c r="M122">
        <v>0.15</v>
      </c>
      <c r="N122">
        <v>208059.6</v>
      </c>
      <c r="O122">
        <v>0.09</v>
      </c>
      <c r="P122">
        <v>53.266666666666673</v>
      </c>
      <c r="Q122">
        <v>60</v>
      </c>
      <c r="R122">
        <v>130</v>
      </c>
      <c r="S122">
        <v>56.63333333333334</v>
      </c>
      <c r="T122">
        <v>448272</v>
      </c>
      <c r="U122">
        <v>2906158.666666667</v>
      </c>
    </row>
    <row r="123" spans="1:21" x14ac:dyDescent="0.55000000000000004">
      <c r="A123" t="s">
        <v>571</v>
      </c>
      <c r="B123" t="s">
        <v>571</v>
      </c>
      <c r="C123" t="s">
        <v>294</v>
      </c>
      <c r="D123" t="s">
        <v>572</v>
      </c>
      <c r="E123">
        <v>57</v>
      </c>
      <c r="F123">
        <v>16</v>
      </c>
      <c r="G123">
        <v>108900</v>
      </c>
      <c r="H123">
        <v>17555</v>
      </c>
      <c r="I123" t="s">
        <v>24</v>
      </c>
      <c r="J123">
        <v>5.5</v>
      </c>
      <c r="K123">
        <v>96552.5</v>
      </c>
      <c r="L123">
        <v>0.06</v>
      </c>
      <c r="M123">
        <v>0.15</v>
      </c>
      <c r="N123">
        <v>77145.447500000009</v>
      </c>
      <c r="O123">
        <v>0.09</v>
      </c>
      <c r="P123">
        <v>48.827777777777783</v>
      </c>
      <c r="Q123">
        <v>60</v>
      </c>
      <c r="R123" t="s">
        <v>296</v>
      </c>
      <c r="S123">
        <v>54.413888888888891</v>
      </c>
      <c r="T123">
        <v>135380</v>
      </c>
      <c r="U123">
        <v>1090615.8194444445</v>
      </c>
    </row>
    <row r="124" spans="1:21" x14ac:dyDescent="0.55000000000000004">
      <c r="A124" t="s">
        <v>573</v>
      </c>
      <c r="B124" t="s">
        <v>573</v>
      </c>
      <c r="C124" t="s">
        <v>517</v>
      </c>
      <c r="D124" t="s">
        <v>574</v>
      </c>
      <c r="E124">
        <v>49</v>
      </c>
      <c r="F124">
        <v>16</v>
      </c>
      <c r="G124">
        <v>571942</v>
      </c>
      <c r="H124">
        <v>1176</v>
      </c>
      <c r="I124" t="s">
        <v>24</v>
      </c>
      <c r="J124">
        <v>6.5</v>
      </c>
      <c r="K124">
        <v>7644</v>
      </c>
      <c r="L124">
        <v>0.06</v>
      </c>
      <c r="M124">
        <v>0.15</v>
      </c>
      <c r="N124">
        <v>6107.5559999999996</v>
      </c>
      <c r="O124">
        <v>0.09</v>
      </c>
      <c r="P124">
        <v>57.705555555555556</v>
      </c>
      <c r="Q124">
        <v>65</v>
      </c>
      <c r="R124" t="s">
        <v>296</v>
      </c>
      <c r="S124">
        <v>61.352777777777774</v>
      </c>
      <c r="T124">
        <v>283619</v>
      </c>
      <c r="U124">
        <v>355769.8666666667</v>
      </c>
    </row>
    <row r="125" spans="1:21" x14ac:dyDescent="0.55000000000000004">
      <c r="A125" t="s">
        <v>575</v>
      </c>
      <c r="B125" t="s">
        <v>576</v>
      </c>
      <c r="C125" t="s">
        <v>294</v>
      </c>
      <c r="D125" t="s">
        <v>577</v>
      </c>
      <c r="E125">
        <v>26</v>
      </c>
      <c r="F125">
        <v>13</v>
      </c>
      <c r="G125">
        <v>169579</v>
      </c>
      <c r="H125">
        <v>9645</v>
      </c>
      <c r="I125" t="s">
        <v>24</v>
      </c>
      <c r="J125">
        <v>6.5</v>
      </c>
      <c r="K125">
        <v>62692.5</v>
      </c>
      <c r="L125">
        <v>0.06</v>
      </c>
      <c r="M125">
        <v>0.15</v>
      </c>
      <c r="N125">
        <v>50091.307499999995</v>
      </c>
      <c r="O125">
        <v>0.09</v>
      </c>
      <c r="P125">
        <v>57.705555555555549</v>
      </c>
      <c r="Q125">
        <v>65</v>
      </c>
      <c r="R125" t="s">
        <v>296</v>
      </c>
      <c r="S125">
        <v>61.352777777777774</v>
      </c>
      <c r="T125">
        <v>458496.5</v>
      </c>
      <c r="U125">
        <v>1050244.0416666665</v>
      </c>
    </row>
    <row r="126" spans="1:21" x14ac:dyDescent="0.55000000000000004">
      <c r="A126" t="s">
        <v>578</v>
      </c>
      <c r="B126" t="s">
        <v>579</v>
      </c>
      <c r="C126" t="s">
        <v>342</v>
      </c>
      <c r="D126" t="s">
        <v>580</v>
      </c>
      <c r="E126">
        <v>38</v>
      </c>
      <c r="F126">
        <v>14</v>
      </c>
      <c r="G126">
        <v>451150</v>
      </c>
      <c r="H126">
        <v>15255</v>
      </c>
      <c r="I126" t="s">
        <v>24</v>
      </c>
      <c r="J126">
        <v>5.5</v>
      </c>
      <c r="K126">
        <v>83902.5</v>
      </c>
      <c r="L126">
        <v>0.06</v>
      </c>
      <c r="M126">
        <v>0.15</v>
      </c>
      <c r="N126">
        <v>67038.097500000003</v>
      </c>
      <c r="O126">
        <v>0.09</v>
      </c>
      <c r="P126">
        <v>48.827777777777783</v>
      </c>
      <c r="Q126">
        <v>60</v>
      </c>
      <c r="R126" t="s">
        <v>296</v>
      </c>
      <c r="S126">
        <v>54.413888888888891</v>
      </c>
      <c r="T126">
        <v>1365455</v>
      </c>
      <c r="U126">
        <v>2195538.875</v>
      </c>
    </row>
    <row r="127" spans="1:21" x14ac:dyDescent="0.55000000000000004">
      <c r="A127" t="s">
        <v>581</v>
      </c>
      <c r="B127" t="s">
        <v>582</v>
      </c>
      <c r="C127" t="s">
        <v>294</v>
      </c>
      <c r="D127" t="s">
        <v>583</v>
      </c>
      <c r="E127">
        <v>28</v>
      </c>
      <c r="F127">
        <v>16</v>
      </c>
      <c r="G127">
        <v>185370</v>
      </c>
      <c r="H127">
        <v>14618</v>
      </c>
      <c r="I127" t="s">
        <v>24</v>
      </c>
      <c r="J127">
        <v>5.5</v>
      </c>
      <c r="K127">
        <v>80399</v>
      </c>
      <c r="L127">
        <v>0.06</v>
      </c>
      <c r="M127">
        <v>0.15</v>
      </c>
      <c r="N127">
        <v>64238.800999999999</v>
      </c>
      <c r="O127">
        <v>0.09</v>
      </c>
      <c r="P127">
        <v>48.827777777777776</v>
      </c>
      <c r="Q127">
        <v>60</v>
      </c>
      <c r="R127" t="s">
        <v>296</v>
      </c>
      <c r="S127">
        <v>54.413888888888891</v>
      </c>
      <c r="T127">
        <v>444143</v>
      </c>
      <c r="U127">
        <v>1239565.2277777777</v>
      </c>
    </row>
    <row r="128" spans="1:21" x14ac:dyDescent="0.55000000000000004">
      <c r="A128" t="s">
        <v>584</v>
      </c>
      <c r="B128" t="s">
        <v>585</v>
      </c>
      <c r="C128" t="s">
        <v>294</v>
      </c>
      <c r="D128" t="s">
        <v>586</v>
      </c>
      <c r="E128">
        <v>19</v>
      </c>
      <c r="F128">
        <v>24</v>
      </c>
      <c r="G128">
        <v>207738</v>
      </c>
      <c r="H128">
        <v>9750</v>
      </c>
      <c r="I128" t="s">
        <v>24</v>
      </c>
      <c r="J128">
        <v>6.5</v>
      </c>
      <c r="K128">
        <v>63375</v>
      </c>
      <c r="L128">
        <v>0.06</v>
      </c>
      <c r="M128">
        <v>0.15</v>
      </c>
      <c r="N128">
        <v>50636.625</v>
      </c>
      <c r="O128">
        <v>0.09</v>
      </c>
      <c r="P128">
        <v>57.705555555555563</v>
      </c>
      <c r="Q128">
        <v>65</v>
      </c>
      <c r="R128">
        <v>145</v>
      </c>
      <c r="S128">
        <v>61.352777777777781</v>
      </c>
      <c r="T128">
        <v>590583</v>
      </c>
      <c r="U128">
        <v>1188772.5833333335</v>
      </c>
    </row>
    <row r="129" spans="1:21" x14ac:dyDescent="0.55000000000000004">
      <c r="A129" t="s">
        <v>587</v>
      </c>
      <c r="B129" t="s">
        <v>587</v>
      </c>
      <c r="C129" t="s">
        <v>294</v>
      </c>
      <c r="D129" t="s">
        <v>588</v>
      </c>
      <c r="E129">
        <v>24</v>
      </c>
      <c r="F129">
        <v>16</v>
      </c>
      <c r="G129">
        <v>222852</v>
      </c>
      <c r="H129">
        <v>2000</v>
      </c>
      <c r="I129" t="s">
        <v>24</v>
      </c>
      <c r="J129">
        <v>6.5</v>
      </c>
      <c r="K129">
        <v>13000</v>
      </c>
      <c r="L129">
        <v>0.06</v>
      </c>
      <c r="M129">
        <v>0.15</v>
      </c>
      <c r="N129">
        <v>10387</v>
      </c>
      <c r="O129">
        <v>0.09</v>
      </c>
      <c r="P129">
        <v>57.705555555555556</v>
      </c>
      <c r="Q129">
        <v>65</v>
      </c>
      <c r="R129" t="s">
        <v>296</v>
      </c>
      <c r="S129">
        <v>61.352777777777774</v>
      </c>
      <c r="T129">
        <v>590843</v>
      </c>
      <c r="U129">
        <v>713548.5555555555</v>
      </c>
    </row>
    <row r="130" spans="1:21" x14ac:dyDescent="0.55000000000000004">
      <c r="A130" t="s">
        <v>589</v>
      </c>
      <c r="B130" t="s">
        <v>589</v>
      </c>
      <c r="C130" t="s">
        <v>294</v>
      </c>
      <c r="D130" t="s">
        <v>590</v>
      </c>
      <c r="E130">
        <v>21</v>
      </c>
      <c r="F130">
        <v>18</v>
      </c>
      <c r="G130">
        <v>43560</v>
      </c>
      <c r="H130">
        <v>6000</v>
      </c>
      <c r="I130" t="s">
        <v>455</v>
      </c>
      <c r="J130">
        <v>6.5</v>
      </c>
      <c r="K130">
        <v>39000</v>
      </c>
      <c r="L130">
        <v>0.06</v>
      </c>
      <c r="M130">
        <v>0.15</v>
      </c>
      <c r="N130">
        <v>31161</v>
      </c>
      <c r="O130">
        <v>0.105</v>
      </c>
      <c r="P130">
        <v>49.461904761904762</v>
      </c>
      <c r="Q130">
        <v>65</v>
      </c>
      <c r="R130" t="s">
        <v>296</v>
      </c>
      <c r="S130">
        <v>57.230952380952381</v>
      </c>
      <c r="T130">
        <v>68460</v>
      </c>
      <c r="U130">
        <v>411845.71428571426</v>
      </c>
    </row>
    <row r="131" spans="1:21" x14ac:dyDescent="0.55000000000000004">
      <c r="A131" t="s">
        <v>591</v>
      </c>
      <c r="B131" t="s">
        <v>591</v>
      </c>
      <c r="C131" t="s">
        <v>294</v>
      </c>
      <c r="D131" t="s">
        <v>592</v>
      </c>
      <c r="E131">
        <v>45</v>
      </c>
      <c r="F131">
        <v>22</v>
      </c>
      <c r="G131">
        <v>213008</v>
      </c>
      <c r="H131">
        <v>35830</v>
      </c>
      <c r="I131" t="s">
        <v>24</v>
      </c>
      <c r="J131">
        <v>5</v>
      </c>
      <c r="K131">
        <v>179150</v>
      </c>
      <c r="L131">
        <v>0.06</v>
      </c>
      <c r="M131">
        <v>0.15</v>
      </c>
      <c r="N131">
        <v>143140.85</v>
      </c>
      <c r="O131">
        <v>0.09</v>
      </c>
      <c r="P131">
        <v>44.388888888888893</v>
      </c>
      <c r="Q131">
        <v>55</v>
      </c>
      <c r="R131" t="s">
        <v>296</v>
      </c>
      <c r="S131">
        <v>49.694444444444443</v>
      </c>
      <c r="T131">
        <v>243908</v>
      </c>
      <c r="U131">
        <v>2024459.9444444445</v>
      </c>
    </row>
    <row r="132" spans="1:21" x14ac:dyDescent="0.55000000000000004">
      <c r="A132" t="s">
        <v>593</v>
      </c>
      <c r="B132" t="s">
        <v>594</v>
      </c>
      <c r="C132" t="s">
        <v>294</v>
      </c>
      <c r="D132" t="s">
        <v>595</v>
      </c>
      <c r="E132">
        <v>16</v>
      </c>
      <c r="F132">
        <v>25</v>
      </c>
      <c r="G132">
        <v>1009047</v>
      </c>
      <c r="H132">
        <v>5138</v>
      </c>
      <c r="I132" t="s">
        <v>24</v>
      </c>
      <c r="J132">
        <v>6.5</v>
      </c>
      <c r="K132">
        <v>33397</v>
      </c>
      <c r="L132">
        <v>0.06</v>
      </c>
      <c r="M132">
        <v>0.15</v>
      </c>
      <c r="N132">
        <v>26684.203000000001</v>
      </c>
      <c r="O132">
        <v>0.09</v>
      </c>
      <c r="P132">
        <v>57.705555555555556</v>
      </c>
      <c r="Q132">
        <v>65</v>
      </c>
      <c r="R132">
        <v>145</v>
      </c>
      <c r="S132">
        <v>1055.574834565979</v>
      </c>
      <c r="T132">
        <v>2075839.5</v>
      </c>
      <c r="U132">
        <v>7499383</v>
      </c>
    </row>
    <row r="133" spans="1:21" x14ac:dyDescent="0.55000000000000004">
      <c r="A133" t="s">
        <v>596</v>
      </c>
      <c r="B133" t="s">
        <v>596</v>
      </c>
      <c r="C133" t="s">
        <v>294</v>
      </c>
      <c r="D133" t="s">
        <v>597</v>
      </c>
      <c r="E133">
        <v>11</v>
      </c>
      <c r="F133">
        <v>12</v>
      </c>
      <c r="G133">
        <v>763923</v>
      </c>
      <c r="H133">
        <v>3072</v>
      </c>
      <c r="I133" t="s">
        <v>24</v>
      </c>
      <c r="J133">
        <v>6.5</v>
      </c>
      <c r="K133">
        <v>19968</v>
      </c>
      <c r="L133">
        <v>0.06</v>
      </c>
      <c r="M133">
        <v>0.15</v>
      </c>
      <c r="N133">
        <v>15954.431999999999</v>
      </c>
      <c r="O133">
        <v>0.09</v>
      </c>
      <c r="P133">
        <v>57.705555555555556</v>
      </c>
      <c r="Q133">
        <v>65</v>
      </c>
      <c r="R133">
        <v>145</v>
      </c>
      <c r="S133">
        <v>61.352777777777774</v>
      </c>
      <c r="T133">
        <v>1352943</v>
      </c>
      <c r="U133">
        <v>1541418.7333333334</v>
      </c>
    </row>
    <row r="134" spans="1:21" x14ac:dyDescent="0.55000000000000004">
      <c r="A134" t="s">
        <v>598</v>
      </c>
      <c r="B134" t="s">
        <v>598</v>
      </c>
      <c r="C134" t="s">
        <v>342</v>
      </c>
      <c r="D134" t="s">
        <v>599</v>
      </c>
      <c r="E134">
        <v>22</v>
      </c>
      <c r="F134">
        <v>20</v>
      </c>
      <c r="G134">
        <v>446710</v>
      </c>
      <c r="H134">
        <v>6000</v>
      </c>
      <c r="I134" t="s">
        <v>24</v>
      </c>
      <c r="J134">
        <v>6.5</v>
      </c>
      <c r="K134">
        <v>39000</v>
      </c>
      <c r="L134">
        <v>0.06</v>
      </c>
      <c r="M134">
        <v>0.15</v>
      </c>
      <c r="N134">
        <v>31161</v>
      </c>
      <c r="O134">
        <v>0.09</v>
      </c>
      <c r="P134">
        <v>57.705555555555563</v>
      </c>
      <c r="Q134">
        <v>65</v>
      </c>
      <c r="R134" t="s">
        <v>296</v>
      </c>
      <c r="S134">
        <v>61.352777777777781</v>
      </c>
      <c r="T134">
        <v>845420</v>
      </c>
      <c r="U134">
        <v>1213536.6666666667</v>
      </c>
    </row>
    <row r="135" spans="1:21" x14ac:dyDescent="0.55000000000000004">
      <c r="A135" t="s">
        <v>600</v>
      </c>
      <c r="B135" t="s">
        <v>601</v>
      </c>
      <c r="C135" t="s">
        <v>294</v>
      </c>
      <c r="D135" t="s">
        <v>602</v>
      </c>
      <c r="E135">
        <v>13</v>
      </c>
      <c r="F135">
        <v>34</v>
      </c>
      <c r="G135">
        <v>1211962</v>
      </c>
      <c r="H135">
        <v>100000</v>
      </c>
      <c r="I135" t="s">
        <v>24</v>
      </c>
      <c r="J135">
        <v>5</v>
      </c>
      <c r="K135">
        <v>500000</v>
      </c>
      <c r="L135">
        <v>0.06</v>
      </c>
      <c r="M135">
        <v>0.15</v>
      </c>
      <c r="N135">
        <v>399500</v>
      </c>
      <c r="O135">
        <v>0.09</v>
      </c>
      <c r="P135">
        <v>44.388888888888893</v>
      </c>
      <c r="Q135">
        <v>50</v>
      </c>
      <c r="R135">
        <v>130</v>
      </c>
      <c r="S135">
        <v>47.194444444444443</v>
      </c>
      <c r="T135">
        <v>2841867</v>
      </c>
      <c r="U135">
        <v>7561311.444444444</v>
      </c>
    </row>
    <row r="136" spans="1:21" x14ac:dyDescent="0.55000000000000004">
      <c r="A136" t="s">
        <v>603</v>
      </c>
      <c r="B136" t="s">
        <v>603</v>
      </c>
      <c r="C136" t="s">
        <v>294</v>
      </c>
      <c r="D136" t="s">
        <v>604</v>
      </c>
      <c r="E136">
        <v>12</v>
      </c>
      <c r="F136">
        <v>22</v>
      </c>
      <c r="G136">
        <v>2883639</v>
      </c>
      <c r="H136">
        <v>5910</v>
      </c>
      <c r="I136" t="s">
        <v>24</v>
      </c>
      <c r="J136">
        <v>6.5</v>
      </c>
      <c r="K136">
        <v>38415</v>
      </c>
      <c r="L136">
        <v>0.06</v>
      </c>
      <c r="M136">
        <v>0.15</v>
      </c>
      <c r="N136">
        <v>30693.584999999999</v>
      </c>
      <c r="O136">
        <v>0.09</v>
      </c>
      <c r="P136">
        <v>57.705555555555556</v>
      </c>
      <c r="Q136">
        <v>65</v>
      </c>
      <c r="R136">
        <v>145</v>
      </c>
      <c r="S136">
        <v>61.352777777777774</v>
      </c>
      <c r="T136">
        <v>5719998</v>
      </c>
      <c r="U136">
        <v>6082592.916666667</v>
      </c>
    </row>
    <row r="137" spans="1:21" x14ac:dyDescent="0.55000000000000004">
      <c r="A137" t="s">
        <v>605</v>
      </c>
      <c r="B137" t="s">
        <v>605</v>
      </c>
      <c r="C137" t="s">
        <v>294</v>
      </c>
      <c r="D137" t="s">
        <v>606</v>
      </c>
      <c r="E137">
        <v>23</v>
      </c>
      <c r="F137">
        <v>34</v>
      </c>
      <c r="G137">
        <v>522720</v>
      </c>
      <c r="H137">
        <v>57510</v>
      </c>
      <c r="I137" t="s">
        <v>24</v>
      </c>
      <c r="J137">
        <v>5</v>
      </c>
      <c r="K137">
        <v>287550</v>
      </c>
      <c r="L137">
        <v>0.06</v>
      </c>
      <c r="M137">
        <v>0.15</v>
      </c>
      <c r="N137">
        <v>229752.45</v>
      </c>
      <c r="O137">
        <v>0.09</v>
      </c>
      <c r="P137">
        <v>44.388888888888886</v>
      </c>
      <c r="Q137">
        <v>50</v>
      </c>
      <c r="R137" t="s">
        <v>296</v>
      </c>
      <c r="S137">
        <v>47.194444444444443</v>
      </c>
      <c r="T137">
        <v>585360</v>
      </c>
      <c r="U137">
        <v>3299512.5</v>
      </c>
    </row>
    <row r="138" spans="1:21" x14ac:dyDescent="0.55000000000000004">
      <c r="A138" t="s">
        <v>607</v>
      </c>
      <c r="B138" t="s">
        <v>608</v>
      </c>
      <c r="C138" t="s">
        <v>342</v>
      </c>
      <c r="D138" t="s">
        <v>609</v>
      </c>
      <c r="E138">
        <v>20</v>
      </c>
      <c r="F138">
        <v>16</v>
      </c>
      <c r="G138">
        <v>938325</v>
      </c>
      <c r="H138">
        <v>28708</v>
      </c>
      <c r="I138" t="s">
        <v>24</v>
      </c>
      <c r="J138">
        <v>5</v>
      </c>
      <c r="K138">
        <v>143540</v>
      </c>
      <c r="L138">
        <v>0.06</v>
      </c>
      <c r="M138">
        <v>0.15</v>
      </c>
      <c r="N138">
        <v>114688.46</v>
      </c>
      <c r="O138">
        <v>0.09</v>
      </c>
      <c r="P138">
        <v>44.388888888888893</v>
      </c>
      <c r="Q138">
        <v>55</v>
      </c>
      <c r="R138" t="s">
        <v>296</v>
      </c>
      <c r="S138">
        <v>49.694444444444443</v>
      </c>
      <c r="T138">
        <v>2470479</v>
      </c>
      <c r="U138">
        <v>3897107.111111111</v>
      </c>
    </row>
    <row r="139" spans="1:21" x14ac:dyDescent="0.55000000000000004">
      <c r="A139" t="s">
        <v>610</v>
      </c>
      <c r="B139" t="s">
        <v>610</v>
      </c>
      <c r="C139" t="s">
        <v>342</v>
      </c>
      <c r="D139" t="s">
        <v>611</v>
      </c>
      <c r="E139">
        <v>22</v>
      </c>
      <c r="F139">
        <v>14</v>
      </c>
      <c r="G139">
        <v>1101063</v>
      </c>
      <c r="H139">
        <v>10000</v>
      </c>
      <c r="I139" t="s">
        <v>24</v>
      </c>
      <c r="J139">
        <v>6.5</v>
      </c>
      <c r="K139">
        <v>65000</v>
      </c>
      <c r="L139">
        <v>0.06</v>
      </c>
      <c r="M139">
        <v>0.15</v>
      </c>
      <c r="N139">
        <v>51935</v>
      </c>
      <c r="O139">
        <v>0.09</v>
      </c>
      <c r="P139">
        <v>57.705555555555563</v>
      </c>
      <c r="Q139">
        <v>65</v>
      </c>
      <c r="R139" t="s">
        <v>296</v>
      </c>
      <c r="S139">
        <v>61.352777777777781</v>
      </c>
      <c r="T139">
        <v>1326328.75</v>
      </c>
      <c r="U139">
        <v>1939856.527777778</v>
      </c>
    </row>
    <row r="140" spans="1:21" x14ac:dyDescent="0.55000000000000004">
      <c r="A140" t="s">
        <v>612</v>
      </c>
      <c r="B140" t="s">
        <v>613</v>
      </c>
      <c r="C140" t="s">
        <v>384</v>
      </c>
      <c r="D140" t="s">
        <v>614</v>
      </c>
      <c r="E140">
        <v>30</v>
      </c>
      <c r="F140">
        <v>30</v>
      </c>
      <c r="G140">
        <v>854777</v>
      </c>
      <c r="H140">
        <v>462984</v>
      </c>
      <c r="I140" t="s">
        <v>24</v>
      </c>
      <c r="J140">
        <v>5</v>
      </c>
      <c r="K140">
        <v>2314920</v>
      </c>
      <c r="L140">
        <v>0.06</v>
      </c>
      <c r="M140">
        <v>0.15</v>
      </c>
      <c r="N140">
        <v>1849621.0799999998</v>
      </c>
      <c r="O140">
        <v>0.09</v>
      </c>
      <c r="P140">
        <v>44.388888888888886</v>
      </c>
      <c r="Q140">
        <v>45</v>
      </c>
      <c r="R140" t="s">
        <v>296</v>
      </c>
      <c r="S140">
        <v>44.694444444444443</v>
      </c>
      <c r="T140">
        <v>0</v>
      </c>
      <c r="U140">
        <v>20692812.666666664</v>
      </c>
    </row>
    <row r="141" spans="1:21" x14ac:dyDescent="0.55000000000000004">
      <c r="A141" t="s">
        <v>615</v>
      </c>
      <c r="B141" t="s">
        <v>616</v>
      </c>
      <c r="C141" t="s">
        <v>294</v>
      </c>
      <c r="D141" t="s">
        <v>617</v>
      </c>
      <c r="E141">
        <v>21</v>
      </c>
      <c r="F141">
        <v>23</v>
      </c>
      <c r="G141">
        <v>700357</v>
      </c>
      <c r="H141">
        <v>36224</v>
      </c>
      <c r="I141" t="s">
        <v>24</v>
      </c>
      <c r="J141">
        <v>5</v>
      </c>
      <c r="K141">
        <v>181120</v>
      </c>
      <c r="L141">
        <v>0.06</v>
      </c>
      <c r="M141">
        <v>0.15</v>
      </c>
      <c r="N141">
        <v>144714.88</v>
      </c>
      <c r="O141">
        <v>0.09</v>
      </c>
      <c r="P141">
        <v>44.388888888888893</v>
      </c>
      <c r="Q141">
        <v>55</v>
      </c>
      <c r="R141" t="s">
        <v>296</v>
      </c>
      <c r="S141">
        <v>49.694444444444443</v>
      </c>
      <c r="T141">
        <v>1944113.5</v>
      </c>
      <c r="U141">
        <v>3744245.0555555555</v>
      </c>
    </row>
    <row r="142" spans="1:21" x14ac:dyDescent="0.55000000000000004">
      <c r="A142" t="s">
        <v>618</v>
      </c>
      <c r="B142" t="s">
        <v>618</v>
      </c>
      <c r="C142" t="s">
        <v>294</v>
      </c>
      <c r="D142" t="s">
        <v>619</v>
      </c>
      <c r="E142">
        <v>31</v>
      </c>
      <c r="F142">
        <v>22</v>
      </c>
      <c r="G142">
        <v>151066</v>
      </c>
      <c r="H142">
        <v>14372</v>
      </c>
      <c r="I142" t="s">
        <v>24</v>
      </c>
      <c r="J142">
        <v>5.5</v>
      </c>
      <c r="K142">
        <v>79046</v>
      </c>
      <c r="L142">
        <v>0.06</v>
      </c>
      <c r="M142">
        <v>0.15</v>
      </c>
      <c r="N142">
        <v>63157.754000000001</v>
      </c>
      <c r="O142">
        <v>0.09</v>
      </c>
      <c r="P142">
        <v>48.827777777777776</v>
      </c>
      <c r="Q142">
        <v>60</v>
      </c>
      <c r="R142" t="s">
        <v>296</v>
      </c>
      <c r="S142">
        <v>54.413888888888891</v>
      </c>
      <c r="T142">
        <v>327523</v>
      </c>
      <c r="U142">
        <v>1109559.4111111113</v>
      </c>
    </row>
    <row r="143" spans="1:21" x14ac:dyDescent="0.55000000000000004">
      <c r="A143" t="s">
        <v>620</v>
      </c>
      <c r="B143" t="s">
        <v>620</v>
      </c>
      <c r="C143" t="s">
        <v>294</v>
      </c>
      <c r="D143" t="s">
        <v>621</v>
      </c>
      <c r="E143">
        <v>54</v>
      </c>
      <c r="F143">
        <v>22</v>
      </c>
      <c r="G143">
        <v>827640</v>
      </c>
      <c r="H143">
        <v>214300</v>
      </c>
      <c r="I143" t="s">
        <v>24</v>
      </c>
      <c r="J143">
        <v>5</v>
      </c>
      <c r="K143">
        <v>1071500</v>
      </c>
      <c r="L143">
        <v>0.06</v>
      </c>
      <c r="M143">
        <v>0.15</v>
      </c>
      <c r="N143">
        <v>856128.5</v>
      </c>
      <c r="O143">
        <v>0.09</v>
      </c>
      <c r="P143">
        <v>44.388888888888893</v>
      </c>
      <c r="Q143">
        <v>45</v>
      </c>
      <c r="R143" t="s">
        <v>296</v>
      </c>
      <c r="S143">
        <v>44.694444444444443</v>
      </c>
      <c r="T143">
        <v>0</v>
      </c>
      <c r="U143">
        <v>9578019.444444444</v>
      </c>
    </row>
    <row r="144" spans="1:21" x14ac:dyDescent="0.55000000000000004">
      <c r="A144" t="s">
        <v>622</v>
      </c>
      <c r="B144" t="s">
        <v>623</v>
      </c>
      <c r="C144" t="s">
        <v>294</v>
      </c>
      <c r="D144" t="s">
        <v>624</v>
      </c>
      <c r="E144">
        <v>29</v>
      </c>
      <c r="F144">
        <v>16</v>
      </c>
      <c r="G144">
        <v>518506</v>
      </c>
      <c r="H144">
        <v>119642</v>
      </c>
      <c r="I144" t="s">
        <v>24</v>
      </c>
      <c r="J144">
        <v>5</v>
      </c>
      <c r="K144">
        <v>598210</v>
      </c>
      <c r="L144">
        <v>0.06</v>
      </c>
      <c r="M144">
        <v>0.15</v>
      </c>
      <c r="N144">
        <v>477969.79000000004</v>
      </c>
      <c r="O144">
        <v>0.09</v>
      </c>
      <c r="P144">
        <v>44.388888888888893</v>
      </c>
      <c r="Q144">
        <v>45</v>
      </c>
      <c r="R144" t="s">
        <v>296</v>
      </c>
      <c r="S144">
        <v>44.694444444444443</v>
      </c>
      <c r="T144">
        <v>139783</v>
      </c>
      <c r="U144">
        <v>5487115.722222222</v>
      </c>
    </row>
    <row r="145" spans="1:21" x14ac:dyDescent="0.55000000000000004">
      <c r="A145" t="s">
        <v>625</v>
      </c>
      <c r="B145" t="s">
        <v>625</v>
      </c>
      <c r="C145" t="s">
        <v>294</v>
      </c>
      <c r="D145" t="s">
        <v>626</v>
      </c>
      <c r="E145">
        <v>17</v>
      </c>
      <c r="F145">
        <v>26</v>
      </c>
      <c r="G145">
        <v>286781</v>
      </c>
      <c r="H145">
        <v>24558</v>
      </c>
      <c r="I145" t="s">
        <v>24</v>
      </c>
      <c r="J145">
        <v>5</v>
      </c>
      <c r="K145">
        <v>122790</v>
      </c>
      <c r="L145">
        <v>0.06</v>
      </c>
      <c r="M145">
        <v>0.15</v>
      </c>
      <c r="N145">
        <v>98109.21</v>
      </c>
      <c r="O145">
        <v>0.09</v>
      </c>
      <c r="P145">
        <v>44.388888888888893</v>
      </c>
      <c r="Q145">
        <v>55</v>
      </c>
      <c r="R145">
        <v>135</v>
      </c>
      <c r="S145">
        <v>49.694444444444443</v>
      </c>
      <c r="T145">
        <v>942745</v>
      </c>
      <c r="U145">
        <v>2163141.1666666665</v>
      </c>
    </row>
    <row r="146" spans="1:21" x14ac:dyDescent="0.55000000000000004">
      <c r="A146" t="s">
        <v>627</v>
      </c>
      <c r="B146" t="s">
        <v>627</v>
      </c>
      <c r="C146" t="s">
        <v>294</v>
      </c>
      <c r="D146" t="s">
        <v>628</v>
      </c>
      <c r="E146">
        <v>46</v>
      </c>
      <c r="F146">
        <v>16</v>
      </c>
      <c r="G146">
        <v>58569</v>
      </c>
      <c r="H146">
        <v>18000</v>
      </c>
      <c r="I146" t="s">
        <v>24</v>
      </c>
      <c r="J146">
        <v>5.5</v>
      </c>
      <c r="K146">
        <v>99000</v>
      </c>
      <c r="L146">
        <v>0.06</v>
      </c>
      <c r="M146">
        <v>0.15</v>
      </c>
      <c r="N146">
        <v>79101</v>
      </c>
      <c r="O146">
        <v>0.09</v>
      </c>
      <c r="P146">
        <v>48.827777777777776</v>
      </c>
      <c r="Q146">
        <v>60</v>
      </c>
      <c r="R146" t="s">
        <v>296</v>
      </c>
      <c r="S146">
        <v>54.413888888888891</v>
      </c>
      <c r="T146">
        <v>0</v>
      </c>
      <c r="U146">
        <v>979450</v>
      </c>
    </row>
    <row r="147" spans="1:21" x14ac:dyDescent="0.55000000000000004">
      <c r="A147" t="s">
        <v>629</v>
      </c>
      <c r="B147" t="s">
        <v>630</v>
      </c>
      <c r="C147" t="s">
        <v>294</v>
      </c>
      <c r="D147" t="s">
        <v>631</v>
      </c>
      <c r="E147">
        <v>49</v>
      </c>
      <c r="F147">
        <v>17</v>
      </c>
      <c r="G147">
        <v>211629</v>
      </c>
      <c r="H147">
        <v>30225</v>
      </c>
      <c r="I147" t="s">
        <v>24</v>
      </c>
      <c r="J147">
        <v>5</v>
      </c>
      <c r="K147">
        <v>151125</v>
      </c>
      <c r="L147">
        <v>0.06</v>
      </c>
      <c r="M147">
        <v>0.15</v>
      </c>
      <c r="N147">
        <v>120748.875</v>
      </c>
      <c r="O147">
        <v>0.09</v>
      </c>
      <c r="P147">
        <v>44.388888888888893</v>
      </c>
      <c r="Q147">
        <v>55</v>
      </c>
      <c r="R147" t="s">
        <v>296</v>
      </c>
      <c r="S147">
        <v>49.694444444444443</v>
      </c>
      <c r="T147">
        <v>317551.5</v>
      </c>
      <c r="U147">
        <v>1819566.0833333333</v>
      </c>
    </row>
    <row r="148" spans="1:21" x14ac:dyDescent="0.55000000000000004">
      <c r="A148" t="s">
        <v>632</v>
      </c>
      <c r="B148" t="s">
        <v>632</v>
      </c>
      <c r="C148" t="s">
        <v>294</v>
      </c>
      <c r="D148" t="s">
        <v>633</v>
      </c>
      <c r="E148">
        <v>50</v>
      </c>
      <c r="F148">
        <v>17</v>
      </c>
      <c r="G148">
        <v>75932</v>
      </c>
      <c r="H148">
        <v>29426</v>
      </c>
      <c r="I148" t="s">
        <v>24</v>
      </c>
      <c r="J148">
        <v>5</v>
      </c>
      <c r="K148">
        <v>147130</v>
      </c>
      <c r="L148">
        <v>0.06</v>
      </c>
      <c r="M148">
        <v>0.15</v>
      </c>
      <c r="N148">
        <v>117556.87000000001</v>
      </c>
      <c r="O148">
        <v>0.09</v>
      </c>
      <c r="P148">
        <v>44.388888888888893</v>
      </c>
      <c r="Q148">
        <v>55</v>
      </c>
      <c r="R148" t="s">
        <v>296</v>
      </c>
      <c r="S148">
        <v>49.694444444444443</v>
      </c>
      <c r="T148">
        <v>0</v>
      </c>
      <c r="U148">
        <v>1462308.7222222222</v>
      </c>
    </row>
    <row r="149" spans="1:21" x14ac:dyDescent="0.55000000000000004">
      <c r="A149" t="s">
        <v>634</v>
      </c>
      <c r="B149" t="s">
        <v>634</v>
      </c>
      <c r="C149" t="s">
        <v>294</v>
      </c>
      <c r="D149" t="s">
        <v>635</v>
      </c>
      <c r="E149">
        <v>46</v>
      </c>
      <c r="F149">
        <v>24</v>
      </c>
      <c r="G149">
        <v>65918</v>
      </c>
      <c r="H149">
        <v>3200</v>
      </c>
      <c r="I149" t="s">
        <v>24</v>
      </c>
      <c r="J149">
        <v>6.5</v>
      </c>
      <c r="K149">
        <v>20800</v>
      </c>
      <c r="L149">
        <v>0.06</v>
      </c>
      <c r="M149">
        <v>0.15</v>
      </c>
      <c r="N149">
        <v>16619.2</v>
      </c>
      <c r="O149">
        <v>0.09</v>
      </c>
      <c r="P149">
        <v>57.705555555555556</v>
      </c>
      <c r="Q149">
        <v>65</v>
      </c>
      <c r="R149" t="s">
        <v>296</v>
      </c>
      <c r="S149">
        <v>61.352777777777774</v>
      </c>
      <c r="T149">
        <v>185913</v>
      </c>
      <c r="U149">
        <v>382241.88888888888</v>
      </c>
    </row>
    <row r="150" spans="1:21" x14ac:dyDescent="0.55000000000000004">
      <c r="A150" t="s">
        <v>636</v>
      </c>
      <c r="B150" t="s">
        <v>637</v>
      </c>
      <c r="C150" t="s">
        <v>342</v>
      </c>
      <c r="D150" t="s">
        <v>638</v>
      </c>
      <c r="E150">
        <v>23</v>
      </c>
      <c r="F150">
        <v>20</v>
      </c>
      <c r="G150">
        <v>553037</v>
      </c>
      <c r="H150">
        <v>14040</v>
      </c>
      <c r="I150" t="s">
        <v>24</v>
      </c>
      <c r="J150">
        <v>5.5</v>
      </c>
      <c r="K150">
        <v>77220</v>
      </c>
      <c r="L150">
        <v>0.06</v>
      </c>
      <c r="M150">
        <v>0.15</v>
      </c>
      <c r="N150">
        <v>61698.78</v>
      </c>
      <c r="O150">
        <v>0.09</v>
      </c>
      <c r="P150">
        <v>48.827777777777776</v>
      </c>
      <c r="Q150">
        <v>60</v>
      </c>
      <c r="R150" t="s">
        <v>296</v>
      </c>
      <c r="S150">
        <v>54.413888888888891</v>
      </c>
      <c r="T150">
        <v>1739069.5</v>
      </c>
      <c r="U150">
        <v>2503040.5</v>
      </c>
    </row>
    <row r="151" spans="1:21" x14ac:dyDescent="0.55000000000000004">
      <c r="A151" t="s">
        <v>639</v>
      </c>
      <c r="B151" t="s">
        <v>639</v>
      </c>
      <c r="C151" t="s">
        <v>384</v>
      </c>
      <c r="D151" t="s">
        <v>640</v>
      </c>
      <c r="E151">
        <v>1</v>
      </c>
      <c r="F151">
        <v>32</v>
      </c>
      <c r="G151">
        <v>1151753</v>
      </c>
      <c r="H151">
        <v>401250</v>
      </c>
      <c r="I151" t="s">
        <v>641</v>
      </c>
      <c r="J151">
        <v>5</v>
      </c>
      <c r="K151">
        <v>2006250</v>
      </c>
      <c r="L151">
        <v>0.06</v>
      </c>
      <c r="M151">
        <v>0.15</v>
      </c>
      <c r="N151">
        <v>1602993.75</v>
      </c>
      <c r="O151">
        <v>5.5E-2</v>
      </c>
      <c r="P151">
        <v>72.63636363636364</v>
      </c>
      <c r="Q151">
        <v>45</v>
      </c>
      <c r="R151">
        <v>120</v>
      </c>
      <c r="S151">
        <v>108</v>
      </c>
      <c r="T151">
        <v>0</v>
      </c>
      <c r="U151">
        <v>43335000</v>
      </c>
    </row>
    <row r="152" spans="1:21" x14ac:dyDescent="0.55000000000000004">
      <c r="A152" t="s">
        <v>642</v>
      </c>
      <c r="B152" t="s">
        <v>642</v>
      </c>
      <c r="C152" t="s">
        <v>294</v>
      </c>
      <c r="D152" t="s">
        <v>643</v>
      </c>
      <c r="E152">
        <v>1</v>
      </c>
      <c r="F152">
        <v>36</v>
      </c>
      <c r="G152">
        <v>1026015</v>
      </c>
      <c r="H152">
        <v>436500</v>
      </c>
      <c r="I152" t="s">
        <v>641</v>
      </c>
      <c r="J152">
        <v>5</v>
      </c>
      <c r="K152">
        <v>2182500</v>
      </c>
      <c r="L152">
        <v>0.06</v>
      </c>
      <c r="M152">
        <v>0.15</v>
      </c>
      <c r="N152">
        <v>1743817.5</v>
      </c>
      <c r="O152">
        <v>5.5E-2</v>
      </c>
      <c r="P152">
        <v>72.63636363636364</v>
      </c>
      <c r="Q152">
        <v>45</v>
      </c>
      <c r="R152">
        <v>120</v>
      </c>
      <c r="S152">
        <v>108</v>
      </c>
      <c r="T152">
        <v>0</v>
      </c>
      <c r="U152">
        <v>62680489</v>
      </c>
    </row>
    <row r="153" spans="1:21" x14ac:dyDescent="0.55000000000000004">
      <c r="A153" t="s">
        <v>644</v>
      </c>
      <c r="B153" t="s">
        <v>644</v>
      </c>
      <c r="C153" t="s">
        <v>419</v>
      </c>
      <c r="D153" t="s">
        <v>645</v>
      </c>
      <c r="E153">
        <v>16</v>
      </c>
      <c r="F153">
        <v>14</v>
      </c>
      <c r="G153">
        <v>52996</v>
      </c>
      <c r="H153">
        <v>2727.55</v>
      </c>
      <c r="I153" t="s">
        <v>24</v>
      </c>
      <c r="J153">
        <v>6.5</v>
      </c>
      <c r="K153">
        <v>17729.075000000001</v>
      </c>
      <c r="L153">
        <v>0.06</v>
      </c>
      <c r="M153">
        <v>0.15</v>
      </c>
      <c r="N153">
        <v>14165.530924999999</v>
      </c>
      <c r="O153">
        <v>0.09</v>
      </c>
      <c r="P153">
        <v>57.705555555555549</v>
      </c>
      <c r="Q153">
        <v>65</v>
      </c>
      <c r="R153">
        <v>145</v>
      </c>
      <c r="S153">
        <v>61.352777777777774</v>
      </c>
      <c r="T153">
        <v>0</v>
      </c>
      <c r="U153">
        <v>167342.76902777777</v>
      </c>
    </row>
    <row r="154" spans="1:21" x14ac:dyDescent="0.55000000000000004">
      <c r="A154" t="s">
        <v>646</v>
      </c>
      <c r="B154" t="s">
        <v>646</v>
      </c>
      <c r="C154" t="s">
        <v>419</v>
      </c>
      <c r="D154" t="s">
        <v>645</v>
      </c>
      <c r="E154">
        <v>16</v>
      </c>
      <c r="F154">
        <v>14</v>
      </c>
      <c r="G154">
        <v>52996</v>
      </c>
      <c r="H154">
        <v>2887.21</v>
      </c>
      <c r="I154" t="s">
        <v>24</v>
      </c>
      <c r="J154">
        <v>6.5</v>
      </c>
      <c r="K154">
        <v>18766.865000000002</v>
      </c>
      <c r="L154">
        <v>0.06</v>
      </c>
      <c r="M154">
        <v>0.15</v>
      </c>
      <c r="N154">
        <v>14994.725135000001</v>
      </c>
      <c r="O154">
        <v>0.09</v>
      </c>
      <c r="P154">
        <v>57.705555555555563</v>
      </c>
      <c r="Q154">
        <v>65</v>
      </c>
      <c r="R154">
        <v>145</v>
      </c>
      <c r="S154">
        <v>61.352777777777781</v>
      </c>
      <c r="T154">
        <v>0</v>
      </c>
      <c r="U154">
        <v>177138.3535277778</v>
      </c>
    </row>
    <row r="155" spans="1:21" x14ac:dyDescent="0.55000000000000004">
      <c r="A155" t="s">
        <v>647</v>
      </c>
      <c r="B155" t="s">
        <v>647</v>
      </c>
      <c r="C155" t="s">
        <v>419</v>
      </c>
      <c r="D155" t="s">
        <v>645</v>
      </c>
      <c r="E155">
        <v>16</v>
      </c>
      <c r="F155">
        <v>14</v>
      </c>
      <c r="G155">
        <v>52996</v>
      </c>
      <c r="H155">
        <v>2287.4499999999998</v>
      </c>
      <c r="I155" t="s">
        <v>24</v>
      </c>
      <c r="J155">
        <v>6.5</v>
      </c>
      <c r="K155">
        <v>14868.424999999999</v>
      </c>
      <c r="L155">
        <v>0.06</v>
      </c>
      <c r="M155">
        <v>0.15</v>
      </c>
      <c r="N155">
        <v>11879.871574999999</v>
      </c>
      <c r="O155">
        <v>0.09</v>
      </c>
      <c r="P155">
        <v>57.705555555555556</v>
      </c>
      <c r="Q155">
        <v>65</v>
      </c>
      <c r="R155">
        <v>145</v>
      </c>
      <c r="S155">
        <v>61.352777777777774</v>
      </c>
      <c r="T155">
        <v>0</v>
      </c>
      <c r="U155">
        <v>140341.41152777776</v>
      </c>
    </row>
    <row r="156" spans="1:21" x14ac:dyDescent="0.55000000000000004">
      <c r="A156" t="s">
        <v>648</v>
      </c>
      <c r="B156" t="s">
        <v>648</v>
      </c>
      <c r="C156" t="s">
        <v>419</v>
      </c>
      <c r="D156" t="s">
        <v>645</v>
      </c>
      <c r="E156">
        <v>16</v>
      </c>
      <c r="F156">
        <v>14</v>
      </c>
      <c r="G156">
        <v>52996</v>
      </c>
      <c r="H156">
        <v>2330.17</v>
      </c>
      <c r="I156" t="s">
        <v>24</v>
      </c>
      <c r="J156">
        <v>6.5</v>
      </c>
      <c r="K156">
        <v>15146.105</v>
      </c>
      <c r="L156">
        <v>0.06</v>
      </c>
      <c r="M156">
        <v>0.15</v>
      </c>
      <c r="N156">
        <v>12101.737895</v>
      </c>
      <c r="O156">
        <v>0.09</v>
      </c>
      <c r="P156">
        <v>57.705555555555556</v>
      </c>
      <c r="Q156">
        <v>65</v>
      </c>
      <c r="R156">
        <v>145</v>
      </c>
      <c r="S156">
        <v>61.352777777777774</v>
      </c>
      <c r="T156">
        <v>0</v>
      </c>
      <c r="U156">
        <v>142962.40219444444</v>
      </c>
    </row>
    <row r="157" spans="1:21" x14ac:dyDescent="0.55000000000000004">
      <c r="A157" t="s">
        <v>649</v>
      </c>
      <c r="B157" t="s">
        <v>649</v>
      </c>
      <c r="C157" t="s">
        <v>419</v>
      </c>
      <c r="D157" t="s">
        <v>645</v>
      </c>
      <c r="E157">
        <v>16</v>
      </c>
      <c r="F157">
        <v>14</v>
      </c>
      <c r="G157">
        <v>52996</v>
      </c>
      <c r="H157">
        <v>2173.5300000000002</v>
      </c>
      <c r="I157" t="s">
        <v>24</v>
      </c>
      <c r="J157">
        <v>6.5</v>
      </c>
      <c r="K157">
        <v>14127.945000000002</v>
      </c>
      <c r="L157">
        <v>0.06</v>
      </c>
      <c r="M157">
        <v>0.15</v>
      </c>
      <c r="N157">
        <v>11288.228055000001</v>
      </c>
      <c r="O157">
        <v>0.09</v>
      </c>
      <c r="P157">
        <v>57.705555555555563</v>
      </c>
      <c r="Q157">
        <v>65</v>
      </c>
      <c r="R157">
        <v>145</v>
      </c>
      <c r="S157">
        <v>61.352777777777781</v>
      </c>
      <c r="T157">
        <v>0</v>
      </c>
      <c r="U157">
        <v>133352.10308333335</v>
      </c>
    </row>
    <row r="158" spans="1:21" x14ac:dyDescent="0.55000000000000004">
      <c r="A158" t="s">
        <v>650</v>
      </c>
      <c r="B158" t="s">
        <v>650</v>
      </c>
      <c r="C158" t="s">
        <v>419</v>
      </c>
      <c r="D158" t="s">
        <v>645</v>
      </c>
      <c r="E158">
        <v>16</v>
      </c>
      <c r="F158">
        <v>14</v>
      </c>
      <c r="G158">
        <v>52996</v>
      </c>
      <c r="H158">
        <v>2173.5300000000002</v>
      </c>
      <c r="I158" t="s">
        <v>24</v>
      </c>
      <c r="J158">
        <v>6.5</v>
      </c>
      <c r="K158">
        <v>14127.945000000002</v>
      </c>
      <c r="L158">
        <v>0.06</v>
      </c>
      <c r="M158">
        <v>0.15</v>
      </c>
      <c r="N158">
        <v>11288.228055000001</v>
      </c>
      <c r="O158">
        <v>0.09</v>
      </c>
      <c r="P158">
        <v>57.705555555555563</v>
      </c>
      <c r="Q158">
        <v>65</v>
      </c>
      <c r="R158">
        <v>145</v>
      </c>
      <c r="S158">
        <v>61.352777777777781</v>
      </c>
      <c r="T158">
        <v>0</v>
      </c>
      <c r="U158">
        <v>133352.10308333335</v>
      </c>
    </row>
    <row r="159" spans="1:21" x14ac:dyDescent="0.55000000000000004">
      <c r="A159" t="s">
        <v>651</v>
      </c>
      <c r="B159" t="s">
        <v>651</v>
      </c>
      <c r="C159" t="s">
        <v>419</v>
      </c>
      <c r="D159" t="s">
        <v>645</v>
      </c>
      <c r="E159">
        <v>16</v>
      </c>
      <c r="F159">
        <v>14</v>
      </c>
      <c r="G159">
        <v>52996</v>
      </c>
      <c r="H159">
        <v>2173.5300000000002</v>
      </c>
      <c r="I159" t="s">
        <v>24</v>
      </c>
      <c r="J159">
        <v>6.5</v>
      </c>
      <c r="K159">
        <v>14127.945000000002</v>
      </c>
      <c r="L159">
        <v>0.06</v>
      </c>
      <c r="M159">
        <v>0.15</v>
      </c>
      <c r="N159">
        <v>11288.228055000001</v>
      </c>
      <c r="O159">
        <v>0.09</v>
      </c>
      <c r="P159">
        <v>57.705555555555563</v>
      </c>
      <c r="Q159">
        <v>65</v>
      </c>
      <c r="R159">
        <v>145</v>
      </c>
      <c r="S159">
        <v>61.352777777777781</v>
      </c>
      <c r="T159">
        <v>0</v>
      </c>
      <c r="U159">
        <v>133352.10308333335</v>
      </c>
    </row>
    <row r="160" spans="1:21" x14ac:dyDescent="0.55000000000000004">
      <c r="A160" t="s">
        <v>652</v>
      </c>
      <c r="B160" t="s">
        <v>652</v>
      </c>
      <c r="C160" t="s">
        <v>419</v>
      </c>
      <c r="D160" t="s">
        <v>653</v>
      </c>
      <c r="E160">
        <v>16</v>
      </c>
      <c r="F160">
        <v>14</v>
      </c>
      <c r="G160">
        <v>45776</v>
      </c>
      <c r="H160">
        <v>1612.07</v>
      </c>
      <c r="I160" t="s">
        <v>24</v>
      </c>
      <c r="J160">
        <v>6.5</v>
      </c>
      <c r="K160">
        <v>10478.455</v>
      </c>
      <c r="L160">
        <v>0.06</v>
      </c>
      <c r="M160">
        <v>0.15</v>
      </c>
      <c r="N160">
        <v>8372.2855450000006</v>
      </c>
      <c r="O160">
        <v>0.09</v>
      </c>
      <c r="P160">
        <v>57.70555555555557</v>
      </c>
      <c r="Q160">
        <v>65</v>
      </c>
      <c r="R160">
        <v>145</v>
      </c>
      <c r="S160">
        <v>61.352777777777789</v>
      </c>
      <c r="T160">
        <v>0</v>
      </c>
      <c r="U160">
        <v>98904.972472222231</v>
      </c>
    </row>
    <row r="161" spans="1:21" x14ac:dyDescent="0.55000000000000004">
      <c r="A161" t="s">
        <v>654</v>
      </c>
      <c r="B161" t="s">
        <v>654</v>
      </c>
      <c r="C161" t="s">
        <v>419</v>
      </c>
      <c r="D161" t="s">
        <v>653</v>
      </c>
      <c r="E161">
        <v>16</v>
      </c>
      <c r="F161">
        <v>14</v>
      </c>
      <c r="G161">
        <v>45776</v>
      </c>
      <c r="H161">
        <v>1257.98</v>
      </c>
      <c r="I161" t="s">
        <v>24</v>
      </c>
      <c r="J161">
        <v>6.5</v>
      </c>
      <c r="K161">
        <v>8176.87</v>
      </c>
      <c r="L161">
        <v>0.06</v>
      </c>
      <c r="M161">
        <v>0.15</v>
      </c>
      <c r="N161">
        <v>6533.3191299999999</v>
      </c>
      <c r="O161">
        <v>0.09</v>
      </c>
      <c r="P161">
        <v>57.705555555555549</v>
      </c>
      <c r="Q161">
        <v>65</v>
      </c>
      <c r="R161">
        <v>145</v>
      </c>
      <c r="S161">
        <v>61.352777777777774</v>
      </c>
      <c r="T161">
        <v>0</v>
      </c>
      <c r="U161">
        <v>77180.567388888885</v>
      </c>
    </row>
    <row r="162" spans="1:21" x14ac:dyDescent="0.55000000000000004">
      <c r="A162" t="s">
        <v>655</v>
      </c>
      <c r="B162" t="s">
        <v>655</v>
      </c>
      <c r="C162" t="s">
        <v>419</v>
      </c>
      <c r="D162" t="s">
        <v>653</v>
      </c>
      <c r="E162">
        <v>16</v>
      </c>
      <c r="F162">
        <v>14</v>
      </c>
      <c r="G162">
        <v>45776</v>
      </c>
      <c r="H162">
        <v>1272.02</v>
      </c>
      <c r="I162" t="s">
        <v>24</v>
      </c>
      <c r="J162">
        <v>6.5</v>
      </c>
      <c r="K162">
        <v>8268.1299999999992</v>
      </c>
      <c r="L162">
        <v>0.06</v>
      </c>
      <c r="M162">
        <v>0.15</v>
      </c>
      <c r="N162">
        <v>6606.2358699999986</v>
      </c>
      <c r="O162">
        <v>0.09</v>
      </c>
      <c r="P162">
        <v>57.705555555555542</v>
      </c>
      <c r="Q162">
        <v>65</v>
      </c>
      <c r="R162">
        <v>145</v>
      </c>
      <c r="S162">
        <v>61.352777777777774</v>
      </c>
      <c r="T162">
        <v>0</v>
      </c>
      <c r="U162">
        <v>78041.960388888881</v>
      </c>
    </row>
    <row r="163" spans="1:21" x14ac:dyDescent="0.55000000000000004">
      <c r="A163" t="s">
        <v>656</v>
      </c>
      <c r="B163" t="s">
        <v>656</v>
      </c>
      <c r="C163" t="s">
        <v>419</v>
      </c>
      <c r="D163" t="s">
        <v>653</v>
      </c>
      <c r="E163">
        <v>16</v>
      </c>
      <c r="F163">
        <v>14</v>
      </c>
      <c r="G163">
        <v>45776</v>
      </c>
      <c r="H163">
        <v>1420.84</v>
      </c>
      <c r="I163" t="s">
        <v>24</v>
      </c>
      <c r="J163">
        <v>6.5</v>
      </c>
      <c r="K163">
        <v>9235.4599999999991</v>
      </c>
      <c r="L163">
        <v>0.06</v>
      </c>
      <c r="M163">
        <v>0.15</v>
      </c>
      <c r="N163">
        <v>7379.1325399999996</v>
      </c>
      <c r="O163">
        <v>0.09</v>
      </c>
      <c r="P163">
        <v>57.705555555555563</v>
      </c>
      <c r="Q163">
        <v>65</v>
      </c>
      <c r="R163">
        <v>145</v>
      </c>
      <c r="S163">
        <v>61.352777777777781</v>
      </c>
      <c r="T163">
        <v>0</v>
      </c>
      <c r="U163">
        <v>87172.480777777775</v>
      </c>
    </row>
    <row r="164" spans="1:21" x14ac:dyDescent="0.55000000000000004">
      <c r="A164" t="s">
        <v>657</v>
      </c>
      <c r="B164" t="s">
        <v>657</v>
      </c>
      <c r="C164" t="s">
        <v>419</v>
      </c>
      <c r="D164" t="s">
        <v>653</v>
      </c>
      <c r="E164">
        <v>16</v>
      </c>
      <c r="F164">
        <v>14</v>
      </c>
      <c r="G164">
        <v>45776</v>
      </c>
      <c r="H164">
        <v>1434.88</v>
      </c>
      <c r="I164" t="s">
        <v>24</v>
      </c>
      <c r="J164">
        <v>6.5</v>
      </c>
      <c r="K164">
        <v>9326.7200000000012</v>
      </c>
      <c r="L164">
        <v>0.06</v>
      </c>
      <c r="M164">
        <v>0.15</v>
      </c>
      <c r="N164">
        <v>7452.0492800000011</v>
      </c>
      <c r="O164">
        <v>0.09</v>
      </c>
      <c r="P164">
        <v>57.705555555555563</v>
      </c>
      <c r="Q164">
        <v>65</v>
      </c>
      <c r="R164">
        <v>145</v>
      </c>
      <c r="S164">
        <v>61.352777777777781</v>
      </c>
      <c r="T164">
        <v>0</v>
      </c>
      <c r="U164">
        <v>88033.873777777786</v>
      </c>
    </row>
    <row r="165" spans="1:21" x14ac:dyDescent="0.55000000000000004">
      <c r="A165" t="s">
        <v>658</v>
      </c>
      <c r="B165" t="s">
        <v>658</v>
      </c>
      <c r="C165" t="s">
        <v>419</v>
      </c>
      <c r="D165" t="s">
        <v>653</v>
      </c>
      <c r="E165">
        <v>16</v>
      </c>
      <c r="F165">
        <v>14</v>
      </c>
      <c r="G165">
        <v>45776</v>
      </c>
      <c r="H165">
        <v>1427.86</v>
      </c>
      <c r="I165" t="s">
        <v>24</v>
      </c>
      <c r="J165">
        <v>6.5</v>
      </c>
      <c r="K165">
        <v>9281.09</v>
      </c>
      <c r="L165">
        <v>0.06</v>
      </c>
      <c r="M165">
        <v>0.15</v>
      </c>
      <c r="N165">
        <v>7415.5909099999999</v>
      </c>
      <c r="O165">
        <v>0.09</v>
      </c>
      <c r="P165">
        <v>57.705555555555556</v>
      </c>
      <c r="Q165">
        <v>65</v>
      </c>
      <c r="R165">
        <v>145</v>
      </c>
      <c r="S165">
        <v>61.352777777777774</v>
      </c>
      <c r="T165">
        <v>0</v>
      </c>
      <c r="U165">
        <v>87603.177277777766</v>
      </c>
    </row>
    <row r="166" spans="1:21" x14ac:dyDescent="0.55000000000000004">
      <c r="A166" t="s">
        <v>659</v>
      </c>
      <c r="B166" t="s">
        <v>659</v>
      </c>
      <c r="C166" t="s">
        <v>419</v>
      </c>
      <c r="D166" t="s">
        <v>653</v>
      </c>
      <c r="E166">
        <v>16</v>
      </c>
      <c r="F166">
        <v>14</v>
      </c>
      <c r="G166">
        <v>45776</v>
      </c>
      <c r="H166">
        <v>1434.88</v>
      </c>
      <c r="I166" t="s">
        <v>24</v>
      </c>
      <c r="J166">
        <v>6.5</v>
      </c>
      <c r="K166">
        <v>9326.7200000000012</v>
      </c>
      <c r="L166">
        <v>0.06</v>
      </c>
      <c r="M166">
        <v>0.15</v>
      </c>
      <c r="N166">
        <v>7452.0492800000011</v>
      </c>
      <c r="O166">
        <v>0.09</v>
      </c>
      <c r="P166">
        <v>57.705555555555563</v>
      </c>
      <c r="Q166">
        <v>65</v>
      </c>
      <c r="R166">
        <v>145</v>
      </c>
      <c r="S166">
        <v>61.352777777777781</v>
      </c>
      <c r="T166">
        <v>0</v>
      </c>
      <c r="U166">
        <v>88033.873777777786</v>
      </c>
    </row>
    <row r="167" spans="1:21" x14ac:dyDescent="0.55000000000000004">
      <c r="A167" t="s">
        <v>660</v>
      </c>
      <c r="B167" t="s">
        <v>660</v>
      </c>
      <c r="C167" t="s">
        <v>419</v>
      </c>
      <c r="D167" t="s">
        <v>653</v>
      </c>
      <c r="E167">
        <v>16</v>
      </c>
      <c r="F167">
        <v>14</v>
      </c>
      <c r="G167">
        <v>45776</v>
      </c>
      <c r="H167">
        <v>1427.86</v>
      </c>
      <c r="I167" t="s">
        <v>24</v>
      </c>
      <c r="J167">
        <v>6.5</v>
      </c>
      <c r="K167">
        <v>9281.09</v>
      </c>
      <c r="L167">
        <v>0.06</v>
      </c>
      <c r="M167">
        <v>0.15</v>
      </c>
      <c r="N167">
        <v>7415.5909099999999</v>
      </c>
      <c r="O167">
        <v>0.09</v>
      </c>
      <c r="P167">
        <v>57.705555555555556</v>
      </c>
      <c r="Q167">
        <v>65</v>
      </c>
      <c r="R167">
        <v>145</v>
      </c>
      <c r="S167">
        <v>61.352777777777774</v>
      </c>
      <c r="T167">
        <v>0</v>
      </c>
      <c r="U167">
        <v>87603.177277777766</v>
      </c>
    </row>
    <row r="168" spans="1:21" x14ac:dyDescent="0.55000000000000004">
      <c r="A168" t="s">
        <v>661</v>
      </c>
      <c r="B168" t="s">
        <v>661</v>
      </c>
      <c r="C168" t="s">
        <v>419</v>
      </c>
      <c r="D168" t="s">
        <v>653</v>
      </c>
      <c r="E168">
        <v>16</v>
      </c>
      <c r="F168">
        <v>14</v>
      </c>
      <c r="G168">
        <v>45776</v>
      </c>
      <c r="H168">
        <v>1420.84</v>
      </c>
      <c r="I168" t="s">
        <v>24</v>
      </c>
      <c r="J168">
        <v>6.5</v>
      </c>
      <c r="K168">
        <v>9235.4599999999991</v>
      </c>
      <c r="L168">
        <v>0.06</v>
      </c>
      <c r="M168">
        <v>0.15</v>
      </c>
      <c r="N168">
        <v>7379.1325399999996</v>
      </c>
      <c r="O168">
        <v>0.09</v>
      </c>
      <c r="P168">
        <v>57.705555555555563</v>
      </c>
      <c r="Q168">
        <v>65</v>
      </c>
      <c r="R168">
        <v>145</v>
      </c>
      <c r="S168">
        <v>61.352777777777781</v>
      </c>
      <c r="T168">
        <v>0</v>
      </c>
      <c r="U168">
        <v>87172.480777777775</v>
      </c>
    </row>
    <row r="169" spans="1:21" x14ac:dyDescent="0.55000000000000004">
      <c r="A169" t="s">
        <v>662</v>
      </c>
      <c r="B169" t="s">
        <v>662</v>
      </c>
      <c r="C169" t="s">
        <v>419</v>
      </c>
      <c r="D169" t="s">
        <v>663</v>
      </c>
      <c r="E169">
        <v>16</v>
      </c>
      <c r="F169">
        <v>14</v>
      </c>
      <c r="G169">
        <v>45776</v>
      </c>
      <c r="H169">
        <v>1323.97</v>
      </c>
      <c r="I169" t="s">
        <v>24</v>
      </c>
      <c r="J169">
        <v>6.5</v>
      </c>
      <c r="K169">
        <v>8605.8050000000003</v>
      </c>
      <c r="L169">
        <v>0.06</v>
      </c>
      <c r="M169">
        <v>0.15</v>
      </c>
      <c r="N169">
        <v>6876.038195000001</v>
      </c>
      <c r="O169">
        <v>0.09</v>
      </c>
      <c r="P169">
        <v>57.705555555555563</v>
      </c>
      <c r="Q169">
        <v>65</v>
      </c>
      <c r="R169">
        <v>145</v>
      </c>
      <c r="S169">
        <v>61.352777777777781</v>
      </c>
      <c r="T169">
        <v>0</v>
      </c>
      <c r="U169">
        <v>81229.237194444446</v>
      </c>
    </row>
    <row r="170" spans="1:21" x14ac:dyDescent="0.55000000000000004">
      <c r="A170" t="s">
        <v>664</v>
      </c>
      <c r="B170" t="s">
        <v>664</v>
      </c>
      <c r="C170" t="s">
        <v>419</v>
      </c>
      <c r="D170" t="s">
        <v>665</v>
      </c>
      <c r="E170">
        <v>16</v>
      </c>
      <c r="F170">
        <v>14</v>
      </c>
      <c r="G170">
        <v>102965</v>
      </c>
      <c r="H170">
        <v>2278.7550000000001</v>
      </c>
      <c r="I170" t="s">
        <v>24</v>
      </c>
      <c r="J170">
        <v>6.5</v>
      </c>
      <c r="K170">
        <v>14811.907500000001</v>
      </c>
      <c r="L170">
        <v>0.06</v>
      </c>
      <c r="M170">
        <v>0.15</v>
      </c>
      <c r="N170">
        <v>11834.714092500002</v>
      </c>
      <c r="O170">
        <v>0.09</v>
      </c>
      <c r="P170">
        <v>57.705555555555563</v>
      </c>
      <c r="Q170">
        <v>65</v>
      </c>
      <c r="R170">
        <v>145</v>
      </c>
      <c r="S170">
        <v>61.352777777777781</v>
      </c>
      <c r="T170">
        <v>0</v>
      </c>
      <c r="U170">
        <v>139807.94912500001</v>
      </c>
    </row>
    <row r="171" spans="1:21" x14ac:dyDescent="0.55000000000000004">
      <c r="A171" t="s">
        <v>666</v>
      </c>
      <c r="B171" t="s">
        <v>666</v>
      </c>
      <c r="C171" t="s">
        <v>419</v>
      </c>
      <c r="D171" t="s">
        <v>665</v>
      </c>
      <c r="E171">
        <v>16</v>
      </c>
      <c r="F171">
        <v>14</v>
      </c>
      <c r="G171">
        <v>102965</v>
      </c>
      <c r="H171">
        <v>1311.79</v>
      </c>
      <c r="I171" t="s">
        <v>24</v>
      </c>
      <c r="J171">
        <v>6.5</v>
      </c>
      <c r="K171">
        <v>8526.6350000000002</v>
      </c>
      <c r="L171">
        <v>0.06</v>
      </c>
      <c r="M171">
        <v>0.15</v>
      </c>
      <c r="N171">
        <v>6812.7813649999998</v>
      </c>
      <c r="O171">
        <v>0.09</v>
      </c>
      <c r="P171">
        <v>57.705555555555563</v>
      </c>
      <c r="Q171">
        <v>65</v>
      </c>
      <c r="R171">
        <v>145</v>
      </c>
      <c r="S171">
        <v>61.352777777777781</v>
      </c>
      <c r="T171">
        <v>0</v>
      </c>
      <c r="U171">
        <v>80481.960361111109</v>
      </c>
    </row>
    <row r="172" spans="1:21" x14ac:dyDescent="0.55000000000000004">
      <c r="A172" t="s">
        <v>667</v>
      </c>
      <c r="B172" t="s">
        <v>667</v>
      </c>
      <c r="C172" t="s">
        <v>419</v>
      </c>
      <c r="D172" t="s">
        <v>665</v>
      </c>
      <c r="E172">
        <v>16</v>
      </c>
      <c r="F172">
        <v>14</v>
      </c>
      <c r="G172">
        <v>102965</v>
      </c>
      <c r="H172">
        <v>4920.12</v>
      </c>
      <c r="I172" t="s">
        <v>24</v>
      </c>
      <c r="J172">
        <v>6.5</v>
      </c>
      <c r="K172">
        <v>31980.78</v>
      </c>
      <c r="L172">
        <v>0.06</v>
      </c>
      <c r="M172">
        <v>0.15</v>
      </c>
      <c r="N172">
        <v>25552.643219999998</v>
      </c>
      <c r="O172">
        <v>0.09</v>
      </c>
      <c r="P172">
        <v>57.705555555555549</v>
      </c>
      <c r="Q172">
        <v>65</v>
      </c>
      <c r="R172">
        <v>145</v>
      </c>
      <c r="S172">
        <v>61.352777777777774</v>
      </c>
      <c r="T172">
        <v>0</v>
      </c>
      <c r="U172">
        <v>301863.02899999998</v>
      </c>
    </row>
    <row r="173" spans="1:21" x14ac:dyDescent="0.55000000000000004">
      <c r="A173" t="s">
        <v>668</v>
      </c>
      <c r="B173" t="s">
        <v>668</v>
      </c>
      <c r="C173" t="s">
        <v>419</v>
      </c>
      <c r="D173" t="s">
        <v>665</v>
      </c>
      <c r="E173">
        <v>16</v>
      </c>
      <c r="F173">
        <v>14</v>
      </c>
      <c r="G173">
        <v>102965</v>
      </c>
      <c r="H173">
        <v>5584.9</v>
      </c>
      <c r="I173" t="s">
        <v>24</v>
      </c>
      <c r="J173">
        <v>6.5</v>
      </c>
      <c r="K173">
        <v>36301.85</v>
      </c>
      <c r="L173">
        <v>0.06</v>
      </c>
      <c r="M173">
        <v>0.15</v>
      </c>
      <c r="N173">
        <v>29005.17815</v>
      </c>
      <c r="O173">
        <v>0.09</v>
      </c>
      <c r="P173">
        <v>57.705555555555563</v>
      </c>
      <c r="Q173">
        <v>65</v>
      </c>
      <c r="R173">
        <v>145</v>
      </c>
      <c r="S173">
        <v>61.352777777777781</v>
      </c>
      <c r="T173">
        <v>0</v>
      </c>
      <c r="U173">
        <v>342649.12861111108</v>
      </c>
    </row>
    <row r="174" spans="1:21" x14ac:dyDescent="0.55000000000000004">
      <c r="A174" t="s">
        <v>669</v>
      </c>
      <c r="B174" t="s">
        <v>669</v>
      </c>
      <c r="C174" t="s">
        <v>419</v>
      </c>
      <c r="D174" t="s">
        <v>665</v>
      </c>
      <c r="E174">
        <v>16</v>
      </c>
      <c r="F174">
        <v>14</v>
      </c>
      <c r="G174">
        <v>102965</v>
      </c>
      <c r="H174">
        <v>5577.79</v>
      </c>
      <c r="I174" t="s">
        <v>24</v>
      </c>
      <c r="J174">
        <v>6.5</v>
      </c>
      <c r="K174">
        <v>36255.635000000002</v>
      </c>
      <c r="L174">
        <v>0.06</v>
      </c>
      <c r="M174">
        <v>0.15</v>
      </c>
      <c r="N174">
        <v>28968.252365</v>
      </c>
      <c r="O174">
        <v>0.09</v>
      </c>
      <c r="P174">
        <v>57.705555555555556</v>
      </c>
      <c r="Q174">
        <v>65</v>
      </c>
      <c r="R174">
        <v>145</v>
      </c>
      <c r="S174">
        <v>61.352777777777774</v>
      </c>
      <c r="T174">
        <v>0</v>
      </c>
      <c r="U174">
        <v>342212.91036111111</v>
      </c>
    </row>
    <row r="175" spans="1:21" x14ac:dyDescent="0.55000000000000004">
      <c r="A175" t="s">
        <v>670</v>
      </c>
      <c r="B175" t="s">
        <v>670</v>
      </c>
      <c r="C175" t="s">
        <v>419</v>
      </c>
      <c r="D175" t="s">
        <v>665</v>
      </c>
      <c r="E175">
        <v>16</v>
      </c>
      <c r="F175">
        <v>14</v>
      </c>
      <c r="G175">
        <v>102965</v>
      </c>
      <c r="H175">
        <v>2620.0300000000002</v>
      </c>
      <c r="I175" t="s">
        <v>24</v>
      </c>
      <c r="J175">
        <v>6.5</v>
      </c>
      <c r="K175">
        <v>17030.195</v>
      </c>
      <c r="L175">
        <v>0.06</v>
      </c>
      <c r="M175">
        <v>0.15</v>
      </c>
      <c r="N175">
        <v>13607.125805</v>
      </c>
      <c r="O175">
        <v>0.09</v>
      </c>
      <c r="P175">
        <v>57.705555555555556</v>
      </c>
      <c r="Q175">
        <v>65</v>
      </c>
      <c r="R175">
        <v>145</v>
      </c>
      <c r="S175">
        <v>61.352777777777774</v>
      </c>
      <c r="T175">
        <v>0</v>
      </c>
      <c r="U175">
        <v>160746.11836111112</v>
      </c>
    </row>
    <row r="176" spans="1:21" x14ac:dyDescent="0.55000000000000004">
      <c r="A176" t="s">
        <v>671</v>
      </c>
      <c r="B176" t="s">
        <v>671</v>
      </c>
      <c r="C176" t="s">
        <v>419</v>
      </c>
      <c r="D176" t="s">
        <v>672</v>
      </c>
      <c r="E176">
        <v>16</v>
      </c>
      <c r="F176">
        <v>14</v>
      </c>
      <c r="G176">
        <v>102965</v>
      </c>
      <c r="H176">
        <v>1670.85</v>
      </c>
      <c r="I176" t="s">
        <v>24</v>
      </c>
      <c r="J176">
        <v>6.5</v>
      </c>
      <c r="K176">
        <v>10860.525</v>
      </c>
      <c r="L176">
        <v>0.06</v>
      </c>
      <c r="M176">
        <v>0.15</v>
      </c>
      <c r="N176">
        <v>8677.559475</v>
      </c>
      <c r="O176">
        <v>0.09</v>
      </c>
      <c r="P176">
        <v>57.705555555555556</v>
      </c>
      <c r="Q176">
        <v>65</v>
      </c>
      <c r="R176">
        <v>145</v>
      </c>
      <c r="S176">
        <v>61.352777777777774</v>
      </c>
      <c r="T176">
        <v>0</v>
      </c>
      <c r="U176">
        <v>102511.28874999999</v>
      </c>
    </row>
    <row r="177" spans="1:21" x14ac:dyDescent="0.55000000000000004">
      <c r="A177" t="s">
        <v>673</v>
      </c>
      <c r="B177" t="s">
        <v>673</v>
      </c>
      <c r="C177" t="s">
        <v>419</v>
      </c>
      <c r="D177" t="s">
        <v>665</v>
      </c>
      <c r="E177">
        <v>16</v>
      </c>
      <c r="F177">
        <v>14</v>
      </c>
      <c r="G177">
        <v>102965</v>
      </c>
      <c r="H177">
        <v>2047.68</v>
      </c>
      <c r="I177" t="s">
        <v>24</v>
      </c>
      <c r="J177">
        <v>6.5</v>
      </c>
      <c r="K177">
        <v>13309.92</v>
      </c>
      <c r="L177">
        <v>0.06</v>
      </c>
      <c r="M177">
        <v>0.15</v>
      </c>
      <c r="N177">
        <v>10634.62608</v>
      </c>
      <c r="O177">
        <v>0.09</v>
      </c>
      <c r="P177">
        <v>57.705555555555556</v>
      </c>
      <c r="Q177">
        <v>65</v>
      </c>
      <c r="R177">
        <v>145</v>
      </c>
      <c r="S177">
        <v>61.352777777777774</v>
      </c>
      <c r="T177">
        <v>0</v>
      </c>
      <c r="U177">
        <v>125630.856</v>
      </c>
    </row>
    <row r="178" spans="1:21" x14ac:dyDescent="0.55000000000000004">
      <c r="A178" t="s">
        <v>674</v>
      </c>
      <c r="B178" t="s">
        <v>674</v>
      </c>
      <c r="C178" t="s">
        <v>419</v>
      </c>
      <c r="D178" t="s">
        <v>665</v>
      </c>
      <c r="E178">
        <v>16</v>
      </c>
      <c r="F178">
        <v>14</v>
      </c>
      <c r="G178">
        <v>102965</v>
      </c>
      <c r="H178">
        <v>2086.7800000000002</v>
      </c>
      <c r="I178" t="s">
        <v>24</v>
      </c>
      <c r="J178">
        <v>6.5</v>
      </c>
      <c r="K178">
        <v>13564.070000000002</v>
      </c>
      <c r="L178">
        <v>0.06</v>
      </c>
      <c r="M178">
        <v>0.15</v>
      </c>
      <c r="N178">
        <v>10837.691930000001</v>
      </c>
      <c r="O178">
        <v>0.09</v>
      </c>
      <c r="P178">
        <v>57.705555555555556</v>
      </c>
      <c r="Q178">
        <v>65</v>
      </c>
      <c r="R178">
        <v>145</v>
      </c>
      <c r="S178">
        <v>61.352777777777774</v>
      </c>
      <c r="T178">
        <v>0</v>
      </c>
      <c r="U178">
        <v>128029.74961111111</v>
      </c>
    </row>
    <row r="179" spans="1:21" x14ac:dyDescent="0.55000000000000004">
      <c r="A179" t="s">
        <v>675</v>
      </c>
      <c r="B179" t="s">
        <v>675</v>
      </c>
      <c r="C179" t="s">
        <v>419</v>
      </c>
      <c r="D179" t="s">
        <v>665</v>
      </c>
      <c r="E179">
        <v>16</v>
      </c>
      <c r="F179">
        <v>14</v>
      </c>
      <c r="G179">
        <v>102965</v>
      </c>
      <c r="H179">
        <v>3722.08</v>
      </c>
      <c r="I179" t="s">
        <v>24</v>
      </c>
      <c r="J179">
        <v>6.5</v>
      </c>
      <c r="K179">
        <v>24193.52</v>
      </c>
      <c r="L179">
        <v>0.06</v>
      </c>
      <c r="M179">
        <v>0.15</v>
      </c>
      <c r="N179">
        <v>19330.622480000002</v>
      </c>
      <c r="O179">
        <v>0.09</v>
      </c>
      <c r="P179">
        <v>57.705555555555563</v>
      </c>
      <c r="Q179">
        <v>65</v>
      </c>
      <c r="R179">
        <v>145</v>
      </c>
      <c r="S179">
        <v>61.352777777777781</v>
      </c>
      <c r="T179">
        <v>0</v>
      </c>
      <c r="U179">
        <v>228359.94711111113</v>
      </c>
    </row>
    <row r="180" spans="1:21" x14ac:dyDescent="0.55000000000000004">
      <c r="A180" t="s">
        <v>676</v>
      </c>
      <c r="B180" t="s">
        <v>676</v>
      </c>
      <c r="C180" t="s">
        <v>419</v>
      </c>
      <c r="D180" t="s">
        <v>665</v>
      </c>
      <c r="E180">
        <v>16</v>
      </c>
      <c r="F180">
        <v>14</v>
      </c>
      <c r="G180">
        <v>102965</v>
      </c>
      <c r="H180">
        <v>3707.86</v>
      </c>
      <c r="I180" t="s">
        <v>24</v>
      </c>
      <c r="J180">
        <v>6.5</v>
      </c>
      <c r="K180">
        <v>24101.09</v>
      </c>
      <c r="L180">
        <v>0.06</v>
      </c>
      <c r="M180">
        <v>0.15</v>
      </c>
      <c r="N180">
        <v>19256.770909999999</v>
      </c>
      <c r="O180">
        <v>0.09</v>
      </c>
      <c r="P180">
        <v>57.705555555555556</v>
      </c>
      <c r="Q180">
        <v>65</v>
      </c>
      <c r="R180">
        <v>145</v>
      </c>
      <c r="S180">
        <v>61.352777777777774</v>
      </c>
      <c r="T180">
        <v>0</v>
      </c>
      <c r="U180">
        <v>227487.51061111109</v>
      </c>
    </row>
    <row r="181" spans="1:21" x14ac:dyDescent="0.55000000000000004">
      <c r="A181" t="s">
        <v>677</v>
      </c>
      <c r="B181" t="s">
        <v>677</v>
      </c>
      <c r="C181" t="s">
        <v>384</v>
      </c>
      <c r="D181" t="s">
        <v>678</v>
      </c>
      <c r="E181">
        <v>2</v>
      </c>
      <c r="F181">
        <v>40</v>
      </c>
      <c r="G181">
        <v>125833</v>
      </c>
      <c r="H181">
        <v>23592</v>
      </c>
      <c r="I181" t="s">
        <v>24</v>
      </c>
      <c r="J181">
        <v>5</v>
      </c>
      <c r="K181">
        <v>117960</v>
      </c>
      <c r="L181">
        <v>0.06</v>
      </c>
      <c r="M181">
        <v>0.15</v>
      </c>
      <c r="N181">
        <v>94250.04</v>
      </c>
      <c r="O181">
        <v>0.09</v>
      </c>
      <c r="P181">
        <v>44.388888888888886</v>
      </c>
      <c r="Q181">
        <v>55</v>
      </c>
      <c r="R181">
        <v>135</v>
      </c>
      <c r="S181">
        <v>121.5</v>
      </c>
      <c r="T181">
        <v>157325</v>
      </c>
      <c r="U181">
        <v>3023753</v>
      </c>
    </row>
    <row r="182" spans="1:21" x14ac:dyDescent="0.55000000000000004">
      <c r="A182" t="s">
        <v>679</v>
      </c>
      <c r="B182" t="s">
        <v>679</v>
      </c>
      <c r="C182" t="s">
        <v>384</v>
      </c>
      <c r="D182" t="s">
        <v>680</v>
      </c>
      <c r="E182">
        <v>40</v>
      </c>
      <c r="F182">
        <v>23</v>
      </c>
      <c r="G182">
        <v>905612</v>
      </c>
      <c r="H182">
        <v>343853</v>
      </c>
      <c r="I182" t="s">
        <v>24</v>
      </c>
      <c r="J182">
        <v>5</v>
      </c>
      <c r="K182">
        <v>1719265</v>
      </c>
      <c r="L182">
        <v>0.06</v>
      </c>
      <c r="M182">
        <v>0.15</v>
      </c>
      <c r="N182">
        <v>1373692.7350000001</v>
      </c>
      <c r="O182">
        <v>0.09</v>
      </c>
      <c r="P182">
        <v>44.388888888888893</v>
      </c>
      <c r="Q182">
        <v>45</v>
      </c>
      <c r="R182" t="s">
        <v>296</v>
      </c>
      <c r="S182">
        <v>44.694444444444443</v>
      </c>
      <c r="T182">
        <v>0</v>
      </c>
      <c r="U182">
        <v>15368318.805555554</v>
      </c>
    </row>
    <row r="183" spans="1:21" x14ac:dyDescent="0.55000000000000004">
      <c r="A183" t="s">
        <v>681</v>
      </c>
      <c r="B183" t="s">
        <v>682</v>
      </c>
      <c r="C183" t="s">
        <v>384</v>
      </c>
      <c r="D183" t="s">
        <v>683</v>
      </c>
      <c r="E183">
        <v>35</v>
      </c>
      <c r="F183">
        <v>24</v>
      </c>
      <c r="G183">
        <v>369492</v>
      </c>
      <c r="H183">
        <v>74006</v>
      </c>
      <c r="I183" t="s">
        <v>24</v>
      </c>
      <c r="J183">
        <v>5</v>
      </c>
      <c r="K183">
        <v>370030</v>
      </c>
      <c r="L183">
        <v>0.06</v>
      </c>
      <c r="M183">
        <v>0.15</v>
      </c>
      <c r="N183">
        <v>295653.97000000003</v>
      </c>
      <c r="O183">
        <v>0.09</v>
      </c>
      <c r="P183">
        <v>44.388888888888893</v>
      </c>
      <c r="Q183">
        <v>50</v>
      </c>
      <c r="R183" t="s">
        <v>296</v>
      </c>
      <c r="S183">
        <v>47.194444444444443</v>
      </c>
      <c r="T183">
        <v>257138</v>
      </c>
      <c r="U183">
        <v>3749810.0555555555</v>
      </c>
    </row>
    <row r="184" spans="1:21" x14ac:dyDescent="0.55000000000000004">
      <c r="A184" t="s">
        <v>684</v>
      </c>
      <c r="B184" t="s">
        <v>684</v>
      </c>
      <c r="C184" t="s">
        <v>294</v>
      </c>
      <c r="D184" t="s">
        <v>685</v>
      </c>
      <c r="E184">
        <v>44</v>
      </c>
      <c r="F184">
        <v>16</v>
      </c>
      <c r="G184">
        <v>99534</v>
      </c>
      <c r="H184">
        <v>4800</v>
      </c>
      <c r="I184" t="s">
        <v>24</v>
      </c>
      <c r="J184">
        <v>6.5</v>
      </c>
      <c r="K184">
        <v>31200</v>
      </c>
      <c r="L184">
        <v>0.06</v>
      </c>
      <c r="M184">
        <v>0.15</v>
      </c>
      <c r="N184">
        <v>24928.799999999999</v>
      </c>
      <c r="O184">
        <v>0.09</v>
      </c>
      <c r="P184">
        <v>57.705555555555563</v>
      </c>
      <c r="Q184">
        <v>65</v>
      </c>
      <c r="R184" t="s">
        <v>296</v>
      </c>
      <c r="S184">
        <v>61.352777777777781</v>
      </c>
      <c r="T184">
        <v>281169</v>
      </c>
      <c r="U184">
        <v>575662.33333333337</v>
      </c>
    </row>
    <row r="185" spans="1:21" x14ac:dyDescent="0.55000000000000004">
      <c r="A185" t="s">
        <v>686</v>
      </c>
      <c r="B185" t="s">
        <v>686</v>
      </c>
      <c r="C185" t="s">
        <v>294</v>
      </c>
      <c r="D185" t="s">
        <v>687</v>
      </c>
      <c r="E185">
        <v>10</v>
      </c>
      <c r="F185">
        <v>21</v>
      </c>
      <c r="G185">
        <v>110903</v>
      </c>
      <c r="H185">
        <v>12000</v>
      </c>
      <c r="I185" t="s">
        <v>24</v>
      </c>
      <c r="J185">
        <v>6.6</v>
      </c>
      <c r="K185">
        <v>79200</v>
      </c>
      <c r="L185">
        <v>0.06</v>
      </c>
      <c r="M185">
        <v>0.15</v>
      </c>
      <c r="N185">
        <v>63280.800000000003</v>
      </c>
      <c r="O185">
        <v>0.09</v>
      </c>
      <c r="P185">
        <v>58.593333333333341</v>
      </c>
      <c r="Q185">
        <v>72</v>
      </c>
      <c r="R185">
        <v>140</v>
      </c>
      <c r="S185">
        <v>65.296666666666667</v>
      </c>
      <c r="T185">
        <v>220160.5</v>
      </c>
      <c r="U185">
        <v>1003720.5</v>
      </c>
    </row>
    <row r="186" spans="1:21" x14ac:dyDescent="0.55000000000000004">
      <c r="A186" t="s">
        <v>688</v>
      </c>
      <c r="B186" t="s">
        <v>688</v>
      </c>
      <c r="C186" t="s">
        <v>342</v>
      </c>
      <c r="D186" t="s">
        <v>689</v>
      </c>
      <c r="E186">
        <v>23</v>
      </c>
      <c r="F186">
        <v>14</v>
      </c>
      <c r="G186">
        <v>67953</v>
      </c>
      <c r="H186">
        <v>4920</v>
      </c>
      <c r="I186" t="s">
        <v>24</v>
      </c>
      <c r="J186">
        <v>6.5</v>
      </c>
      <c r="K186">
        <v>31980</v>
      </c>
      <c r="L186">
        <v>0.06</v>
      </c>
      <c r="M186">
        <v>0.15</v>
      </c>
      <c r="N186">
        <v>25552.02</v>
      </c>
      <c r="O186">
        <v>0.09</v>
      </c>
      <c r="P186">
        <v>57.705555555555563</v>
      </c>
      <c r="Q186">
        <v>65</v>
      </c>
      <c r="R186" t="s">
        <v>296</v>
      </c>
      <c r="S186">
        <v>61.352777777777781</v>
      </c>
      <c r="T186">
        <v>168955.5</v>
      </c>
      <c r="U186">
        <v>470811.16666666669</v>
      </c>
    </row>
    <row r="187" spans="1:21" x14ac:dyDescent="0.55000000000000004">
      <c r="A187" t="s">
        <v>690</v>
      </c>
      <c r="B187" t="s">
        <v>690</v>
      </c>
      <c r="C187" t="s">
        <v>294</v>
      </c>
      <c r="D187" t="s">
        <v>691</v>
      </c>
      <c r="E187">
        <v>62</v>
      </c>
      <c r="F187">
        <v>24</v>
      </c>
      <c r="G187">
        <v>1026601</v>
      </c>
      <c r="H187">
        <v>348500</v>
      </c>
      <c r="I187" t="s">
        <v>24</v>
      </c>
      <c r="J187">
        <v>5</v>
      </c>
      <c r="K187">
        <v>1742500</v>
      </c>
      <c r="L187">
        <v>0.06</v>
      </c>
      <c r="M187">
        <v>0.15</v>
      </c>
      <c r="N187">
        <v>1392257.5</v>
      </c>
      <c r="O187">
        <v>0.09</v>
      </c>
      <c r="P187">
        <v>44.388888888888893</v>
      </c>
      <c r="Q187">
        <v>45</v>
      </c>
      <c r="R187" t="s">
        <v>296</v>
      </c>
      <c r="S187">
        <v>44.694444444444443</v>
      </c>
      <c r="T187">
        <v>0</v>
      </c>
      <c r="U187">
        <v>15576013.888888888</v>
      </c>
    </row>
    <row r="188" spans="1:21" x14ac:dyDescent="0.55000000000000004">
      <c r="A188" t="s">
        <v>692</v>
      </c>
      <c r="B188" t="s">
        <v>692</v>
      </c>
      <c r="C188" t="s">
        <v>294</v>
      </c>
      <c r="D188" t="s">
        <v>693</v>
      </c>
      <c r="E188">
        <v>39</v>
      </c>
      <c r="F188">
        <v>27</v>
      </c>
      <c r="G188">
        <v>283140</v>
      </c>
      <c r="H188">
        <v>80393</v>
      </c>
      <c r="I188" t="s">
        <v>24</v>
      </c>
      <c r="J188">
        <v>5</v>
      </c>
      <c r="K188">
        <v>401965</v>
      </c>
      <c r="L188">
        <v>0.06</v>
      </c>
      <c r="M188">
        <v>0.15</v>
      </c>
      <c r="N188">
        <v>321170.03499999997</v>
      </c>
      <c r="O188">
        <v>0.09</v>
      </c>
      <c r="P188">
        <v>44.388888888888893</v>
      </c>
      <c r="Q188">
        <v>50</v>
      </c>
      <c r="R188" t="s">
        <v>296</v>
      </c>
      <c r="S188">
        <v>47.194444444444443</v>
      </c>
      <c r="T188">
        <v>0</v>
      </c>
      <c r="U188">
        <v>3794102.972222222</v>
      </c>
    </row>
    <row r="189" spans="1:21" x14ac:dyDescent="0.55000000000000004">
      <c r="A189" t="s">
        <v>694</v>
      </c>
      <c r="B189" t="s">
        <v>694</v>
      </c>
      <c r="C189" t="s">
        <v>384</v>
      </c>
      <c r="D189" t="s">
        <v>695</v>
      </c>
      <c r="E189">
        <v>37</v>
      </c>
      <c r="F189">
        <v>20</v>
      </c>
      <c r="G189">
        <v>103237</v>
      </c>
      <c r="H189">
        <v>23520</v>
      </c>
      <c r="I189" t="s">
        <v>24</v>
      </c>
      <c r="J189">
        <v>5</v>
      </c>
      <c r="K189">
        <v>117600</v>
      </c>
      <c r="L189">
        <v>0.06</v>
      </c>
      <c r="M189">
        <v>0.15</v>
      </c>
      <c r="N189">
        <v>93962.4</v>
      </c>
      <c r="O189">
        <v>0.09</v>
      </c>
      <c r="P189">
        <v>44.388888888888886</v>
      </c>
      <c r="Q189">
        <v>55</v>
      </c>
      <c r="R189" t="s">
        <v>296</v>
      </c>
      <c r="S189">
        <v>49.694444444444443</v>
      </c>
      <c r="T189">
        <v>32049.5</v>
      </c>
      <c r="U189">
        <v>1200862.8333333333</v>
      </c>
    </row>
    <row r="190" spans="1:21" x14ac:dyDescent="0.55000000000000004">
      <c r="A190" t="s">
        <v>696</v>
      </c>
      <c r="B190" t="s">
        <v>696</v>
      </c>
      <c r="C190" t="s">
        <v>384</v>
      </c>
      <c r="D190" t="s">
        <v>697</v>
      </c>
      <c r="E190">
        <v>30</v>
      </c>
      <c r="F190">
        <v>20</v>
      </c>
      <c r="G190">
        <v>158079</v>
      </c>
      <c r="H190">
        <v>9699</v>
      </c>
      <c r="I190" t="s">
        <v>24</v>
      </c>
      <c r="J190">
        <v>6.5</v>
      </c>
      <c r="K190">
        <v>63043.5</v>
      </c>
      <c r="L190">
        <v>0.06</v>
      </c>
      <c r="M190">
        <v>0.15</v>
      </c>
      <c r="N190">
        <v>50371.756500000003</v>
      </c>
      <c r="O190">
        <v>0.09</v>
      </c>
      <c r="P190">
        <v>57.705555555555556</v>
      </c>
      <c r="Q190">
        <v>65</v>
      </c>
      <c r="R190" t="s">
        <v>296</v>
      </c>
      <c r="S190">
        <v>61.352777777777774</v>
      </c>
      <c r="T190">
        <v>417490.5</v>
      </c>
      <c r="U190">
        <v>1012551.0916666667</v>
      </c>
    </row>
    <row r="191" spans="1:21" x14ac:dyDescent="0.55000000000000004">
      <c r="A191" t="s">
        <v>698</v>
      </c>
      <c r="B191" t="s">
        <v>698</v>
      </c>
      <c r="C191" t="s">
        <v>384</v>
      </c>
      <c r="D191" t="s">
        <v>699</v>
      </c>
      <c r="E191">
        <v>4</v>
      </c>
      <c r="F191">
        <v>36</v>
      </c>
      <c r="G191">
        <v>1566678</v>
      </c>
      <c r="H191">
        <v>423726</v>
      </c>
      <c r="I191" t="s">
        <v>641</v>
      </c>
      <c r="J191">
        <v>6</v>
      </c>
      <c r="K191">
        <v>2542356</v>
      </c>
      <c r="L191">
        <v>0.06</v>
      </c>
      <c r="M191">
        <v>0.15</v>
      </c>
      <c r="N191">
        <v>2031342.4440000001</v>
      </c>
      <c r="O191">
        <v>5.5E-2</v>
      </c>
      <c r="P191">
        <v>87.163636363636371</v>
      </c>
      <c r="Q191">
        <v>54</v>
      </c>
      <c r="R191">
        <v>120</v>
      </c>
      <c r="S191">
        <v>96</v>
      </c>
      <c r="T191">
        <v>0</v>
      </c>
      <c r="U191">
        <v>40677696</v>
      </c>
    </row>
    <row r="192" spans="1:21" x14ac:dyDescent="0.55000000000000004">
      <c r="A192" t="s">
        <v>700</v>
      </c>
      <c r="B192" t="s">
        <v>700</v>
      </c>
      <c r="C192" t="s">
        <v>384</v>
      </c>
      <c r="D192" t="s">
        <v>701</v>
      </c>
      <c r="E192">
        <v>23</v>
      </c>
      <c r="F192">
        <v>36</v>
      </c>
      <c r="G192">
        <v>342915</v>
      </c>
      <c r="H192">
        <v>106467</v>
      </c>
      <c r="I192" t="s">
        <v>24</v>
      </c>
      <c r="J192">
        <v>5</v>
      </c>
      <c r="K192">
        <v>532335</v>
      </c>
      <c r="L192">
        <v>0.06</v>
      </c>
      <c r="M192">
        <v>0.15</v>
      </c>
      <c r="N192">
        <v>425335.66500000004</v>
      </c>
      <c r="O192">
        <v>0.09</v>
      </c>
      <c r="P192">
        <v>44.388888888888893</v>
      </c>
      <c r="Q192">
        <v>45</v>
      </c>
      <c r="R192" t="s">
        <v>296</v>
      </c>
      <c r="S192">
        <v>44.694444444444443</v>
      </c>
      <c r="T192">
        <v>0</v>
      </c>
      <c r="U192">
        <v>4758483.416666666</v>
      </c>
    </row>
    <row r="193" spans="1:21" x14ac:dyDescent="0.55000000000000004">
      <c r="A193" t="s">
        <v>702</v>
      </c>
      <c r="B193" t="s">
        <v>703</v>
      </c>
      <c r="C193" t="s">
        <v>384</v>
      </c>
      <c r="D193" t="s">
        <v>704</v>
      </c>
      <c r="E193">
        <v>30</v>
      </c>
      <c r="F193">
        <v>38</v>
      </c>
      <c r="G193">
        <v>1401395</v>
      </c>
      <c r="H193">
        <v>525116</v>
      </c>
      <c r="I193" t="s">
        <v>24</v>
      </c>
      <c r="J193">
        <v>5</v>
      </c>
      <c r="K193">
        <v>2625580</v>
      </c>
      <c r="L193">
        <v>0.06</v>
      </c>
      <c r="M193">
        <v>0.15</v>
      </c>
      <c r="N193">
        <v>2097838.42</v>
      </c>
      <c r="O193">
        <v>0.09</v>
      </c>
      <c r="P193">
        <v>44.388888888888886</v>
      </c>
      <c r="Q193">
        <v>45</v>
      </c>
      <c r="R193" t="s">
        <v>296</v>
      </c>
      <c r="S193">
        <v>44.694444444444443</v>
      </c>
      <c r="T193">
        <v>0</v>
      </c>
      <c r="U193">
        <v>23469767.888888888</v>
      </c>
    </row>
    <row r="194" spans="1:21" x14ac:dyDescent="0.55000000000000004">
      <c r="A194" t="s">
        <v>705</v>
      </c>
      <c r="B194" t="s">
        <v>705</v>
      </c>
      <c r="C194" t="s">
        <v>294</v>
      </c>
      <c r="D194" t="s">
        <v>706</v>
      </c>
      <c r="E194">
        <v>53</v>
      </c>
      <c r="F194">
        <v>16</v>
      </c>
      <c r="G194">
        <v>129417</v>
      </c>
      <c r="H194">
        <v>14716</v>
      </c>
      <c r="I194" t="s">
        <v>24</v>
      </c>
      <c r="J194">
        <v>5.5</v>
      </c>
      <c r="K194">
        <v>80938</v>
      </c>
      <c r="L194">
        <v>0.06</v>
      </c>
      <c r="M194">
        <v>0.15</v>
      </c>
      <c r="N194">
        <v>64669.462</v>
      </c>
      <c r="O194">
        <v>0.09</v>
      </c>
      <c r="P194">
        <v>48.827777777777776</v>
      </c>
      <c r="Q194">
        <v>60</v>
      </c>
      <c r="R194" t="s">
        <v>296</v>
      </c>
      <c r="S194">
        <v>54.413888888888891</v>
      </c>
      <c r="T194">
        <v>246935.5</v>
      </c>
      <c r="U194">
        <v>1047690.2888888889</v>
      </c>
    </row>
    <row r="195" spans="1:21" x14ac:dyDescent="0.55000000000000004">
      <c r="A195" t="e">
        <v>#VALUE!</v>
      </c>
      <c r="B195" t="e">
        <v>#VALUE!</v>
      </c>
      <c r="C195" t="e">
        <v>#VALUE!</v>
      </c>
      <c r="D195" t="e">
        <v>#VALUE!</v>
      </c>
      <c r="E195" t="e">
        <v>#VALUE!</v>
      </c>
      <c r="F195" t="e">
        <v>#VALUE!</v>
      </c>
      <c r="G195" t="e">
        <v>#VALUE!</v>
      </c>
      <c r="H195" t="e">
        <v>#VALUE!</v>
      </c>
      <c r="I195" t="e">
        <v>#VALUE!</v>
      </c>
      <c r="J195" t="e">
        <v>#VALUE!</v>
      </c>
      <c r="K195" t="e">
        <v>#VALUE!</v>
      </c>
      <c r="L195" t="e">
        <v>#VALUE!</v>
      </c>
      <c r="M195" t="e">
        <v>#VALUE!</v>
      </c>
      <c r="N195" t="e">
        <v>#VALUE!</v>
      </c>
      <c r="O195" t="e">
        <v>#VALUE!</v>
      </c>
      <c r="P195" t="e">
        <v>#VALUE!</v>
      </c>
      <c r="Q195" t="e">
        <v>#VALUE!</v>
      </c>
      <c r="R195" t="e">
        <v>#VALUE!</v>
      </c>
      <c r="S195" t="e">
        <v>#VALUE!</v>
      </c>
      <c r="T195" t="e">
        <v>#VALUE!</v>
      </c>
      <c r="U195" t="e">
        <v>#VALUE!</v>
      </c>
    </row>
    <row r="196" spans="1:21" x14ac:dyDescent="0.55000000000000004">
      <c r="A196" t="e">
        <v>#VALUE!</v>
      </c>
      <c r="B196" t="e">
        <v>#VALUE!</v>
      </c>
      <c r="C196" t="e">
        <v>#VALUE!</v>
      </c>
      <c r="D196" t="e">
        <v>#VALUE!</v>
      </c>
      <c r="E196" t="e">
        <v>#VALUE!</v>
      </c>
      <c r="F196" t="e">
        <v>#VALUE!</v>
      </c>
      <c r="G196" t="e">
        <v>#VALUE!</v>
      </c>
      <c r="H196" t="e">
        <v>#VALUE!</v>
      </c>
      <c r="I196" t="e">
        <v>#VALUE!</v>
      </c>
      <c r="J196" t="e">
        <v>#VALUE!</v>
      </c>
      <c r="K196" t="e">
        <v>#VALUE!</v>
      </c>
      <c r="L196" t="e">
        <v>#VALUE!</v>
      </c>
      <c r="M196" t="e">
        <v>#VALUE!</v>
      </c>
      <c r="N196" t="e">
        <v>#VALUE!</v>
      </c>
      <c r="O196" t="e">
        <v>#VALUE!</v>
      </c>
      <c r="P196" t="e">
        <v>#VALUE!</v>
      </c>
      <c r="Q196" t="e">
        <v>#VALUE!</v>
      </c>
      <c r="R196" t="e">
        <v>#VALUE!</v>
      </c>
      <c r="S196" t="e">
        <v>#VALUE!</v>
      </c>
      <c r="T196" t="e">
        <v>#VALUE!</v>
      </c>
      <c r="U196" t="e">
        <v>#VALUE!</v>
      </c>
    </row>
    <row r="197" spans="1:21" x14ac:dyDescent="0.55000000000000004">
      <c r="A197" t="e">
        <v>#VALUE!</v>
      </c>
      <c r="B197" t="e">
        <v>#VALUE!</v>
      </c>
      <c r="C197" t="e">
        <v>#VALUE!</v>
      </c>
      <c r="D197" t="e">
        <v>#VALUE!</v>
      </c>
      <c r="E197" t="e">
        <v>#VALUE!</v>
      </c>
      <c r="F197" t="e">
        <v>#VALUE!</v>
      </c>
      <c r="G197" t="e">
        <v>#VALUE!</v>
      </c>
      <c r="H197" t="e">
        <v>#VALUE!</v>
      </c>
      <c r="I197" t="e">
        <v>#VALUE!</v>
      </c>
      <c r="J197" t="e">
        <v>#VALUE!</v>
      </c>
      <c r="K197" t="e">
        <v>#VALUE!</v>
      </c>
      <c r="L197" t="e">
        <v>#VALUE!</v>
      </c>
      <c r="M197" t="e">
        <v>#VALUE!</v>
      </c>
      <c r="N197" t="e">
        <v>#VALUE!</v>
      </c>
      <c r="O197" t="e">
        <v>#VALUE!</v>
      </c>
      <c r="P197" t="e">
        <v>#VALUE!</v>
      </c>
      <c r="Q197" t="e">
        <v>#VALUE!</v>
      </c>
      <c r="R197" t="e">
        <v>#VALUE!</v>
      </c>
      <c r="S197" t="e">
        <v>#VALUE!</v>
      </c>
      <c r="T197" t="e">
        <v>#VALUE!</v>
      </c>
      <c r="U197" t="e">
        <v>#VALUE!</v>
      </c>
    </row>
    <row r="198" spans="1:21" x14ac:dyDescent="0.55000000000000004">
      <c r="A198" t="e">
        <v>#VALUE!</v>
      </c>
      <c r="B198" t="e">
        <v>#VALUE!</v>
      </c>
      <c r="C198" t="e">
        <v>#VALUE!</v>
      </c>
      <c r="D198" t="e">
        <v>#VALUE!</v>
      </c>
      <c r="E198" t="e">
        <v>#VALUE!</v>
      </c>
      <c r="F198" t="e">
        <v>#VALUE!</v>
      </c>
      <c r="G198" t="e">
        <v>#VALUE!</v>
      </c>
      <c r="H198" t="e">
        <v>#VALUE!</v>
      </c>
      <c r="I198" t="e">
        <v>#VALUE!</v>
      </c>
      <c r="J198" t="e">
        <v>#VALUE!</v>
      </c>
      <c r="K198" t="e">
        <v>#VALUE!</v>
      </c>
      <c r="L198" t="e">
        <v>#VALUE!</v>
      </c>
      <c r="M198" t="e">
        <v>#VALUE!</v>
      </c>
      <c r="N198" t="e">
        <v>#VALUE!</v>
      </c>
      <c r="O198" t="e">
        <v>#VALUE!</v>
      </c>
      <c r="P198" t="e">
        <v>#VALUE!</v>
      </c>
      <c r="Q198" t="e">
        <v>#VALUE!</v>
      </c>
      <c r="R198" t="e">
        <v>#VALUE!</v>
      </c>
      <c r="S198" t="e">
        <v>#VALUE!</v>
      </c>
      <c r="T198" t="e">
        <v>#VALUE!</v>
      </c>
      <c r="U198" t="e">
        <v>#VALUE!</v>
      </c>
    </row>
    <row r="199" spans="1:21" x14ac:dyDescent="0.55000000000000004">
      <c r="A199" t="e">
        <v>#VALUE!</v>
      </c>
      <c r="B199" t="e">
        <v>#VALUE!</v>
      </c>
      <c r="C199" t="e">
        <v>#VALUE!</v>
      </c>
      <c r="D199" t="e">
        <v>#VALUE!</v>
      </c>
      <c r="E199" t="e">
        <v>#VALUE!</v>
      </c>
      <c r="F199" t="e">
        <v>#VALUE!</v>
      </c>
      <c r="G199" t="e">
        <v>#VALUE!</v>
      </c>
      <c r="H199" t="e">
        <v>#VALUE!</v>
      </c>
      <c r="I199" t="e">
        <v>#VALUE!</v>
      </c>
      <c r="J199" t="e">
        <v>#VALUE!</v>
      </c>
      <c r="K199" t="e">
        <v>#VALUE!</v>
      </c>
      <c r="L199" t="e">
        <v>#VALUE!</v>
      </c>
      <c r="M199" t="e">
        <v>#VALUE!</v>
      </c>
      <c r="N199" t="e">
        <v>#VALUE!</v>
      </c>
      <c r="O199" t="e">
        <v>#VALUE!</v>
      </c>
      <c r="P199" t="e">
        <v>#VALUE!</v>
      </c>
      <c r="Q199" t="e">
        <v>#VALUE!</v>
      </c>
      <c r="R199" t="e">
        <v>#VALUE!</v>
      </c>
      <c r="S199" t="e">
        <v>#VALUE!</v>
      </c>
      <c r="T199" t="e">
        <v>#VALUE!</v>
      </c>
      <c r="U199" t="e">
        <v>#VALUE!</v>
      </c>
    </row>
    <row r="200" spans="1:21" x14ac:dyDescent="0.55000000000000004">
      <c r="A200" t="e">
        <v>#VALUE!</v>
      </c>
      <c r="B200" t="e">
        <v>#VALUE!</v>
      </c>
      <c r="C200" t="e">
        <v>#VALUE!</v>
      </c>
      <c r="D200" t="e">
        <v>#VALUE!</v>
      </c>
      <c r="E200" t="e">
        <v>#VALUE!</v>
      </c>
      <c r="F200" t="e">
        <v>#VALUE!</v>
      </c>
      <c r="G200" t="e">
        <v>#VALUE!</v>
      </c>
      <c r="H200" t="e">
        <v>#VALUE!</v>
      </c>
      <c r="I200" t="e">
        <v>#VALUE!</v>
      </c>
      <c r="J200" t="e">
        <v>#VALUE!</v>
      </c>
      <c r="K200" t="e">
        <v>#VALUE!</v>
      </c>
      <c r="L200" t="e">
        <v>#VALUE!</v>
      </c>
      <c r="M200" t="e">
        <v>#VALUE!</v>
      </c>
      <c r="N200" t="e">
        <v>#VALUE!</v>
      </c>
      <c r="O200" t="e">
        <v>#VALUE!</v>
      </c>
      <c r="P200" t="e">
        <v>#VALUE!</v>
      </c>
      <c r="Q200" t="e">
        <v>#VALUE!</v>
      </c>
      <c r="R200" t="e">
        <v>#VALUE!</v>
      </c>
      <c r="S200" t="e">
        <v>#VALUE!</v>
      </c>
      <c r="T200" t="e">
        <v>#VALUE!</v>
      </c>
      <c r="U200" t="e">
        <v>#VALUE!</v>
      </c>
    </row>
    <row r="201" spans="1:21" x14ac:dyDescent="0.55000000000000004">
      <c r="A201" t="e">
        <v>#VALUE!</v>
      </c>
      <c r="B201" t="e">
        <v>#VALUE!</v>
      </c>
      <c r="C201" t="e">
        <v>#VALUE!</v>
      </c>
      <c r="D201" t="e">
        <v>#VALUE!</v>
      </c>
      <c r="E201" t="e">
        <v>#VALUE!</v>
      </c>
      <c r="F201" t="e">
        <v>#VALUE!</v>
      </c>
      <c r="G201" t="e">
        <v>#VALUE!</v>
      </c>
      <c r="H201" t="e">
        <v>#VALUE!</v>
      </c>
      <c r="I201" t="e">
        <v>#VALUE!</v>
      </c>
      <c r="J201" t="e">
        <v>#VALUE!</v>
      </c>
      <c r="K201" t="e">
        <v>#VALUE!</v>
      </c>
      <c r="L201" t="e">
        <v>#VALUE!</v>
      </c>
      <c r="M201" t="e">
        <v>#VALUE!</v>
      </c>
      <c r="N201" t="e">
        <v>#VALUE!</v>
      </c>
      <c r="O201" t="e">
        <v>#VALUE!</v>
      </c>
      <c r="P201" t="e">
        <v>#VALUE!</v>
      </c>
      <c r="Q201" t="e">
        <v>#VALUE!</v>
      </c>
      <c r="R201" t="e">
        <v>#VALUE!</v>
      </c>
      <c r="S201" t="e">
        <v>#VALUE!</v>
      </c>
      <c r="T201" t="e">
        <v>#VALUE!</v>
      </c>
      <c r="U201" t="e">
        <v>#VALUE!</v>
      </c>
    </row>
    <row r="202" spans="1:21" x14ac:dyDescent="0.55000000000000004">
      <c r="A202" t="e">
        <v>#VALUE!</v>
      </c>
      <c r="B202" t="e">
        <v>#VALUE!</v>
      </c>
      <c r="C202" t="e">
        <v>#VALUE!</v>
      </c>
      <c r="D202" t="e">
        <v>#VALUE!</v>
      </c>
      <c r="E202" t="e">
        <v>#VALUE!</v>
      </c>
      <c r="F202" t="e">
        <v>#VALUE!</v>
      </c>
      <c r="G202" t="e">
        <v>#VALUE!</v>
      </c>
      <c r="H202" t="e">
        <v>#VALUE!</v>
      </c>
      <c r="I202" t="e">
        <v>#VALUE!</v>
      </c>
      <c r="J202" t="e">
        <v>#VALUE!</v>
      </c>
      <c r="K202" t="e">
        <v>#VALUE!</v>
      </c>
      <c r="L202" t="e">
        <v>#VALUE!</v>
      </c>
      <c r="M202" t="e">
        <v>#VALUE!</v>
      </c>
      <c r="N202" t="e">
        <v>#VALUE!</v>
      </c>
      <c r="O202" t="e">
        <v>#VALUE!</v>
      </c>
      <c r="P202" t="e">
        <v>#VALUE!</v>
      </c>
      <c r="Q202" t="e">
        <v>#VALUE!</v>
      </c>
      <c r="R202" t="e">
        <v>#VALUE!</v>
      </c>
      <c r="S202" t="e">
        <v>#VALUE!</v>
      </c>
      <c r="T202" t="e">
        <v>#VALUE!</v>
      </c>
      <c r="U202" t="e">
        <v>#VALUE!</v>
      </c>
    </row>
    <row r="203" spans="1:21" x14ac:dyDescent="0.55000000000000004">
      <c r="A203" t="e">
        <v>#VALUE!</v>
      </c>
      <c r="B203" t="e">
        <v>#VALUE!</v>
      </c>
      <c r="C203" t="e">
        <v>#VALUE!</v>
      </c>
      <c r="D203" t="e">
        <v>#VALUE!</v>
      </c>
      <c r="E203" t="e">
        <v>#VALUE!</v>
      </c>
      <c r="F203" t="e">
        <v>#VALUE!</v>
      </c>
      <c r="G203" t="e">
        <v>#VALUE!</v>
      </c>
      <c r="H203" t="e">
        <v>#VALUE!</v>
      </c>
      <c r="I203" t="e">
        <v>#VALUE!</v>
      </c>
      <c r="J203" t="e">
        <v>#VALUE!</v>
      </c>
      <c r="K203" t="e">
        <v>#VALUE!</v>
      </c>
      <c r="L203" t="e">
        <v>#VALUE!</v>
      </c>
      <c r="M203" t="e">
        <v>#VALUE!</v>
      </c>
      <c r="N203" t="e">
        <v>#VALUE!</v>
      </c>
      <c r="O203" t="e">
        <v>#VALUE!</v>
      </c>
      <c r="P203" t="e">
        <v>#VALUE!</v>
      </c>
      <c r="Q203" t="e">
        <v>#VALUE!</v>
      </c>
      <c r="R203" t="e">
        <v>#VALUE!</v>
      </c>
      <c r="S203" t="e">
        <v>#VALUE!</v>
      </c>
      <c r="T203" t="e">
        <v>#VALUE!</v>
      </c>
      <c r="U203" t="e">
        <v>#VALUE!</v>
      </c>
    </row>
    <row r="204" spans="1:21" x14ac:dyDescent="0.55000000000000004">
      <c r="A204" t="e">
        <v>#VALUE!</v>
      </c>
      <c r="B204" t="e">
        <v>#VALUE!</v>
      </c>
      <c r="C204" t="e">
        <v>#VALUE!</v>
      </c>
      <c r="D204" t="e">
        <v>#VALUE!</v>
      </c>
      <c r="E204" t="e">
        <v>#VALUE!</v>
      </c>
      <c r="F204" t="e">
        <v>#VALUE!</v>
      </c>
      <c r="G204" t="e">
        <v>#VALUE!</v>
      </c>
      <c r="H204" t="e">
        <v>#VALUE!</v>
      </c>
      <c r="I204" t="e">
        <v>#VALUE!</v>
      </c>
      <c r="J204" t="e">
        <v>#VALUE!</v>
      </c>
      <c r="K204" t="e">
        <v>#VALUE!</v>
      </c>
      <c r="L204" t="e">
        <v>#VALUE!</v>
      </c>
      <c r="M204" t="e">
        <v>#VALUE!</v>
      </c>
      <c r="N204" t="e">
        <v>#VALUE!</v>
      </c>
      <c r="O204" t="e">
        <v>#VALUE!</v>
      </c>
      <c r="P204" t="e">
        <v>#VALUE!</v>
      </c>
      <c r="Q204" t="e">
        <v>#VALUE!</v>
      </c>
      <c r="R204" t="e">
        <v>#VALUE!</v>
      </c>
      <c r="S204" t="e">
        <v>#VALUE!</v>
      </c>
      <c r="T204" t="e">
        <v>#VALUE!</v>
      </c>
      <c r="U204" t="e">
        <v>#VALUE!</v>
      </c>
    </row>
    <row r="205" spans="1:21" x14ac:dyDescent="0.55000000000000004">
      <c r="A205" t="e">
        <v>#VALUE!</v>
      </c>
      <c r="B205" t="e">
        <v>#VALUE!</v>
      </c>
      <c r="C205" t="e">
        <v>#VALUE!</v>
      </c>
      <c r="D205" t="e">
        <v>#VALUE!</v>
      </c>
      <c r="E205" t="e">
        <v>#VALUE!</v>
      </c>
      <c r="F205" t="e">
        <v>#VALUE!</v>
      </c>
      <c r="G205" t="e">
        <v>#VALUE!</v>
      </c>
      <c r="H205" t="e">
        <v>#VALUE!</v>
      </c>
      <c r="I205" t="e">
        <v>#VALUE!</v>
      </c>
      <c r="J205" t="e">
        <v>#VALUE!</v>
      </c>
      <c r="K205" t="e">
        <v>#VALUE!</v>
      </c>
      <c r="L205" t="e">
        <v>#VALUE!</v>
      </c>
      <c r="M205" t="e">
        <v>#VALUE!</v>
      </c>
      <c r="N205" t="e">
        <v>#VALUE!</v>
      </c>
      <c r="O205" t="e">
        <v>#VALUE!</v>
      </c>
      <c r="P205" t="e">
        <v>#VALUE!</v>
      </c>
      <c r="Q205" t="e">
        <v>#VALUE!</v>
      </c>
      <c r="R205" t="e">
        <v>#VALUE!</v>
      </c>
      <c r="S205" t="e">
        <v>#VALUE!</v>
      </c>
      <c r="T205" t="e">
        <v>#VALUE!</v>
      </c>
      <c r="U205" t="e">
        <v>#VALUE!</v>
      </c>
    </row>
    <row r="206" spans="1:21" x14ac:dyDescent="0.55000000000000004">
      <c r="A206" t="e">
        <v>#VALUE!</v>
      </c>
      <c r="B206" t="e">
        <v>#VALUE!</v>
      </c>
      <c r="C206" t="e">
        <v>#VALUE!</v>
      </c>
      <c r="D206" t="e">
        <v>#VALUE!</v>
      </c>
      <c r="E206" t="e">
        <v>#VALUE!</v>
      </c>
      <c r="F206" t="e">
        <v>#VALUE!</v>
      </c>
      <c r="G206" t="e">
        <v>#VALUE!</v>
      </c>
      <c r="H206" t="e">
        <v>#VALUE!</v>
      </c>
      <c r="I206" t="e">
        <v>#VALUE!</v>
      </c>
      <c r="J206" t="e">
        <v>#VALUE!</v>
      </c>
      <c r="K206" t="e">
        <v>#VALUE!</v>
      </c>
      <c r="L206" t="e">
        <v>#VALUE!</v>
      </c>
      <c r="M206" t="e">
        <v>#VALUE!</v>
      </c>
      <c r="N206" t="e">
        <v>#VALUE!</v>
      </c>
      <c r="O206" t="e">
        <v>#VALUE!</v>
      </c>
      <c r="P206" t="e">
        <v>#VALUE!</v>
      </c>
      <c r="Q206" t="e">
        <v>#VALUE!</v>
      </c>
      <c r="R206" t="e">
        <v>#VALUE!</v>
      </c>
      <c r="S206" t="e">
        <v>#VALUE!</v>
      </c>
      <c r="T206" t="e">
        <v>#VALUE!</v>
      </c>
      <c r="U206" t="e">
        <v>#VALUE!</v>
      </c>
    </row>
    <row r="207" spans="1:21" x14ac:dyDescent="0.55000000000000004">
      <c r="A207" t="e">
        <v>#VALUE!</v>
      </c>
      <c r="B207" t="e">
        <v>#VALUE!</v>
      </c>
      <c r="C207" t="e">
        <v>#VALUE!</v>
      </c>
      <c r="D207" t="e">
        <v>#VALUE!</v>
      </c>
      <c r="E207" t="e">
        <v>#VALUE!</v>
      </c>
      <c r="F207" t="e">
        <v>#VALUE!</v>
      </c>
      <c r="G207" t="e">
        <v>#VALUE!</v>
      </c>
      <c r="H207" t="e">
        <v>#VALUE!</v>
      </c>
      <c r="I207" t="e">
        <v>#VALUE!</v>
      </c>
      <c r="J207" t="e">
        <v>#VALUE!</v>
      </c>
      <c r="K207" t="e">
        <v>#VALUE!</v>
      </c>
      <c r="L207" t="e">
        <v>#VALUE!</v>
      </c>
      <c r="M207" t="e">
        <v>#VALUE!</v>
      </c>
      <c r="N207" t="e">
        <v>#VALUE!</v>
      </c>
      <c r="O207" t="e">
        <v>#VALUE!</v>
      </c>
      <c r="P207" t="e">
        <v>#VALUE!</v>
      </c>
      <c r="Q207" t="e">
        <v>#VALUE!</v>
      </c>
      <c r="R207" t="e">
        <v>#VALUE!</v>
      </c>
      <c r="S207" t="e">
        <v>#VALUE!</v>
      </c>
      <c r="T207" t="e">
        <v>#VALUE!</v>
      </c>
      <c r="U207" t="e">
        <v>#VALUE!</v>
      </c>
    </row>
    <row r="208" spans="1:21" x14ac:dyDescent="0.55000000000000004">
      <c r="A208" t="e">
        <v>#VALUE!</v>
      </c>
      <c r="B208" t="e">
        <v>#VALUE!</v>
      </c>
      <c r="C208" t="e">
        <v>#VALUE!</v>
      </c>
      <c r="D208" t="e">
        <v>#VALUE!</v>
      </c>
      <c r="E208" t="e">
        <v>#VALUE!</v>
      </c>
      <c r="F208" t="e">
        <v>#VALUE!</v>
      </c>
      <c r="G208" t="e">
        <v>#VALUE!</v>
      </c>
      <c r="H208" t="e">
        <v>#VALUE!</v>
      </c>
      <c r="I208" t="e">
        <v>#VALUE!</v>
      </c>
      <c r="J208" t="e">
        <v>#VALUE!</v>
      </c>
      <c r="K208" t="e">
        <v>#VALUE!</v>
      </c>
      <c r="L208" t="e">
        <v>#VALUE!</v>
      </c>
      <c r="M208" t="e">
        <v>#VALUE!</v>
      </c>
      <c r="N208" t="e">
        <v>#VALUE!</v>
      </c>
      <c r="O208" t="e">
        <v>#VALUE!</v>
      </c>
      <c r="P208" t="e">
        <v>#VALUE!</v>
      </c>
      <c r="Q208" t="e">
        <v>#VALUE!</v>
      </c>
      <c r="R208" t="e">
        <v>#VALUE!</v>
      </c>
      <c r="S208" t="e">
        <v>#VALUE!</v>
      </c>
      <c r="T208" t="e">
        <v>#VALUE!</v>
      </c>
      <c r="U208" t="e">
        <v>#VALUE!</v>
      </c>
    </row>
    <row r="209" spans="1:21" x14ac:dyDescent="0.55000000000000004">
      <c r="A209" t="e">
        <v>#VALUE!</v>
      </c>
      <c r="B209" t="e">
        <v>#VALUE!</v>
      </c>
      <c r="C209" t="e">
        <v>#VALUE!</v>
      </c>
      <c r="D209" t="e">
        <v>#VALUE!</v>
      </c>
      <c r="E209" t="e">
        <v>#VALUE!</v>
      </c>
      <c r="F209" t="e">
        <v>#VALUE!</v>
      </c>
      <c r="G209" t="e">
        <v>#VALUE!</v>
      </c>
      <c r="H209" t="e">
        <v>#VALUE!</v>
      </c>
      <c r="I209" t="e">
        <v>#VALUE!</v>
      </c>
      <c r="J209" t="e">
        <v>#VALUE!</v>
      </c>
      <c r="K209" t="e">
        <v>#VALUE!</v>
      </c>
      <c r="L209" t="e">
        <v>#VALUE!</v>
      </c>
      <c r="M209" t="e">
        <v>#VALUE!</v>
      </c>
      <c r="N209" t="e">
        <v>#VALUE!</v>
      </c>
      <c r="O209" t="e">
        <v>#VALUE!</v>
      </c>
      <c r="P209" t="e">
        <v>#VALUE!</v>
      </c>
      <c r="Q209" t="e">
        <v>#VALUE!</v>
      </c>
      <c r="R209" t="e">
        <v>#VALUE!</v>
      </c>
      <c r="S209" t="e">
        <v>#VALUE!</v>
      </c>
      <c r="T209" t="e">
        <v>#VALUE!</v>
      </c>
      <c r="U209" t="e">
        <v>#VALUE!</v>
      </c>
    </row>
    <row r="210" spans="1:21" x14ac:dyDescent="0.55000000000000004">
      <c r="A210" t="e">
        <v>#VALUE!</v>
      </c>
      <c r="B210" t="e">
        <v>#VALUE!</v>
      </c>
      <c r="C210" t="e">
        <v>#VALUE!</v>
      </c>
      <c r="D210" t="e">
        <v>#VALUE!</v>
      </c>
      <c r="E210" t="e">
        <v>#VALUE!</v>
      </c>
      <c r="F210" t="e">
        <v>#VALUE!</v>
      </c>
      <c r="G210" t="e">
        <v>#VALUE!</v>
      </c>
      <c r="H210" t="e">
        <v>#VALUE!</v>
      </c>
      <c r="I210" t="e">
        <v>#VALUE!</v>
      </c>
      <c r="J210" t="e">
        <v>#VALUE!</v>
      </c>
      <c r="K210" t="e">
        <v>#VALUE!</v>
      </c>
      <c r="L210" t="e">
        <v>#VALUE!</v>
      </c>
      <c r="M210" t="e">
        <v>#VALUE!</v>
      </c>
      <c r="N210" t="e">
        <v>#VALUE!</v>
      </c>
      <c r="O210" t="e">
        <v>#VALUE!</v>
      </c>
      <c r="P210" t="e">
        <v>#VALUE!</v>
      </c>
      <c r="Q210" t="e">
        <v>#VALUE!</v>
      </c>
      <c r="R210" t="e">
        <v>#VALUE!</v>
      </c>
      <c r="S210" t="e">
        <v>#VALUE!</v>
      </c>
      <c r="T210" t="e">
        <v>#VALUE!</v>
      </c>
      <c r="U210" t="e">
        <v>#VALUE!</v>
      </c>
    </row>
    <row r="211" spans="1:21" x14ac:dyDescent="0.55000000000000004">
      <c r="A211" t="e">
        <v>#VALUE!</v>
      </c>
      <c r="B211" t="e">
        <v>#VALUE!</v>
      </c>
      <c r="C211" t="e">
        <v>#VALUE!</v>
      </c>
      <c r="D211" t="e">
        <v>#VALUE!</v>
      </c>
      <c r="E211" t="e">
        <v>#VALUE!</v>
      </c>
      <c r="F211" t="e">
        <v>#VALUE!</v>
      </c>
      <c r="G211" t="e">
        <v>#VALUE!</v>
      </c>
      <c r="H211" t="e">
        <v>#VALUE!</v>
      </c>
      <c r="I211" t="e">
        <v>#VALUE!</v>
      </c>
      <c r="J211" t="e">
        <v>#VALUE!</v>
      </c>
      <c r="K211" t="e">
        <v>#VALUE!</v>
      </c>
      <c r="L211" t="e">
        <v>#VALUE!</v>
      </c>
      <c r="M211" t="e">
        <v>#VALUE!</v>
      </c>
      <c r="N211" t="e">
        <v>#VALUE!</v>
      </c>
      <c r="O211" t="e">
        <v>#VALUE!</v>
      </c>
      <c r="P211" t="e">
        <v>#VALUE!</v>
      </c>
      <c r="Q211" t="e">
        <v>#VALUE!</v>
      </c>
      <c r="R211" t="e">
        <v>#VALUE!</v>
      </c>
      <c r="S211" t="e">
        <v>#VALUE!</v>
      </c>
      <c r="T211" t="e">
        <v>#VALUE!</v>
      </c>
      <c r="U211" t="e">
        <v>#VALUE!</v>
      </c>
    </row>
    <row r="212" spans="1:21" x14ac:dyDescent="0.55000000000000004">
      <c r="A212" t="e">
        <v>#VALUE!</v>
      </c>
      <c r="B212" t="e">
        <v>#VALUE!</v>
      </c>
      <c r="C212" t="e">
        <v>#VALUE!</v>
      </c>
      <c r="D212" t="e">
        <v>#VALUE!</v>
      </c>
      <c r="E212" t="e">
        <v>#VALUE!</v>
      </c>
      <c r="F212" t="e">
        <v>#VALUE!</v>
      </c>
      <c r="G212" t="e">
        <v>#VALUE!</v>
      </c>
      <c r="H212" t="e">
        <v>#VALUE!</v>
      </c>
      <c r="I212" t="e">
        <v>#VALUE!</v>
      </c>
      <c r="J212" t="e">
        <v>#VALUE!</v>
      </c>
      <c r="K212" t="e">
        <v>#VALUE!</v>
      </c>
      <c r="L212" t="e">
        <v>#VALUE!</v>
      </c>
      <c r="M212" t="e">
        <v>#VALUE!</v>
      </c>
      <c r="N212" t="e">
        <v>#VALUE!</v>
      </c>
      <c r="O212" t="e">
        <v>#VALUE!</v>
      </c>
      <c r="P212" t="e">
        <v>#VALUE!</v>
      </c>
      <c r="Q212" t="e">
        <v>#VALUE!</v>
      </c>
      <c r="R212" t="e">
        <v>#VALUE!</v>
      </c>
      <c r="S212" t="e">
        <v>#VALUE!</v>
      </c>
      <c r="T212" t="e">
        <v>#VALUE!</v>
      </c>
      <c r="U212" t="e">
        <v>#VALUE!</v>
      </c>
    </row>
    <row r="213" spans="1:21" x14ac:dyDescent="0.55000000000000004">
      <c r="A213" t="e">
        <v>#VALUE!</v>
      </c>
      <c r="B213" t="e">
        <v>#VALUE!</v>
      </c>
      <c r="C213" t="e">
        <v>#VALUE!</v>
      </c>
      <c r="D213" t="e">
        <v>#VALUE!</v>
      </c>
      <c r="E213" t="e">
        <v>#VALUE!</v>
      </c>
      <c r="F213" t="e">
        <v>#VALUE!</v>
      </c>
      <c r="G213" t="e">
        <v>#VALUE!</v>
      </c>
      <c r="H213" t="e">
        <v>#VALUE!</v>
      </c>
      <c r="I213" t="e">
        <v>#VALUE!</v>
      </c>
      <c r="J213" t="e">
        <v>#VALUE!</v>
      </c>
      <c r="K213" t="e">
        <v>#VALUE!</v>
      </c>
      <c r="L213" t="e">
        <v>#VALUE!</v>
      </c>
      <c r="M213" t="e">
        <v>#VALUE!</v>
      </c>
      <c r="N213" t="e">
        <v>#VALUE!</v>
      </c>
      <c r="O213" t="e">
        <v>#VALUE!</v>
      </c>
      <c r="P213" t="e">
        <v>#VALUE!</v>
      </c>
      <c r="Q213" t="e">
        <v>#VALUE!</v>
      </c>
      <c r="R213" t="e">
        <v>#VALUE!</v>
      </c>
      <c r="S213" t="e">
        <v>#VALUE!</v>
      </c>
      <c r="T213" t="e">
        <v>#VALUE!</v>
      </c>
      <c r="U213" t="e">
        <v>#VALUE!</v>
      </c>
    </row>
    <row r="214" spans="1:21" x14ac:dyDescent="0.55000000000000004">
      <c r="A214" t="e">
        <v>#VALUE!</v>
      </c>
      <c r="B214" t="e">
        <v>#VALUE!</v>
      </c>
      <c r="C214" t="e">
        <v>#VALUE!</v>
      </c>
      <c r="D214" t="e">
        <v>#VALUE!</v>
      </c>
      <c r="E214" t="e">
        <v>#VALUE!</v>
      </c>
      <c r="F214" t="e">
        <v>#VALUE!</v>
      </c>
      <c r="G214" t="e">
        <v>#VALUE!</v>
      </c>
      <c r="H214" t="e">
        <v>#VALUE!</v>
      </c>
      <c r="I214" t="e">
        <v>#VALUE!</v>
      </c>
      <c r="J214" t="e">
        <v>#VALUE!</v>
      </c>
      <c r="K214" t="e">
        <v>#VALUE!</v>
      </c>
      <c r="L214" t="e">
        <v>#VALUE!</v>
      </c>
      <c r="M214" t="e">
        <v>#VALUE!</v>
      </c>
      <c r="N214" t="e">
        <v>#VALUE!</v>
      </c>
      <c r="O214" t="e">
        <v>#VALUE!</v>
      </c>
      <c r="P214" t="e">
        <v>#VALUE!</v>
      </c>
      <c r="Q214" t="e">
        <v>#VALUE!</v>
      </c>
      <c r="R214" t="e">
        <v>#VALUE!</v>
      </c>
      <c r="S214" t="e">
        <v>#VALUE!</v>
      </c>
      <c r="T214" t="e">
        <v>#VALUE!</v>
      </c>
      <c r="U214" t="e">
        <v>#VALUE!</v>
      </c>
    </row>
    <row r="215" spans="1:21" x14ac:dyDescent="0.55000000000000004">
      <c r="A215" t="e">
        <v>#VALUE!</v>
      </c>
      <c r="B215" t="e">
        <v>#VALUE!</v>
      </c>
      <c r="C215" t="e">
        <v>#VALUE!</v>
      </c>
      <c r="D215" t="e">
        <v>#VALUE!</v>
      </c>
      <c r="E215" t="e">
        <v>#VALUE!</v>
      </c>
      <c r="F215" t="e">
        <v>#VALUE!</v>
      </c>
      <c r="G215" t="e">
        <v>#VALUE!</v>
      </c>
      <c r="H215" t="e">
        <v>#VALUE!</v>
      </c>
      <c r="I215" t="e">
        <v>#VALUE!</v>
      </c>
      <c r="J215" t="e">
        <v>#VALUE!</v>
      </c>
      <c r="K215" t="e">
        <v>#VALUE!</v>
      </c>
      <c r="L215" t="e">
        <v>#VALUE!</v>
      </c>
      <c r="M215" t="e">
        <v>#VALUE!</v>
      </c>
      <c r="N215" t="e">
        <v>#VALUE!</v>
      </c>
      <c r="O215" t="e">
        <v>#VALUE!</v>
      </c>
      <c r="P215" t="e">
        <v>#VALUE!</v>
      </c>
      <c r="Q215" t="e">
        <v>#VALUE!</v>
      </c>
      <c r="R215" t="e">
        <v>#VALUE!</v>
      </c>
      <c r="S215" t="e">
        <v>#VALUE!</v>
      </c>
      <c r="T215" t="e">
        <v>#VALUE!</v>
      </c>
      <c r="U215" t="e">
        <v>#VALUE!</v>
      </c>
    </row>
    <row r="216" spans="1:21" x14ac:dyDescent="0.55000000000000004">
      <c r="A216" t="e">
        <v>#VALUE!</v>
      </c>
      <c r="B216" t="e">
        <v>#VALUE!</v>
      </c>
      <c r="C216" t="e">
        <v>#VALUE!</v>
      </c>
      <c r="D216" t="e">
        <v>#VALUE!</v>
      </c>
      <c r="E216" t="e">
        <v>#VALUE!</v>
      </c>
      <c r="F216" t="e">
        <v>#VALUE!</v>
      </c>
      <c r="G216" t="e">
        <v>#VALUE!</v>
      </c>
      <c r="H216" t="e">
        <v>#VALUE!</v>
      </c>
      <c r="I216" t="e">
        <v>#VALUE!</v>
      </c>
      <c r="J216" t="e">
        <v>#VALUE!</v>
      </c>
      <c r="K216" t="e">
        <v>#VALUE!</v>
      </c>
      <c r="L216" t="e">
        <v>#VALUE!</v>
      </c>
      <c r="M216" t="e">
        <v>#VALUE!</v>
      </c>
      <c r="N216" t="e">
        <v>#VALUE!</v>
      </c>
      <c r="O216" t="e">
        <v>#VALUE!</v>
      </c>
      <c r="P216" t="e">
        <v>#VALUE!</v>
      </c>
      <c r="Q216" t="e">
        <v>#VALUE!</v>
      </c>
      <c r="R216" t="e">
        <v>#VALUE!</v>
      </c>
      <c r="S216" t="e">
        <v>#VALUE!</v>
      </c>
      <c r="T216" t="e">
        <v>#VALUE!</v>
      </c>
      <c r="U216" t="e">
        <v>#VALUE!</v>
      </c>
    </row>
    <row r="217" spans="1:21" x14ac:dyDescent="0.55000000000000004">
      <c r="A217" t="e">
        <v>#VALUE!</v>
      </c>
      <c r="B217" t="e">
        <v>#VALUE!</v>
      </c>
      <c r="C217" t="e">
        <v>#VALUE!</v>
      </c>
      <c r="D217" t="e">
        <v>#VALUE!</v>
      </c>
      <c r="E217" t="e">
        <v>#VALUE!</v>
      </c>
      <c r="F217" t="e">
        <v>#VALUE!</v>
      </c>
      <c r="G217" t="e">
        <v>#VALUE!</v>
      </c>
      <c r="H217" t="e">
        <v>#VALUE!</v>
      </c>
      <c r="I217" t="e">
        <v>#VALUE!</v>
      </c>
      <c r="J217" t="e">
        <v>#VALUE!</v>
      </c>
      <c r="K217" t="e">
        <v>#VALUE!</v>
      </c>
      <c r="L217" t="e">
        <v>#VALUE!</v>
      </c>
      <c r="M217" t="e">
        <v>#VALUE!</v>
      </c>
      <c r="N217" t="e">
        <v>#VALUE!</v>
      </c>
      <c r="O217" t="e">
        <v>#VALUE!</v>
      </c>
      <c r="P217" t="e">
        <v>#VALUE!</v>
      </c>
      <c r="Q217" t="e">
        <v>#VALUE!</v>
      </c>
      <c r="R217" t="e">
        <v>#VALUE!</v>
      </c>
      <c r="S217" t="e">
        <v>#VALUE!</v>
      </c>
      <c r="T217" t="e">
        <v>#VALUE!</v>
      </c>
      <c r="U217" t="e">
        <v>#VALUE!</v>
      </c>
    </row>
    <row r="218" spans="1:21" x14ac:dyDescent="0.55000000000000004">
      <c r="A218" t="e">
        <v>#VALUE!</v>
      </c>
      <c r="B218" t="e">
        <v>#VALUE!</v>
      </c>
      <c r="C218" t="e">
        <v>#VALUE!</v>
      </c>
      <c r="D218" t="e">
        <v>#VALUE!</v>
      </c>
      <c r="E218" t="e">
        <v>#VALUE!</v>
      </c>
      <c r="F218" t="e">
        <v>#VALUE!</v>
      </c>
      <c r="G218" t="e">
        <v>#VALUE!</v>
      </c>
      <c r="H218" t="e">
        <v>#VALUE!</v>
      </c>
      <c r="I218" t="e">
        <v>#VALUE!</v>
      </c>
      <c r="J218" t="e">
        <v>#VALUE!</v>
      </c>
      <c r="K218" t="e">
        <v>#VALUE!</v>
      </c>
      <c r="L218" t="e">
        <v>#VALUE!</v>
      </c>
      <c r="M218" t="e">
        <v>#VALUE!</v>
      </c>
      <c r="N218" t="e">
        <v>#VALUE!</v>
      </c>
      <c r="O218" t="e">
        <v>#VALUE!</v>
      </c>
      <c r="P218" t="e">
        <v>#VALUE!</v>
      </c>
      <c r="Q218" t="e">
        <v>#VALUE!</v>
      </c>
      <c r="R218" t="e">
        <v>#VALUE!</v>
      </c>
      <c r="S218" t="e">
        <v>#VALUE!</v>
      </c>
      <c r="T218" t="e">
        <v>#VALUE!</v>
      </c>
      <c r="U218" t="e">
        <v>#VALUE!</v>
      </c>
    </row>
    <row r="219" spans="1:21" x14ac:dyDescent="0.55000000000000004">
      <c r="A219" t="e">
        <v>#VALUE!</v>
      </c>
      <c r="B219" t="e">
        <v>#VALUE!</v>
      </c>
      <c r="C219" t="e">
        <v>#VALUE!</v>
      </c>
      <c r="D219" t="e">
        <v>#VALUE!</v>
      </c>
      <c r="E219" t="e">
        <v>#VALUE!</v>
      </c>
      <c r="F219" t="e">
        <v>#VALUE!</v>
      </c>
      <c r="G219" t="e">
        <v>#VALUE!</v>
      </c>
      <c r="H219" t="e">
        <v>#VALUE!</v>
      </c>
      <c r="I219" t="e">
        <v>#VALUE!</v>
      </c>
      <c r="J219" t="e">
        <v>#VALUE!</v>
      </c>
      <c r="K219" t="e">
        <v>#VALUE!</v>
      </c>
      <c r="L219" t="e">
        <v>#VALUE!</v>
      </c>
      <c r="M219" t="e">
        <v>#VALUE!</v>
      </c>
      <c r="N219" t="e">
        <v>#VALUE!</v>
      </c>
      <c r="O219" t="e">
        <v>#VALUE!</v>
      </c>
      <c r="P219" t="e">
        <v>#VALUE!</v>
      </c>
      <c r="Q219" t="e">
        <v>#VALUE!</v>
      </c>
      <c r="R219" t="e">
        <v>#VALUE!</v>
      </c>
      <c r="S219" t="e">
        <v>#VALUE!</v>
      </c>
      <c r="T219" t="e">
        <v>#VALUE!</v>
      </c>
      <c r="U219" t="e">
        <v>#VALUE!</v>
      </c>
    </row>
    <row r="220" spans="1:21" x14ac:dyDescent="0.55000000000000004">
      <c r="A220" t="e">
        <v>#VALUE!</v>
      </c>
      <c r="B220" t="e">
        <v>#VALUE!</v>
      </c>
      <c r="C220" t="e">
        <v>#VALUE!</v>
      </c>
      <c r="D220" t="e">
        <v>#VALUE!</v>
      </c>
      <c r="E220" t="e">
        <v>#VALUE!</v>
      </c>
      <c r="F220" t="e">
        <v>#VALUE!</v>
      </c>
      <c r="G220" t="e">
        <v>#VALUE!</v>
      </c>
      <c r="H220" t="e">
        <v>#VALUE!</v>
      </c>
      <c r="I220" t="e">
        <v>#VALUE!</v>
      </c>
      <c r="J220" t="e">
        <v>#VALUE!</v>
      </c>
      <c r="K220" t="e">
        <v>#VALUE!</v>
      </c>
      <c r="L220" t="e">
        <v>#VALUE!</v>
      </c>
      <c r="M220" t="e">
        <v>#VALUE!</v>
      </c>
      <c r="N220" t="e">
        <v>#VALUE!</v>
      </c>
      <c r="O220" t="e">
        <v>#VALUE!</v>
      </c>
      <c r="P220" t="e">
        <v>#VALUE!</v>
      </c>
      <c r="Q220" t="e">
        <v>#VALUE!</v>
      </c>
      <c r="R220" t="e">
        <v>#VALUE!</v>
      </c>
      <c r="S220" t="e">
        <v>#VALUE!</v>
      </c>
      <c r="T220" t="e">
        <v>#VALUE!</v>
      </c>
      <c r="U220" t="e">
        <v>#VALUE!</v>
      </c>
    </row>
    <row r="221" spans="1:21" x14ac:dyDescent="0.55000000000000004">
      <c r="A221" t="e">
        <v>#VALUE!</v>
      </c>
      <c r="B221" t="e">
        <v>#VALUE!</v>
      </c>
      <c r="C221" t="e">
        <v>#VALUE!</v>
      </c>
      <c r="D221" t="e">
        <v>#VALUE!</v>
      </c>
      <c r="E221" t="e">
        <v>#VALUE!</v>
      </c>
      <c r="F221" t="e">
        <v>#VALUE!</v>
      </c>
      <c r="G221" t="e">
        <v>#VALUE!</v>
      </c>
      <c r="H221" t="e">
        <v>#VALUE!</v>
      </c>
      <c r="I221" t="e">
        <v>#VALUE!</v>
      </c>
      <c r="J221" t="e">
        <v>#VALUE!</v>
      </c>
      <c r="K221" t="e">
        <v>#VALUE!</v>
      </c>
      <c r="L221" t="e">
        <v>#VALUE!</v>
      </c>
      <c r="M221" t="e">
        <v>#VALUE!</v>
      </c>
      <c r="N221" t="e">
        <v>#VALUE!</v>
      </c>
      <c r="O221" t="e">
        <v>#VALUE!</v>
      </c>
      <c r="P221" t="e">
        <v>#VALUE!</v>
      </c>
      <c r="Q221" t="e">
        <v>#VALUE!</v>
      </c>
      <c r="R221" t="e">
        <v>#VALUE!</v>
      </c>
      <c r="S221" t="e">
        <v>#VALUE!</v>
      </c>
      <c r="T221" t="e">
        <v>#VALUE!</v>
      </c>
      <c r="U221" t="e">
        <v>#VALUE!</v>
      </c>
    </row>
    <row r="222" spans="1:21" x14ac:dyDescent="0.55000000000000004">
      <c r="A222" t="e">
        <v>#VALUE!</v>
      </c>
      <c r="B222" t="e">
        <v>#VALUE!</v>
      </c>
      <c r="C222" t="e">
        <v>#VALUE!</v>
      </c>
      <c r="D222" t="e">
        <v>#VALUE!</v>
      </c>
      <c r="E222" t="e">
        <v>#VALUE!</v>
      </c>
      <c r="F222" t="e">
        <v>#VALUE!</v>
      </c>
      <c r="G222" t="e">
        <v>#VALUE!</v>
      </c>
      <c r="H222" t="e">
        <v>#VALUE!</v>
      </c>
      <c r="I222" t="e">
        <v>#VALUE!</v>
      </c>
      <c r="J222" t="e">
        <v>#VALUE!</v>
      </c>
      <c r="K222" t="e">
        <v>#VALUE!</v>
      </c>
      <c r="L222" t="e">
        <v>#VALUE!</v>
      </c>
      <c r="M222" t="e">
        <v>#VALUE!</v>
      </c>
      <c r="N222" t="e">
        <v>#VALUE!</v>
      </c>
      <c r="O222" t="e">
        <v>#VALUE!</v>
      </c>
      <c r="P222" t="e">
        <v>#VALUE!</v>
      </c>
      <c r="Q222" t="e">
        <v>#VALUE!</v>
      </c>
      <c r="R222" t="e">
        <v>#VALUE!</v>
      </c>
      <c r="S222" t="e">
        <v>#VALUE!</v>
      </c>
      <c r="T222" t="e">
        <v>#VALUE!</v>
      </c>
      <c r="U222" t="e">
        <v>#VALUE!</v>
      </c>
    </row>
    <row r="223" spans="1:21" x14ac:dyDescent="0.55000000000000004">
      <c r="A223" t="e">
        <v>#VALUE!</v>
      </c>
      <c r="B223" t="e">
        <v>#VALUE!</v>
      </c>
      <c r="C223" t="e">
        <v>#VALUE!</v>
      </c>
      <c r="D223" t="e">
        <v>#VALUE!</v>
      </c>
      <c r="E223" t="e">
        <v>#VALUE!</v>
      </c>
      <c r="F223" t="e">
        <v>#VALUE!</v>
      </c>
      <c r="G223" t="e">
        <v>#VALUE!</v>
      </c>
      <c r="H223" t="e">
        <v>#VALUE!</v>
      </c>
      <c r="I223" t="e">
        <v>#VALUE!</v>
      </c>
      <c r="J223" t="e">
        <v>#VALUE!</v>
      </c>
      <c r="K223" t="e">
        <v>#VALUE!</v>
      </c>
      <c r="L223" t="e">
        <v>#VALUE!</v>
      </c>
      <c r="M223" t="e">
        <v>#VALUE!</v>
      </c>
      <c r="N223" t="e">
        <v>#VALUE!</v>
      </c>
      <c r="O223" t="e">
        <v>#VALUE!</v>
      </c>
      <c r="P223" t="e">
        <v>#VALUE!</v>
      </c>
      <c r="Q223" t="e">
        <v>#VALUE!</v>
      </c>
      <c r="R223" t="e">
        <v>#VALUE!</v>
      </c>
      <c r="S223" t="e">
        <v>#VALUE!</v>
      </c>
      <c r="T223" t="e">
        <v>#VALUE!</v>
      </c>
      <c r="U223" t="e">
        <v>#VALUE!</v>
      </c>
    </row>
    <row r="224" spans="1:21" x14ac:dyDescent="0.55000000000000004">
      <c r="A224" t="e">
        <v>#VALUE!</v>
      </c>
      <c r="B224" t="e">
        <v>#VALUE!</v>
      </c>
      <c r="C224" t="e">
        <v>#VALUE!</v>
      </c>
      <c r="D224" t="e">
        <v>#VALUE!</v>
      </c>
      <c r="E224" t="e">
        <v>#VALUE!</v>
      </c>
      <c r="F224" t="e">
        <v>#VALUE!</v>
      </c>
      <c r="G224" t="e">
        <v>#VALUE!</v>
      </c>
      <c r="H224" t="e">
        <v>#VALUE!</v>
      </c>
      <c r="I224" t="e">
        <v>#VALUE!</v>
      </c>
      <c r="J224" t="e">
        <v>#VALUE!</v>
      </c>
      <c r="K224" t="e">
        <v>#VALUE!</v>
      </c>
      <c r="L224" t="e">
        <v>#VALUE!</v>
      </c>
      <c r="M224" t="e">
        <v>#VALUE!</v>
      </c>
      <c r="N224" t="e">
        <v>#VALUE!</v>
      </c>
      <c r="O224" t="e">
        <v>#VALUE!</v>
      </c>
      <c r="P224" t="e">
        <v>#VALUE!</v>
      </c>
      <c r="Q224" t="e">
        <v>#VALUE!</v>
      </c>
      <c r="R224" t="e">
        <v>#VALUE!</v>
      </c>
      <c r="S224" t="e">
        <v>#VALUE!</v>
      </c>
      <c r="T224" t="e">
        <v>#VALUE!</v>
      </c>
      <c r="U224" t="e">
        <v>#VALUE!</v>
      </c>
    </row>
    <row r="225" spans="1:21" x14ac:dyDescent="0.55000000000000004">
      <c r="A225" t="e">
        <v>#VALUE!</v>
      </c>
      <c r="B225" t="e">
        <v>#VALUE!</v>
      </c>
      <c r="C225" t="e">
        <v>#VALUE!</v>
      </c>
      <c r="D225" t="e">
        <v>#VALUE!</v>
      </c>
      <c r="E225" t="e">
        <v>#VALUE!</v>
      </c>
      <c r="F225" t="e">
        <v>#VALUE!</v>
      </c>
      <c r="G225" t="e">
        <v>#VALUE!</v>
      </c>
      <c r="H225" t="e">
        <v>#VALUE!</v>
      </c>
      <c r="I225" t="e">
        <v>#VALUE!</v>
      </c>
      <c r="J225" t="e">
        <v>#VALUE!</v>
      </c>
      <c r="K225" t="e">
        <v>#VALUE!</v>
      </c>
      <c r="L225" t="e">
        <v>#VALUE!</v>
      </c>
      <c r="M225" t="e">
        <v>#VALUE!</v>
      </c>
      <c r="N225" t="e">
        <v>#VALUE!</v>
      </c>
      <c r="O225" t="e">
        <v>#VALUE!</v>
      </c>
      <c r="P225" t="e">
        <v>#VALUE!</v>
      </c>
      <c r="Q225" t="e">
        <v>#VALUE!</v>
      </c>
      <c r="R225" t="e">
        <v>#VALUE!</v>
      </c>
      <c r="S225" t="e">
        <v>#VALUE!</v>
      </c>
      <c r="T225" t="e">
        <v>#VALUE!</v>
      </c>
      <c r="U225" t="e">
        <v>#VALUE!</v>
      </c>
    </row>
    <row r="226" spans="1:21" x14ac:dyDescent="0.55000000000000004">
      <c r="A226" t="e">
        <v>#VALUE!</v>
      </c>
      <c r="B226" t="e">
        <v>#VALUE!</v>
      </c>
      <c r="C226" t="e">
        <v>#VALUE!</v>
      </c>
      <c r="D226" t="e">
        <v>#VALUE!</v>
      </c>
      <c r="E226" t="e">
        <v>#VALUE!</v>
      </c>
      <c r="F226" t="e">
        <v>#VALUE!</v>
      </c>
      <c r="G226" t="e">
        <v>#VALUE!</v>
      </c>
      <c r="H226" t="e">
        <v>#VALUE!</v>
      </c>
      <c r="I226" t="e">
        <v>#VALUE!</v>
      </c>
      <c r="J226" t="e">
        <v>#VALUE!</v>
      </c>
      <c r="K226" t="e">
        <v>#VALUE!</v>
      </c>
      <c r="L226" t="e">
        <v>#VALUE!</v>
      </c>
      <c r="M226" t="e">
        <v>#VALUE!</v>
      </c>
      <c r="N226" t="e">
        <v>#VALUE!</v>
      </c>
      <c r="O226" t="e">
        <v>#VALUE!</v>
      </c>
      <c r="P226" t="e">
        <v>#VALUE!</v>
      </c>
      <c r="Q226" t="e">
        <v>#VALUE!</v>
      </c>
      <c r="R226" t="e">
        <v>#VALUE!</v>
      </c>
      <c r="S226" t="e">
        <v>#VALUE!</v>
      </c>
      <c r="T226" t="e">
        <v>#VALUE!</v>
      </c>
      <c r="U226" t="e">
        <v>#VALUE!</v>
      </c>
    </row>
    <row r="227" spans="1:21" x14ac:dyDescent="0.55000000000000004">
      <c r="A227" t="e">
        <v>#VALUE!</v>
      </c>
      <c r="B227" t="e">
        <v>#VALUE!</v>
      </c>
      <c r="C227" t="e">
        <v>#VALUE!</v>
      </c>
      <c r="D227" t="e">
        <v>#VALUE!</v>
      </c>
      <c r="E227" t="e">
        <v>#VALUE!</v>
      </c>
      <c r="F227" t="e">
        <v>#VALUE!</v>
      </c>
      <c r="G227" t="e">
        <v>#VALUE!</v>
      </c>
      <c r="H227" t="e">
        <v>#VALUE!</v>
      </c>
      <c r="I227" t="e">
        <v>#VALUE!</v>
      </c>
      <c r="J227" t="e">
        <v>#VALUE!</v>
      </c>
      <c r="K227" t="e">
        <v>#VALUE!</v>
      </c>
      <c r="L227" t="e">
        <v>#VALUE!</v>
      </c>
      <c r="M227" t="e">
        <v>#VALUE!</v>
      </c>
      <c r="N227" t="e">
        <v>#VALUE!</v>
      </c>
      <c r="O227" t="e">
        <v>#VALUE!</v>
      </c>
      <c r="P227" t="e">
        <v>#VALUE!</v>
      </c>
      <c r="Q227" t="e">
        <v>#VALUE!</v>
      </c>
      <c r="R227" t="e">
        <v>#VALUE!</v>
      </c>
      <c r="S227" t="e">
        <v>#VALUE!</v>
      </c>
      <c r="T227" t="e">
        <v>#VALUE!</v>
      </c>
      <c r="U227" t="e">
        <v>#VALUE!</v>
      </c>
    </row>
    <row r="228" spans="1:21" x14ac:dyDescent="0.55000000000000004">
      <c r="A228" t="e">
        <v>#VALUE!</v>
      </c>
      <c r="B228" t="e">
        <v>#VALUE!</v>
      </c>
      <c r="C228" t="e">
        <v>#VALUE!</v>
      </c>
      <c r="D228" t="e">
        <v>#VALUE!</v>
      </c>
      <c r="E228" t="e">
        <v>#VALUE!</v>
      </c>
      <c r="F228" t="e">
        <v>#VALUE!</v>
      </c>
      <c r="G228" t="e">
        <v>#VALUE!</v>
      </c>
      <c r="H228" t="e">
        <v>#VALUE!</v>
      </c>
      <c r="I228" t="e">
        <v>#VALUE!</v>
      </c>
      <c r="J228" t="e">
        <v>#VALUE!</v>
      </c>
      <c r="K228" t="e">
        <v>#VALUE!</v>
      </c>
      <c r="L228" t="e">
        <v>#VALUE!</v>
      </c>
      <c r="M228" t="e">
        <v>#VALUE!</v>
      </c>
      <c r="N228" t="e">
        <v>#VALUE!</v>
      </c>
      <c r="O228" t="e">
        <v>#VALUE!</v>
      </c>
      <c r="P228" t="e">
        <v>#VALUE!</v>
      </c>
      <c r="Q228" t="e">
        <v>#VALUE!</v>
      </c>
      <c r="R228" t="e">
        <v>#VALUE!</v>
      </c>
      <c r="S228" t="e">
        <v>#VALUE!</v>
      </c>
      <c r="T228" t="e">
        <v>#VALUE!</v>
      </c>
      <c r="U228" t="e">
        <v>#VALUE!</v>
      </c>
    </row>
    <row r="229" spans="1:21" x14ac:dyDescent="0.55000000000000004">
      <c r="A229" t="e">
        <v>#VALUE!</v>
      </c>
      <c r="B229" t="e">
        <v>#VALUE!</v>
      </c>
      <c r="C229" t="e">
        <v>#VALUE!</v>
      </c>
      <c r="D229" t="e">
        <v>#VALUE!</v>
      </c>
      <c r="E229" t="e">
        <v>#VALUE!</v>
      </c>
      <c r="F229" t="e">
        <v>#VALUE!</v>
      </c>
      <c r="G229" t="e">
        <v>#VALUE!</v>
      </c>
      <c r="H229" t="e">
        <v>#VALUE!</v>
      </c>
      <c r="I229" t="e">
        <v>#VALUE!</v>
      </c>
      <c r="J229" t="e">
        <v>#VALUE!</v>
      </c>
      <c r="K229" t="e">
        <v>#VALUE!</v>
      </c>
      <c r="L229" t="e">
        <v>#VALUE!</v>
      </c>
      <c r="M229" t="e">
        <v>#VALUE!</v>
      </c>
      <c r="N229" t="e">
        <v>#VALUE!</v>
      </c>
      <c r="O229" t="e">
        <v>#VALUE!</v>
      </c>
      <c r="P229" t="e">
        <v>#VALUE!</v>
      </c>
      <c r="Q229" t="e">
        <v>#VALUE!</v>
      </c>
      <c r="R229" t="e">
        <v>#VALUE!</v>
      </c>
      <c r="S229" t="e">
        <v>#VALUE!</v>
      </c>
      <c r="T229" t="e">
        <v>#VALUE!</v>
      </c>
      <c r="U229" t="e">
        <v>#VALUE!</v>
      </c>
    </row>
    <row r="230" spans="1:21" x14ac:dyDescent="0.55000000000000004">
      <c r="A230" t="e">
        <v>#VALUE!</v>
      </c>
      <c r="B230" t="e">
        <v>#VALUE!</v>
      </c>
      <c r="C230" t="e">
        <v>#VALUE!</v>
      </c>
      <c r="D230" t="e">
        <v>#VALUE!</v>
      </c>
      <c r="E230" t="e">
        <v>#VALUE!</v>
      </c>
      <c r="F230" t="e">
        <v>#VALUE!</v>
      </c>
      <c r="G230" t="e">
        <v>#VALUE!</v>
      </c>
      <c r="H230" t="e">
        <v>#VALUE!</v>
      </c>
      <c r="I230" t="e">
        <v>#VALUE!</v>
      </c>
      <c r="J230" t="e">
        <v>#VALUE!</v>
      </c>
      <c r="K230" t="e">
        <v>#VALUE!</v>
      </c>
      <c r="L230" t="e">
        <v>#VALUE!</v>
      </c>
      <c r="M230" t="e">
        <v>#VALUE!</v>
      </c>
      <c r="N230" t="e">
        <v>#VALUE!</v>
      </c>
      <c r="O230" t="e">
        <v>#VALUE!</v>
      </c>
      <c r="P230" t="e">
        <v>#VALUE!</v>
      </c>
      <c r="Q230" t="e">
        <v>#VALUE!</v>
      </c>
      <c r="R230" t="e">
        <v>#VALUE!</v>
      </c>
      <c r="S230" t="e">
        <v>#VALUE!</v>
      </c>
      <c r="T230" t="e">
        <v>#VALUE!</v>
      </c>
      <c r="U230" t="e">
        <v>#VALUE!</v>
      </c>
    </row>
    <row r="231" spans="1:21" x14ac:dyDescent="0.55000000000000004">
      <c r="A231" t="e">
        <v>#VALUE!</v>
      </c>
      <c r="B231" t="e">
        <v>#VALUE!</v>
      </c>
      <c r="C231" t="e">
        <v>#VALUE!</v>
      </c>
      <c r="D231" t="e">
        <v>#VALUE!</v>
      </c>
      <c r="E231" t="e">
        <v>#VALUE!</v>
      </c>
      <c r="F231" t="e">
        <v>#VALUE!</v>
      </c>
      <c r="G231" t="e">
        <v>#VALUE!</v>
      </c>
      <c r="H231" t="e">
        <v>#VALUE!</v>
      </c>
      <c r="I231" t="e">
        <v>#VALUE!</v>
      </c>
      <c r="J231" t="e">
        <v>#VALUE!</v>
      </c>
      <c r="K231" t="e">
        <v>#VALUE!</v>
      </c>
      <c r="L231" t="e">
        <v>#VALUE!</v>
      </c>
      <c r="M231" t="e">
        <v>#VALUE!</v>
      </c>
      <c r="N231" t="e">
        <v>#VALUE!</v>
      </c>
      <c r="O231" t="e">
        <v>#VALUE!</v>
      </c>
      <c r="P231" t="e">
        <v>#VALUE!</v>
      </c>
      <c r="Q231" t="e">
        <v>#VALUE!</v>
      </c>
      <c r="R231" t="e">
        <v>#VALUE!</v>
      </c>
      <c r="S231" t="e">
        <v>#VALUE!</v>
      </c>
      <c r="T231" t="e">
        <v>#VALUE!</v>
      </c>
      <c r="U231" t="e">
        <v>#VALUE!</v>
      </c>
    </row>
    <row r="232" spans="1:21" x14ac:dyDescent="0.55000000000000004">
      <c r="A232" t="e">
        <v>#VALUE!</v>
      </c>
      <c r="B232" t="e">
        <v>#VALUE!</v>
      </c>
      <c r="C232" t="e">
        <v>#VALUE!</v>
      </c>
      <c r="D232" t="e">
        <v>#VALUE!</v>
      </c>
      <c r="E232" t="e">
        <v>#VALUE!</v>
      </c>
      <c r="F232" t="e">
        <v>#VALUE!</v>
      </c>
      <c r="G232" t="e">
        <v>#VALUE!</v>
      </c>
      <c r="H232" t="e">
        <v>#VALUE!</v>
      </c>
      <c r="I232" t="e">
        <v>#VALUE!</v>
      </c>
      <c r="J232" t="e">
        <v>#VALUE!</v>
      </c>
      <c r="K232" t="e">
        <v>#VALUE!</v>
      </c>
      <c r="L232" t="e">
        <v>#VALUE!</v>
      </c>
      <c r="M232" t="e">
        <v>#VALUE!</v>
      </c>
      <c r="N232" t="e">
        <v>#VALUE!</v>
      </c>
      <c r="O232" t="e">
        <v>#VALUE!</v>
      </c>
      <c r="P232" t="e">
        <v>#VALUE!</v>
      </c>
      <c r="Q232" t="e">
        <v>#VALUE!</v>
      </c>
      <c r="R232" t="e">
        <v>#VALUE!</v>
      </c>
      <c r="S232" t="e">
        <v>#VALUE!</v>
      </c>
      <c r="T232" t="e">
        <v>#VALUE!</v>
      </c>
      <c r="U232" t="e">
        <v>#VALUE!</v>
      </c>
    </row>
    <row r="233" spans="1:21" x14ac:dyDescent="0.55000000000000004">
      <c r="A233" t="e">
        <v>#VALUE!</v>
      </c>
      <c r="B233" t="e">
        <v>#VALUE!</v>
      </c>
      <c r="C233" t="e">
        <v>#VALUE!</v>
      </c>
      <c r="D233" t="e">
        <v>#VALUE!</v>
      </c>
      <c r="E233" t="e">
        <v>#VALUE!</v>
      </c>
      <c r="F233" t="e">
        <v>#VALUE!</v>
      </c>
      <c r="G233" t="e">
        <v>#VALUE!</v>
      </c>
      <c r="H233" t="e">
        <v>#VALUE!</v>
      </c>
      <c r="I233" t="e">
        <v>#VALUE!</v>
      </c>
      <c r="J233" t="e">
        <v>#VALUE!</v>
      </c>
      <c r="K233" t="e">
        <v>#VALUE!</v>
      </c>
      <c r="L233" t="e">
        <v>#VALUE!</v>
      </c>
      <c r="M233" t="e">
        <v>#VALUE!</v>
      </c>
      <c r="N233" t="e">
        <v>#VALUE!</v>
      </c>
      <c r="O233" t="e">
        <v>#VALUE!</v>
      </c>
      <c r="P233" t="e">
        <v>#VALUE!</v>
      </c>
      <c r="Q233" t="e">
        <v>#VALUE!</v>
      </c>
      <c r="R233" t="e">
        <v>#VALUE!</v>
      </c>
      <c r="S233" t="e">
        <v>#VALUE!</v>
      </c>
      <c r="T233" t="e">
        <v>#VALUE!</v>
      </c>
      <c r="U233" t="e">
        <v>#VALUE!</v>
      </c>
    </row>
    <row r="234" spans="1:21" x14ac:dyDescent="0.55000000000000004">
      <c r="A234" t="e">
        <v>#VALUE!</v>
      </c>
      <c r="B234" t="e">
        <v>#VALUE!</v>
      </c>
      <c r="C234" t="e">
        <v>#VALUE!</v>
      </c>
      <c r="D234" t="e">
        <v>#VALUE!</v>
      </c>
      <c r="E234" t="e">
        <v>#VALUE!</v>
      </c>
      <c r="F234" t="e">
        <v>#VALUE!</v>
      </c>
      <c r="G234" t="e">
        <v>#VALUE!</v>
      </c>
      <c r="H234" t="e">
        <v>#VALUE!</v>
      </c>
      <c r="I234" t="e">
        <v>#VALUE!</v>
      </c>
      <c r="J234" t="e">
        <v>#VALUE!</v>
      </c>
      <c r="K234" t="e">
        <v>#VALUE!</v>
      </c>
      <c r="L234" t="e">
        <v>#VALUE!</v>
      </c>
      <c r="M234" t="e">
        <v>#VALUE!</v>
      </c>
      <c r="N234" t="e">
        <v>#VALUE!</v>
      </c>
      <c r="O234" t="e">
        <v>#VALUE!</v>
      </c>
      <c r="P234" t="e">
        <v>#VALUE!</v>
      </c>
      <c r="Q234" t="e">
        <v>#VALUE!</v>
      </c>
      <c r="R234" t="e">
        <v>#VALUE!</v>
      </c>
      <c r="S234" t="e">
        <v>#VALUE!</v>
      </c>
      <c r="T234" t="e">
        <v>#VALUE!</v>
      </c>
      <c r="U234" t="e">
        <v>#VALUE!</v>
      </c>
    </row>
    <row r="235" spans="1:21" x14ac:dyDescent="0.55000000000000004">
      <c r="A235" t="e">
        <v>#VALUE!</v>
      </c>
      <c r="B235" t="e">
        <v>#VALUE!</v>
      </c>
      <c r="C235" t="e">
        <v>#VALUE!</v>
      </c>
      <c r="D235" t="e">
        <v>#VALUE!</v>
      </c>
      <c r="E235" t="e">
        <v>#VALUE!</v>
      </c>
      <c r="F235" t="e">
        <v>#VALUE!</v>
      </c>
      <c r="G235" t="e">
        <v>#VALUE!</v>
      </c>
      <c r="H235" t="e">
        <v>#VALUE!</v>
      </c>
      <c r="I235" t="e">
        <v>#VALUE!</v>
      </c>
      <c r="J235" t="e">
        <v>#VALUE!</v>
      </c>
      <c r="K235" t="e">
        <v>#VALUE!</v>
      </c>
      <c r="L235" t="e">
        <v>#VALUE!</v>
      </c>
      <c r="M235" t="e">
        <v>#VALUE!</v>
      </c>
      <c r="N235" t="e">
        <v>#VALUE!</v>
      </c>
      <c r="O235" t="e">
        <v>#VALUE!</v>
      </c>
      <c r="P235" t="e">
        <v>#VALUE!</v>
      </c>
      <c r="Q235" t="e">
        <v>#VALUE!</v>
      </c>
      <c r="R235" t="e">
        <v>#VALUE!</v>
      </c>
      <c r="S235" t="e">
        <v>#VALUE!</v>
      </c>
      <c r="T235" t="e">
        <v>#VALUE!</v>
      </c>
      <c r="U235" t="e">
        <v>#VALUE!</v>
      </c>
    </row>
    <row r="236" spans="1:21" x14ac:dyDescent="0.55000000000000004">
      <c r="A236" t="e">
        <v>#VALUE!</v>
      </c>
      <c r="B236" t="e">
        <v>#VALUE!</v>
      </c>
      <c r="C236" t="e">
        <v>#VALUE!</v>
      </c>
      <c r="D236" t="e">
        <v>#VALUE!</v>
      </c>
      <c r="E236" t="e">
        <v>#VALUE!</v>
      </c>
      <c r="F236" t="e">
        <v>#VALUE!</v>
      </c>
      <c r="G236" t="e">
        <v>#VALUE!</v>
      </c>
      <c r="H236" t="e">
        <v>#VALUE!</v>
      </c>
      <c r="I236" t="e">
        <v>#VALUE!</v>
      </c>
      <c r="J236" t="e">
        <v>#VALUE!</v>
      </c>
      <c r="K236" t="e">
        <v>#VALUE!</v>
      </c>
      <c r="L236" t="e">
        <v>#VALUE!</v>
      </c>
      <c r="M236" t="e">
        <v>#VALUE!</v>
      </c>
      <c r="N236" t="e">
        <v>#VALUE!</v>
      </c>
      <c r="O236" t="e">
        <v>#VALUE!</v>
      </c>
      <c r="P236" t="e">
        <v>#VALUE!</v>
      </c>
      <c r="Q236" t="e">
        <v>#VALUE!</v>
      </c>
      <c r="R236" t="e">
        <v>#VALUE!</v>
      </c>
      <c r="S236" t="e">
        <v>#VALUE!</v>
      </c>
      <c r="T236" t="e">
        <v>#VALUE!</v>
      </c>
      <c r="U236" t="e">
        <v>#VALUE!</v>
      </c>
    </row>
    <row r="237" spans="1:21" x14ac:dyDescent="0.55000000000000004">
      <c r="A237" t="e">
        <v>#VALUE!</v>
      </c>
      <c r="B237" t="e">
        <v>#VALUE!</v>
      </c>
      <c r="C237" t="e">
        <v>#VALUE!</v>
      </c>
      <c r="D237" t="e">
        <v>#VALUE!</v>
      </c>
      <c r="E237" t="e">
        <v>#VALUE!</v>
      </c>
      <c r="F237" t="e">
        <v>#VALUE!</v>
      </c>
      <c r="G237" t="e">
        <v>#VALUE!</v>
      </c>
      <c r="H237" t="e">
        <v>#VALUE!</v>
      </c>
      <c r="I237" t="e">
        <v>#VALUE!</v>
      </c>
      <c r="J237" t="e">
        <v>#VALUE!</v>
      </c>
      <c r="K237" t="e">
        <v>#VALUE!</v>
      </c>
      <c r="L237" t="e">
        <v>#VALUE!</v>
      </c>
      <c r="M237" t="e">
        <v>#VALUE!</v>
      </c>
      <c r="N237" t="e">
        <v>#VALUE!</v>
      </c>
      <c r="O237" t="e">
        <v>#VALUE!</v>
      </c>
      <c r="P237" t="e">
        <v>#VALUE!</v>
      </c>
      <c r="Q237" t="e">
        <v>#VALUE!</v>
      </c>
      <c r="R237" t="e">
        <v>#VALUE!</v>
      </c>
      <c r="S237" t="e">
        <v>#VALUE!</v>
      </c>
      <c r="T237" t="e">
        <v>#VALUE!</v>
      </c>
      <c r="U237" t="e">
        <v>#VALUE!</v>
      </c>
    </row>
    <row r="238" spans="1:21" x14ac:dyDescent="0.55000000000000004">
      <c r="A238" t="e">
        <v>#VALUE!</v>
      </c>
      <c r="B238" t="e">
        <v>#VALUE!</v>
      </c>
      <c r="C238" t="e">
        <v>#VALUE!</v>
      </c>
      <c r="D238" t="e">
        <v>#VALUE!</v>
      </c>
      <c r="E238" t="e">
        <v>#VALUE!</v>
      </c>
      <c r="F238" t="e">
        <v>#VALUE!</v>
      </c>
      <c r="G238" t="e">
        <v>#VALUE!</v>
      </c>
      <c r="H238" t="e">
        <v>#VALUE!</v>
      </c>
      <c r="I238" t="e">
        <v>#VALUE!</v>
      </c>
      <c r="J238" t="e">
        <v>#VALUE!</v>
      </c>
      <c r="K238" t="e">
        <v>#VALUE!</v>
      </c>
      <c r="L238" t="e">
        <v>#VALUE!</v>
      </c>
      <c r="M238" t="e">
        <v>#VALUE!</v>
      </c>
      <c r="N238" t="e">
        <v>#VALUE!</v>
      </c>
      <c r="O238" t="e">
        <v>#VALUE!</v>
      </c>
      <c r="P238" t="e">
        <v>#VALUE!</v>
      </c>
      <c r="Q238" t="e">
        <v>#VALUE!</v>
      </c>
      <c r="R238" t="e">
        <v>#VALUE!</v>
      </c>
      <c r="S238" t="e">
        <v>#VALUE!</v>
      </c>
      <c r="T238" t="e">
        <v>#VALUE!</v>
      </c>
      <c r="U238" t="e">
        <v>#VALUE!</v>
      </c>
    </row>
    <row r="239" spans="1:21" x14ac:dyDescent="0.55000000000000004">
      <c r="A239" t="e">
        <v>#VALUE!</v>
      </c>
      <c r="B239" t="e">
        <v>#VALUE!</v>
      </c>
      <c r="C239" t="e">
        <v>#VALUE!</v>
      </c>
      <c r="D239" t="e">
        <v>#VALUE!</v>
      </c>
      <c r="E239" t="e">
        <v>#VALUE!</v>
      </c>
      <c r="F239" t="e">
        <v>#VALUE!</v>
      </c>
      <c r="G239" t="e">
        <v>#VALUE!</v>
      </c>
      <c r="H239" t="e">
        <v>#VALUE!</v>
      </c>
      <c r="I239" t="e">
        <v>#VALUE!</v>
      </c>
      <c r="J239" t="e">
        <v>#VALUE!</v>
      </c>
      <c r="K239" t="e">
        <v>#VALUE!</v>
      </c>
      <c r="L239" t="e">
        <v>#VALUE!</v>
      </c>
      <c r="M239" t="e">
        <v>#VALUE!</v>
      </c>
      <c r="N239" t="e">
        <v>#VALUE!</v>
      </c>
      <c r="O239" t="e">
        <v>#VALUE!</v>
      </c>
      <c r="P239" t="e">
        <v>#VALUE!</v>
      </c>
      <c r="Q239" t="e">
        <v>#VALUE!</v>
      </c>
      <c r="R239" t="e">
        <v>#VALUE!</v>
      </c>
      <c r="S239" t="e">
        <v>#VALUE!</v>
      </c>
      <c r="T239" t="e">
        <v>#VALUE!</v>
      </c>
      <c r="U239" t="e">
        <v>#VALUE!</v>
      </c>
    </row>
    <row r="240" spans="1:21" x14ac:dyDescent="0.55000000000000004">
      <c r="A240" t="e">
        <v>#VALUE!</v>
      </c>
      <c r="B240" t="e">
        <v>#VALUE!</v>
      </c>
      <c r="C240" t="e">
        <v>#VALUE!</v>
      </c>
      <c r="D240" t="e">
        <v>#VALUE!</v>
      </c>
      <c r="E240" t="e">
        <v>#VALUE!</v>
      </c>
      <c r="F240" t="e">
        <v>#VALUE!</v>
      </c>
      <c r="G240" t="e">
        <v>#VALUE!</v>
      </c>
      <c r="H240" t="e">
        <v>#VALUE!</v>
      </c>
      <c r="I240" t="e">
        <v>#VALUE!</v>
      </c>
      <c r="J240" t="e">
        <v>#VALUE!</v>
      </c>
      <c r="K240" t="e">
        <v>#VALUE!</v>
      </c>
      <c r="L240" t="e">
        <v>#VALUE!</v>
      </c>
      <c r="M240" t="e">
        <v>#VALUE!</v>
      </c>
      <c r="N240" t="e">
        <v>#VALUE!</v>
      </c>
      <c r="O240" t="e">
        <v>#VALUE!</v>
      </c>
      <c r="P240" t="e">
        <v>#VALUE!</v>
      </c>
      <c r="Q240" t="e">
        <v>#VALUE!</v>
      </c>
      <c r="R240" t="e">
        <v>#VALUE!</v>
      </c>
      <c r="S240" t="e">
        <v>#VALUE!</v>
      </c>
      <c r="T240" t="e">
        <v>#VALUE!</v>
      </c>
      <c r="U240" t="e">
        <v>#VALUE!</v>
      </c>
    </row>
    <row r="241" spans="1:21" x14ac:dyDescent="0.55000000000000004">
      <c r="A241" t="e">
        <v>#VALUE!</v>
      </c>
      <c r="B241" t="e">
        <v>#VALUE!</v>
      </c>
      <c r="C241" t="e">
        <v>#VALUE!</v>
      </c>
      <c r="D241" t="e">
        <v>#VALUE!</v>
      </c>
      <c r="E241" t="e">
        <v>#VALUE!</v>
      </c>
      <c r="F241" t="e">
        <v>#VALUE!</v>
      </c>
      <c r="G241" t="e">
        <v>#VALUE!</v>
      </c>
      <c r="H241" t="e">
        <v>#VALUE!</v>
      </c>
      <c r="I241" t="e">
        <v>#VALUE!</v>
      </c>
      <c r="J241" t="e">
        <v>#VALUE!</v>
      </c>
      <c r="K241" t="e">
        <v>#VALUE!</v>
      </c>
      <c r="L241" t="e">
        <v>#VALUE!</v>
      </c>
      <c r="M241" t="e">
        <v>#VALUE!</v>
      </c>
      <c r="N241" t="e">
        <v>#VALUE!</v>
      </c>
      <c r="O241" t="e">
        <v>#VALUE!</v>
      </c>
      <c r="P241" t="e">
        <v>#VALUE!</v>
      </c>
      <c r="Q241" t="e">
        <v>#VALUE!</v>
      </c>
      <c r="R241" t="e">
        <v>#VALUE!</v>
      </c>
      <c r="S241" t="e">
        <v>#VALUE!</v>
      </c>
      <c r="T241" t="e">
        <v>#VALUE!</v>
      </c>
      <c r="U241" t="e">
        <v>#VALUE!</v>
      </c>
    </row>
    <row r="242" spans="1:21" x14ac:dyDescent="0.55000000000000004">
      <c r="A242" t="e">
        <v>#VALUE!</v>
      </c>
      <c r="B242" t="e">
        <v>#VALUE!</v>
      </c>
      <c r="C242" t="e">
        <v>#VALUE!</v>
      </c>
      <c r="D242" t="e">
        <v>#VALUE!</v>
      </c>
      <c r="E242" t="e">
        <v>#VALUE!</v>
      </c>
      <c r="F242" t="e">
        <v>#VALUE!</v>
      </c>
      <c r="G242" t="e">
        <v>#VALUE!</v>
      </c>
      <c r="H242" t="e">
        <v>#VALUE!</v>
      </c>
      <c r="I242" t="e">
        <v>#VALUE!</v>
      </c>
      <c r="J242" t="e">
        <v>#VALUE!</v>
      </c>
      <c r="K242" t="e">
        <v>#VALUE!</v>
      </c>
      <c r="L242" t="e">
        <v>#VALUE!</v>
      </c>
      <c r="M242" t="e">
        <v>#VALUE!</v>
      </c>
      <c r="N242" t="e">
        <v>#VALUE!</v>
      </c>
      <c r="O242" t="e">
        <v>#VALUE!</v>
      </c>
      <c r="P242" t="e">
        <v>#VALUE!</v>
      </c>
      <c r="Q242" t="e">
        <v>#VALUE!</v>
      </c>
      <c r="R242" t="e">
        <v>#VALUE!</v>
      </c>
      <c r="S242" t="e">
        <v>#VALUE!</v>
      </c>
      <c r="T242" t="e">
        <v>#VALUE!</v>
      </c>
      <c r="U242" t="e">
        <v>#VALUE!</v>
      </c>
    </row>
    <row r="243" spans="1:21" x14ac:dyDescent="0.55000000000000004">
      <c r="A243" t="e">
        <v>#VALUE!</v>
      </c>
      <c r="B243" t="e">
        <v>#VALUE!</v>
      </c>
      <c r="C243" t="e">
        <v>#VALUE!</v>
      </c>
      <c r="D243" t="e">
        <v>#VALUE!</v>
      </c>
      <c r="E243" t="e">
        <v>#VALUE!</v>
      </c>
      <c r="F243" t="e">
        <v>#VALUE!</v>
      </c>
      <c r="G243" t="e">
        <v>#VALUE!</v>
      </c>
      <c r="H243" t="e">
        <v>#VALUE!</v>
      </c>
      <c r="I243" t="e">
        <v>#VALUE!</v>
      </c>
      <c r="J243" t="e">
        <v>#VALUE!</v>
      </c>
      <c r="K243" t="e">
        <v>#VALUE!</v>
      </c>
      <c r="L243" t="e">
        <v>#VALUE!</v>
      </c>
      <c r="M243" t="e">
        <v>#VALUE!</v>
      </c>
      <c r="N243" t="e">
        <v>#VALUE!</v>
      </c>
      <c r="O243" t="e">
        <v>#VALUE!</v>
      </c>
      <c r="P243" t="e">
        <v>#VALUE!</v>
      </c>
      <c r="Q243" t="e">
        <v>#VALUE!</v>
      </c>
      <c r="R243" t="e">
        <v>#VALUE!</v>
      </c>
      <c r="S243" t="e">
        <v>#VALUE!</v>
      </c>
      <c r="T243" t="e">
        <v>#VALUE!</v>
      </c>
      <c r="U243" t="e">
        <v>#VALUE!</v>
      </c>
    </row>
    <row r="244" spans="1:21" x14ac:dyDescent="0.55000000000000004">
      <c r="A244" t="e">
        <v>#VALUE!</v>
      </c>
      <c r="B244" t="e">
        <v>#VALUE!</v>
      </c>
      <c r="C244" t="e">
        <v>#VALUE!</v>
      </c>
      <c r="D244" t="e">
        <v>#VALUE!</v>
      </c>
      <c r="E244" t="e">
        <v>#VALUE!</v>
      </c>
      <c r="F244" t="e">
        <v>#VALUE!</v>
      </c>
      <c r="G244" t="e">
        <v>#VALUE!</v>
      </c>
      <c r="H244" t="e">
        <v>#VALUE!</v>
      </c>
      <c r="I244" t="e">
        <v>#VALUE!</v>
      </c>
      <c r="J244" t="e">
        <v>#VALUE!</v>
      </c>
      <c r="K244" t="e">
        <v>#VALUE!</v>
      </c>
      <c r="L244" t="e">
        <v>#VALUE!</v>
      </c>
      <c r="M244" t="e">
        <v>#VALUE!</v>
      </c>
      <c r="N244" t="e">
        <v>#VALUE!</v>
      </c>
      <c r="O244" t="e">
        <v>#VALUE!</v>
      </c>
      <c r="P244" t="e">
        <v>#VALUE!</v>
      </c>
      <c r="Q244" t="e">
        <v>#VALUE!</v>
      </c>
      <c r="R244" t="e">
        <v>#VALUE!</v>
      </c>
      <c r="S244" t="e">
        <v>#VALUE!</v>
      </c>
      <c r="T244" t="e">
        <v>#VALUE!</v>
      </c>
      <c r="U244" t="e">
        <v>#VALUE!</v>
      </c>
    </row>
    <row r="245" spans="1:21" x14ac:dyDescent="0.55000000000000004">
      <c r="A245" t="e">
        <v>#VALUE!</v>
      </c>
      <c r="B245" t="e">
        <v>#VALUE!</v>
      </c>
      <c r="C245" t="e">
        <v>#VALUE!</v>
      </c>
      <c r="D245" t="e">
        <v>#VALUE!</v>
      </c>
      <c r="E245" t="e">
        <v>#VALUE!</v>
      </c>
      <c r="F245" t="e">
        <v>#VALUE!</v>
      </c>
      <c r="G245" t="e">
        <v>#VALUE!</v>
      </c>
      <c r="H245" t="e">
        <v>#VALUE!</v>
      </c>
      <c r="I245" t="e">
        <v>#VALUE!</v>
      </c>
      <c r="J245" t="e">
        <v>#VALUE!</v>
      </c>
      <c r="K245" t="e">
        <v>#VALUE!</v>
      </c>
      <c r="L245" t="e">
        <v>#VALUE!</v>
      </c>
      <c r="M245" t="e">
        <v>#VALUE!</v>
      </c>
      <c r="N245" t="e">
        <v>#VALUE!</v>
      </c>
      <c r="O245" t="e">
        <v>#VALUE!</v>
      </c>
      <c r="P245" t="e">
        <v>#VALUE!</v>
      </c>
      <c r="Q245" t="e">
        <v>#VALUE!</v>
      </c>
      <c r="R245" t="e">
        <v>#VALUE!</v>
      </c>
      <c r="S245" t="e">
        <v>#VALUE!</v>
      </c>
      <c r="T245" t="e">
        <v>#VALUE!</v>
      </c>
      <c r="U245" t="e">
        <v>#VALUE!</v>
      </c>
    </row>
    <row r="246" spans="1:21" x14ac:dyDescent="0.55000000000000004">
      <c r="A246" t="e">
        <v>#VALUE!</v>
      </c>
      <c r="B246" t="e">
        <v>#VALUE!</v>
      </c>
      <c r="C246" t="e">
        <v>#VALUE!</v>
      </c>
      <c r="D246" t="e">
        <v>#VALUE!</v>
      </c>
      <c r="E246" t="e">
        <v>#VALUE!</v>
      </c>
      <c r="F246" t="e">
        <v>#VALUE!</v>
      </c>
      <c r="G246" t="e">
        <v>#VALUE!</v>
      </c>
      <c r="H246" t="e">
        <v>#VALUE!</v>
      </c>
      <c r="I246" t="e">
        <v>#VALUE!</v>
      </c>
      <c r="J246" t="e">
        <v>#VALUE!</v>
      </c>
      <c r="K246" t="e">
        <v>#VALUE!</v>
      </c>
      <c r="L246" t="e">
        <v>#VALUE!</v>
      </c>
      <c r="M246" t="e">
        <v>#VALUE!</v>
      </c>
      <c r="N246" t="e">
        <v>#VALUE!</v>
      </c>
      <c r="O246" t="e">
        <v>#VALUE!</v>
      </c>
      <c r="P246" t="e">
        <v>#VALUE!</v>
      </c>
      <c r="Q246" t="e">
        <v>#VALUE!</v>
      </c>
      <c r="R246" t="e">
        <v>#VALUE!</v>
      </c>
      <c r="S246" t="e">
        <v>#VALUE!</v>
      </c>
      <c r="T246" t="e">
        <v>#VALUE!</v>
      </c>
      <c r="U246" t="e">
        <v>#VALUE!</v>
      </c>
    </row>
    <row r="247" spans="1:21" x14ac:dyDescent="0.55000000000000004">
      <c r="A247" t="e">
        <v>#VALUE!</v>
      </c>
      <c r="B247" t="e">
        <v>#VALUE!</v>
      </c>
      <c r="C247" t="e">
        <v>#VALUE!</v>
      </c>
      <c r="D247" t="e">
        <v>#VALUE!</v>
      </c>
      <c r="E247" t="e">
        <v>#VALUE!</v>
      </c>
      <c r="F247" t="e">
        <v>#VALUE!</v>
      </c>
      <c r="G247" t="e">
        <v>#VALUE!</v>
      </c>
      <c r="H247" t="e">
        <v>#VALUE!</v>
      </c>
      <c r="I247" t="e">
        <v>#VALUE!</v>
      </c>
      <c r="J247" t="e">
        <v>#VALUE!</v>
      </c>
      <c r="K247" t="e">
        <v>#VALUE!</v>
      </c>
      <c r="L247" t="e">
        <v>#VALUE!</v>
      </c>
      <c r="M247" t="e">
        <v>#VALUE!</v>
      </c>
      <c r="N247" t="e">
        <v>#VALUE!</v>
      </c>
      <c r="O247" t="e">
        <v>#VALUE!</v>
      </c>
      <c r="P247" t="e">
        <v>#VALUE!</v>
      </c>
      <c r="Q247" t="e">
        <v>#VALUE!</v>
      </c>
      <c r="R247" t="e">
        <v>#VALUE!</v>
      </c>
      <c r="S247" t="e">
        <v>#VALUE!</v>
      </c>
      <c r="T247" t="e">
        <v>#VALUE!</v>
      </c>
      <c r="U247" t="e">
        <v>#VALUE!</v>
      </c>
    </row>
    <row r="248" spans="1:21" x14ac:dyDescent="0.55000000000000004">
      <c r="A248" t="e">
        <v>#VALUE!</v>
      </c>
      <c r="B248" t="e">
        <v>#VALUE!</v>
      </c>
      <c r="C248" t="e">
        <v>#VALUE!</v>
      </c>
      <c r="D248" t="e">
        <v>#VALUE!</v>
      </c>
      <c r="E248" t="e">
        <v>#VALUE!</v>
      </c>
      <c r="F248" t="e">
        <v>#VALUE!</v>
      </c>
      <c r="G248" t="e">
        <v>#VALUE!</v>
      </c>
      <c r="H248" t="e">
        <v>#VALUE!</v>
      </c>
      <c r="I248" t="e">
        <v>#VALUE!</v>
      </c>
      <c r="J248" t="e">
        <v>#VALUE!</v>
      </c>
      <c r="K248" t="e">
        <v>#VALUE!</v>
      </c>
      <c r="L248" t="e">
        <v>#VALUE!</v>
      </c>
      <c r="M248" t="e">
        <v>#VALUE!</v>
      </c>
      <c r="N248" t="e">
        <v>#VALUE!</v>
      </c>
      <c r="O248" t="e">
        <v>#VALUE!</v>
      </c>
      <c r="P248" t="e">
        <v>#VALUE!</v>
      </c>
      <c r="Q248" t="e">
        <v>#VALUE!</v>
      </c>
      <c r="R248" t="e">
        <v>#VALUE!</v>
      </c>
      <c r="S248" t="e">
        <v>#VALUE!</v>
      </c>
      <c r="T248" t="e">
        <v>#VALUE!</v>
      </c>
      <c r="U248" t="e">
        <v>#VALUE!</v>
      </c>
    </row>
    <row r="249" spans="1:21" x14ac:dyDescent="0.55000000000000004">
      <c r="A249" t="e">
        <v>#VALUE!</v>
      </c>
      <c r="B249" t="e">
        <v>#VALUE!</v>
      </c>
      <c r="C249" t="e">
        <v>#VALUE!</v>
      </c>
      <c r="D249" t="e">
        <v>#VALUE!</v>
      </c>
      <c r="E249" t="e">
        <v>#VALUE!</v>
      </c>
      <c r="F249" t="e">
        <v>#VALUE!</v>
      </c>
      <c r="G249" t="e">
        <v>#VALUE!</v>
      </c>
      <c r="H249" t="e">
        <v>#VALUE!</v>
      </c>
      <c r="I249" t="e">
        <v>#VALUE!</v>
      </c>
      <c r="J249" t="e">
        <v>#VALUE!</v>
      </c>
      <c r="K249" t="e">
        <v>#VALUE!</v>
      </c>
      <c r="L249" t="e">
        <v>#VALUE!</v>
      </c>
      <c r="M249" t="e">
        <v>#VALUE!</v>
      </c>
      <c r="N249" t="e">
        <v>#VALUE!</v>
      </c>
      <c r="O249" t="e">
        <v>#VALUE!</v>
      </c>
      <c r="P249" t="e">
        <v>#VALUE!</v>
      </c>
      <c r="Q249" t="e">
        <v>#VALUE!</v>
      </c>
      <c r="R249" t="e">
        <v>#VALUE!</v>
      </c>
      <c r="S249" t="e">
        <v>#VALUE!</v>
      </c>
      <c r="T249" t="e">
        <v>#VALUE!</v>
      </c>
      <c r="U249" t="e">
        <v>#VALUE!</v>
      </c>
    </row>
    <row r="250" spans="1:21" x14ac:dyDescent="0.55000000000000004">
      <c r="A250" t="e">
        <v>#VALUE!</v>
      </c>
      <c r="B250" t="e">
        <v>#VALUE!</v>
      </c>
      <c r="C250" t="e">
        <v>#VALUE!</v>
      </c>
      <c r="D250" t="e">
        <v>#VALUE!</v>
      </c>
      <c r="E250" t="e">
        <v>#VALUE!</v>
      </c>
      <c r="F250" t="e">
        <v>#VALUE!</v>
      </c>
      <c r="G250" t="e">
        <v>#VALUE!</v>
      </c>
      <c r="H250" t="e">
        <v>#VALUE!</v>
      </c>
      <c r="I250" t="e">
        <v>#VALUE!</v>
      </c>
      <c r="J250" t="e">
        <v>#VALUE!</v>
      </c>
      <c r="K250" t="e">
        <v>#VALUE!</v>
      </c>
      <c r="L250" t="e">
        <v>#VALUE!</v>
      </c>
      <c r="M250" t="e">
        <v>#VALUE!</v>
      </c>
      <c r="N250" t="e">
        <v>#VALUE!</v>
      </c>
      <c r="O250" t="e">
        <v>#VALUE!</v>
      </c>
      <c r="P250" t="e">
        <v>#VALUE!</v>
      </c>
      <c r="Q250" t="e">
        <v>#VALUE!</v>
      </c>
      <c r="R250" t="e">
        <v>#VALUE!</v>
      </c>
      <c r="S250" t="e">
        <v>#VALUE!</v>
      </c>
      <c r="T250" t="e">
        <v>#VALUE!</v>
      </c>
      <c r="U250" t="e">
        <v>#VALUE!</v>
      </c>
    </row>
    <row r="251" spans="1:21" x14ac:dyDescent="0.55000000000000004">
      <c r="A251" t="e">
        <v>#VALUE!</v>
      </c>
      <c r="B251" t="e">
        <v>#VALUE!</v>
      </c>
      <c r="C251" t="e">
        <v>#VALUE!</v>
      </c>
      <c r="D251" t="e">
        <v>#VALUE!</v>
      </c>
      <c r="E251" t="e">
        <v>#VALUE!</v>
      </c>
      <c r="F251" t="e">
        <v>#VALUE!</v>
      </c>
      <c r="G251" t="e">
        <v>#VALUE!</v>
      </c>
      <c r="H251" t="e">
        <v>#VALUE!</v>
      </c>
      <c r="I251" t="e">
        <v>#VALUE!</v>
      </c>
      <c r="J251" t="e">
        <v>#VALUE!</v>
      </c>
      <c r="K251" t="e">
        <v>#VALUE!</v>
      </c>
      <c r="L251" t="e">
        <v>#VALUE!</v>
      </c>
      <c r="M251" t="e">
        <v>#VALUE!</v>
      </c>
      <c r="N251" t="e">
        <v>#VALUE!</v>
      </c>
      <c r="O251" t="e">
        <v>#VALUE!</v>
      </c>
      <c r="P251" t="e">
        <v>#VALUE!</v>
      </c>
      <c r="Q251" t="e">
        <v>#VALUE!</v>
      </c>
      <c r="R251" t="e">
        <v>#VALUE!</v>
      </c>
      <c r="S251" t="e">
        <v>#VALUE!</v>
      </c>
      <c r="T251" t="e">
        <v>#VALUE!</v>
      </c>
      <c r="U251" t="e">
        <v>#VALUE!</v>
      </c>
    </row>
    <row r="252" spans="1:21" x14ac:dyDescent="0.55000000000000004">
      <c r="A252" t="e">
        <v>#VALUE!</v>
      </c>
      <c r="B252" t="e">
        <v>#VALUE!</v>
      </c>
      <c r="C252" t="e">
        <v>#VALUE!</v>
      </c>
      <c r="D252" t="e">
        <v>#VALUE!</v>
      </c>
      <c r="E252" t="e">
        <v>#VALUE!</v>
      </c>
      <c r="F252" t="e">
        <v>#VALUE!</v>
      </c>
      <c r="G252" t="e">
        <v>#VALUE!</v>
      </c>
      <c r="H252" t="e">
        <v>#VALUE!</v>
      </c>
      <c r="I252" t="e">
        <v>#VALUE!</v>
      </c>
      <c r="J252" t="e">
        <v>#VALUE!</v>
      </c>
      <c r="K252" t="e">
        <v>#VALUE!</v>
      </c>
      <c r="L252" t="e">
        <v>#VALUE!</v>
      </c>
      <c r="M252" t="e">
        <v>#VALUE!</v>
      </c>
      <c r="N252" t="e">
        <v>#VALUE!</v>
      </c>
      <c r="O252" t="e">
        <v>#VALUE!</v>
      </c>
      <c r="P252" t="e">
        <v>#VALUE!</v>
      </c>
      <c r="Q252" t="e">
        <v>#VALUE!</v>
      </c>
      <c r="R252" t="e">
        <v>#VALUE!</v>
      </c>
      <c r="S252" t="e">
        <v>#VALUE!</v>
      </c>
      <c r="T252" t="e">
        <v>#VALUE!</v>
      </c>
      <c r="U252" t="e">
        <v>#VALUE!</v>
      </c>
    </row>
    <row r="253" spans="1:21" x14ac:dyDescent="0.55000000000000004">
      <c r="A253" t="e">
        <v>#VALUE!</v>
      </c>
      <c r="B253" t="e">
        <v>#VALUE!</v>
      </c>
      <c r="C253" t="e">
        <v>#VALUE!</v>
      </c>
      <c r="D253" t="e">
        <v>#VALUE!</v>
      </c>
      <c r="E253" t="e">
        <v>#VALUE!</v>
      </c>
      <c r="F253" t="e">
        <v>#VALUE!</v>
      </c>
      <c r="G253" t="e">
        <v>#VALUE!</v>
      </c>
      <c r="H253" t="e">
        <v>#VALUE!</v>
      </c>
      <c r="I253" t="e">
        <v>#VALUE!</v>
      </c>
      <c r="J253" t="e">
        <v>#VALUE!</v>
      </c>
      <c r="K253" t="e">
        <v>#VALUE!</v>
      </c>
      <c r="L253" t="e">
        <v>#VALUE!</v>
      </c>
      <c r="M253" t="e">
        <v>#VALUE!</v>
      </c>
      <c r="N253" t="e">
        <v>#VALUE!</v>
      </c>
      <c r="O253" t="e">
        <v>#VALUE!</v>
      </c>
      <c r="P253" t="e">
        <v>#VALUE!</v>
      </c>
      <c r="Q253" t="e">
        <v>#VALUE!</v>
      </c>
      <c r="R253" t="e">
        <v>#VALUE!</v>
      </c>
      <c r="S253" t="e">
        <v>#VALUE!</v>
      </c>
      <c r="T253" t="e">
        <v>#VALUE!</v>
      </c>
      <c r="U253" t="e">
        <v>#VALUE!</v>
      </c>
    </row>
    <row r="254" spans="1:21" x14ac:dyDescent="0.55000000000000004">
      <c r="A254" t="e">
        <v>#VALUE!</v>
      </c>
      <c r="B254" t="e">
        <v>#VALUE!</v>
      </c>
      <c r="C254" t="e">
        <v>#VALUE!</v>
      </c>
      <c r="D254" t="e">
        <v>#VALUE!</v>
      </c>
      <c r="E254" t="e">
        <v>#VALUE!</v>
      </c>
      <c r="F254" t="e">
        <v>#VALUE!</v>
      </c>
      <c r="G254" t="e">
        <v>#VALUE!</v>
      </c>
      <c r="H254" t="e">
        <v>#VALUE!</v>
      </c>
      <c r="I254" t="e">
        <v>#VALUE!</v>
      </c>
      <c r="J254" t="e">
        <v>#VALUE!</v>
      </c>
      <c r="K254" t="e">
        <v>#VALUE!</v>
      </c>
      <c r="L254" t="e">
        <v>#VALUE!</v>
      </c>
      <c r="M254" t="e">
        <v>#VALUE!</v>
      </c>
      <c r="N254" t="e">
        <v>#VALUE!</v>
      </c>
      <c r="O254" t="e">
        <v>#VALUE!</v>
      </c>
      <c r="P254" t="e">
        <v>#VALUE!</v>
      </c>
      <c r="Q254" t="e">
        <v>#VALUE!</v>
      </c>
      <c r="R254" t="e">
        <v>#VALUE!</v>
      </c>
      <c r="S254" t="e">
        <v>#VALUE!</v>
      </c>
      <c r="T254" t="e">
        <v>#VALUE!</v>
      </c>
      <c r="U254" t="e">
        <v>#VALUE!</v>
      </c>
    </row>
    <row r="255" spans="1:21" x14ac:dyDescent="0.55000000000000004">
      <c r="A255" t="e">
        <v>#VALUE!</v>
      </c>
      <c r="B255" t="e">
        <v>#VALUE!</v>
      </c>
      <c r="C255" t="e">
        <v>#VALUE!</v>
      </c>
      <c r="D255" t="e">
        <v>#VALUE!</v>
      </c>
      <c r="E255" t="e">
        <v>#VALUE!</v>
      </c>
      <c r="F255" t="e">
        <v>#VALUE!</v>
      </c>
      <c r="G255" t="e">
        <v>#VALUE!</v>
      </c>
      <c r="H255" t="e">
        <v>#VALUE!</v>
      </c>
      <c r="I255" t="e">
        <v>#VALUE!</v>
      </c>
      <c r="J255" t="e">
        <v>#VALUE!</v>
      </c>
      <c r="K255" t="e">
        <v>#VALUE!</v>
      </c>
      <c r="L255" t="e">
        <v>#VALUE!</v>
      </c>
      <c r="M255" t="e">
        <v>#VALUE!</v>
      </c>
      <c r="N255" t="e">
        <v>#VALUE!</v>
      </c>
      <c r="O255" t="e">
        <v>#VALUE!</v>
      </c>
      <c r="P255" t="e">
        <v>#VALUE!</v>
      </c>
      <c r="Q255" t="e">
        <v>#VALUE!</v>
      </c>
      <c r="R255" t="e">
        <v>#VALUE!</v>
      </c>
      <c r="S255" t="e">
        <v>#VALUE!</v>
      </c>
      <c r="T255" t="e">
        <v>#VALUE!</v>
      </c>
      <c r="U255" t="e">
        <v>#VALUE!</v>
      </c>
    </row>
    <row r="256" spans="1:21" x14ac:dyDescent="0.55000000000000004">
      <c r="A256" t="e">
        <v>#VALUE!</v>
      </c>
      <c r="B256" t="e">
        <v>#VALUE!</v>
      </c>
      <c r="C256" t="e">
        <v>#VALUE!</v>
      </c>
      <c r="D256" t="e">
        <v>#VALUE!</v>
      </c>
      <c r="E256" t="e">
        <v>#VALUE!</v>
      </c>
      <c r="F256" t="e">
        <v>#VALUE!</v>
      </c>
      <c r="G256" t="e">
        <v>#VALUE!</v>
      </c>
      <c r="H256" t="e">
        <v>#VALUE!</v>
      </c>
      <c r="I256" t="e">
        <v>#VALUE!</v>
      </c>
      <c r="J256" t="e">
        <v>#VALUE!</v>
      </c>
      <c r="K256" t="e">
        <v>#VALUE!</v>
      </c>
      <c r="L256" t="e">
        <v>#VALUE!</v>
      </c>
      <c r="M256" t="e">
        <v>#VALUE!</v>
      </c>
      <c r="N256" t="e">
        <v>#VALUE!</v>
      </c>
      <c r="O256" t="e">
        <v>#VALUE!</v>
      </c>
      <c r="P256" t="e">
        <v>#VALUE!</v>
      </c>
      <c r="Q256" t="e">
        <v>#VALUE!</v>
      </c>
      <c r="R256" t="e">
        <v>#VALUE!</v>
      </c>
      <c r="S256" t="e">
        <v>#VALUE!</v>
      </c>
      <c r="T256" t="e">
        <v>#VALUE!</v>
      </c>
      <c r="U256" t="e">
        <v>#VALUE!</v>
      </c>
    </row>
    <row r="257" spans="1:21" x14ac:dyDescent="0.55000000000000004">
      <c r="A257" t="e">
        <v>#VALUE!</v>
      </c>
      <c r="B257" t="e">
        <v>#VALUE!</v>
      </c>
      <c r="C257" t="e">
        <v>#VALUE!</v>
      </c>
      <c r="D257" t="e">
        <v>#VALUE!</v>
      </c>
      <c r="E257" t="e">
        <v>#VALUE!</v>
      </c>
      <c r="F257" t="e">
        <v>#VALUE!</v>
      </c>
      <c r="G257" t="e">
        <v>#VALUE!</v>
      </c>
      <c r="H257" t="e">
        <v>#VALUE!</v>
      </c>
      <c r="I257" t="e">
        <v>#VALUE!</v>
      </c>
      <c r="J257" t="e">
        <v>#VALUE!</v>
      </c>
      <c r="K257" t="e">
        <v>#VALUE!</v>
      </c>
      <c r="L257" t="e">
        <v>#VALUE!</v>
      </c>
      <c r="M257" t="e">
        <v>#VALUE!</v>
      </c>
      <c r="N257" t="e">
        <v>#VALUE!</v>
      </c>
      <c r="O257" t="e">
        <v>#VALUE!</v>
      </c>
      <c r="P257" t="e">
        <v>#VALUE!</v>
      </c>
      <c r="Q257" t="e">
        <v>#VALUE!</v>
      </c>
      <c r="R257" t="e">
        <v>#VALUE!</v>
      </c>
      <c r="S257" t="e">
        <v>#VALUE!</v>
      </c>
      <c r="T257" t="e">
        <v>#VALUE!</v>
      </c>
      <c r="U257" t="e">
        <v>#VALUE!</v>
      </c>
    </row>
    <row r="258" spans="1:21" x14ac:dyDescent="0.55000000000000004">
      <c r="A258" t="e">
        <v>#VALUE!</v>
      </c>
      <c r="B258" t="e">
        <v>#VALUE!</v>
      </c>
      <c r="C258" t="e">
        <v>#VALUE!</v>
      </c>
      <c r="D258" t="e">
        <v>#VALUE!</v>
      </c>
      <c r="E258" t="e">
        <v>#VALUE!</v>
      </c>
      <c r="F258" t="e">
        <v>#VALUE!</v>
      </c>
      <c r="G258" t="e">
        <v>#VALUE!</v>
      </c>
      <c r="H258" t="e">
        <v>#VALUE!</v>
      </c>
      <c r="I258" t="e">
        <v>#VALUE!</v>
      </c>
      <c r="J258" t="e">
        <v>#VALUE!</v>
      </c>
      <c r="K258" t="e">
        <v>#VALUE!</v>
      </c>
      <c r="L258" t="e">
        <v>#VALUE!</v>
      </c>
      <c r="M258" t="e">
        <v>#VALUE!</v>
      </c>
      <c r="N258" t="e">
        <v>#VALUE!</v>
      </c>
      <c r="O258" t="e">
        <v>#VALUE!</v>
      </c>
      <c r="P258" t="e">
        <v>#VALUE!</v>
      </c>
      <c r="Q258" t="e">
        <v>#VALUE!</v>
      </c>
      <c r="R258" t="e">
        <v>#VALUE!</v>
      </c>
      <c r="S258" t="e">
        <v>#VALUE!</v>
      </c>
      <c r="T258" t="e">
        <v>#VALUE!</v>
      </c>
      <c r="U258" t="e">
        <v>#VALUE!</v>
      </c>
    </row>
    <row r="259" spans="1:21" x14ac:dyDescent="0.55000000000000004">
      <c r="A259" t="e">
        <v>#VALUE!</v>
      </c>
      <c r="B259" t="e">
        <v>#VALUE!</v>
      </c>
      <c r="C259" t="e">
        <v>#VALUE!</v>
      </c>
      <c r="D259" t="e">
        <v>#VALUE!</v>
      </c>
      <c r="E259" t="e">
        <v>#VALUE!</v>
      </c>
      <c r="F259" t="e">
        <v>#VALUE!</v>
      </c>
      <c r="G259" t="e">
        <v>#VALUE!</v>
      </c>
      <c r="H259" t="e">
        <v>#VALUE!</v>
      </c>
      <c r="I259" t="e">
        <v>#VALUE!</v>
      </c>
      <c r="J259" t="e">
        <v>#VALUE!</v>
      </c>
      <c r="K259" t="e">
        <v>#VALUE!</v>
      </c>
      <c r="L259" t="e">
        <v>#VALUE!</v>
      </c>
      <c r="M259" t="e">
        <v>#VALUE!</v>
      </c>
      <c r="N259" t="e">
        <v>#VALUE!</v>
      </c>
      <c r="O259" t="e">
        <v>#VALUE!</v>
      </c>
      <c r="P259" t="e">
        <v>#VALUE!</v>
      </c>
      <c r="Q259" t="e">
        <v>#VALUE!</v>
      </c>
      <c r="R259" t="e">
        <v>#VALUE!</v>
      </c>
      <c r="S259" t="e">
        <v>#VALUE!</v>
      </c>
      <c r="T259" t="e">
        <v>#VALUE!</v>
      </c>
      <c r="U259" t="e">
        <v>#VALUE!</v>
      </c>
    </row>
    <row r="260" spans="1:21" x14ac:dyDescent="0.55000000000000004">
      <c r="A260" t="e">
        <v>#VALUE!</v>
      </c>
      <c r="B260" t="e">
        <v>#VALUE!</v>
      </c>
      <c r="C260" t="e">
        <v>#VALUE!</v>
      </c>
      <c r="D260" t="e">
        <v>#VALUE!</v>
      </c>
      <c r="E260" t="e">
        <v>#VALUE!</v>
      </c>
      <c r="F260" t="e">
        <v>#VALUE!</v>
      </c>
      <c r="G260" t="e">
        <v>#VALUE!</v>
      </c>
      <c r="H260" t="e">
        <v>#VALUE!</v>
      </c>
      <c r="I260" t="e">
        <v>#VALUE!</v>
      </c>
      <c r="J260" t="e">
        <v>#VALUE!</v>
      </c>
      <c r="K260" t="e">
        <v>#VALUE!</v>
      </c>
      <c r="L260" t="e">
        <v>#VALUE!</v>
      </c>
      <c r="M260" t="e">
        <v>#VALUE!</v>
      </c>
      <c r="N260" t="e">
        <v>#VALUE!</v>
      </c>
      <c r="O260" t="e">
        <v>#VALUE!</v>
      </c>
      <c r="P260" t="e">
        <v>#VALUE!</v>
      </c>
      <c r="Q260" t="e">
        <v>#VALUE!</v>
      </c>
      <c r="R260" t="e">
        <v>#VALUE!</v>
      </c>
      <c r="S260" t="e">
        <v>#VALUE!</v>
      </c>
      <c r="T260" t="e">
        <v>#VALUE!</v>
      </c>
      <c r="U260" t="e">
        <v>#VALUE!</v>
      </c>
    </row>
    <row r="261" spans="1:21" x14ac:dyDescent="0.55000000000000004">
      <c r="A261" t="e">
        <v>#VALUE!</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C9A21-43EF-497E-B065-615C8791EE67}">
  <dimension ref="A1:T7"/>
  <sheetViews>
    <sheetView zoomScale="124" workbookViewId="0">
      <selection activeCell="C9" sqref="C9"/>
    </sheetView>
  </sheetViews>
  <sheetFormatPr defaultRowHeight="14.4" x14ac:dyDescent="0.55000000000000004"/>
  <cols>
    <col min="1" max="1" width="9.5234375" customWidth="1"/>
    <col min="3" max="3" width="10.3125" customWidth="1"/>
    <col min="4" max="4" width="14.68359375" customWidth="1"/>
    <col min="6" max="6" width="15.89453125" customWidth="1"/>
    <col min="7" max="7" width="8.89453125" bestFit="1" customWidth="1"/>
    <col min="8" max="8" width="10.89453125" customWidth="1"/>
    <col min="9" max="9" width="10.5234375" customWidth="1"/>
    <col min="10" max="10" width="11.1015625" customWidth="1"/>
    <col min="11" max="11" width="19" customWidth="1"/>
    <col min="12" max="12" width="21.3125" customWidth="1"/>
    <col min="13" max="13" width="24.41796875" customWidth="1"/>
    <col min="14" max="14" width="9.89453125" customWidth="1"/>
    <col min="15" max="15" width="12.3125" customWidth="1"/>
    <col min="16" max="16" width="8.89453125" bestFit="1" customWidth="1"/>
    <col min="17" max="17" width="9.68359375" bestFit="1" customWidth="1"/>
    <col min="18" max="18" width="10.89453125" customWidth="1"/>
    <col min="19" max="19" width="15.1015625" customWidth="1"/>
    <col min="20" max="20" width="21.68359375" customWidth="1"/>
  </cols>
  <sheetData>
    <row r="1" spans="1:20" x14ac:dyDescent="0.55000000000000004">
      <c r="A1" t="s">
        <v>0</v>
      </c>
      <c r="B1" t="s">
        <v>66</v>
      </c>
      <c r="C1" t="s">
        <v>2</v>
      </c>
      <c r="D1" t="s">
        <v>3</v>
      </c>
      <c r="E1" t="s">
        <v>1</v>
      </c>
      <c r="F1" t="s">
        <v>60</v>
      </c>
      <c r="G1" t="s">
        <v>4</v>
      </c>
      <c r="H1" t="s">
        <v>5</v>
      </c>
      <c r="I1" t="s">
        <v>6</v>
      </c>
      <c r="J1" t="s">
        <v>61</v>
      </c>
      <c r="K1" t="s">
        <v>62</v>
      </c>
      <c r="L1" t="s">
        <v>76</v>
      </c>
      <c r="M1" t="s">
        <v>75</v>
      </c>
      <c r="N1" t="s">
        <v>63</v>
      </c>
      <c r="O1" t="s">
        <v>64</v>
      </c>
      <c r="P1" t="s">
        <v>65</v>
      </c>
      <c r="Q1" t="s">
        <v>10</v>
      </c>
      <c r="R1" t="s">
        <v>11</v>
      </c>
      <c r="S1" t="s">
        <v>15</v>
      </c>
      <c r="T1" t="s">
        <v>77</v>
      </c>
    </row>
    <row r="2" spans="1:20" x14ac:dyDescent="0.55000000000000004">
      <c r="A2" t="s">
        <v>230</v>
      </c>
      <c r="B2" t="s">
        <v>230</v>
      </c>
      <c r="C2" t="s">
        <v>707</v>
      </c>
      <c r="D2" t="s">
        <v>708</v>
      </c>
      <c r="E2" t="s">
        <v>54</v>
      </c>
      <c r="F2">
        <v>0</v>
      </c>
      <c r="G2">
        <v>50</v>
      </c>
      <c r="H2">
        <v>162043</v>
      </c>
      <c r="I2">
        <v>19836</v>
      </c>
      <c r="J2">
        <v>66</v>
      </c>
      <c r="K2">
        <v>183</v>
      </c>
      <c r="L2">
        <v>0.9</v>
      </c>
      <c r="M2">
        <v>3967623</v>
      </c>
      <c r="N2">
        <v>4586572.1880000001</v>
      </c>
      <c r="O2">
        <v>0.2</v>
      </c>
      <c r="P2">
        <v>0.9</v>
      </c>
      <c r="Q2">
        <v>366925.77503999975</v>
      </c>
      <c r="R2">
        <v>0.09</v>
      </c>
      <c r="S2">
        <v>4076953.0559999975</v>
      </c>
      <c r="T2">
        <v>61772.01599999996</v>
      </c>
    </row>
    <row r="3" spans="1:20" x14ac:dyDescent="0.55000000000000004">
      <c r="A3" t="s">
        <v>231</v>
      </c>
      <c r="B3" t="s">
        <v>231</v>
      </c>
      <c r="C3" t="s">
        <v>709</v>
      </c>
      <c r="D3" t="s">
        <v>708</v>
      </c>
      <c r="E3" t="s">
        <v>54</v>
      </c>
      <c r="F3">
        <v>55954</v>
      </c>
      <c r="G3">
        <v>28</v>
      </c>
      <c r="H3">
        <v>114534</v>
      </c>
      <c r="I3">
        <v>64182</v>
      </c>
      <c r="J3">
        <v>214</v>
      </c>
      <c r="K3">
        <v>321.26360261170146</v>
      </c>
      <c r="L3">
        <v>0.6</v>
      </c>
      <c r="M3">
        <v>15056340</v>
      </c>
      <c r="N3">
        <v>26107693.559999999</v>
      </c>
      <c r="O3">
        <v>0.2</v>
      </c>
      <c r="P3">
        <v>0.9</v>
      </c>
      <c r="Q3">
        <v>2088615.4847999997</v>
      </c>
      <c r="R3">
        <v>0.09</v>
      </c>
      <c r="S3">
        <v>23206838.719999999</v>
      </c>
      <c r="T3">
        <v>108443.17158878504</v>
      </c>
    </row>
    <row r="4" spans="1:20" x14ac:dyDescent="0.55000000000000004">
      <c r="A4" t="s">
        <v>232</v>
      </c>
      <c r="B4" t="s">
        <v>232</v>
      </c>
      <c r="C4" t="s">
        <v>710</v>
      </c>
      <c r="D4" t="s">
        <v>708</v>
      </c>
      <c r="E4" t="s">
        <v>54</v>
      </c>
      <c r="F4">
        <v>42275</v>
      </c>
      <c r="G4">
        <v>23</v>
      </c>
      <c r="H4">
        <v>51433</v>
      </c>
      <c r="I4">
        <v>4727</v>
      </c>
      <c r="J4">
        <v>16</v>
      </c>
      <c r="K4">
        <v>174.67194286668894</v>
      </c>
      <c r="L4">
        <v>0.82</v>
      </c>
      <c r="M4">
        <v>836469</v>
      </c>
      <c r="N4">
        <v>1061295.5458536586</v>
      </c>
      <c r="O4">
        <v>0.2</v>
      </c>
      <c r="P4">
        <v>0.9</v>
      </c>
      <c r="Q4">
        <v>84903.643668292672</v>
      </c>
      <c r="R4">
        <v>0.09</v>
      </c>
      <c r="S4">
        <v>943373.81853658531</v>
      </c>
      <c r="T4">
        <v>58960.863658536582</v>
      </c>
    </row>
    <row r="5" spans="1:20" x14ac:dyDescent="0.55000000000000004">
      <c r="A5" t="s">
        <v>233</v>
      </c>
      <c r="B5" t="s">
        <v>233</v>
      </c>
      <c r="C5" t="s">
        <v>711</v>
      </c>
      <c r="D5" t="s">
        <v>708</v>
      </c>
      <c r="E5" t="s">
        <v>54</v>
      </c>
      <c r="F5">
        <v>53736</v>
      </c>
      <c r="G5">
        <v>10</v>
      </c>
      <c r="H5">
        <v>105180</v>
      </c>
      <c r="I5">
        <v>76744</v>
      </c>
      <c r="J5">
        <v>111</v>
      </c>
      <c r="K5">
        <v>466.47222622766969</v>
      </c>
      <c r="L5">
        <v>0.56999999999999995</v>
      </c>
      <c r="M5">
        <v>14557432</v>
      </c>
      <c r="N5">
        <v>26571144.3031579</v>
      </c>
      <c r="O5">
        <v>0.2</v>
      </c>
      <c r="P5">
        <v>0.9</v>
      </c>
      <c r="Q5">
        <v>2125691.5442526303</v>
      </c>
      <c r="R5">
        <v>0.09</v>
      </c>
      <c r="S5">
        <v>23618794.936140336</v>
      </c>
      <c r="T5">
        <v>212781.93636162466</v>
      </c>
    </row>
    <row r="6" spans="1:20" x14ac:dyDescent="0.55000000000000004">
      <c r="A6" t="s">
        <v>234</v>
      </c>
      <c r="B6" t="s">
        <v>712</v>
      </c>
      <c r="C6" t="s">
        <v>713</v>
      </c>
      <c r="D6">
        <v>0</v>
      </c>
      <c r="E6" t="s">
        <v>54</v>
      </c>
      <c r="F6">
        <v>0</v>
      </c>
      <c r="G6">
        <v>22</v>
      </c>
      <c r="H6">
        <v>42701</v>
      </c>
      <c r="I6">
        <v>130923</v>
      </c>
      <c r="J6">
        <v>162</v>
      </c>
      <c r="K6">
        <v>400</v>
      </c>
      <c r="L6">
        <v>0.9</v>
      </c>
      <c r="M6">
        <v>21286800</v>
      </c>
      <c r="N6">
        <v>24607540.800000001</v>
      </c>
      <c r="O6">
        <v>0.2</v>
      </c>
      <c r="P6">
        <v>0.9</v>
      </c>
      <c r="Q6">
        <v>1968603.2639999986</v>
      </c>
      <c r="R6">
        <v>0.09</v>
      </c>
      <c r="S6">
        <v>21873369.599999987</v>
      </c>
      <c r="T6">
        <v>135020.79999999993</v>
      </c>
    </row>
    <row r="7" spans="1:20" x14ac:dyDescent="0.55000000000000004">
      <c r="A7" t="s">
        <v>235</v>
      </c>
      <c r="B7" t="s">
        <v>714</v>
      </c>
      <c r="C7" t="s">
        <v>715</v>
      </c>
      <c r="D7" t="s">
        <v>716</v>
      </c>
      <c r="E7" t="s">
        <v>54</v>
      </c>
      <c r="F7">
        <v>0</v>
      </c>
      <c r="G7">
        <v>19</v>
      </c>
      <c r="H7">
        <v>208916</v>
      </c>
      <c r="I7">
        <v>51091</v>
      </c>
      <c r="J7">
        <v>61</v>
      </c>
      <c r="K7">
        <v>500</v>
      </c>
      <c r="L7">
        <v>0.9</v>
      </c>
      <c r="M7">
        <v>10019250</v>
      </c>
      <c r="N7">
        <v>11582253</v>
      </c>
      <c r="O7">
        <v>0.2</v>
      </c>
      <c r="P7">
        <v>0.9</v>
      </c>
      <c r="Q7">
        <v>926580.24000000022</v>
      </c>
      <c r="R7">
        <v>0.09</v>
      </c>
      <c r="S7">
        <v>10295336.000000004</v>
      </c>
      <c r="T7">
        <v>168776.00000000006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4E440-A6EE-4256-85CE-EA760DF26421}">
  <dimension ref="A2:N84"/>
  <sheetViews>
    <sheetView workbookViewId="0">
      <selection activeCell="C79" sqref="C79"/>
    </sheetView>
  </sheetViews>
  <sheetFormatPr defaultRowHeight="14.4" x14ac:dyDescent="0.55000000000000004"/>
  <cols>
    <col min="1" max="1" width="31.1015625" customWidth="1"/>
    <col min="2" max="2" width="13.5234375" customWidth="1"/>
    <col min="3" max="14" width="9.41796875" customWidth="1"/>
    <col min="15" max="15" width="33.41796875" bestFit="1" customWidth="1"/>
  </cols>
  <sheetData>
    <row r="2" spans="1:14" ht="14.7" thickBot="1" x14ac:dyDescent="0.6"/>
    <row r="3" spans="1:14" ht="14.7" thickBot="1" x14ac:dyDescent="0.6">
      <c r="A3" s="34" t="s">
        <v>104</v>
      </c>
      <c r="B3" s="168" t="s">
        <v>105</v>
      </c>
      <c r="C3" s="170" t="s">
        <v>106</v>
      </c>
      <c r="D3" s="170"/>
      <c r="E3" s="170"/>
      <c r="F3" s="165" t="s">
        <v>107</v>
      </c>
      <c r="G3" s="165"/>
      <c r="H3" s="165"/>
      <c r="I3" s="165" t="s">
        <v>108</v>
      </c>
      <c r="J3" s="165"/>
      <c r="K3" s="165"/>
      <c r="L3" s="166" t="s">
        <v>109</v>
      </c>
      <c r="M3" s="166"/>
      <c r="N3" s="167"/>
    </row>
    <row r="4" spans="1:14" ht="14.7" thickBot="1" x14ac:dyDescent="0.6">
      <c r="A4" s="35"/>
      <c r="B4" s="169"/>
      <c r="C4" s="36" t="s">
        <v>110</v>
      </c>
      <c r="D4" s="37" t="s">
        <v>111</v>
      </c>
      <c r="E4" s="38" t="s">
        <v>112</v>
      </c>
      <c r="F4" s="36" t="s">
        <v>110</v>
      </c>
      <c r="G4" s="37" t="s">
        <v>111</v>
      </c>
      <c r="H4" s="39" t="s">
        <v>112</v>
      </c>
      <c r="I4" s="40" t="s">
        <v>110</v>
      </c>
      <c r="J4" s="41" t="s">
        <v>111</v>
      </c>
      <c r="K4" s="42" t="s">
        <v>112</v>
      </c>
      <c r="L4" s="40" t="s">
        <v>110</v>
      </c>
      <c r="M4" s="41" t="s">
        <v>111</v>
      </c>
      <c r="N4" s="42" t="s">
        <v>112</v>
      </c>
    </row>
    <row r="5" spans="1:14" ht="14.7" hidden="1" thickBot="1" x14ac:dyDescent="0.6">
      <c r="A5" s="43" t="s">
        <v>113</v>
      </c>
      <c r="B5" s="7" t="s">
        <v>114</v>
      </c>
      <c r="C5" s="44" t="s">
        <v>80</v>
      </c>
      <c r="D5" s="45" t="s">
        <v>81</v>
      </c>
      <c r="E5" s="46" t="s">
        <v>115</v>
      </c>
      <c r="F5" s="44" t="s">
        <v>82</v>
      </c>
      <c r="G5" s="45" t="s">
        <v>83</v>
      </c>
      <c r="H5" s="46" t="s">
        <v>116</v>
      </c>
      <c r="I5" s="47" t="s">
        <v>84</v>
      </c>
      <c r="J5" s="48" t="s">
        <v>85</v>
      </c>
      <c r="K5" s="49" t="s">
        <v>117</v>
      </c>
      <c r="L5" s="47" t="s">
        <v>86</v>
      </c>
      <c r="M5" s="48" t="s">
        <v>87</v>
      </c>
      <c r="N5" s="49" t="s">
        <v>118</v>
      </c>
    </row>
    <row r="6" spans="1:14" ht="14.7" thickBot="1" x14ac:dyDescent="0.6">
      <c r="A6" s="102" t="s">
        <v>53</v>
      </c>
      <c r="B6" s="85">
        <v>49</v>
      </c>
      <c r="C6" s="74">
        <v>5.67</v>
      </c>
      <c r="D6" s="75">
        <v>12.100000000000001</v>
      </c>
      <c r="E6" s="76">
        <v>8.6267346938775518</v>
      </c>
      <c r="F6" s="77">
        <v>0.05</v>
      </c>
      <c r="G6" s="48">
        <v>0.05</v>
      </c>
      <c r="H6" s="49">
        <v>4.9999999999999989E-2</v>
      </c>
      <c r="I6" s="47">
        <v>0.15</v>
      </c>
      <c r="J6" s="48">
        <v>0.15</v>
      </c>
      <c r="K6" s="49">
        <v>0.15000000000000013</v>
      </c>
      <c r="L6" s="47">
        <v>7.0000000000000007E-2</v>
      </c>
      <c r="M6" s="48">
        <v>0.08</v>
      </c>
      <c r="N6" s="49">
        <v>7.9183673469387775E-2</v>
      </c>
    </row>
    <row r="7" spans="1:14" ht="14.7" thickBot="1" x14ac:dyDescent="0.6">
      <c r="A7" s="103" t="s">
        <v>59</v>
      </c>
      <c r="B7" s="86">
        <v>15</v>
      </c>
      <c r="C7" s="78">
        <v>15.342499999999998</v>
      </c>
      <c r="D7" s="79">
        <v>21</v>
      </c>
      <c r="E7" s="80">
        <v>19.299500000000002</v>
      </c>
      <c r="F7" s="81">
        <v>0.05</v>
      </c>
      <c r="G7" s="82">
        <v>0.05</v>
      </c>
      <c r="H7" s="83">
        <v>5.000000000000001E-2</v>
      </c>
      <c r="I7" s="84">
        <v>0.15</v>
      </c>
      <c r="J7" s="82">
        <v>0.15</v>
      </c>
      <c r="K7" s="83">
        <v>0.14999999999999997</v>
      </c>
      <c r="L7" s="84">
        <v>7.4999999999999997E-2</v>
      </c>
      <c r="M7" s="82">
        <v>7.4999999999999997E-2</v>
      </c>
      <c r="N7" s="83">
        <v>7.4999999999999983E-2</v>
      </c>
    </row>
    <row r="8" spans="1:14" ht="14.7" thickBot="1" x14ac:dyDescent="0.6">
      <c r="A8" s="102" t="s">
        <v>55</v>
      </c>
      <c r="B8" s="85">
        <v>6</v>
      </c>
      <c r="C8" s="74">
        <v>17.099999999999998</v>
      </c>
      <c r="D8" s="75">
        <v>22</v>
      </c>
      <c r="E8" s="76">
        <v>20.016666666666666</v>
      </c>
      <c r="F8" s="77">
        <v>0.15</v>
      </c>
      <c r="G8" s="48">
        <v>0.15</v>
      </c>
      <c r="H8" s="49">
        <v>0.15</v>
      </c>
      <c r="I8" s="47">
        <v>0.55000000000000004</v>
      </c>
      <c r="J8" s="48">
        <v>0.55000000000000004</v>
      </c>
      <c r="K8" s="49">
        <v>0.54999999999999993</v>
      </c>
      <c r="L8" s="47">
        <v>0.08</v>
      </c>
      <c r="M8" s="48">
        <v>0.08</v>
      </c>
      <c r="N8" s="49">
        <v>0.08</v>
      </c>
    </row>
    <row r="9" spans="1:14" ht="14.7" thickBot="1" x14ac:dyDescent="0.6">
      <c r="A9" s="103" t="s">
        <v>51</v>
      </c>
      <c r="B9" s="86">
        <v>17</v>
      </c>
      <c r="C9" s="78">
        <v>10.530000000000001</v>
      </c>
      <c r="D9" s="79">
        <v>15.730000000000002</v>
      </c>
      <c r="E9" s="80">
        <v>12.900588235294116</v>
      </c>
      <c r="F9" s="81">
        <v>0.1</v>
      </c>
      <c r="G9" s="82">
        <v>0.1</v>
      </c>
      <c r="H9" s="83">
        <v>0.10000000000000002</v>
      </c>
      <c r="I9" s="84">
        <v>0.5</v>
      </c>
      <c r="J9" s="82">
        <v>0.5</v>
      </c>
      <c r="K9" s="83">
        <v>0.5</v>
      </c>
      <c r="L9" s="84">
        <v>7.4999999999999997E-2</v>
      </c>
      <c r="M9" s="82">
        <v>0.08</v>
      </c>
      <c r="N9" s="83">
        <v>7.9705882352941182E-2</v>
      </c>
    </row>
    <row r="10" spans="1:14" ht="14.7" thickBot="1" x14ac:dyDescent="0.6">
      <c r="A10" s="102" t="s">
        <v>50</v>
      </c>
      <c r="B10" s="85">
        <v>4</v>
      </c>
      <c r="C10" s="74">
        <v>19</v>
      </c>
      <c r="D10" s="75">
        <v>24.7</v>
      </c>
      <c r="E10" s="76">
        <v>21.175000000000001</v>
      </c>
      <c r="F10" s="77">
        <v>0.15</v>
      </c>
      <c r="G10" s="48">
        <v>0.15</v>
      </c>
      <c r="H10" s="49">
        <v>0.15</v>
      </c>
      <c r="I10" s="47">
        <v>0.55000000000000004</v>
      </c>
      <c r="J10" s="48">
        <v>0.55000000000000004</v>
      </c>
      <c r="K10" s="49">
        <v>0.55000000000000004</v>
      </c>
      <c r="L10" s="47">
        <v>0.08</v>
      </c>
      <c r="M10" s="48">
        <v>0.08</v>
      </c>
      <c r="N10" s="49">
        <v>0.08</v>
      </c>
    </row>
    <row r="11" spans="1:14" ht="14.7" thickBot="1" x14ac:dyDescent="0.6">
      <c r="A11" s="103" t="s">
        <v>47</v>
      </c>
      <c r="B11" s="86">
        <v>2</v>
      </c>
      <c r="C11" s="78">
        <v>20</v>
      </c>
      <c r="D11" s="79">
        <v>28.6</v>
      </c>
      <c r="E11" s="80">
        <v>24.3</v>
      </c>
      <c r="F11" s="81">
        <v>0.15</v>
      </c>
      <c r="G11" s="82">
        <v>0.15</v>
      </c>
      <c r="H11" s="83">
        <v>0.15</v>
      </c>
      <c r="I11" s="84">
        <v>0.55000000000000004</v>
      </c>
      <c r="J11" s="82">
        <v>0.55000000000000004</v>
      </c>
      <c r="K11" s="83">
        <v>0.55000000000000004</v>
      </c>
      <c r="L11" s="84">
        <v>0.08</v>
      </c>
      <c r="M11" s="82">
        <v>0.08</v>
      </c>
      <c r="N11" s="83">
        <v>0.08</v>
      </c>
    </row>
    <row r="12" spans="1:14" ht="14.7" thickBot="1" x14ac:dyDescent="0.6">
      <c r="A12" s="102" t="s">
        <v>49</v>
      </c>
      <c r="B12" s="85">
        <v>4</v>
      </c>
      <c r="C12" s="74">
        <v>11.34</v>
      </c>
      <c r="D12" s="75">
        <v>21.78</v>
      </c>
      <c r="E12" s="76">
        <v>17.28</v>
      </c>
      <c r="F12" s="77">
        <v>0.1</v>
      </c>
      <c r="G12" s="48">
        <v>0.1</v>
      </c>
      <c r="H12" s="49">
        <v>0.1</v>
      </c>
      <c r="I12" s="47">
        <v>0.55000000000000004</v>
      </c>
      <c r="J12" s="48">
        <v>0.55000000000000004</v>
      </c>
      <c r="K12" s="49">
        <v>0.55000000000000004</v>
      </c>
      <c r="L12" s="47">
        <v>0.08</v>
      </c>
      <c r="M12" s="48">
        <v>0.09</v>
      </c>
      <c r="N12" s="49">
        <v>8.2500000000000004E-2</v>
      </c>
    </row>
    <row r="13" spans="1:14" ht="14.7" thickBot="1" x14ac:dyDescent="0.6">
      <c r="A13" s="103" t="s">
        <v>52</v>
      </c>
      <c r="B13" s="86">
        <v>1</v>
      </c>
      <c r="C13" s="78">
        <v>15.390000000000002</v>
      </c>
      <c r="D13" s="79">
        <v>15.390000000000002</v>
      </c>
      <c r="E13" s="80">
        <v>15.390000000000002</v>
      </c>
      <c r="F13" s="81">
        <v>0.125</v>
      </c>
      <c r="G13" s="82">
        <v>0.125</v>
      </c>
      <c r="H13" s="83">
        <v>0.125</v>
      </c>
      <c r="I13" s="84">
        <v>0.55000000000000004</v>
      </c>
      <c r="J13" s="82">
        <v>0.55000000000000004</v>
      </c>
      <c r="K13" s="83">
        <v>0.55000000000000004</v>
      </c>
      <c r="L13" s="84">
        <v>0.08</v>
      </c>
      <c r="M13" s="82">
        <v>0.08</v>
      </c>
      <c r="N13" s="83">
        <v>0.08</v>
      </c>
    </row>
    <row r="14" spans="1:14" ht="14.7" thickBot="1" x14ac:dyDescent="0.6">
      <c r="A14" s="102" t="s">
        <v>57</v>
      </c>
      <c r="B14" s="85">
        <v>9</v>
      </c>
      <c r="C14" s="74">
        <v>11.049999999999999</v>
      </c>
      <c r="D14" s="75">
        <v>14.3</v>
      </c>
      <c r="E14" s="76">
        <v>13</v>
      </c>
      <c r="F14" s="77">
        <v>0.05</v>
      </c>
      <c r="G14" s="48">
        <v>0.05</v>
      </c>
      <c r="H14" s="49">
        <v>4.9999999999999996E-2</v>
      </c>
      <c r="I14" s="47">
        <v>0.65</v>
      </c>
      <c r="J14" s="48">
        <v>0.65</v>
      </c>
      <c r="K14" s="49">
        <v>0.65</v>
      </c>
      <c r="L14" s="47">
        <v>7.4999999999999997E-2</v>
      </c>
      <c r="M14" s="48">
        <v>7.4999999999999997E-2</v>
      </c>
      <c r="N14" s="49">
        <v>7.4999999999999997E-2</v>
      </c>
    </row>
    <row r="15" spans="1:14" ht="14.7" thickBot="1" x14ac:dyDescent="0.6">
      <c r="A15" s="103" t="s">
        <v>236</v>
      </c>
      <c r="B15" s="86">
        <v>2</v>
      </c>
      <c r="C15" s="78">
        <v>4.8999999999999995</v>
      </c>
      <c r="D15" s="79">
        <v>11.011000000000001</v>
      </c>
      <c r="E15" s="80">
        <v>7.9555000000000007</v>
      </c>
      <c r="F15" s="81">
        <v>0.06</v>
      </c>
      <c r="G15" s="82">
        <v>0.06</v>
      </c>
      <c r="H15" s="83">
        <v>0.06</v>
      </c>
      <c r="I15" s="84">
        <v>0.15</v>
      </c>
      <c r="J15" s="82">
        <v>0.15</v>
      </c>
      <c r="K15" s="83">
        <v>0.15</v>
      </c>
      <c r="L15" s="84">
        <v>0.09</v>
      </c>
      <c r="M15" s="82">
        <v>0.09</v>
      </c>
      <c r="N15" s="83">
        <v>0.09</v>
      </c>
    </row>
    <row r="16" spans="1:14" ht="14.7" thickBot="1" x14ac:dyDescent="0.6">
      <c r="A16" s="102" t="s">
        <v>56</v>
      </c>
      <c r="B16" s="85">
        <v>12</v>
      </c>
      <c r="C16" s="74">
        <v>4.4099999999999993</v>
      </c>
      <c r="D16" s="75">
        <v>8.4700000000000024</v>
      </c>
      <c r="E16" s="76">
        <v>6.8775000000000004</v>
      </c>
      <c r="F16" s="77">
        <v>0.05</v>
      </c>
      <c r="G16" s="48">
        <v>0.05</v>
      </c>
      <c r="H16" s="49">
        <v>4.9999999999999996E-2</v>
      </c>
      <c r="I16" s="47">
        <v>0.15</v>
      </c>
      <c r="J16" s="48">
        <v>0.15</v>
      </c>
      <c r="K16" s="49">
        <v>0.14999999999999997</v>
      </c>
      <c r="L16" s="47">
        <v>0.08</v>
      </c>
      <c r="M16" s="48">
        <v>0.08</v>
      </c>
      <c r="N16" s="49">
        <v>7.9999999999999988E-2</v>
      </c>
    </row>
    <row r="17" spans="1:14" ht="14.7" thickBot="1" x14ac:dyDescent="0.6">
      <c r="A17" s="103" t="s">
        <v>58</v>
      </c>
      <c r="B17" s="86">
        <v>2</v>
      </c>
      <c r="C17" s="78">
        <v>9.4499999999999993</v>
      </c>
      <c r="D17" s="79">
        <v>17.55</v>
      </c>
      <c r="E17" s="80">
        <v>13.5</v>
      </c>
      <c r="F17" s="81">
        <v>0.1</v>
      </c>
      <c r="G17" s="82">
        <v>0.1</v>
      </c>
      <c r="H17" s="83">
        <v>0.1</v>
      </c>
      <c r="I17" s="84">
        <v>0.45</v>
      </c>
      <c r="J17" s="82">
        <v>0.45</v>
      </c>
      <c r="K17" s="83">
        <v>0.45</v>
      </c>
      <c r="L17" s="84">
        <v>0.08</v>
      </c>
      <c r="M17" s="82">
        <v>0.08</v>
      </c>
      <c r="N17" s="83">
        <v>0.08</v>
      </c>
    </row>
    <row r="18" spans="1:14" ht="14.7" thickBot="1" x14ac:dyDescent="0.6">
      <c r="A18" s="102" t="s">
        <v>237</v>
      </c>
      <c r="B18" s="85">
        <v>10</v>
      </c>
      <c r="C18" s="74">
        <v>6.5204999999999993</v>
      </c>
      <c r="D18" s="75">
        <v>14.950000000000001</v>
      </c>
      <c r="E18" s="76">
        <v>9.9267999999999983</v>
      </c>
      <c r="F18" s="77">
        <v>0.1</v>
      </c>
      <c r="G18" s="48">
        <v>0.1</v>
      </c>
      <c r="H18" s="49">
        <v>9.9999999999999992E-2</v>
      </c>
      <c r="I18" s="47">
        <v>0.36</v>
      </c>
      <c r="J18" s="48">
        <v>0.36</v>
      </c>
      <c r="K18" s="49">
        <v>0.35999999999999993</v>
      </c>
      <c r="L18" s="47">
        <v>8.5000000000000006E-2</v>
      </c>
      <c r="M18" s="48">
        <v>8.5000000000000006E-2</v>
      </c>
      <c r="N18" s="49">
        <v>8.4999999999999992E-2</v>
      </c>
    </row>
    <row r="19" spans="1:14" ht="14.7" thickBot="1" x14ac:dyDescent="0.6">
      <c r="A19" s="103" t="s">
        <v>238</v>
      </c>
      <c r="B19" s="86">
        <v>2</v>
      </c>
      <c r="C19" s="78">
        <v>11</v>
      </c>
      <c r="D19" s="79">
        <v>11</v>
      </c>
      <c r="E19" s="80">
        <v>11</v>
      </c>
      <c r="F19" s="81">
        <v>0.1</v>
      </c>
      <c r="G19" s="82">
        <v>0.1</v>
      </c>
      <c r="H19" s="83">
        <v>0.1</v>
      </c>
      <c r="I19" s="84">
        <v>0.23</v>
      </c>
      <c r="J19" s="82">
        <v>0.23</v>
      </c>
      <c r="K19" s="83">
        <v>0.23</v>
      </c>
      <c r="L19" s="84">
        <v>0.08</v>
      </c>
      <c r="M19" s="82">
        <v>0.08</v>
      </c>
      <c r="N19" s="83">
        <v>0.08</v>
      </c>
    </row>
    <row r="20" spans="1:14" ht="14.7" thickBot="1" x14ac:dyDescent="0.6">
      <c r="A20" s="102" t="s">
        <v>239</v>
      </c>
      <c r="B20" s="85">
        <v>2</v>
      </c>
      <c r="C20" s="74">
        <v>7.2</v>
      </c>
      <c r="D20" s="75">
        <v>7.2</v>
      </c>
      <c r="E20" s="76">
        <v>7.2</v>
      </c>
      <c r="F20" s="77">
        <v>0.1</v>
      </c>
      <c r="G20" s="48">
        <v>0.1</v>
      </c>
      <c r="H20" s="49">
        <v>0.1</v>
      </c>
      <c r="I20" s="47">
        <v>0.15</v>
      </c>
      <c r="J20" s="48">
        <v>0.15</v>
      </c>
      <c r="K20" s="49">
        <v>0.15</v>
      </c>
      <c r="L20" s="47">
        <v>0.09</v>
      </c>
      <c r="M20" s="48">
        <v>0.09</v>
      </c>
      <c r="N20" s="49">
        <v>0.09</v>
      </c>
    </row>
    <row r="21" spans="1:14" ht="14.7" thickBot="1" x14ac:dyDescent="0.6">
      <c r="A21" s="103" t="s">
        <v>240</v>
      </c>
      <c r="B21" s="86">
        <v>12</v>
      </c>
      <c r="C21" s="78">
        <v>8.91</v>
      </c>
      <c r="D21" s="79">
        <v>17.303000000000004</v>
      </c>
      <c r="E21" s="80">
        <v>11.259416666666667</v>
      </c>
      <c r="F21" s="81">
        <v>0.05</v>
      </c>
      <c r="G21" s="82">
        <v>0.05</v>
      </c>
      <c r="H21" s="83">
        <v>4.9999999999999996E-2</v>
      </c>
      <c r="I21" s="84">
        <v>0.15</v>
      </c>
      <c r="J21" s="82">
        <v>0.15</v>
      </c>
      <c r="K21" s="83">
        <v>0.14999999999999997</v>
      </c>
      <c r="L21" s="84">
        <v>0.08</v>
      </c>
      <c r="M21" s="82">
        <v>0.08</v>
      </c>
      <c r="N21" s="83">
        <v>7.9999999999999988E-2</v>
      </c>
    </row>
    <row r="22" spans="1:14" ht="14.7" thickBot="1" x14ac:dyDescent="0.6">
      <c r="A22" s="102" t="s">
        <v>241</v>
      </c>
      <c r="B22" s="85">
        <v>2</v>
      </c>
      <c r="C22" s="74">
        <v>17.099999999999998</v>
      </c>
      <c r="D22" s="75">
        <v>18</v>
      </c>
      <c r="E22" s="76">
        <v>17.549999999999997</v>
      </c>
      <c r="F22" s="77">
        <v>0.1</v>
      </c>
      <c r="G22" s="48">
        <v>0.1</v>
      </c>
      <c r="H22" s="49">
        <v>0.1</v>
      </c>
      <c r="I22" s="47">
        <v>0.55000000000000004</v>
      </c>
      <c r="J22" s="48">
        <v>0.55000000000000004</v>
      </c>
      <c r="K22" s="49">
        <v>0.55000000000000004</v>
      </c>
      <c r="L22" s="47">
        <v>0.08</v>
      </c>
      <c r="M22" s="48">
        <v>0.08</v>
      </c>
      <c r="N22" s="49">
        <v>0.08</v>
      </c>
    </row>
    <row r="23" spans="1:14" ht="14.7" thickBot="1" x14ac:dyDescent="0.6">
      <c r="A23" s="103" t="s">
        <v>242</v>
      </c>
      <c r="B23" s="86">
        <v>1</v>
      </c>
      <c r="C23" s="78">
        <v>3.15</v>
      </c>
      <c r="D23" s="79">
        <v>3.15</v>
      </c>
      <c r="E23" s="80">
        <v>3.15</v>
      </c>
      <c r="F23" s="81">
        <v>0.05</v>
      </c>
      <c r="G23" s="82">
        <v>0.05</v>
      </c>
      <c r="H23" s="83">
        <v>0.05</v>
      </c>
      <c r="I23" s="84">
        <v>0.15</v>
      </c>
      <c r="J23" s="82">
        <v>0.15</v>
      </c>
      <c r="K23" s="83">
        <v>0.15</v>
      </c>
      <c r="L23" s="84">
        <v>0.1</v>
      </c>
      <c r="M23" s="82">
        <v>0.1</v>
      </c>
      <c r="N23" s="83">
        <v>0.1</v>
      </c>
    </row>
    <row r="24" spans="1:14" ht="14.7" thickBot="1" x14ac:dyDescent="0.6">
      <c r="A24" s="102" t="s">
        <v>243</v>
      </c>
      <c r="B24" s="85">
        <v>3</v>
      </c>
      <c r="C24" s="74">
        <v>12</v>
      </c>
      <c r="D24" s="75">
        <v>12</v>
      </c>
      <c r="E24" s="76">
        <v>12</v>
      </c>
      <c r="F24" s="77">
        <v>0.05</v>
      </c>
      <c r="G24" s="48">
        <v>0.05</v>
      </c>
      <c r="H24" s="49">
        <v>5.000000000000001E-2</v>
      </c>
      <c r="I24" s="47">
        <v>0.15</v>
      </c>
      <c r="J24" s="48">
        <v>0.15</v>
      </c>
      <c r="K24" s="49">
        <v>0.15</v>
      </c>
      <c r="L24" s="47">
        <v>0.09</v>
      </c>
      <c r="M24" s="48">
        <v>0.09</v>
      </c>
      <c r="N24" s="49">
        <v>9.0000000000000011E-2</v>
      </c>
    </row>
    <row r="25" spans="1:14" ht="14.7" thickBot="1" x14ac:dyDescent="0.6">
      <c r="A25" s="103" t="s">
        <v>244</v>
      </c>
      <c r="B25" s="86">
        <v>7</v>
      </c>
      <c r="C25" s="78">
        <v>6.8039999999999994</v>
      </c>
      <c r="D25" s="79">
        <v>16.380000000000003</v>
      </c>
      <c r="E25" s="80">
        <v>11.655428571428573</v>
      </c>
      <c r="F25" s="81">
        <v>0.05</v>
      </c>
      <c r="G25" s="82">
        <v>0.05</v>
      </c>
      <c r="H25" s="83">
        <v>4.9999999999999996E-2</v>
      </c>
      <c r="I25" s="84">
        <v>0.15</v>
      </c>
      <c r="J25" s="82">
        <v>0.15</v>
      </c>
      <c r="K25" s="83">
        <v>0.15</v>
      </c>
      <c r="L25" s="84">
        <v>0.08</v>
      </c>
      <c r="M25" s="82">
        <v>0.08</v>
      </c>
      <c r="N25" s="83">
        <v>0.08</v>
      </c>
    </row>
    <row r="26" spans="1:14" hidden="1" x14ac:dyDescent="0.55000000000000004">
      <c r="A26" s="12" t="s">
        <v>79</v>
      </c>
      <c r="B26">
        <v>162</v>
      </c>
      <c r="C26" s="9">
        <v>3.15</v>
      </c>
      <c r="D26" s="9">
        <v>28.6</v>
      </c>
      <c r="E26">
        <v>11.965941358024692</v>
      </c>
      <c r="F26" s="10">
        <v>0.05</v>
      </c>
      <c r="G26" s="10">
        <v>0.15</v>
      </c>
      <c r="H26">
        <v>7.0030864197530879E-2</v>
      </c>
      <c r="I26" s="10">
        <v>0.15</v>
      </c>
      <c r="J26" s="10">
        <v>0.65</v>
      </c>
      <c r="K26">
        <v>0.27907407407407375</v>
      </c>
      <c r="L26" s="11">
        <v>7.0000000000000007E-2</v>
      </c>
      <c r="M26" s="11">
        <v>0.1</v>
      </c>
      <c r="N26">
        <v>7.9907407407407482E-2</v>
      </c>
    </row>
    <row r="27" spans="1:14" ht="14.7" hidden="1" thickBot="1" x14ac:dyDescent="0.6"/>
    <row r="28" spans="1:14" hidden="1" x14ac:dyDescent="0.55000000000000004"/>
    <row r="29" spans="1:14" hidden="1" x14ac:dyDescent="0.55000000000000004"/>
    <row r="30" spans="1:14" ht="14.7" thickBot="1" x14ac:dyDescent="0.6"/>
    <row r="31" spans="1:14" ht="14.7" thickBot="1" x14ac:dyDescent="0.6">
      <c r="A31" s="99" t="s">
        <v>119</v>
      </c>
      <c r="B31" s="163" t="s">
        <v>105</v>
      </c>
      <c r="C31" s="165" t="s">
        <v>106</v>
      </c>
      <c r="D31" s="165"/>
      <c r="E31" s="165"/>
      <c r="F31" s="165" t="s">
        <v>107</v>
      </c>
      <c r="G31" s="165"/>
      <c r="H31" s="165"/>
      <c r="I31" s="165" t="s">
        <v>108</v>
      </c>
      <c r="J31" s="165"/>
      <c r="K31" s="165"/>
      <c r="L31" s="166" t="s">
        <v>109</v>
      </c>
      <c r="M31" s="166"/>
      <c r="N31" s="167"/>
    </row>
    <row r="32" spans="1:14" ht="14.7" thickBot="1" x14ac:dyDescent="0.6">
      <c r="A32" s="100"/>
      <c r="B32" s="164"/>
      <c r="C32" s="36" t="s">
        <v>110</v>
      </c>
      <c r="D32" s="37" t="s">
        <v>111</v>
      </c>
      <c r="E32" s="38" t="s">
        <v>112</v>
      </c>
      <c r="F32" s="36" t="s">
        <v>110</v>
      </c>
      <c r="G32" s="37" t="s">
        <v>111</v>
      </c>
      <c r="H32" s="39" t="s">
        <v>112</v>
      </c>
      <c r="I32" s="40" t="s">
        <v>110</v>
      </c>
      <c r="J32" s="41" t="s">
        <v>111</v>
      </c>
      <c r="K32" s="42" t="s">
        <v>112</v>
      </c>
      <c r="L32" s="40" t="s">
        <v>110</v>
      </c>
      <c r="M32" s="41" t="s">
        <v>111</v>
      </c>
      <c r="N32" s="42" t="s">
        <v>112</v>
      </c>
    </row>
    <row r="33" spans="1:14" ht="14.7" hidden="1" thickBot="1" x14ac:dyDescent="0.6">
      <c r="A33" s="87" t="s">
        <v>113</v>
      </c>
      <c r="B33" s="53" t="s">
        <v>120</v>
      </c>
      <c r="C33" s="54" t="s">
        <v>80</v>
      </c>
      <c r="D33" s="54" t="s">
        <v>81</v>
      </c>
      <c r="E33" s="54" t="s">
        <v>115</v>
      </c>
      <c r="F33" s="54" t="s">
        <v>82</v>
      </c>
      <c r="G33" s="54" t="s">
        <v>83</v>
      </c>
      <c r="H33" s="54" t="s">
        <v>116</v>
      </c>
      <c r="I33" s="54" t="s">
        <v>84</v>
      </c>
      <c r="J33" s="54" t="s">
        <v>85</v>
      </c>
      <c r="K33" s="54" t="s">
        <v>117</v>
      </c>
      <c r="L33" s="54" t="s">
        <v>86</v>
      </c>
      <c r="M33" s="54" t="s">
        <v>87</v>
      </c>
      <c r="N33" s="55" t="s">
        <v>118</v>
      </c>
    </row>
    <row r="34" spans="1:14" ht="14.7" thickBot="1" x14ac:dyDescent="0.6">
      <c r="A34" s="102" t="s">
        <v>18</v>
      </c>
      <c r="B34" s="85">
        <v>16</v>
      </c>
      <c r="C34" s="74">
        <v>20.7</v>
      </c>
      <c r="D34" s="75">
        <v>23</v>
      </c>
      <c r="E34" s="76">
        <v>22.266874999999999</v>
      </c>
      <c r="F34" s="77">
        <v>0.05</v>
      </c>
      <c r="G34" s="48">
        <v>0.05</v>
      </c>
      <c r="H34" s="49">
        <v>5.000000000000001E-2</v>
      </c>
      <c r="I34" s="47">
        <v>0.15</v>
      </c>
      <c r="J34" s="48">
        <v>0.15</v>
      </c>
      <c r="K34" s="49">
        <v>0.14999999999999997</v>
      </c>
      <c r="L34" s="47">
        <v>0.08</v>
      </c>
      <c r="M34" s="48">
        <v>9.5000000000000001E-2</v>
      </c>
      <c r="N34" s="49">
        <v>8.0937500000000009E-2</v>
      </c>
    </row>
    <row r="35" spans="1:14" ht="14.7" thickBot="1" x14ac:dyDescent="0.6">
      <c r="A35" s="103" t="s">
        <v>22</v>
      </c>
      <c r="B35" s="86">
        <v>14</v>
      </c>
      <c r="C35" s="78">
        <v>12.8</v>
      </c>
      <c r="D35" s="79">
        <v>28.799999999999997</v>
      </c>
      <c r="E35" s="80">
        <v>20.357142857142858</v>
      </c>
      <c r="F35" s="81">
        <v>0.15</v>
      </c>
      <c r="G35" s="82">
        <v>0.15</v>
      </c>
      <c r="H35" s="83">
        <v>0.14999999999999997</v>
      </c>
      <c r="I35" s="84">
        <v>0.55000000000000004</v>
      </c>
      <c r="J35" s="82">
        <v>0.55000000000000004</v>
      </c>
      <c r="K35" s="83">
        <v>0.54999999999999993</v>
      </c>
      <c r="L35" s="84">
        <v>0.09</v>
      </c>
      <c r="M35" s="82">
        <v>0.09</v>
      </c>
      <c r="N35" s="83">
        <v>0.09</v>
      </c>
    </row>
    <row r="36" spans="1:14" ht="14.7" thickBot="1" x14ac:dyDescent="0.6">
      <c r="A36" s="102" t="s">
        <v>21</v>
      </c>
      <c r="B36" s="85">
        <v>16</v>
      </c>
      <c r="C36" s="74">
        <v>10.240000000000002</v>
      </c>
      <c r="D36" s="75">
        <v>22</v>
      </c>
      <c r="E36" s="76">
        <v>17.877500000000001</v>
      </c>
      <c r="F36" s="77">
        <v>0.15</v>
      </c>
      <c r="G36" s="48">
        <v>0.15</v>
      </c>
      <c r="H36" s="49">
        <v>0.14999999999999997</v>
      </c>
      <c r="I36" s="47">
        <v>0.55000000000000004</v>
      </c>
      <c r="J36" s="48">
        <v>0.55000000000000004</v>
      </c>
      <c r="K36" s="49">
        <v>0.54999999999999993</v>
      </c>
      <c r="L36" s="47">
        <v>0.09</v>
      </c>
      <c r="M36" s="48">
        <v>0.105</v>
      </c>
      <c r="N36" s="49">
        <v>9.0937500000000004E-2</v>
      </c>
    </row>
    <row r="37" spans="1:14" ht="14.7" thickBot="1" x14ac:dyDescent="0.6">
      <c r="A37" s="103" t="s">
        <v>20</v>
      </c>
      <c r="B37" s="86">
        <v>18</v>
      </c>
      <c r="C37" s="78">
        <v>9.7199999999999989</v>
      </c>
      <c r="D37" s="79">
        <v>27.720000000000002</v>
      </c>
      <c r="E37" s="80">
        <v>16.498000000000005</v>
      </c>
      <c r="F37" s="81">
        <v>0.15</v>
      </c>
      <c r="G37" s="82">
        <v>0.15</v>
      </c>
      <c r="H37" s="83">
        <v>0.14999999999999997</v>
      </c>
      <c r="I37" s="84">
        <v>0.55000000000000004</v>
      </c>
      <c r="J37" s="82">
        <v>0.55000000000000004</v>
      </c>
      <c r="K37" s="83">
        <v>0.55000000000000004</v>
      </c>
      <c r="L37" s="84">
        <v>0.09</v>
      </c>
      <c r="M37" s="82">
        <v>0.09</v>
      </c>
      <c r="N37" s="83">
        <v>9.0000000000000024E-2</v>
      </c>
    </row>
    <row r="38" spans="1:14" ht="14.7" thickBot="1" x14ac:dyDescent="0.6">
      <c r="A38" s="102" t="s">
        <v>19</v>
      </c>
      <c r="B38" s="85">
        <v>37</v>
      </c>
      <c r="C38" s="74">
        <v>6.9120000000000008</v>
      </c>
      <c r="D38" s="75">
        <v>27.720000000000002</v>
      </c>
      <c r="E38" s="76">
        <v>17.421081081081081</v>
      </c>
      <c r="F38" s="77">
        <v>0.15</v>
      </c>
      <c r="G38" s="48">
        <v>0.15</v>
      </c>
      <c r="H38" s="49">
        <v>0.15000000000000008</v>
      </c>
      <c r="I38" s="47">
        <v>0.55000000000000004</v>
      </c>
      <c r="J38" s="48">
        <v>0.55000000000000004</v>
      </c>
      <c r="K38" s="49">
        <v>0.55000000000000038</v>
      </c>
      <c r="L38" s="47">
        <v>8.4999999999999992E-2</v>
      </c>
      <c r="M38" s="48">
        <v>8.4999999999999992E-2</v>
      </c>
      <c r="N38" s="49">
        <v>8.4999999999999978E-2</v>
      </c>
    </row>
    <row r="39" spans="1:14" ht="14.7" thickBot="1" x14ac:dyDescent="0.6">
      <c r="A39" s="103" t="s">
        <v>16</v>
      </c>
      <c r="B39" s="86">
        <v>5</v>
      </c>
      <c r="C39" s="78">
        <v>12.96</v>
      </c>
      <c r="D39" s="79">
        <v>18</v>
      </c>
      <c r="E39" s="80">
        <v>15.84</v>
      </c>
      <c r="F39" s="81">
        <v>0.15</v>
      </c>
      <c r="G39" s="82">
        <v>0.15</v>
      </c>
      <c r="H39" s="83">
        <v>0.15</v>
      </c>
      <c r="I39" s="84">
        <v>0.55000000000000004</v>
      </c>
      <c r="J39" s="82">
        <v>0.55000000000000004</v>
      </c>
      <c r="K39" s="83">
        <v>0.55000000000000004</v>
      </c>
      <c r="L39" s="84">
        <v>8.4999999999999992E-2</v>
      </c>
      <c r="M39" s="82">
        <v>8.4999999999999992E-2</v>
      </c>
      <c r="N39" s="83">
        <v>8.4999999999999992E-2</v>
      </c>
    </row>
    <row r="40" spans="1:14" ht="14.7" thickBot="1" x14ac:dyDescent="0.6">
      <c r="A40" s="102" t="s">
        <v>17</v>
      </c>
      <c r="B40" s="85">
        <v>34</v>
      </c>
      <c r="C40" s="74">
        <v>6.9120000000000008</v>
      </c>
      <c r="D40" s="75">
        <v>23.327999999999996</v>
      </c>
      <c r="E40" s="76">
        <v>16.702941176470581</v>
      </c>
      <c r="F40" s="77">
        <v>0.15</v>
      </c>
      <c r="G40" s="48">
        <v>0.15</v>
      </c>
      <c r="H40" s="49">
        <v>0.15000000000000005</v>
      </c>
      <c r="I40" s="47">
        <v>0.55000000000000004</v>
      </c>
      <c r="J40" s="48">
        <v>0.55000000000000004</v>
      </c>
      <c r="K40" s="49">
        <v>0.55000000000000027</v>
      </c>
      <c r="L40" s="47">
        <v>8.4999999999999992E-2</v>
      </c>
      <c r="M40" s="48">
        <v>8.4999999999999992E-2</v>
      </c>
      <c r="N40" s="49">
        <v>8.4999999999999978E-2</v>
      </c>
    </row>
    <row r="41" spans="1:14" ht="14.7" hidden="1" thickBot="1" x14ac:dyDescent="0.6">
      <c r="A41" s="158" t="s">
        <v>245</v>
      </c>
      <c r="B41" s="152"/>
      <c r="C41" s="153"/>
      <c r="D41" s="153"/>
      <c r="E41" s="154"/>
      <c r="F41" s="155"/>
      <c r="G41" s="155"/>
      <c r="H41" s="154"/>
      <c r="I41" s="155"/>
      <c r="J41" s="155"/>
      <c r="K41" s="154"/>
      <c r="L41" s="156"/>
      <c r="M41" s="156"/>
      <c r="N41" s="157"/>
    </row>
    <row r="42" spans="1:14" ht="14.7" hidden="1" thickBot="1" x14ac:dyDescent="0.6">
      <c r="A42" s="158" t="s">
        <v>79</v>
      </c>
      <c r="B42" s="101">
        <v>140</v>
      </c>
      <c r="C42" s="9">
        <v>6.9120000000000008</v>
      </c>
      <c r="D42" s="9">
        <v>28.799999999999997</v>
      </c>
      <c r="E42">
        <v>17.971100000000007</v>
      </c>
      <c r="F42" s="10">
        <v>0.05</v>
      </c>
      <c r="G42" s="10">
        <v>0.15</v>
      </c>
      <c r="H42">
        <v>0.13857142857142854</v>
      </c>
      <c r="I42" s="10">
        <v>0.15</v>
      </c>
      <c r="J42" s="10">
        <v>0.55000000000000004</v>
      </c>
      <c r="K42">
        <v>0.504285714285713</v>
      </c>
      <c r="L42" s="11">
        <v>0.08</v>
      </c>
      <c r="M42" s="11">
        <v>0.105</v>
      </c>
      <c r="N42">
        <v>8.6357142857143104E-2</v>
      </c>
    </row>
    <row r="43" spans="1:14" s="43" customFormat="1" ht="14.7" thickBot="1" x14ac:dyDescent="0.6">
      <c r="A43" s="103" t="s">
        <v>165</v>
      </c>
      <c r="B43" s="86">
        <v>46</v>
      </c>
      <c r="C43" s="175" t="s">
        <v>246</v>
      </c>
      <c r="D43" s="176"/>
      <c r="E43" s="176"/>
      <c r="F43" s="176"/>
      <c r="G43" s="176"/>
      <c r="H43" s="176"/>
      <c r="I43" s="176"/>
      <c r="J43" s="176"/>
      <c r="K43" s="176"/>
      <c r="L43" s="176"/>
      <c r="M43" s="176"/>
      <c r="N43" s="177"/>
    </row>
    <row r="44" spans="1:14" s="43" customFormat="1" x14ac:dyDescent="0.55000000000000004">
      <c r="A44" s="159"/>
      <c r="B44" s="160"/>
      <c r="C44" s="161"/>
      <c r="D44" s="161"/>
      <c r="E44" s="161"/>
      <c r="F44" s="162"/>
      <c r="G44" s="162"/>
      <c r="H44" s="162"/>
      <c r="I44" s="162"/>
      <c r="J44" s="162"/>
      <c r="K44" s="162"/>
      <c r="L44" s="162"/>
      <c r="M44" s="162"/>
      <c r="N44" s="162"/>
    </row>
    <row r="45" spans="1:14" ht="14.7" thickBot="1" x14ac:dyDescent="0.6">
      <c r="A45" s="12"/>
      <c r="C45" s="9"/>
      <c r="D45" s="9"/>
      <c r="F45" s="10"/>
      <c r="G45" s="10"/>
      <c r="I45" s="10"/>
      <c r="J45" s="10"/>
      <c r="L45" s="11"/>
      <c r="M45" s="11"/>
    </row>
    <row r="46" spans="1:14" ht="14.7" thickBot="1" x14ac:dyDescent="0.6">
      <c r="A46" s="171" t="s">
        <v>166</v>
      </c>
      <c r="B46" s="172"/>
      <c r="C46" s="172"/>
      <c r="D46" s="173"/>
      <c r="F46" s="10"/>
      <c r="G46" s="10"/>
      <c r="I46" s="10"/>
      <c r="J46" s="10"/>
      <c r="L46" s="11"/>
      <c r="M46" s="11"/>
    </row>
    <row r="47" spans="1:14" ht="14.7" thickBot="1" x14ac:dyDescent="0.6">
      <c r="A47" s="56"/>
      <c r="B47" s="36" t="s">
        <v>110</v>
      </c>
      <c r="C47" s="37" t="s">
        <v>111</v>
      </c>
      <c r="D47" s="39" t="s">
        <v>112</v>
      </c>
      <c r="F47" s="10"/>
      <c r="G47" s="10"/>
      <c r="I47" s="10"/>
      <c r="J47" s="10"/>
      <c r="L47" s="11"/>
      <c r="M47" s="11"/>
    </row>
    <row r="48" spans="1:14" x14ac:dyDescent="0.55000000000000004">
      <c r="A48" s="57" t="s">
        <v>121</v>
      </c>
      <c r="B48" s="58">
        <v>600</v>
      </c>
      <c r="C48" s="32">
        <v>700</v>
      </c>
      <c r="D48" s="59">
        <v>686.11111111111109</v>
      </c>
      <c r="F48" s="10"/>
      <c r="G48" s="10"/>
      <c r="I48" s="10"/>
      <c r="J48" s="10"/>
      <c r="L48" s="11"/>
      <c r="M48" s="11"/>
    </row>
    <row r="49" spans="1:14" x14ac:dyDescent="0.55000000000000004">
      <c r="A49" s="50" t="s">
        <v>122</v>
      </c>
      <c r="B49" s="60">
        <v>850</v>
      </c>
      <c r="C49" s="61">
        <v>1085</v>
      </c>
      <c r="D49" s="62">
        <v>913.33333333333337</v>
      </c>
      <c r="F49" s="10"/>
      <c r="G49" s="10"/>
      <c r="I49" s="10"/>
      <c r="J49" s="10"/>
      <c r="L49" s="11"/>
      <c r="M49" s="11"/>
    </row>
    <row r="50" spans="1:14" x14ac:dyDescent="0.55000000000000004">
      <c r="A50" s="51" t="s">
        <v>123</v>
      </c>
      <c r="B50" s="58">
        <v>1200</v>
      </c>
      <c r="C50" s="32">
        <v>1475</v>
      </c>
      <c r="D50" s="59">
        <v>1286.1111111111111</v>
      </c>
      <c r="F50" s="10"/>
      <c r="G50" s="10"/>
      <c r="I50" s="10"/>
      <c r="J50" s="10"/>
      <c r="L50" s="11"/>
      <c r="M50" s="11"/>
    </row>
    <row r="51" spans="1:14" x14ac:dyDescent="0.55000000000000004">
      <c r="A51" s="50" t="s">
        <v>124</v>
      </c>
      <c r="B51" s="60">
        <v>1500</v>
      </c>
      <c r="C51" s="61">
        <v>2200</v>
      </c>
      <c r="D51" s="62">
        <v>1638.8888888888889</v>
      </c>
      <c r="F51" s="10"/>
      <c r="G51" s="10"/>
      <c r="I51" s="10"/>
      <c r="J51" s="10"/>
      <c r="L51" s="11"/>
      <c r="M51" s="11"/>
    </row>
    <row r="52" spans="1:14" ht="14.7" thickBot="1" x14ac:dyDescent="0.6">
      <c r="A52" s="63" t="s">
        <v>125</v>
      </c>
      <c r="B52" s="64">
        <v>1750</v>
      </c>
      <c r="C52" s="65">
        <v>2500</v>
      </c>
      <c r="D52" s="66">
        <v>1937.5</v>
      </c>
      <c r="F52" s="10"/>
      <c r="G52" s="10"/>
      <c r="I52" s="10"/>
      <c r="J52" s="10"/>
      <c r="L52" s="11"/>
      <c r="M52" s="11"/>
    </row>
    <row r="53" spans="1:14" x14ac:dyDescent="0.55000000000000004">
      <c r="A53" s="12"/>
      <c r="C53" s="9"/>
      <c r="D53" s="9"/>
      <c r="F53" s="10"/>
      <c r="G53" s="10"/>
      <c r="I53" s="10"/>
      <c r="J53" s="10"/>
      <c r="L53" s="11"/>
      <c r="M53" s="11"/>
    </row>
    <row r="54" spans="1:14" ht="14.7" thickBot="1" x14ac:dyDescent="0.6"/>
    <row r="55" spans="1:14" ht="14.7" thickBot="1" x14ac:dyDescent="0.6">
      <c r="A55" s="67">
        <v>517</v>
      </c>
      <c r="B55" s="174" t="s">
        <v>105</v>
      </c>
      <c r="C55" s="165" t="s">
        <v>107</v>
      </c>
      <c r="D55" s="165"/>
      <c r="E55" s="165"/>
      <c r="F55" s="165" t="s">
        <v>108</v>
      </c>
      <c r="G55" s="165"/>
      <c r="H55" s="165"/>
      <c r="I55" s="166" t="s">
        <v>109</v>
      </c>
      <c r="J55" s="166"/>
      <c r="K55" s="167"/>
    </row>
    <row r="56" spans="1:14" ht="14.7" thickBot="1" x14ac:dyDescent="0.6">
      <c r="A56" s="52"/>
      <c r="B56" s="169"/>
      <c r="C56" s="36" t="s">
        <v>110</v>
      </c>
      <c r="D56" s="37" t="s">
        <v>111</v>
      </c>
      <c r="E56" s="39" t="s">
        <v>112</v>
      </c>
      <c r="F56" s="40" t="s">
        <v>110</v>
      </c>
      <c r="G56" s="41" t="s">
        <v>111</v>
      </c>
      <c r="H56" s="42" t="s">
        <v>112</v>
      </c>
      <c r="I56" s="40" t="s">
        <v>110</v>
      </c>
      <c r="J56" s="41" t="s">
        <v>111</v>
      </c>
      <c r="K56" s="42" t="s">
        <v>112</v>
      </c>
    </row>
    <row r="57" spans="1:14" ht="14.7" hidden="1" thickBot="1" x14ac:dyDescent="0.6">
      <c r="B57" t="s">
        <v>126</v>
      </c>
      <c r="C57" t="s">
        <v>127</v>
      </c>
      <c r="D57" t="s">
        <v>128</v>
      </c>
      <c r="E57" t="s">
        <v>129</v>
      </c>
      <c r="F57" t="s">
        <v>130</v>
      </c>
      <c r="G57" t="s">
        <v>131</v>
      </c>
      <c r="H57" t="s">
        <v>132</v>
      </c>
      <c r="I57" s="53" t="s">
        <v>86</v>
      </c>
      <c r="J57" s="54" t="s">
        <v>87</v>
      </c>
      <c r="K57" s="55" t="s">
        <v>118</v>
      </c>
    </row>
    <row r="58" spans="1:14" ht="15" thickTop="1" thickBot="1" x14ac:dyDescent="0.6">
      <c r="A58" s="68" t="s">
        <v>133</v>
      </c>
      <c r="B58" s="88">
        <v>25</v>
      </c>
      <c r="C58" s="69">
        <v>0.05</v>
      </c>
      <c r="D58" s="70">
        <v>0.05</v>
      </c>
      <c r="E58" s="71">
        <v>5.0000000000000017E-2</v>
      </c>
      <c r="F58" s="70">
        <v>0.5</v>
      </c>
      <c r="G58" s="70">
        <v>0.55000000000000004</v>
      </c>
      <c r="H58" s="71">
        <v>0.54600000000000026</v>
      </c>
      <c r="I58" s="72">
        <v>0.05</v>
      </c>
      <c r="J58" s="72">
        <v>0.09</v>
      </c>
      <c r="K58" s="73">
        <v>8.3200000000000024E-2</v>
      </c>
    </row>
    <row r="59" spans="1:14" ht="15" hidden="1" thickTop="1" thickBot="1" x14ac:dyDescent="0.6">
      <c r="B59" t="s">
        <v>126</v>
      </c>
      <c r="C59" t="s">
        <v>127</v>
      </c>
      <c r="D59" t="s">
        <v>128</v>
      </c>
      <c r="E59" t="s">
        <v>129</v>
      </c>
      <c r="F59" t="s">
        <v>130</v>
      </c>
      <c r="G59" t="s">
        <v>131</v>
      </c>
      <c r="H59" t="s">
        <v>132</v>
      </c>
      <c r="I59" s="53" t="s">
        <v>86</v>
      </c>
      <c r="J59" s="54" t="s">
        <v>87</v>
      </c>
      <c r="K59" s="55" t="s">
        <v>118</v>
      </c>
    </row>
    <row r="60" spans="1:14" s="98" customFormat="1" ht="15" thickTop="1" thickBot="1" x14ac:dyDescent="0.6">
      <c r="A60" s="91" t="s">
        <v>164</v>
      </c>
      <c r="B60" s="92">
        <v>6</v>
      </c>
      <c r="C60" s="93">
        <v>0.05</v>
      </c>
      <c r="D60" s="94">
        <v>0.05</v>
      </c>
      <c r="E60" s="95">
        <v>4.9999999999999996E-2</v>
      </c>
      <c r="F60" s="94">
        <v>0.75</v>
      </c>
      <c r="G60" s="94">
        <v>0.75</v>
      </c>
      <c r="H60" s="95">
        <v>0.75</v>
      </c>
      <c r="I60" s="96">
        <v>9.5000000000000001E-2</v>
      </c>
      <c r="J60" s="96">
        <v>9.5000000000000001E-2</v>
      </c>
      <c r="K60" s="97">
        <v>9.4999999999999987E-2</v>
      </c>
    </row>
    <row r="61" spans="1:14" ht="15" thickTop="1" thickBot="1" x14ac:dyDescent="0.6">
      <c r="B61" s="7"/>
      <c r="C61" s="90"/>
      <c r="D61" s="90"/>
      <c r="E61" s="90"/>
      <c r="F61" s="90"/>
      <c r="G61" s="90"/>
      <c r="H61" s="90"/>
      <c r="I61" s="90"/>
      <c r="J61" s="90"/>
      <c r="K61" s="90"/>
    </row>
    <row r="62" spans="1:14" ht="14.7" thickBot="1" x14ac:dyDescent="0.6">
      <c r="A62" s="67">
        <v>517</v>
      </c>
      <c r="B62" s="174" t="s">
        <v>105</v>
      </c>
      <c r="C62" s="165" t="s">
        <v>134</v>
      </c>
      <c r="D62" s="165"/>
      <c r="E62" s="165"/>
      <c r="F62" s="165" t="s">
        <v>135</v>
      </c>
      <c r="G62" s="165"/>
      <c r="H62" s="165"/>
      <c r="I62" s="165" t="s">
        <v>136</v>
      </c>
      <c r="J62" s="165"/>
      <c r="K62" s="165"/>
      <c r="L62" s="166" t="s">
        <v>109</v>
      </c>
      <c r="M62" s="166"/>
      <c r="N62" s="167"/>
    </row>
    <row r="63" spans="1:14" ht="14.7" thickBot="1" x14ac:dyDescent="0.6">
      <c r="A63" s="52"/>
      <c r="B63" s="169"/>
      <c r="C63" s="36" t="s">
        <v>110</v>
      </c>
      <c r="D63" s="37" t="s">
        <v>111</v>
      </c>
      <c r="E63" s="39" t="s">
        <v>112</v>
      </c>
      <c r="F63" s="36" t="s">
        <v>110</v>
      </c>
      <c r="G63" s="37" t="s">
        <v>111</v>
      </c>
      <c r="H63" s="39" t="s">
        <v>112</v>
      </c>
      <c r="I63" s="40" t="s">
        <v>110</v>
      </c>
      <c r="J63" s="41" t="s">
        <v>111</v>
      </c>
      <c r="K63" s="42" t="s">
        <v>112</v>
      </c>
      <c r="L63" s="40" t="s">
        <v>110</v>
      </c>
      <c r="M63" s="41" t="s">
        <v>111</v>
      </c>
      <c r="N63" s="42" t="s">
        <v>112</v>
      </c>
    </row>
    <row r="64" spans="1:14" ht="14.7" hidden="1" thickBot="1" x14ac:dyDescent="0.6">
      <c r="B64" t="s">
        <v>137</v>
      </c>
      <c r="C64" t="s">
        <v>138</v>
      </c>
      <c r="D64" t="s">
        <v>139</v>
      </c>
      <c r="E64" t="s">
        <v>140</v>
      </c>
      <c r="F64" t="s">
        <v>141</v>
      </c>
      <c r="G64" t="s">
        <v>142</v>
      </c>
      <c r="H64" t="s">
        <v>143</v>
      </c>
      <c r="I64" t="s">
        <v>144</v>
      </c>
      <c r="J64" t="s">
        <v>145</v>
      </c>
      <c r="K64" t="s">
        <v>146</v>
      </c>
      <c r="L64" s="53" t="s">
        <v>147</v>
      </c>
      <c r="M64" s="54" t="s">
        <v>148</v>
      </c>
      <c r="N64" s="55" t="s">
        <v>118</v>
      </c>
    </row>
    <row r="65" spans="1:14" ht="15" thickTop="1" thickBot="1" x14ac:dyDescent="0.6">
      <c r="A65" s="68" t="s">
        <v>149</v>
      </c>
      <c r="B65" s="85">
        <v>56</v>
      </c>
      <c r="C65" s="74">
        <v>47.809206605171354</v>
      </c>
      <c r="D65" s="75">
        <v>117.98757890156237</v>
      </c>
      <c r="E65" s="76">
        <v>72.680673910928775</v>
      </c>
      <c r="F65" s="77">
        <v>0.43124254460704114</v>
      </c>
      <c r="G65" s="48">
        <v>0.49149145788887083</v>
      </c>
      <c r="H65" s="49">
        <v>0.46466980944466091</v>
      </c>
      <c r="I65" s="47">
        <v>0.28133456581725275</v>
      </c>
      <c r="J65" s="48">
        <v>0.38548355253142058</v>
      </c>
      <c r="K65" s="49">
        <v>0.3288895563274572</v>
      </c>
      <c r="L65" s="47">
        <v>8.5000000000000006E-2</v>
      </c>
      <c r="M65" s="48">
        <v>0.105</v>
      </c>
      <c r="N65" s="49">
        <v>9.4910714285714251E-2</v>
      </c>
    </row>
    <row r="66" spans="1:14" ht="15" thickTop="1" thickBot="1" x14ac:dyDescent="0.6"/>
    <row r="67" spans="1:14" ht="14.7" thickBot="1" x14ac:dyDescent="0.6">
      <c r="A67" s="67">
        <v>517</v>
      </c>
      <c r="B67" s="174" t="s">
        <v>105</v>
      </c>
      <c r="C67" s="165" t="s">
        <v>150</v>
      </c>
      <c r="D67" s="165"/>
      <c r="E67" s="165"/>
      <c r="F67" s="165" t="s">
        <v>135</v>
      </c>
      <c r="G67" s="165"/>
      <c r="H67" s="165"/>
      <c r="I67" s="165" t="s">
        <v>108</v>
      </c>
      <c r="J67" s="165"/>
      <c r="K67" s="165"/>
      <c r="L67" s="166" t="s">
        <v>109</v>
      </c>
      <c r="M67" s="166"/>
      <c r="N67" s="167"/>
    </row>
    <row r="68" spans="1:14" ht="14.7" thickBot="1" x14ac:dyDescent="0.6">
      <c r="A68" s="52"/>
      <c r="B68" s="169"/>
      <c r="C68" s="36" t="s">
        <v>110</v>
      </c>
      <c r="D68" s="37" t="s">
        <v>111</v>
      </c>
      <c r="E68" s="39" t="s">
        <v>112</v>
      </c>
      <c r="F68" s="36" t="s">
        <v>110</v>
      </c>
      <c r="G68" s="37" t="s">
        <v>111</v>
      </c>
      <c r="H68" s="39" t="s">
        <v>112</v>
      </c>
      <c r="I68" s="40" t="s">
        <v>110</v>
      </c>
      <c r="J68" s="41" t="s">
        <v>111</v>
      </c>
      <c r="K68" s="42" t="s">
        <v>112</v>
      </c>
      <c r="L68" s="40" t="s">
        <v>110</v>
      </c>
      <c r="M68" s="41" t="s">
        <v>111</v>
      </c>
      <c r="N68" s="42" t="s">
        <v>112</v>
      </c>
    </row>
    <row r="69" spans="1:14" ht="14.7" hidden="1" thickBot="1" x14ac:dyDescent="0.6">
      <c r="B69" t="s">
        <v>137</v>
      </c>
      <c r="C69" t="s">
        <v>151</v>
      </c>
      <c r="D69" t="s">
        <v>152</v>
      </c>
      <c r="E69" t="s">
        <v>153</v>
      </c>
      <c r="F69" t="s">
        <v>717</v>
      </c>
      <c r="G69" t="s">
        <v>718</v>
      </c>
      <c r="H69" t="s">
        <v>719</v>
      </c>
      <c r="I69" t="s">
        <v>154</v>
      </c>
      <c r="J69" t="s">
        <v>155</v>
      </c>
      <c r="K69" t="s">
        <v>156</v>
      </c>
      <c r="L69" s="53" t="s">
        <v>147</v>
      </c>
      <c r="M69" s="54" t="s">
        <v>148</v>
      </c>
      <c r="N69" s="55" t="s">
        <v>118</v>
      </c>
    </row>
    <row r="70" spans="1:14" ht="15" thickTop="1" thickBot="1" x14ac:dyDescent="0.6">
      <c r="A70" s="68" t="s">
        <v>157</v>
      </c>
      <c r="B70" s="85">
        <v>6</v>
      </c>
      <c r="C70" s="74">
        <v>174.67194286668894</v>
      </c>
      <c r="D70" s="75">
        <v>500</v>
      </c>
      <c r="E70" s="76">
        <v>340.90129528434335</v>
      </c>
      <c r="F70" s="77">
        <v>0.56999999999999995</v>
      </c>
      <c r="G70" s="48">
        <v>0.9</v>
      </c>
      <c r="H70" s="49">
        <v>0.78166666666666662</v>
      </c>
      <c r="I70" s="47">
        <v>0.9</v>
      </c>
      <c r="J70" s="48">
        <v>0.9</v>
      </c>
      <c r="K70" s="49">
        <v>0.9</v>
      </c>
      <c r="L70" s="47">
        <v>0.09</v>
      </c>
      <c r="M70" s="48">
        <v>0.09</v>
      </c>
      <c r="N70" s="49">
        <v>8.9999999999999983E-2</v>
      </c>
    </row>
    <row r="71" spans="1:14" ht="15" thickTop="1" thickBot="1" x14ac:dyDescent="0.6"/>
    <row r="72" spans="1:14" ht="14.7" thickBot="1" x14ac:dyDescent="0.6">
      <c r="A72" s="67">
        <v>517</v>
      </c>
      <c r="B72" s="174" t="s">
        <v>105</v>
      </c>
      <c r="C72" s="165" t="s">
        <v>106</v>
      </c>
      <c r="D72" s="165"/>
      <c r="E72" s="165"/>
      <c r="F72" s="165" t="s">
        <v>107</v>
      </c>
      <c r="G72" s="165"/>
      <c r="H72" s="165"/>
      <c r="I72" s="165" t="s">
        <v>108</v>
      </c>
      <c r="J72" s="165"/>
      <c r="K72" s="165"/>
      <c r="L72" s="166" t="s">
        <v>109</v>
      </c>
      <c r="M72" s="166"/>
      <c r="N72" s="167"/>
    </row>
    <row r="73" spans="1:14" ht="14.7" thickBot="1" x14ac:dyDescent="0.6">
      <c r="A73" s="52"/>
      <c r="B73" s="169"/>
      <c r="C73" s="36" t="s">
        <v>110</v>
      </c>
      <c r="D73" s="37" t="s">
        <v>111</v>
      </c>
      <c r="E73" s="39" t="s">
        <v>112</v>
      </c>
      <c r="F73" s="36" t="s">
        <v>110</v>
      </c>
      <c r="G73" s="37" t="s">
        <v>111</v>
      </c>
      <c r="H73" s="39" t="s">
        <v>112</v>
      </c>
      <c r="I73" s="40" t="s">
        <v>110</v>
      </c>
      <c r="J73" s="41" t="s">
        <v>111</v>
      </c>
      <c r="K73" s="42" t="s">
        <v>112</v>
      </c>
      <c r="L73" s="40" t="s">
        <v>110</v>
      </c>
      <c r="M73" s="41" t="s">
        <v>111</v>
      </c>
      <c r="N73" s="42" t="s">
        <v>112</v>
      </c>
    </row>
    <row r="74" spans="1:14" ht="14.7" hidden="1" thickBot="1" x14ac:dyDescent="0.6">
      <c r="B74" t="s">
        <v>126</v>
      </c>
      <c r="C74" t="s">
        <v>158</v>
      </c>
      <c r="D74" t="s">
        <v>159</v>
      </c>
      <c r="E74" t="s">
        <v>160</v>
      </c>
      <c r="F74" s="152" t="s">
        <v>127</v>
      </c>
      <c r="G74" s="154" t="s">
        <v>128</v>
      </c>
      <c r="H74" s="154" t="s">
        <v>129</v>
      </c>
      <c r="I74" s="152" t="s">
        <v>161</v>
      </c>
      <c r="J74" s="154" t="s">
        <v>131</v>
      </c>
      <c r="K74" s="154" t="s">
        <v>162</v>
      </c>
      <c r="L74" s="53" t="s">
        <v>86</v>
      </c>
      <c r="M74" s="54" t="s">
        <v>87</v>
      </c>
      <c r="N74" s="55" t="s">
        <v>118</v>
      </c>
    </row>
    <row r="75" spans="1:14" ht="15" thickTop="1" thickBot="1" x14ac:dyDescent="0.6">
      <c r="A75" s="89" t="s">
        <v>163</v>
      </c>
      <c r="B75" s="85">
        <v>193</v>
      </c>
      <c r="C75" s="74">
        <v>5</v>
      </c>
      <c r="D75" s="75">
        <v>6.8999999999999995</v>
      </c>
      <c r="E75" s="76">
        <v>5.9751295336787553</v>
      </c>
      <c r="F75" s="77">
        <v>0.06</v>
      </c>
      <c r="G75" s="48">
        <v>0.06</v>
      </c>
      <c r="H75" s="49">
        <v>6.0000000000000039E-2</v>
      </c>
      <c r="I75" s="47">
        <v>0.15</v>
      </c>
      <c r="J75" s="48">
        <v>0.15</v>
      </c>
      <c r="K75" s="49">
        <v>0.14999999999999949</v>
      </c>
      <c r="L75" s="47">
        <v>5.5E-2</v>
      </c>
      <c r="M75" s="48">
        <v>0.105</v>
      </c>
      <c r="N75" s="49">
        <v>8.9533678756476581E-2</v>
      </c>
    </row>
    <row r="76" spans="1:14" ht="14.7" thickTop="1" x14ac:dyDescent="0.55000000000000004"/>
    <row r="79" spans="1:14" x14ac:dyDescent="0.55000000000000004">
      <c r="B79" s="7">
        <f>SUM(B75,B70,B65,B60,B58,B34:B43,B6:B25)</f>
        <v>774</v>
      </c>
    </row>
    <row r="84" ht="14.7" thickBot="1" x14ac:dyDescent="0.6"/>
  </sheetData>
  <mergeCells count="31">
    <mergeCell ref="C43:N43"/>
    <mergeCell ref="L72:N72"/>
    <mergeCell ref="B72:B73"/>
    <mergeCell ref="C72:E72"/>
    <mergeCell ref="F72:H72"/>
    <mergeCell ref="I72:K72"/>
    <mergeCell ref="L62:N62"/>
    <mergeCell ref="B67:B68"/>
    <mergeCell ref="C67:E67"/>
    <mergeCell ref="F67:H67"/>
    <mergeCell ref="I67:K67"/>
    <mergeCell ref="L67:N67"/>
    <mergeCell ref="B62:B63"/>
    <mergeCell ref="C62:E62"/>
    <mergeCell ref="F62:H62"/>
    <mergeCell ref="I62:K62"/>
    <mergeCell ref="A46:D46"/>
    <mergeCell ref="B55:B56"/>
    <mergeCell ref="C55:E55"/>
    <mergeCell ref="F55:H55"/>
    <mergeCell ref="I55:K55"/>
    <mergeCell ref="B3:B4"/>
    <mergeCell ref="C3:E3"/>
    <mergeCell ref="F3:H3"/>
    <mergeCell ref="I3:K3"/>
    <mergeCell ref="L3:N3"/>
    <mergeCell ref="B31:B32"/>
    <mergeCell ref="C31:E31"/>
    <mergeCell ref="F31:H31"/>
    <mergeCell ref="I31:K31"/>
    <mergeCell ref="L31:N31"/>
  </mergeCell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1F32C-1AEE-4B6C-B843-27244C108803}">
  <dimension ref="A1:U5078"/>
  <sheetViews>
    <sheetView topLeftCell="L1" workbookViewId="0">
      <selection activeCell="B169" sqref="B169"/>
    </sheetView>
  </sheetViews>
  <sheetFormatPr defaultRowHeight="14.4" x14ac:dyDescent="0.55000000000000004"/>
  <cols>
    <col min="1" max="1" width="18.1015625" bestFit="1" customWidth="1"/>
    <col min="2" max="2" width="18.89453125" customWidth="1"/>
    <col min="3" max="3" width="28.68359375" bestFit="1" customWidth="1"/>
    <col min="4" max="4" width="37.68359375" bestFit="1" customWidth="1"/>
    <col min="5" max="5" width="10.89453125" style="7" bestFit="1" customWidth="1"/>
    <col min="6" max="6" width="9" style="7" bestFit="1" customWidth="1"/>
    <col min="7" max="7" width="13.3125" style="7" bestFit="1" customWidth="1"/>
    <col min="8" max="8" width="13" style="7" bestFit="1" customWidth="1"/>
    <col min="9" max="9" width="11.41796875" style="7" customWidth="1"/>
    <col min="10" max="10" width="11.89453125" style="7" customWidth="1"/>
    <col min="11" max="11" width="9.3125" style="7" customWidth="1"/>
    <col min="12" max="12" width="15.3125" style="7" bestFit="1" customWidth="1"/>
    <col min="13" max="13" width="8.89453125" style="7" bestFit="1" customWidth="1"/>
    <col min="14" max="14" width="8.68359375" style="7" bestFit="1" customWidth="1"/>
    <col min="15" max="15" width="15.3125" style="7" bestFit="1" customWidth="1"/>
    <col min="16" max="16" width="13.3125" style="7" bestFit="1" customWidth="1"/>
    <col min="17" max="19" width="12" style="7" customWidth="1"/>
    <col min="20" max="20" width="12.68359375" style="7" customWidth="1"/>
    <col min="21" max="21" width="17.68359375" style="7" customWidth="1"/>
  </cols>
  <sheetData>
    <row r="1" spans="1:21" ht="28.8" x14ac:dyDescent="0.55000000000000004">
      <c r="A1" s="6" t="s">
        <v>0</v>
      </c>
      <c r="B1" s="6" t="s">
        <v>66</v>
      </c>
      <c r="C1" s="6" t="s">
        <v>3</v>
      </c>
      <c r="D1" s="6" t="s">
        <v>2</v>
      </c>
      <c r="E1" s="6" t="s">
        <v>1</v>
      </c>
      <c r="F1" s="6" t="s">
        <v>4</v>
      </c>
      <c r="G1" s="6" t="s">
        <v>5</v>
      </c>
      <c r="H1" s="6" t="s">
        <v>6</v>
      </c>
      <c r="I1" s="6" t="s">
        <v>73</v>
      </c>
      <c r="J1" s="6" t="s">
        <v>23</v>
      </c>
      <c r="K1" s="6" t="s">
        <v>7</v>
      </c>
      <c r="L1" s="6" t="s">
        <v>8</v>
      </c>
      <c r="M1" s="6" t="s">
        <v>9</v>
      </c>
      <c r="N1" s="6" t="s">
        <v>25</v>
      </c>
      <c r="O1" s="6" t="s">
        <v>10</v>
      </c>
      <c r="P1" s="6" t="s">
        <v>11</v>
      </c>
      <c r="Q1" s="6" t="s">
        <v>12</v>
      </c>
      <c r="R1" s="6" t="s">
        <v>13</v>
      </c>
      <c r="S1" s="6" t="s">
        <v>69</v>
      </c>
      <c r="T1" s="6" t="s">
        <v>14</v>
      </c>
      <c r="U1" s="6" t="s">
        <v>74</v>
      </c>
    </row>
    <row r="2" spans="1:21" s="114" customFormat="1" x14ac:dyDescent="0.55000000000000004">
      <c r="A2" s="114" t="str">
        <f>'[1]T18-Hanover'!A2</f>
        <v>06-17-309-001-0000</v>
      </c>
      <c r="B2" s="115" t="str">
        <f>INDEX('[1]T18-Hanover'!$A$1:$ZZ$2000,MATCH(A2,'[1]T18-Hanover'!$A$1:$A$2000,0),MATCH($B$1,'[1]T18-Hanover'!$A$1:$ZZ$1,0))</f>
        <v>06-17-309-001-0000</v>
      </c>
      <c r="C2" s="115" t="str">
        <f>INDEX('[1]T18-Hanover'!$A$1:$ZZ$2000,MATCH(A2,'[1]T18-Hanover'!$A$1:$A$2000,0),MATCH($C$1,'[1]T18-Hanover'!$A$1:$ZZ$1,0))</f>
        <v>AutoDealership</v>
      </c>
      <c r="D2" s="115" t="str">
        <f>INDEX('[1]T18-Hanover'!$A$1:$ZZ$2000,MATCH(A2,'[1]T18-Hanover'!$A$1:$A$2000,0),MATCH($D$1,'[1]T18-Hanover'!$A$1:$ZZ$1,0))</f>
        <v>1320 E CHICAGO, ELGIN</v>
      </c>
      <c r="E2" s="116" t="str">
        <f>INDEX('[1]T18-Hanover'!$A$1:$ZZ$2000,MATCH(A2,'[1]T18-Hanover'!$A$1:$A$2000,0),MATCH($E$1,'[1]T18-Hanover'!$A$1:$ZZ$1,0))</f>
        <v>5-97</v>
      </c>
      <c r="F2" s="116">
        <f>INDEX('[1]T18-Hanover'!$A$1:$ZZ$2000,MATCH(A2,'[1]T18-Hanover'!$A$1:$A$2000,0),MATCH($F$1,'[1]T18-Hanover'!$A$1:$ZZ$1,0))</f>
        <v>30</v>
      </c>
      <c r="G2" s="117">
        <f>INDEX('[1]T18-Hanover'!$A$1:$ZZ$2000,MATCH(A2,'[1]T18-Hanover'!$A$1:$A$2000,0),MATCH($G$1,'[1]T18-Hanover'!$A$1:$ZZ$1,0))</f>
        <v>131943</v>
      </c>
      <c r="H2" s="117">
        <f>INDEX('[1]T18-Hanover'!$A$1:$ZZ$2000,MATCH(A2,'[1]T18-Hanover'!$A$1:$A$2000,0),MATCH($H$1,'[1]T18-Hanover'!$A$1:$ZZ$1,0))</f>
        <v>13453</v>
      </c>
      <c r="I2" s="117">
        <f>INDEX('[1]T18-Hanover'!$A$1:$ZZ$2000,MATCH(A2,'[1]T18-Hanover'!$A$1:$A$2000,0),MATCH($I$1,'[1]T18-Hanover'!$A$1:$ZZ$1,0))</f>
        <v>13453</v>
      </c>
      <c r="J2" s="116" t="str">
        <f>INDEX('[1]T18-Hanover'!$A$1:$ZZ$2000,MATCH(A2,'[1]T18-Hanover'!$A$1:$A$2000,0),MATCH($J$1,'[1]T18-Hanover'!$A$1:$ZZ$1,0))</f>
        <v>C</v>
      </c>
      <c r="K2" s="118">
        <f>INDEX('[1]T18-Hanover'!$A$1:$ZZ$2000,MATCH(A2,'[1]T18-Hanover'!$A$1:$A$2000,0),MATCH($K$1,'[1]T18-Hanover'!$A$1:$ZZ$1,0))</f>
        <v>7</v>
      </c>
      <c r="L2" s="119">
        <f>INDEX('[1]T18-Hanover'!$A$1:$ZZ$2000,MATCH(A2,'[1]T18-Hanover'!$A$1:$A$2000,0),MATCH($L$1,'[1]T18-Hanover'!$A$1:$ZZ$1,0))</f>
        <v>94171</v>
      </c>
      <c r="M2" s="120">
        <f>INDEX('[1]T18-Hanover'!$A$1:$ZZ$2000,MATCH(A2,'[1]T18-Hanover'!$A$1:$A$2000,0),MATCH($M$1,'[1]T18-Hanover'!$A$1:$ZZ$1,0))</f>
        <v>0.05</v>
      </c>
      <c r="N2" s="120">
        <f>INDEX('[1]T18-Hanover'!$A$1:$ZZ$2000,MATCH(A2,'[1]T18-Hanover'!$A$1:$A$2000,0),MATCH($N$1,'[1]T18-Hanover'!$A$1:$ZZ$1,0))</f>
        <v>0.15</v>
      </c>
      <c r="O2" s="118">
        <f>INDEX('[1]T18-Hanover'!$A$1:$ZZ$2000,MATCH(A2,'[1]T18-Hanover'!$A$1:$A$2000,0),MATCH($O$1,'[1]T18-Hanover'!$A$1:$ZZ$1,0))</f>
        <v>76043.082500000004</v>
      </c>
      <c r="P2" s="120">
        <f>INDEX('[1]T18-Hanover'!$A$1:$ZZ$2000,MATCH(A2,'[1]T18-Hanover'!$A$1:$A$2000,0),MATCH($P$1,'[1]T18-Hanover'!$A$1:$ZZ$1,0))</f>
        <v>0.08</v>
      </c>
      <c r="Q2" s="118">
        <f>INDEX('[1]T18-Hanover'!$A$1:$ZZ$2000,MATCH(A2,'[1]T18-Hanover'!$A$1:$A$2000,0),MATCH($Q$1,'[1]T18-Hanover'!$A$1:$ZZ$1,0))</f>
        <v>70.65625</v>
      </c>
      <c r="R2" s="118">
        <f>INDEX('[1]T18-Hanover'!$A$1:$ZZ$2000,MATCH(A2,'[1]T18-Hanover'!$A$1:$A$2000,0),MATCH($R$1,'[1]T18-Hanover'!$A$1:$ZZ$1,0))</f>
        <v>70</v>
      </c>
      <c r="S2" s="118">
        <f>INDEX('[1]T18-Hanover'!$A$1:$ZZ$2000,MATCH(A2,'[1]T18-Hanover'!$A$1:$A$2000,0),MATCH($S$1,'[1]T18-Hanover'!$A$1:$ZZ$1,0))</f>
        <v>70.328125</v>
      </c>
      <c r="T2" s="119">
        <f>INDEX('[1]T18-Hanover'!$A$1:$ZZ$2000,MATCH(A2,'[1]T18-Hanover'!$A$1:$A$2000,0),MATCH($T$1,'[1]T18-Hanover'!$A$1:$ZZ$1,0))</f>
        <v>468786</v>
      </c>
      <c r="U2" s="119">
        <f>INDEX('[1]T18-Hanover'!$A$1:$ZZ$2000,MATCH(A2,'[1]T18-Hanover'!$A$1:$A$2000,0),MATCH($U$1,'[1]T18-Hanover'!$A$1:$ZZ$1,0))</f>
        <v>1414910.265625</v>
      </c>
    </row>
    <row r="3" spans="1:21" s="114" customFormat="1" x14ac:dyDescent="0.55000000000000004">
      <c r="A3" s="114" t="str">
        <f>'[1]T18-Hanover'!A3</f>
        <v>06-18-302-067-0000</v>
      </c>
      <c r="B3" s="115" t="str">
        <f>INDEX('[1]T18-Hanover'!$A$1:$ZZ$2000,MATCH(A3,'[1]T18-Hanover'!$A$1:$A$2000,0),MATCH($B$1,'[1]T18-Hanover'!$A$1:$ZZ$1,0))</f>
        <v>06-18-302-067-0000</v>
      </c>
      <c r="C3" s="115" t="str">
        <f>INDEX('[1]T18-Hanover'!$A$1:$ZZ$2000,MATCH(A3,'[1]T18-Hanover'!$A$1:$A$2000,0),MATCH($C$1,'[1]T18-Hanover'!$A$1:$ZZ$1,0))</f>
        <v>AutoDealership</v>
      </c>
      <c r="D3" s="115" t="str">
        <f>INDEX('[1]T18-Hanover'!$A$1:$ZZ$2000,MATCH(A3,'[1]T18-Hanover'!$A$1:$A$2000,0),MATCH($D$1,'[1]T18-Hanover'!$A$1:$ZZ$1,0))</f>
        <v>909 E CHICAGO, ELGIN</v>
      </c>
      <c r="E3" s="116" t="str">
        <f>INDEX('[1]T18-Hanover'!$A$1:$ZZ$2000,MATCH(A3,'[1]T18-Hanover'!$A$1:$A$2000,0),MATCH($E$1,'[1]T18-Hanover'!$A$1:$ZZ$1,0))</f>
        <v>5-97</v>
      </c>
      <c r="F3" s="116">
        <f>INDEX('[1]T18-Hanover'!$A$1:$ZZ$2000,MATCH(A3,'[1]T18-Hanover'!$A$1:$A$2000,0),MATCH($F$1,'[1]T18-Hanover'!$A$1:$ZZ$1,0))</f>
        <v>41</v>
      </c>
      <c r="G3" s="117">
        <f>INDEX('[1]T18-Hanover'!$A$1:$ZZ$2000,MATCH(A3,'[1]T18-Hanover'!$A$1:$A$2000,0),MATCH($G$1,'[1]T18-Hanover'!$A$1:$ZZ$1,0))</f>
        <v>163160</v>
      </c>
      <c r="H3" s="117">
        <f>INDEX('[1]T18-Hanover'!$A$1:$ZZ$2000,MATCH(A3,'[1]T18-Hanover'!$A$1:$A$2000,0),MATCH($H$1,'[1]T18-Hanover'!$A$1:$ZZ$1,0))</f>
        <v>24892</v>
      </c>
      <c r="I3" s="117">
        <f>INDEX('[1]T18-Hanover'!$A$1:$ZZ$2000,MATCH(A3,'[1]T18-Hanover'!$A$1:$A$2000,0),MATCH($I$1,'[1]T18-Hanover'!$A$1:$ZZ$1,0))</f>
        <v>24892</v>
      </c>
      <c r="J3" s="116" t="str">
        <f>INDEX('[1]T18-Hanover'!$A$1:$ZZ$2000,MATCH(A3,'[1]T18-Hanover'!$A$1:$A$2000,0),MATCH($J$1,'[1]T18-Hanover'!$A$1:$ZZ$1,0))</f>
        <v>C</v>
      </c>
      <c r="K3" s="118">
        <f>INDEX('[1]T18-Hanover'!$A$1:$ZZ$2000,MATCH(A3,'[1]T18-Hanover'!$A$1:$A$2000,0),MATCH($K$1,'[1]T18-Hanover'!$A$1:$ZZ$1,0))</f>
        <v>7</v>
      </c>
      <c r="L3" s="119">
        <f>INDEX('[1]T18-Hanover'!$A$1:$ZZ$2000,MATCH(A3,'[1]T18-Hanover'!$A$1:$A$2000,0),MATCH($L$1,'[1]T18-Hanover'!$A$1:$ZZ$1,0))</f>
        <v>174244</v>
      </c>
      <c r="M3" s="120">
        <f>INDEX('[1]T18-Hanover'!$A$1:$ZZ$2000,MATCH(A3,'[1]T18-Hanover'!$A$1:$A$2000,0),MATCH($M$1,'[1]T18-Hanover'!$A$1:$ZZ$1,0))</f>
        <v>0.05</v>
      </c>
      <c r="N3" s="120">
        <f>INDEX('[1]T18-Hanover'!$A$1:$ZZ$2000,MATCH(A3,'[1]T18-Hanover'!$A$1:$A$2000,0),MATCH($N$1,'[1]T18-Hanover'!$A$1:$ZZ$1,0))</f>
        <v>0.15</v>
      </c>
      <c r="O3" s="118">
        <f>INDEX('[1]T18-Hanover'!$A$1:$ZZ$2000,MATCH(A3,'[1]T18-Hanover'!$A$1:$A$2000,0),MATCH($O$1,'[1]T18-Hanover'!$A$1:$ZZ$1,0))</f>
        <v>140702.03</v>
      </c>
      <c r="P3" s="120">
        <f>INDEX('[1]T18-Hanover'!$A$1:$ZZ$2000,MATCH(A3,'[1]T18-Hanover'!$A$1:$A$2000,0),MATCH($P$1,'[1]T18-Hanover'!$A$1:$ZZ$1,0))</f>
        <v>0.08</v>
      </c>
      <c r="Q3" s="118">
        <f>INDEX('[1]T18-Hanover'!$A$1:$ZZ$2000,MATCH(A3,'[1]T18-Hanover'!$A$1:$A$2000,0),MATCH($Q$1,'[1]T18-Hanover'!$A$1:$ZZ$1,0))</f>
        <v>70.65625</v>
      </c>
      <c r="R3" s="118">
        <f>INDEX('[1]T18-Hanover'!$A$1:$ZZ$2000,MATCH(A3,'[1]T18-Hanover'!$A$1:$A$2000,0),MATCH($R$1,'[1]T18-Hanover'!$A$1:$ZZ$1,0))</f>
        <v>70</v>
      </c>
      <c r="S3" s="118">
        <f>INDEX('[1]T18-Hanover'!$A$1:$ZZ$2000,MATCH(A3,'[1]T18-Hanover'!$A$1:$A$2000,0),MATCH($S$1,'[1]T18-Hanover'!$A$1:$ZZ$1,0))</f>
        <v>70.328125</v>
      </c>
      <c r="T3" s="119">
        <f>INDEX('[1]T18-Hanover'!$A$1:$ZZ$2000,MATCH(A3,'[1]T18-Hanover'!$A$1:$A$2000,0),MATCH($T$1,'[1]T18-Hanover'!$A$1:$ZZ$1,0))</f>
        <v>381552</v>
      </c>
      <c r="U3" s="119">
        <f>INDEX('[1]T18-Hanover'!$A$1:$ZZ$2000,MATCH(A3,'[1]T18-Hanover'!$A$1:$A$2000,0),MATCH($U$1,'[1]T18-Hanover'!$A$1:$ZZ$1,0))</f>
        <v>2132159.6875</v>
      </c>
    </row>
    <row r="4" spans="1:21" s="114" customFormat="1" x14ac:dyDescent="0.55000000000000004">
      <c r="A4" s="114" t="str">
        <f>'[1]T18-Hanover'!A4</f>
        <v>06-18-302-068-0000</v>
      </c>
      <c r="B4" s="115" t="str">
        <f>INDEX('[1]T18-Hanover'!$A$1:$ZZ$2000,MATCH(A4,'[1]T18-Hanover'!$A$1:$A$2000,0),MATCH($B$1,'[1]T18-Hanover'!$A$1:$ZZ$1,0))</f>
        <v>06-18-302-068-0000</v>
      </c>
      <c r="C4" s="115" t="str">
        <f>INDEX('[1]T18-Hanover'!$A$1:$ZZ$2000,MATCH(A4,'[1]T18-Hanover'!$A$1:$A$2000,0),MATCH($C$1,'[1]T18-Hanover'!$A$1:$ZZ$1,0))</f>
        <v>AutoDealership</v>
      </c>
      <c r="D4" s="115" t="str">
        <f>INDEX('[1]T18-Hanover'!$A$1:$ZZ$2000,MATCH(A4,'[1]T18-Hanover'!$A$1:$A$2000,0),MATCH($D$1,'[1]T18-Hanover'!$A$1:$ZZ$1,0))</f>
        <v>881 E CHICAGO, ELGIN</v>
      </c>
      <c r="E4" s="116" t="str">
        <f>INDEX('[1]T18-Hanover'!$A$1:$ZZ$2000,MATCH(A4,'[1]T18-Hanover'!$A$1:$A$2000,0),MATCH($E$1,'[1]T18-Hanover'!$A$1:$ZZ$1,0))</f>
        <v>5-97</v>
      </c>
      <c r="F4" s="116">
        <f>INDEX('[1]T18-Hanover'!$A$1:$ZZ$2000,MATCH(A4,'[1]T18-Hanover'!$A$1:$A$2000,0),MATCH($F$1,'[1]T18-Hanover'!$A$1:$ZZ$1,0))</f>
        <v>39</v>
      </c>
      <c r="G4" s="117">
        <f>INDEX('[1]T18-Hanover'!$A$1:$ZZ$2000,MATCH(A4,'[1]T18-Hanover'!$A$1:$A$2000,0),MATCH($G$1,'[1]T18-Hanover'!$A$1:$ZZ$1,0))</f>
        <v>134683</v>
      </c>
      <c r="H4" s="117">
        <f>INDEX('[1]T18-Hanover'!$A$1:$ZZ$2000,MATCH(A4,'[1]T18-Hanover'!$A$1:$A$2000,0),MATCH($H$1,'[1]T18-Hanover'!$A$1:$ZZ$1,0))</f>
        <v>30201</v>
      </c>
      <c r="I4" s="117">
        <f>INDEX('[1]T18-Hanover'!$A$1:$ZZ$2000,MATCH(A4,'[1]T18-Hanover'!$A$1:$A$2000,0),MATCH($I$1,'[1]T18-Hanover'!$A$1:$ZZ$1,0))</f>
        <v>26500</v>
      </c>
      <c r="J4" s="116" t="str">
        <f>INDEX('[1]T18-Hanover'!$A$1:$ZZ$2000,MATCH(A4,'[1]T18-Hanover'!$A$1:$A$2000,0),MATCH($J$1,'[1]T18-Hanover'!$A$1:$ZZ$1,0))</f>
        <v>C</v>
      </c>
      <c r="K4" s="118">
        <f>INDEX('[1]T18-Hanover'!$A$1:$ZZ$2000,MATCH(A4,'[1]T18-Hanover'!$A$1:$A$2000,0),MATCH($K$1,'[1]T18-Hanover'!$A$1:$ZZ$1,0))</f>
        <v>4.4099999999999993</v>
      </c>
      <c r="L4" s="119">
        <f>INDEX('[1]T18-Hanover'!$A$1:$ZZ$2000,MATCH(A4,'[1]T18-Hanover'!$A$1:$A$2000,0),MATCH($L$1,'[1]T18-Hanover'!$A$1:$ZZ$1,0))</f>
        <v>116864.99999999999</v>
      </c>
      <c r="M4" s="120">
        <f>INDEX('[1]T18-Hanover'!$A$1:$ZZ$2000,MATCH(A4,'[1]T18-Hanover'!$A$1:$A$2000,0),MATCH($M$1,'[1]T18-Hanover'!$A$1:$ZZ$1,0))</f>
        <v>0.05</v>
      </c>
      <c r="N4" s="120">
        <f>INDEX('[1]T18-Hanover'!$A$1:$ZZ$2000,MATCH(A4,'[1]T18-Hanover'!$A$1:$A$2000,0),MATCH($N$1,'[1]T18-Hanover'!$A$1:$ZZ$1,0))</f>
        <v>0.15</v>
      </c>
      <c r="O4" s="118">
        <f>INDEX('[1]T18-Hanover'!$A$1:$ZZ$2000,MATCH(A4,'[1]T18-Hanover'!$A$1:$A$2000,0),MATCH($O$1,'[1]T18-Hanover'!$A$1:$ZZ$1,0))</f>
        <v>94368.487499999988</v>
      </c>
      <c r="P4" s="120">
        <f>INDEX('[1]T18-Hanover'!$A$1:$ZZ$2000,MATCH(A4,'[1]T18-Hanover'!$A$1:$A$2000,0),MATCH($P$1,'[1]T18-Hanover'!$A$1:$ZZ$1,0))</f>
        <v>0.08</v>
      </c>
      <c r="Q4" s="118">
        <f>INDEX('[1]T18-Hanover'!$A$1:$ZZ$2000,MATCH(A4,'[1]T18-Hanover'!$A$1:$A$2000,0),MATCH($Q$1,'[1]T18-Hanover'!$A$1:$ZZ$1,0))</f>
        <v>44.513437499999988</v>
      </c>
      <c r="R4" s="118">
        <f>INDEX('[1]T18-Hanover'!$A$1:$ZZ$2000,MATCH(A4,'[1]T18-Hanover'!$A$1:$A$2000,0),MATCH($R$1,'[1]T18-Hanover'!$A$1:$ZZ$1,0))</f>
        <v>44.1</v>
      </c>
      <c r="S4" s="118">
        <f>INDEX('[1]T18-Hanover'!$A$1:$ZZ$2000,MATCH(A4,'[1]T18-Hanover'!$A$1:$A$2000,0),MATCH($S$1,'[1]T18-Hanover'!$A$1:$ZZ$1,0))</f>
        <v>44.306718749999995</v>
      </c>
      <c r="T4" s="119">
        <f>INDEX('[1]T18-Hanover'!$A$1:$ZZ$2000,MATCH(A4,'[1]T18-Hanover'!$A$1:$A$2000,0),MATCH($T$1,'[1]T18-Hanover'!$A$1:$ZZ$1,0))</f>
        <v>83274</v>
      </c>
      <c r="U4" s="119">
        <f>INDEX('[1]T18-Hanover'!$A$1:$ZZ$2000,MATCH(A4,'[1]T18-Hanover'!$A$1:$A$2000,0),MATCH($U$1,'[1]T18-Hanover'!$A$1:$ZZ$1,0))</f>
        <v>1257402.0468749998</v>
      </c>
    </row>
    <row r="5" spans="1:21" s="114" customFormat="1" x14ac:dyDescent="0.55000000000000004">
      <c r="A5" s="114" t="str">
        <f>'[1]T18-Hanover'!A5</f>
        <v>06-18-302-069-0000</v>
      </c>
      <c r="B5" s="115" t="str">
        <f>INDEX('[1]T18-Hanover'!$A$1:$ZZ$2000,MATCH(A5,'[1]T18-Hanover'!$A$1:$A$2000,0),MATCH($B$1,'[1]T18-Hanover'!$A$1:$ZZ$1,0))</f>
        <v>06-18-302-069-0000</v>
      </c>
      <c r="C5" s="115" t="str">
        <f>INDEX('[1]T18-Hanover'!$A$1:$ZZ$2000,MATCH(A5,'[1]T18-Hanover'!$A$1:$A$2000,0),MATCH($C$1,'[1]T18-Hanover'!$A$1:$ZZ$1,0))</f>
        <v>AutoDealership</v>
      </c>
      <c r="D5" s="115" t="str">
        <f>INDEX('[1]T18-Hanover'!$A$1:$ZZ$2000,MATCH(A5,'[1]T18-Hanover'!$A$1:$A$2000,0),MATCH($D$1,'[1]T18-Hanover'!$A$1:$ZZ$1,0))</f>
        <v>845 E CHICAGO, ELGIN</v>
      </c>
      <c r="E5" s="116" t="str">
        <f>INDEX('[1]T18-Hanover'!$A$1:$ZZ$2000,MATCH(A5,'[1]T18-Hanover'!$A$1:$A$2000,0),MATCH($E$1,'[1]T18-Hanover'!$A$1:$ZZ$1,0))</f>
        <v>5-97</v>
      </c>
      <c r="F5" s="116">
        <f>INDEX('[1]T18-Hanover'!$A$1:$ZZ$2000,MATCH(A5,'[1]T18-Hanover'!$A$1:$A$2000,0),MATCH($F$1,'[1]T18-Hanover'!$A$1:$ZZ$1,0))</f>
        <v>34</v>
      </c>
      <c r="G5" s="117">
        <f>INDEX('[1]T18-Hanover'!$A$1:$ZZ$2000,MATCH(A5,'[1]T18-Hanover'!$A$1:$A$2000,0),MATCH($G$1,'[1]T18-Hanover'!$A$1:$ZZ$1,0))</f>
        <v>115741</v>
      </c>
      <c r="H5" s="117">
        <f>INDEX('[1]T18-Hanover'!$A$1:$ZZ$2000,MATCH(A5,'[1]T18-Hanover'!$A$1:$A$2000,0),MATCH($H$1,'[1]T18-Hanover'!$A$1:$ZZ$1,0))</f>
        <v>13747</v>
      </c>
      <c r="I5" s="117">
        <f>INDEX('[1]T18-Hanover'!$A$1:$ZZ$2000,MATCH(A5,'[1]T18-Hanover'!$A$1:$A$2000,0),MATCH($I$1,'[1]T18-Hanover'!$A$1:$ZZ$1,0))</f>
        <v>13747</v>
      </c>
      <c r="J5" s="116" t="str">
        <f>INDEX('[1]T18-Hanover'!$A$1:$ZZ$2000,MATCH(A5,'[1]T18-Hanover'!$A$1:$A$2000,0),MATCH($J$1,'[1]T18-Hanover'!$A$1:$ZZ$1,0))</f>
        <v>C</v>
      </c>
      <c r="K5" s="118">
        <f>INDEX('[1]T18-Hanover'!$A$1:$ZZ$2000,MATCH(A5,'[1]T18-Hanover'!$A$1:$A$2000,0),MATCH($K$1,'[1]T18-Hanover'!$A$1:$ZZ$1,0))</f>
        <v>7.3500000000000005</v>
      </c>
      <c r="L5" s="119">
        <f>INDEX('[1]T18-Hanover'!$A$1:$ZZ$2000,MATCH(A5,'[1]T18-Hanover'!$A$1:$A$2000,0),MATCH($L$1,'[1]T18-Hanover'!$A$1:$ZZ$1,0))</f>
        <v>101040.45000000001</v>
      </c>
      <c r="M5" s="120">
        <f>INDEX('[1]T18-Hanover'!$A$1:$ZZ$2000,MATCH(A5,'[1]T18-Hanover'!$A$1:$A$2000,0),MATCH($M$1,'[1]T18-Hanover'!$A$1:$ZZ$1,0))</f>
        <v>0.05</v>
      </c>
      <c r="N5" s="120">
        <f>INDEX('[1]T18-Hanover'!$A$1:$ZZ$2000,MATCH(A5,'[1]T18-Hanover'!$A$1:$A$2000,0),MATCH($N$1,'[1]T18-Hanover'!$A$1:$ZZ$1,0))</f>
        <v>0.15</v>
      </c>
      <c r="O5" s="118">
        <f>INDEX('[1]T18-Hanover'!$A$1:$ZZ$2000,MATCH(A5,'[1]T18-Hanover'!$A$1:$A$2000,0),MATCH($O$1,'[1]T18-Hanover'!$A$1:$ZZ$1,0))</f>
        <v>81590.163375000004</v>
      </c>
      <c r="P5" s="120">
        <f>INDEX('[1]T18-Hanover'!$A$1:$ZZ$2000,MATCH(A5,'[1]T18-Hanover'!$A$1:$A$2000,0),MATCH($P$1,'[1]T18-Hanover'!$A$1:$ZZ$1,0))</f>
        <v>0.08</v>
      </c>
      <c r="Q5" s="118">
        <f>INDEX('[1]T18-Hanover'!$A$1:$ZZ$2000,MATCH(A5,'[1]T18-Hanover'!$A$1:$A$2000,0),MATCH($Q$1,'[1]T18-Hanover'!$A$1:$ZZ$1,0))</f>
        <v>74.189062500000006</v>
      </c>
      <c r="R5" s="118">
        <f>INDEX('[1]T18-Hanover'!$A$1:$ZZ$2000,MATCH(A5,'[1]T18-Hanover'!$A$1:$A$2000,0),MATCH($R$1,'[1]T18-Hanover'!$A$1:$ZZ$1,0))</f>
        <v>73.5</v>
      </c>
      <c r="S5" s="118">
        <f>INDEX('[1]T18-Hanover'!$A$1:$ZZ$2000,MATCH(A5,'[1]T18-Hanover'!$A$1:$A$2000,0),MATCH($S$1,'[1]T18-Hanover'!$A$1:$ZZ$1,0))</f>
        <v>73.844531250000003</v>
      </c>
      <c r="T5" s="119">
        <f>INDEX('[1]T18-Hanover'!$A$1:$ZZ$2000,MATCH(A5,'[1]T18-Hanover'!$A$1:$A$2000,0),MATCH($T$1,'[1]T18-Hanover'!$A$1:$ZZ$1,0))</f>
        <v>364518</v>
      </c>
      <c r="U5" s="119">
        <f>INDEX('[1]T18-Hanover'!$A$1:$ZZ$2000,MATCH(A5,'[1]T18-Hanover'!$A$1:$A$2000,0),MATCH($U$1,'[1]T18-Hanover'!$A$1:$ZZ$1,0))</f>
        <v>1379658.7710937499</v>
      </c>
    </row>
    <row r="6" spans="1:21" s="114" customFormat="1" ht="28.8" x14ac:dyDescent="0.55000000000000004">
      <c r="A6" s="114" t="str">
        <f>'[1]T18-Hanover'!A6</f>
        <v>06-18-302-074-0000</v>
      </c>
      <c r="B6" s="115" t="str">
        <f>INDEX('[1]T18-Hanover'!$A$1:$ZZ$2000,MATCH(A6,'[1]T18-Hanover'!$A$1:$A$2000,0),MATCH($B$1,'[1]T18-Hanover'!$A$1:$ZZ$1,0))</f>
        <v>06-18-302-074-0000 06-18-302-073-0000</v>
      </c>
      <c r="C6" s="115" t="str">
        <f>INDEX('[1]T18-Hanover'!$A$1:$ZZ$2000,MATCH(A6,'[1]T18-Hanover'!$A$1:$A$2000,0),MATCH($C$1,'[1]T18-Hanover'!$A$1:$ZZ$1,0))</f>
        <v>AutoDealership</v>
      </c>
      <c r="D6" s="115" t="str">
        <f>INDEX('[1]T18-Hanover'!$A$1:$ZZ$2000,MATCH(A6,'[1]T18-Hanover'!$A$1:$A$2000,0),MATCH($D$1,'[1]T18-Hanover'!$A$1:$ZZ$1,0))</f>
        <v>967 E Chicago, Elgin</v>
      </c>
      <c r="E6" s="116" t="str">
        <f>INDEX('[1]T18-Hanover'!$A$1:$ZZ$2000,MATCH(A6,'[1]T18-Hanover'!$A$1:$A$2000,0),MATCH($E$1,'[1]T18-Hanover'!$A$1:$ZZ$1,0))</f>
        <v>5-22</v>
      </c>
      <c r="F6" s="116">
        <f>INDEX('[1]T18-Hanover'!$A$1:$ZZ$2000,MATCH(A6,'[1]T18-Hanover'!$A$1:$A$2000,0),MATCH($F$1,'[1]T18-Hanover'!$A$1:$ZZ$1,0))</f>
        <v>35</v>
      </c>
      <c r="G6" s="117">
        <f>INDEX('[1]T18-Hanover'!$A$1:$ZZ$2000,MATCH(A6,'[1]T18-Hanover'!$A$1:$A$2000,0),MATCH($G$1,'[1]T18-Hanover'!$A$1:$ZZ$1,0))</f>
        <v>210759</v>
      </c>
      <c r="H6" s="117">
        <f>INDEX('[1]T18-Hanover'!$A$1:$ZZ$2000,MATCH(A6,'[1]T18-Hanover'!$A$1:$A$2000,0),MATCH($H$1,'[1]T18-Hanover'!$A$1:$ZZ$1,0))</f>
        <v>33004</v>
      </c>
      <c r="I6" s="117">
        <f>INDEX('[1]T18-Hanover'!$A$1:$ZZ$2000,MATCH(A6,'[1]T18-Hanover'!$A$1:$A$2000,0),MATCH($I$1,'[1]T18-Hanover'!$A$1:$ZZ$1,0))</f>
        <v>33004</v>
      </c>
      <c r="J6" s="116" t="str">
        <f>INDEX('[1]T18-Hanover'!$A$1:$ZZ$2000,MATCH(A6,'[1]T18-Hanover'!$A$1:$A$2000,0),MATCH($J$1,'[1]T18-Hanover'!$A$1:$ZZ$1,0))</f>
        <v>C</v>
      </c>
      <c r="K6" s="118">
        <f>INDEX('[1]T18-Hanover'!$A$1:$ZZ$2000,MATCH(A6,'[1]T18-Hanover'!$A$1:$A$2000,0),MATCH($K$1,'[1]T18-Hanover'!$A$1:$ZZ$1,0))</f>
        <v>7.3500000000000005</v>
      </c>
      <c r="L6" s="119">
        <f>INDEX('[1]T18-Hanover'!$A$1:$ZZ$2000,MATCH(A6,'[1]T18-Hanover'!$A$1:$A$2000,0),MATCH($L$1,'[1]T18-Hanover'!$A$1:$ZZ$1,0))</f>
        <v>242579.40000000002</v>
      </c>
      <c r="M6" s="120">
        <f>INDEX('[1]T18-Hanover'!$A$1:$ZZ$2000,MATCH(A6,'[1]T18-Hanover'!$A$1:$A$2000,0),MATCH($M$1,'[1]T18-Hanover'!$A$1:$ZZ$1,0))</f>
        <v>0.05</v>
      </c>
      <c r="N6" s="120">
        <f>INDEX('[1]T18-Hanover'!$A$1:$ZZ$2000,MATCH(A6,'[1]T18-Hanover'!$A$1:$A$2000,0),MATCH($N$1,'[1]T18-Hanover'!$A$1:$ZZ$1,0))</f>
        <v>0.15</v>
      </c>
      <c r="O6" s="118">
        <f>INDEX('[1]T18-Hanover'!$A$1:$ZZ$2000,MATCH(A6,'[1]T18-Hanover'!$A$1:$A$2000,0),MATCH($O$1,'[1]T18-Hanover'!$A$1:$ZZ$1,0))</f>
        <v>195882.86550000001</v>
      </c>
      <c r="P6" s="120">
        <f>INDEX('[1]T18-Hanover'!$A$1:$ZZ$2000,MATCH(A6,'[1]T18-Hanover'!$A$1:$A$2000,0),MATCH($P$1,'[1]T18-Hanover'!$A$1:$ZZ$1,0))</f>
        <v>0.08</v>
      </c>
      <c r="Q6" s="118">
        <f>INDEX('[1]T18-Hanover'!$A$1:$ZZ$2000,MATCH(A6,'[1]T18-Hanover'!$A$1:$A$2000,0),MATCH($Q$1,'[1]T18-Hanover'!$A$1:$ZZ$1,0))</f>
        <v>74.189062500000006</v>
      </c>
      <c r="R6" s="118">
        <f>INDEX('[1]T18-Hanover'!$A$1:$ZZ$2000,MATCH(A6,'[1]T18-Hanover'!$A$1:$A$2000,0),MATCH($R$1,'[1]T18-Hanover'!$A$1:$ZZ$1,0))</f>
        <v>73.5</v>
      </c>
      <c r="S6" s="118">
        <f>INDEX('[1]T18-Hanover'!$A$1:$ZZ$2000,MATCH(A6,'[1]T18-Hanover'!$A$1:$A$2000,0),MATCH($S$1,'[1]T18-Hanover'!$A$1:$ZZ$1,0))</f>
        <v>73.844531250000003</v>
      </c>
      <c r="T6" s="119">
        <f>INDEX('[1]T18-Hanover'!$A$1:$ZZ$2000,MATCH(A6,'[1]T18-Hanover'!$A$1:$A$2000,0),MATCH($T$1,'[1]T18-Hanover'!$A$1:$ZZ$1,0))</f>
        <v>472458</v>
      </c>
      <c r="U6" s="119">
        <f>INDEX('[1]T18-Hanover'!$A$1:$ZZ$2000,MATCH(A6,'[1]T18-Hanover'!$A$1:$A$2000,0),MATCH($U$1,'[1]T18-Hanover'!$A$1:$ZZ$1,0))</f>
        <v>2909622.9093750003</v>
      </c>
    </row>
    <row r="7" spans="1:21" s="114" customFormat="1" x14ac:dyDescent="0.55000000000000004">
      <c r="A7" s="114" t="str">
        <f>'[1]T18-Hanover'!A7</f>
        <v>06-18-302-075-0000</v>
      </c>
      <c r="B7" s="115" t="str">
        <f>INDEX('[1]T18-Hanover'!$A$1:$ZZ$2000,MATCH(A7,'[1]T18-Hanover'!$A$1:$A$2000,0),MATCH($B$1,'[1]T18-Hanover'!$A$1:$ZZ$1,0))</f>
        <v>06-18-302-075-0000</v>
      </c>
      <c r="C7" s="115" t="str">
        <f>INDEX('[1]T18-Hanover'!$A$1:$ZZ$2000,MATCH(A7,'[1]T18-Hanover'!$A$1:$A$2000,0),MATCH($C$1,'[1]T18-Hanover'!$A$1:$ZZ$1,0))</f>
        <v>AutoDealership</v>
      </c>
      <c r="D7" s="115" t="str">
        <f>INDEX('[1]T18-Hanover'!$A$1:$ZZ$2000,MATCH(A7,'[1]T18-Hanover'!$A$1:$A$2000,0),MATCH($D$1,'[1]T18-Hanover'!$A$1:$ZZ$1,0))</f>
        <v>945 W CHICAGO, ELGIN</v>
      </c>
      <c r="E7" s="116" t="str">
        <f>INDEX('[1]T18-Hanover'!$A$1:$ZZ$2000,MATCH(A7,'[1]T18-Hanover'!$A$1:$A$2000,0),MATCH($E$1,'[1]T18-Hanover'!$A$1:$ZZ$1,0))</f>
        <v>5-97</v>
      </c>
      <c r="F7" s="116">
        <f>INDEX('[1]T18-Hanover'!$A$1:$ZZ$2000,MATCH(A7,'[1]T18-Hanover'!$A$1:$A$2000,0),MATCH($F$1,'[1]T18-Hanover'!$A$1:$ZZ$1,0))</f>
        <v>40</v>
      </c>
      <c r="G7" s="117">
        <f>INDEX('[1]T18-Hanover'!$A$1:$ZZ$2000,MATCH(A7,'[1]T18-Hanover'!$A$1:$A$2000,0),MATCH($G$1,'[1]T18-Hanover'!$A$1:$ZZ$1,0))</f>
        <v>150794</v>
      </c>
      <c r="H7" s="117">
        <f>INDEX('[1]T18-Hanover'!$A$1:$ZZ$2000,MATCH(A7,'[1]T18-Hanover'!$A$1:$A$2000,0),MATCH($H$1,'[1]T18-Hanover'!$A$1:$ZZ$1,0))</f>
        <v>27867</v>
      </c>
      <c r="I7" s="117">
        <f>INDEX('[1]T18-Hanover'!$A$1:$ZZ$2000,MATCH(A7,'[1]T18-Hanover'!$A$1:$A$2000,0),MATCH($I$1,'[1]T18-Hanover'!$A$1:$ZZ$1,0))</f>
        <v>27867</v>
      </c>
      <c r="J7" s="116" t="str">
        <f>INDEX('[1]T18-Hanover'!$A$1:$ZZ$2000,MATCH(A7,'[1]T18-Hanover'!$A$1:$A$2000,0),MATCH($J$1,'[1]T18-Hanover'!$A$1:$ZZ$1,0))</f>
        <v>C</v>
      </c>
      <c r="K7" s="118">
        <f>INDEX('[1]T18-Hanover'!$A$1:$ZZ$2000,MATCH(A7,'[1]T18-Hanover'!$A$1:$A$2000,0),MATCH($K$1,'[1]T18-Hanover'!$A$1:$ZZ$1,0))</f>
        <v>7</v>
      </c>
      <c r="L7" s="119">
        <f>INDEX('[1]T18-Hanover'!$A$1:$ZZ$2000,MATCH(A7,'[1]T18-Hanover'!$A$1:$A$2000,0),MATCH($L$1,'[1]T18-Hanover'!$A$1:$ZZ$1,0))</f>
        <v>195069</v>
      </c>
      <c r="M7" s="120">
        <f>INDEX('[1]T18-Hanover'!$A$1:$ZZ$2000,MATCH(A7,'[1]T18-Hanover'!$A$1:$A$2000,0),MATCH($M$1,'[1]T18-Hanover'!$A$1:$ZZ$1,0))</f>
        <v>0.05</v>
      </c>
      <c r="N7" s="120">
        <f>INDEX('[1]T18-Hanover'!$A$1:$ZZ$2000,MATCH(A7,'[1]T18-Hanover'!$A$1:$A$2000,0),MATCH($N$1,'[1]T18-Hanover'!$A$1:$ZZ$1,0))</f>
        <v>0.15</v>
      </c>
      <c r="O7" s="118">
        <f>INDEX('[1]T18-Hanover'!$A$1:$ZZ$2000,MATCH(A7,'[1]T18-Hanover'!$A$1:$A$2000,0),MATCH($O$1,'[1]T18-Hanover'!$A$1:$ZZ$1,0))</f>
        <v>157518.2175</v>
      </c>
      <c r="P7" s="120">
        <f>INDEX('[1]T18-Hanover'!$A$1:$ZZ$2000,MATCH(A7,'[1]T18-Hanover'!$A$1:$A$2000,0),MATCH($P$1,'[1]T18-Hanover'!$A$1:$ZZ$1,0))</f>
        <v>0.08</v>
      </c>
      <c r="Q7" s="118">
        <f>INDEX('[1]T18-Hanover'!$A$1:$ZZ$2000,MATCH(A7,'[1]T18-Hanover'!$A$1:$A$2000,0),MATCH($Q$1,'[1]T18-Hanover'!$A$1:$ZZ$1,0))</f>
        <v>70.65625</v>
      </c>
      <c r="R7" s="118">
        <f>INDEX('[1]T18-Hanover'!$A$1:$ZZ$2000,MATCH(A7,'[1]T18-Hanover'!$A$1:$A$2000,0),MATCH($R$1,'[1]T18-Hanover'!$A$1:$ZZ$1,0))</f>
        <v>70</v>
      </c>
      <c r="S7" s="118">
        <f>INDEX('[1]T18-Hanover'!$A$1:$ZZ$2000,MATCH(A7,'[1]T18-Hanover'!$A$1:$A$2000,0),MATCH($S$1,'[1]T18-Hanover'!$A$1:$ZZ$1,0))</f>
        <v>70.328125</v>
      </c>
      <c r="T7" s="119">
        <f>INDEX('[1]T18-Hanover'!$A$1:$ZZ$2000,MATCH(A7,'[1]T18-Hanover'!$A$1:$A$2000,0),MATCH($T$1,'[1]T18-Hanover'!$A$1:$ZZ$1,0))</f>
        <v>235956</v>
      </c>
      <c r="U7" s="119">
        <f>INDEX('[1]T18-Hanover'!$A$1:$ZZ$2000,MATCH(A7,'[1]T18-Hanover'!$A$1:$A$2000,0),MATCH($U$1,'[1]T18-Hanover'!$A$1:$ZZ$1,0))</f>
        <v>2195789.859375</v>
      </c>
    </row>
    <row r="8" spans="1:21" s="114" customFormat="1" ht="100.8" x14ac:dyDescent="0.55000000000000004">
      <c r="A8" s="114" t="str">
        <f>'[1]T18-Hanover'!A8</f>
        <v>06-18-400-080-0000</v>
      </c>
      <c r="B8" s="115" t="str">
        <f>INDEX('[1]T18-Hanover'!$A$1:$ZZ$2000,MATCH(A8,'[1]T18-Hanover'!$A$1:$A$2000,0),MATCH($B$1,'[1]T18-Hanover'!$A$1:$ZZ$1,0))</f>
        <v>06-18-400-080-0000 06-18-400-043-0000 06-18-400-045-0000 06-18-400-046-0000 06-18-400-047-0000 06-18-400-081-0000 06-18-400-082-0000</v>
      </c>
      <c r="C8" s="115" t="str">
        <f>INDEX('[1]T18-Hanover'!$A$1:$ZZ$2000,MATCH(A8,'[1]T18-Hanover'!$A$1:$A$2000,0),MATCH($C$1,'[1]T18-Hanover'!$A$1:$ZZ$1,0))</f>
        <v>AutoDealership</v>
      </c>
      <c r="D8" s="115" t="str">
        <f>INDEX('[1]T18-Hanover'!$A$1:$ZZ$2000,MATCH(A8,'[1]T18-Hanover'!$A$1:$A$2000,0),MATCH($D$1,'[1]T18-Hanover'!$A$1:$ZZ$1,0))</f>
        <v>1010 E CHICAGO, ELGIN</v>
      </c>
      <c r="E8" s="116" t="str">
        <f>INDEX('[1]T18-Hanover'!$A$1:$ZZ$2000,MATCH(A8,'[1]T18-Hanover'!$A$1:$A$2000,0),MATCH($E$1,'[1]T18-Hanover'!$A$1:$ZZ$1,0))</f>
        <v>5-97</v>
      </c>
      <c r="F8" s="116">
        <f>INDEX('[1]T18-Hanover'!$A$1:$ZZ$2000,MATCH(A8,'[1]T18-Hanover'!$A$1:$A$2000,0),MATCH($F$1,'[1]T18-Hanover'!$A$1:$ZZ$1,0))</f>
        <v>45</v>
      </c>
      <c r="G8" s="117">
        <f>INDEX('[1]T18-Hanover'!$A$1:$ZZ$2000,MATCH(A8,'[1]T18-Hanover'!$A$1:$A$2000,0),MATCH($G$1,'[1]T18-Hanover'!$A$1:$ZZ$1,0))</f>
        <v>484033</v>
      </c>
      <c r="H8" s="117">
        <f>INDEX('[1]T18-Hanover'!$A$1:$ZZ$2000,MATCH(A8,'[1]T18-Hanover'!$A$1:$A$2000,0),MATCH($H$1,'[1]T18-Hanover'!$A$1:$ZZ$1,0))</f>
        <v>23296</v>
      </c>
      <c r="I8" s="117">
        <f>INDEX('[1]T18-Hanover'!$A$1:$ZZ$2000,MATCH(A8,'[1]T18-Hanover'!$A$1:$A$2000,0),MATCH($I$1,'[1]T18-Hanover'!$A$1:$ZZ$1,0))</f>
        <v>23296</v>
      </c>
      <c r="J8" s="116" t="str">
        <f>INDEX('[1]T18-Hanover'!$A$1:$ZZ$2000,MATCH(A8,'[1]T18-Hanover'!$A$1:$A$2000,0),MATCH($J$1,'[1]T18-Hanover'!$A$1:$ZZ$1,0))</f>
        <v>C</v>
      </c>
      <c r="K8" s="118">
        <f>INDEX('[1]T18-Hanover'!$A$1:$ZZ$2000,MATCH(A8,'[1]T18-Hanover'!$A$1:$A$2000,0),MATCH($K$1,'[1]T18-Hanover'!$A$1:$ZZ$1,0))</f>
        <v>7</v>
      </c>
      <c r="L8" s="119">
        <f>INDEX('[1]T18-Hanover'!$A$1:$ZZ$2000,MATCH(A8,'[1]T18-Hanover'!$A$1:$A$2000,0),MATCH($L$1,'[1]T18-Hanover'!$A$1:$ZZ$1,0))</f>
        <v>163072</v>
      </c>
      <c r="M8" s="120">
        <f>INDEX('[1]T18-Hanover'!$A$1:$ZZ$2000,MATCH(A8,'[1]T18-Hanover'!$A$1:$A$2000,0),MATCH($M$1,'[1]T18-Hanover'!$A$1:$ZZ$1,0))</f>
        <v>0.05</v>
      </c>
      <c r="N8" s="120">
        <f>INDEX('[1]T18-Hanover'!$A$1:$ZZ$2000,MATCH(A8,'[1]T18-Hanover'!$A$1:$A$2000,0),MATCH($N$1,'[1]T18-Hanover'!$A$1:$ZZ$1,0))</f>
        <v>0.15</v>
      </c>
      <c r="O8" s="118">
        <f>INDEX('[1]T18-Hanover'!$A$1:$ZZ$2000,MATCH(A8,'[1]T18-Hanover'!$A$1:$A$2000,0),MATCH($O$1,'[1]T18-Hanover'!$A$1:$ZZ$1,0))</f>
        <v>131680.63999999998</v>
      </c>
      <c r="P8" s="120">
        <f>INDEX('[1]T18-Hanover'!$A$1:$ZZ$2000,MATCH(A8,'[1]T18-Hanover'!$A$1:$A$2000,0),MATCH($P$1,'[1]T18-Hanover'!$A$1:$ZZ$1,0))</f>
        <v>0.08</v>
      </c>
      <c r="Q8" s="118">
        <f>INDEX('[1]T18-Hanover'!$A$1:$ZZ$2000,MATCH(A8,'[1]T18-Hanover'!$A$1:$A$2000,0),MATCH($Q$1,'[1]T18-Hanover'!$A$1:$ZZ$1,0))</f>
        <v>70.656249999999986</v>
      </c>
      <c r="R8" s="118">
        <f>INDEX('[1]T18-Hanover'!$A$1:$ZZ$2000,MATCH(A8,'[1]T18-Hanover'!$A$1:$A$2000,0),MATCH($R$1,'[1]T18-Hanover'!$A$1:$ZZ$1,0))</f>
        <v>70</v>
      </c>
      <c r="S8" s="118">
        <f>INDEX('[1]T18-Hanover'!$A$1:$ZZ$2000,MATCH(A8,'[1]T18-Hanover'!$A$1:$A$2000,0),MATCH($S$1,'[1]T18-Hanover'!$A$1:$ZZ$1,0))</f>
        <v>70.328125</v>
      </c>
      <c r="T8" s="119">
        <f>INDEX('[1]T18-Hanover'!$A$1:$ZZ$2000,MATCH(A8,'[1]T18-Hanover'!$A$1:$A$2000,0),MATCH($T$1,'[1]T18-Hanover'!$A$1:$ZZ$1,0))</f>
        <v>1729486.5</v>
      </c>
      <c r="U8" s="119">
        <f>INDEX('[1]T18-Hanover'!$A$1:$ZZ$2000,MATCH(A8,'[1]T18-Hanover'!$A$1:$A$2000,0),MATCH($U$1,'[1]T18-Hanover'!$A$1:$ZZ$1,0))</f>
        <v>3367850.5</v>
      </c>
    </row>
    <row r="9" spans="1:21" s="114" customFormat="1" ht="28.8" x14ac:dyDescent="0.55000000000000004">
      <c r="A9" s="114" t="str">
        <f>'[1]T18-Hanover'!A9</f>
        <v>06-18-401-004-0000</v>
      </c>
      <c r="B9" s="115" t="str">
        <f>INDEX('[1]T18-Hanover'!$A$1:$ZZ$2000,MATCH(A9,'[1]T18-Hanover'!$A$1:$A$2000,0),MATCH($B$1,'[1]T18-Hanover'!$A$1:$ZZ$1,0))</f>
        <v>06-18-401-004-0000 06-17-300-003-0000</v>
      </c>
      <c r="C9" s="115" t="str">
        <f>INDEX('[1]T18-Hanover'!$A$1:$ZZ$2000,MATCH(A9,'[1]T18-Hanover'!$A$1:$A$2000,0),MATCH($C$1,'[1]T18-Hanover'!$A$1:$ZZ$1,0))</f>
        <v>AutoDealership</v>
      </c>
      <c r="D9" s="115" t="str">
        <f>INDEX('[1]T18-Hanover'!$A$1:$ZZ$2000,MATCH(A9,'[1]T18-Hanover'!$A$1:$A$2000,0),MATCH($D$1,'[1]T18-Hanover'!$A$1:$ZZ$1,0))</f>
        <v>1200 E CHICAGO, ELGIN</v>
      </c>
      <c r="E9" s="116" t="str">
        <f>INDEX('[1]T18-Hanover'!$A$1:$ZZ$2000,MATCH(A9,'[1]T18-Hanover'!$A$1:$A$2000,0),MATCH($E$1,'[1]T18-Hanover'!$A$1:$ZZ$1,0))</f>
        <v>5-97</v>
      </c>
      <c r="F9" s="116">
        <f>INDEX('[1]T18-Hanover'!$A$1:$ZZ$2000,MATCH(A9,'[1]T18-Hanover'!$A$1:$A$2000,0),MATCH($F$1,'[1]T18-Hanover'!$A$1:$ZZ$1,0))</f>
        <v>33</v>
      </c>
      <c r="G9" s="117">
        <f>INDEX('[1]T18-Hanover'!$A$1:$ZZ$2000,MATCH(A9,'[1]T18-Hanover'!$A$1:$A$2000,0),MATCH($G$1,'[1]T18-Hanover'!$A$1:$ZZ$1,0))</f>
        <v>313893</v>
      </c>
      <c r="H9" s="117">
        <f>INDEX('[1]T18-Hanover'!$A$1:$ZZ$2000,MATCH(A9,'[1]T18-Hanover'!$A$1:$A$2000,0),MATCH($H$1,'[1]T18-Hanover'!$A$1:$ZZ$1,0))</f>
        <v>24970</v>
      </c>
      <c r="I9" s="117">
        <f>INDEX('[1]T18-Hanover'!$A$1:$ZZ$2000,MATCH(A9,'[1]T18-Hanover'!$A$1:$A$2000,0),MATCH($I$1,'[1]T18-Hanover'!$A$1:$ZZ$1,0))</f>
        <v>24970</v>
      </c>
      <c r="J9" s="116" t="str">
        <f>INDEX('[1]T18-Hanover'!$A$1:$ZZ$2000,MATCH(A9,'[1]T18-Hanover'!$A$1:$A$2000,0),MATCH($J$1,'[1]T18-Hanover'!$A$1:$ZZ$1,0))</f>
        <v>C</v>
      </c>
      <c r="K9" s="118">
        <f>INDEX('[1]T18-Hanover'!$A$1:$ZZ$2000,MATCH(A9,'[1]T18-Hanover'!$A$1:$A$2000,0),MATCH($K$1,'[1]T18-Hanover'!$A$1:$ZZ$1,0))</f>
        <v>7</v>
      </c>
      <c r="L9" s="119">
        <f>INDEX('[1]T18-Hanover'!$A$1:$ZZ$2000,MATCH(A9,'[1]T18-Hanover'!$A$1:$A$2000,0),MATCH($L$1,'[1]T18-Hanover'!$A$1:$ZZ$1,0))</f>
        <v>174790</v>
      </c>
      <c r="M9" s="120">
        <f>INDEX('[1]T18-Hanover'!$A$1:$ZZ$2000,MATCH(A9,'[1]T18-Hanover'!$A$1:$A$2000,0),MATCH($M$1,'[1]T18-Hanover'!$A$1:$ZZ$1,0))</f>
        <v>0.05</v>
      </c>
      <c r="N9" s="120">
        <f>INDEX('[1]T18-Hanover'!$A$1:$ZZ$2000,MATCH(A9,'[1]T18-Hanover'!$A$1:$A$2000,0),MATCH($N$1,'[1]T18-Hanover'!$A$1:$ZZ$1,0))</f>
        <v>0.15</v>
      </c>
      <c r="O9" s="118">
        <f>INDEX('[1]T18-Hanover'!$A$1:$ZZ$2000,MATCH(A9,'[1]T18-Hanover'!$A$1:$A$2000,0),MATCH($O$1,'[1]T18-Hanover'!$A$1:$ZZ$1,0))</f>
        <v>141142.92499999999</v>
      </c>
      <c r="P9" s="120">
        <f>INDEX('[1]T18-Hanover'!$A$1:$ZZ$2000,MATCH(A9,'[1]T18-Hanover'!$A$1:$A$2000,0),MATCH($P$1,'[1]T18-Hanover'!$A$1:$ZZ$1,0))</f>
        <v>0.08</v>
      </c>
      <c r="Q9" s="118">
        <f>INDEX('[1]T18-Hanover'!$A$1:$ZZ$2000,MATCH(A9,'[1]T18-Hanover'!$A$1:$A$2000,0),MATCH($Q$1,'[1]T18-Hanover'!$A$1:$ZZ$1,0))</f>
        <v>70.656249999999986</v>
      </c>
      <c r="R9" s="118">
        <f>INDEX('[1]T18-Hanover'!$A$1:$ZZ$2000,MATCH(A9,'[1]T18-Hanover'!$A$1:$A$2000,0),MATCH($R$1,'[1]T18-Hanover'!$A$1:$ZZ$1,0))</f>
        <v>70</v>
      </c>
      <c r="S9" s="118">
        <f>INDEX('[1]T18-Hanover'!$A$1:$ZZ$2000,MATCH(A9,'[1]T18-Hanover'!$A$1:$A$2000,0),MATCH($S$1,'[1]T18-Hanover'!$A$1:$ZZ$1,0))</f>
        <v>70.328125</v>
      </c>
      <c r="T9" s="119">
        <f>INDEX('[1]T18-Hanover'!$A$1:$ZZ$2000,MATCH(A9,'[1]T18-Hanover'!$A$1:$A$2000,0),MATCH($T$1,'[1]T18-Hanover'!$A$1:$ZZ$1,0))</f>
        <v>122575.8</v>
      </c>
      <c r="U9" s="119">
        <f>INDEX('[1]T18-Hanover'!$A$1:$ZZ$2000,MATCH(A9,'[1]T18-Hanover'!$A$1:$A$2000,0),MATCH($U$1,'[1]T18-Hanover'!$A$1:$ZZ$1,0))</f>
        <v>1878669.08125</v>
      </c>
    </row>
    <row r="10" spans="1:21" s="114" customFormat="1" ht="28.8" x14ac:dyDescent="0.55000000000000004">
      <c r="A10" s="114" t="str">
        <f>'[1]T18-Hanover'!A10</f>
        <v>06-18-401-023-0000</v>
      </c>
      <c r="B10" s="115" t="str">
        <f>INDEX('[1]T18-Hanover'!$A$1:$ZZ$2000,MATCH(A10,'[1]T18-Hanover'!$A$1:$A$2000,0),MATCH($B$1,'[1]T18-Hanover'!$A$1:$ZZ$1,0))</f>
        <v>06-18-401-023-0000  06-18-401-015-0000</v>
      </c>
      <c r="C10" s="115" t="str">
        <f>INDEX('[1]T18-Hanover'!$A$1:$ZZ$2000,MATCH(A10,'[1]T18-Hanover'!$A$1:$A$2000,0),MATCH($C$1,'[1]T18-Hanover'!$A$1:$ZZ$1,0))</f>
        <v>AutoDealership</v>
      </c>
      <c r="D10" s="115" t="str">
        <f>INDEX('[1]T18-Hanover'!$A$1:$ZZ$2000,MATCH(A10,'[1]T18-Hanover'!$A$1:$A$2000,0),MATCH($D$1,'[1]T18-Hanover'!$A$1:$ZZ$1,0))</f>
        <v>1045 E CHICAGO, ELGIN</v>
      </c>
      <c r="E10" s="116" t="str">
        <f>INDEX('[1]T18-Hanover'!$A$1:$ZZ$2000,MATCH(A10,'[1]T18-Hanover'!$A$1:$A$2000,0),MATCH($E$1,'[1]T18-Hanover'!$A$1:$ZZ$1,0))</f>
        <v>5-97</v>
      </c>
      <c r="F10" s="116">
        <f>INDEX('[1]T18-Hanover'!$A$1:$ZZ$2000,MATCH(A10,'[1]T18-Hanover'!$A$1:$A$2000,0),MATCH($F$1,'[1]T18-Hanover'!$A$1:$ZZ$1,0))</f>
        <v>48</v>
      </c>
      <c r="G10" s="117">
        <f>INDEX('[1]T18-Hanover'!$A$1:$ZZ$2000,MATCH(A10,'[1]T18-Hanover'!$A$1:$A$2000,0),MATCH($G$1,'[1]T18-Hanover'!$A$1:$ZZ$1,0))</f>
        <v>281496</v>
      </c>
      <c r="H10" s="117">
        <f>INDEX('[1]T18-Hanover'!$A$1:$ZZ$2000,MATCH(A10,'[1]T18-Hanover'!$A$1:$A$2000,0),MATCH($H$1,'[1]T18-Hanover'!$A$1:$ZZ$1,0))</f>
        <v>31000</v>
      </c>
      <c r="I10" s="117">
        <f>INDEX('[1]T18-Hanover'!$A$1:$ZZ$2000,MATCH(A10,'[1]T18-Hanover'!$A$1:$A$2000,0),MATCH($I$1,'[1]T18-Hanover'!$A$1:$ZZ$1,0))</f>
        <v>31000</v>
      </c>
      <c r="J10" s="116" t="str">
        <f>INDEX('[1]T18-Hanover'!$A$1:$ZZ$2000,MATCH(A10,'[1]T18-Hanover'!$A$1:$A$2000,0),MATCH($J$1,'[1]T18-Hanover'!$A$1:$ZZ$1,0))</f>
        <v>C</v>
      </c>
      <c r="K10" s="118">
        <f>INDEX('[1]T18-Hanover'!$A$1:$ZZ$2000,MATCH(A10,'[1]T18-Hanover'!$A$1:$A$2000,0),MATCH($K$1,'[1]T18-Hanover'!$A$1:$ZZ$1,0))</f>
        <v>5.95</v>
      </c>
      <c r="L10" s="119">
        <f>INDEX('[1]T18-Hanover'!$A$1:$ZZ$2000,MATCH(A10,'[1]T18-Hanover'!$A$1:$A$2000,0),MATCH($L$1,'[1]T18-Hanover'!$A$1:$ZZ$1,0))</f>
        <v>184450</v>
      </c>
      <c r="M10" s="120">
        <f>INDEX('[1]T18-Hanover'!$A$1:$ZZ$2000,MATCH(A10,'[1]T18-Hanover'!$A$1:$A$2000,0),MATCH($M$1,'[1]T18-Hanover'!$A$1:$ZZ$1,0))</f>
        <v>0.05</v>
      </c>
      <c r="N10" s="120">
        <f>INDEX('[1]T18-Hanover'!$A$1:$ZZ$2000,MATCH(A10,'[1]T18-Hanover'!$A$1:$A$2000,0),MATCH($N$1,'[1]T18-Hanover'!$A$1:$ZZ$1,0))</f>
        <v>0.15</v>
      </c>
      <c r="O10" s="118">
        <f>INDEX('[1]T18-Hanover'!$A$1:$ZZ$2000,MATCH(A10,'[1]T18-Hanover'!$A$1:$A$2000,0),MATCH($O$1,'[1]T18-Hanover'!$A$1:$ZZ$1,0))</f>
        <v>148943.375</v>
      </c>
      <c r="P10" s="120">
        <f>INDEX('[1]T18-Hanover'!$A$1:$ZZ$2000,MATCH(A10,'[1]T18-Hanover'!$A$1:$A$2000,0),MATCH($P$1,'[1]T18-Hanover'!$A$1:$ZZ$1,0))</f>
        <v>0.08</v>
      </c>
      <c r="Q10" s="118">
        <f>INDEX('[1]T18-Hanover'!$A$1:$ZZ$2000,MATCH(A10,'[1]T18-Hanover'!$A$1:$A$2000,0),MATCH($Q$1,'[1]T18-Hanover'!$A$1:$ZZ$1,0))</f>
        <v>60.057812499999997</v>
      </c>
      <c r="R10" s="118">
        <f>INDEX('[1]T18-Hanover'!$A$1:$ZZ$2000,MATCH(A10,'[1]T18-Hanover'!$A$1:$A$2000,0),MATCH($R$1,'[1]T18-Hanover'!$A$1:$ZZ$1,0))</f>
        <v>56</v>
      </c>
      <c r="S10" s="118">
        <f>INDEX('[1]T18-Hanover'!$A$1:$ZZ$2000,MATCH(A10,'[1]T18-Hanover'!$A$1:$A$2000,0),MATCH($S$1,'[1]T18-Hanover'!$A$1:$ZZ$1,0))</f>
        <v>58.028906249999999</v>
      </c>
      <c r="T10" s="119">
        <f>INDEX('[1]T18-Hanover'!$A$1:$ZZ$2000,MATCH(A10,'[1]T18-Hanover'!$A$1:$A$2000,0),MATCH($T$1,'[1]T18-Hanover'!$A$1:$ZZ$1,0))</f>
        <v>944976</v>
      </c>
      <c r="U10" s="119">
        <f>INDEX('[1]T18-Hanover'!$A$1:$ZZ$2000,MATCH(A10,'[1]T18-Hanover'!$A$1:$A$2000,0),MATCH($U$1,'[1]T18-Hanover'!$A$1:$ZZ$1,0))</f>
        <v>2743872.09375</v>
      </c>
    </row>
    <row r="11" spans="1:21" s="114" customFormat="1" x14ac:dyDescent="0.55000000000000004">
      <c r="A11" s="114" t="str">
        <f>'[1]T18-Hanover'!A11</f>
        <v>06-20-101-009-0000</v>
      </c>
      <c r="B11" s="115" t="str">
        <f>INDEX('[1]T18-Hanover'!$A$1:$ZZ$2000,MATCH(A11,'[1]T18-Hanover'!$A$1:$A$2000,0),MATCH($B$1,'[1]T18-Hanover'!$A$1:$ZZ$1,0))</f>
        <v>06-20-101-009-0000</v>
      </c>
      <c r="C11" s="115" t="str">
        <f>INDEX('[1]T18-Hanover'!$A$1:$ZZ$2000,MATCH(A11,'[1]T18-Hanover'!$A$1:$A$2000,0),MATCH($C$1,'[1]T18-Hanover'!$A$1:$ZZ$1,0))</f>
        <v>AutoDealership</v>
      </c>
      <c r="D11" s="115" t="str">
        <f>INDEX('[1]T18-Hanover'!$A$1:$ZZ$2000,MATCH(A11,'[1]T18-Hanover'!$A$1:$A$2000,0),MATCH($D$1,'[1]T18-Hanover'!$A$1:$ZZ$1,0))</f>
        <v>1385 E CHICAGO, ELGIN</v>
      </c>
      <c r="E11" s="116" t="str">
        <f>INDEX('[1]T18-Hanover'!$A$1:$ZZ$2000,MATCH(A11,'[1]T18-Hanover'!$A$1:$A$2000,0),MATCH($E$1,'[1]T18-Hanover'!$A$1:$ZZ$1,0))</f>
        <v>5-97</v>
      </c>
      <c r="F11" s="116">
        <f>INDEX('[1]T18-Hanover'!$A$1:$ZZ$2000,MATCH(A11,'[1]T18-Hanover'!$A$1:$A$2000,0),MATCH($F$1,'[1]T18-Hanover'!$A$1:$ZZ$1,0))</f>
        <v>44</v>
      </c>
      <c r="G11" s="117">
        <f>INDEX('[1]T18-Hanover'!$A$1:$ZZ$2000,MATCH(A11,'[1]T18-Hanover'!$A$1:$A$2000,0),MATCH($G$1,'[1]T18-Hanover'!$A$1:$ZZ$1,0))</f>
        <v>407852</v>
      </c>
      <c r="H11" s="117">
        <f>INDEX('[1]T18-Hanover'!$A$1:$ZZ$2000,MATCH(A11,'[1]T18-Hanover'!$A$1:$A$2000,0),MATCH($H$1,'[1]T18-Hanover'!$A$1:$ZZ$1,0))</f>
        <v>48401</v>
      </c>
      <c r="I11" s="117">
        <f>INDEX('[1]T18-Hanover'!$A$1:$ZZ$2000,MATCH(A11,'[1]T18-Hanover'!$A$1:$A$2000,0),MATCH($I$1,'[1]T18-Hanover'!$A$1:$ZZ$1,0))</f>
        <v>48401</v>
      </c>
      <c r="J11" s="116" t="str">
        <f>INDEX('[1]T18-Hanover'!$A$1:$ZZ$2000,MATCH(A11,'[1]T18-Hanover'!$A$1:$A$2000,0),MATCH($J$1,'[1]T18-Hanover'!$A$1:$ZZ$1,0))</f>
        <v>C</v>
      </c>
      <c r="K11" s="118">
        <f>INDEX('[1]T18-Hanover'!$A$1:$ZZ$2000,MATCH(A11,'[1]T18-Hanover'!$A$1:$A$2000,0),MATCH($K$1,'[1]T18-Hanover'!$A$1:$ZZ$1,0))</f>
        <v>7</v>
      </c>
      <c r="L11" s="119">
        <f>INDEX('[1]T18-Hanover'!$A$1:$ZZ$2000,MATCH(A11,'[1]T18-Hanover'!$A$1:$A$2000,0),MATCH($L$1,'[1]T18-Hanover'!$A$1:$ZZ$1,0))</f>
        <v>338807</v>
      </c>
      <c r="M11" s="120">
        <f>INDEX('[1]T18-Hanover'!$A$1:$ZZ$2000,MATCH(A11,'[1]T18-Hanover'!$A$1:$A$2000,0),MATCH($M$1,'[1]T18-Hanover'!$A$1:$ZZ$1,0))</f>
        <v>0.05</v>
      </c>
      <c r="N11" s="120">
        <f>INDEX('[1]T18-Hanover'!$A$1:$ZZ$2000,MATCH(A11,'[1]T18-Hanover'!$A$1:$A$2000,0),MATCH($N$1,'[1]T18-Hanover'!$A$1:$ZZ$1,0))</f>
        <v>0.15</v>
      </c>
      <c r="O11" s="118">
        <f>INDEX('[1]T18-Hanover'!$A$1:$ZZ$2000,MATCH(A11,'[1]T18-Hanover'!$A$1:$A$2000,0),MATCH($O$1,'[1]T18-Hanover'!$A$1:$ZZ$1,0))</f>
        <v>273586.65250000003</v>
      </c>
      <c r="P11" s="120">
        <f>INDEX('[1]T18-Hanover'!$A$1:$ZZ$2000,MATCH(A11,'[1]T18-Hanover'!$A$1:$A$2000,0),MATCH($P$1,'[1]T18-Hanover'!$A$1:$ZZ$1,0))</f>
        <v>0.08</v>
      </c>
      <c r="Q11" s="118">
        <f>INDEX('[1]T18-Hanover'!$A$1:$ZZ$2000,MATCH(A11,'[1]T18-Hanover'!$A$1:$A$2000,0),MATCH($Q$1,'[1]T18-Hanover'!$A$1:$ZZ$1,0))</f>
        <v>70.656250000000014</v>
      </c>
      <c r="R11" s="118">
        <f>INDEX('[1]T18-Hanover'!$A$1:$ZZ$2000,MATCH(A11,'[1]T18-Hanover'!$A$1:$A$2000,0),MATCH($R$1,'[1]T18-Hanover'!$A$1:$ZZ$1,0))</f>
        <v>70</v>
      </c>
      <c r="S11" s="118">
        <f>INDEX('[1]T18-Hanover'!$A$1:$ZZ$2000,MATCH(A11,'[1]T18-Hanover'!$A$1:$A$2000,0),MATCH($S$1,'[1]T18-Hanover'!$A$1:$ZZ$1,0))</f>
        <v>70.328125</v>
      </c>
      <c r="T11" s="119">
        <f>INDEX('[1]T18-Hanover'!$A$1:$ZZ$2000,MATCH(A11,'[1]T18-Hanover'!$A$1:$A$2000,0),MATCH($T$1,'[1]T18-Hanover'!$A$1:$ZZ$1,0))</f>
        <v>856992</v>
      </c>
      <c r="U11" s="119">
        <f>INDEX('[1]T18-Hanover'!$A$1:$ZZ$2000,MATCH(A11,'[1]T18-Hanover'!$A$1:$A$2000,0),MATCH($U$1,'[1]T18-Hanover'!$A$1:$ZZ$1,0))</f>
        <v>4260943.578125</v>
      </c>
    </row>
    <row r="12" spans="1:21" s="114" customFormat="1" x14ac:dyDescent="0.55000000000000004">
      <c r="A12" s="114" t="str">
        <f>'[1]T18-Hanover'!A12</f>
        <v>06-20-101-015-0000</v>
      </c>
      <c r="B12" s="115" t="str">
        <f>INDEX('[1]T18-Hanover'!$A$1:$ZZ$2000,MATCH(A12,'[1]T18-Hanover'!$A$1:$A$2000,0),MATCH($B$1,'[1]T18-Hanover'!$A$1:$ZZ$1,0))</f>
        <v>06-20-101-015-0000</v>
      </c>
      <c r="C12" s="115" t="str">
        <f>INDEX('[1]T18-Hanover'!$A$1:$ZZ$2000,MATCH(A12,'[1]T18-Hanover'!$A$1:$A$2000,0),MATCH($C$1,'[1]T18-Hanover'!$A$1:$ZZ$1,0))</f>
        <v>AutoDealership</v>
      </c>
      <c r="D12" s="115" t="str">
        <f>INDEX('[1]T18-Hanover'!$A$1:$ZZ$2000,MATCH(A12,'[1]T18-Hanover'!$A$1:$A$2000,0),MATCH($D$1,'[1]T18-Hanover'!$A$1:$ZZ$1,0))</f>
        <v>1325 E CHICAGO, ELGIN</v>
      </c>
      <c r="E12" s="116" t="str">
        <f>INDEX('[1]T18-Hanover'!$A$1:$ZZ$2000,MATCH(A12,'[1]T18-Hanover'!$A$1:$A$2000,0),MATCH($E$1,'[1]T18-Hanover'!$A$1:$ZZ$1,0))</f>
        <v>5-97</v>
      </c>
      <c r="F12" s="116">
        <f>INDEX('[1]T18-Hanover'!$A$1:$ZZ$2000,MATCH(A12,'[1]T18-Hanover'!$A$1:$A$2000,0),MATCH($F$1,'[1]T18-Hanover'!$A$1:$ZZ$1,0))</f>
        <v>30</v>
      </c>
      <c r="G12" s="117">
        <f>INDEX('[1]T18-Hanover'!$A$1:$ZZ$2000,MATCH(A12,'[1]T18-Hanover'!$A$1:$A$2000,0),MATCH($G$1,'[1]T18-Hanover'!$A$1:$ZZ$1,0))</f>
        <v>250482</v>
      </c>
      <c r="H12" s="117">
        <f>INDEX('[1]T18-Hanover'!$A$1:$ZZ$2000,MATCH(A12,'[1]T18-Hanover'!$A$1:$A$2000,0),MATCH($H$1,'[1]T18-Hanover'!$A$1:$ZZ$1,0))</f>
        <v>11394</v>
      </c>
      <c r="I12" s="117">
        <f>INDEX('[1]T18-Hanover'!$A$1:$ZZ$2000,MATCH(A12,'[1]T18-Hanover'!$A$1:$A$2000,0),MATCH($I$1,'[1]T18-Hanover'!$A$1:$ZZ$1,0))</f>
        <v>11394</v>
      </c>
      <c r="J12" s="116" t="str">
        <f>INDEX('[1]T18-Hanover'!$A$1:$ZZ$2000,MATCH(A12,'[1]T18-Hanover'!$A$1:$A$2000,0),MATCH($J$1,'[1]T18-Hanover'!$A$1:$ZZ$1,0))</f>
        <v>C</v>
      </c>
      <c r="K12" s="118">
        <f>INDEX('[1]T18-Hanover'!$A$1:$ZZ$2000,MATCH(A12,'[1]T18-Hanover'!$A$1:$A$2000,0),MATCH($K$1,'[1]T18-Hanover'!$A$1:$ZZ$1,0))</f>
        <v>7</v>
      </c>
      <c r="L12" s="119">
        <f>INDEX('[1]T18-Hanover'!$A$1:$ZZ$2000,MATCH(A12,'[1]T18-Hanover'!$A$1:$A$2000,0),MATCH($L$1,'[1]T18-Hanover'!$A$1:$ZZ$1,0))</f>
        <v>79758</v>
      </c>
      <c r="M12" s="120">
        <f>INDEX('[1]T18-Hanover'!$A$1:$ZZ$2000,MATCH(A12,'[1]T18-Hanover'!$A$1:$A$2000,0),MATCH($M$1,'[1]T18-Hanover'!$A$1:$ZZ$1,0))</f>
        <v>0.05</v>
      </c>
      <c r="N12" s="120">
        <f>INDEX('[1]T18-Hanover'!$A$1:$ZZ$2000,MATCH(A12,'[1]T18-Hanover'!$A$1:$A$2000,0),MATCH($N$1,'[1]T18-Hanover'!$A$1:$ZZ$1,0))</f>
        <v>0.15</v>
      </c>
      <c r="O12" s="118">
        <f>INDEX('[1]T18-Hanover'!$A$1:$ZZ$2000,MATCH(A12,'[1]T18-Hanover'!$A$1:$A$2000,0),MATCH($O$1,'[1]T18-Hanover'!$A$1:$ZZ$1,0))</f>
        <v>64404.585000000006</v>
      </c>
      <c r="P12" s="120">
        <f>INDEX('[1]T18-Hanover'!$A$1:$ZZ$2000,MATCH(A12,'[1]T18-Hanover'!$A$1:$A$2000,0),MATCH($P$1,'[1]T18-Hanover'!$A$1:$ZZ$1,0))</f>
        <v>0.08</v>
      </c>
      <c r="Q12" s="118">
        <f>INDEX('[1]T18-Hanover'!$A$1:$ZZ$2000,MATCH(A12,'[1]T18-Hanover'!$A$1:$A$2000,0),MATCH($Q$1,'[1]T18-Hanover'!$A$1:$ZZ$1,0))</f>
        <v>70.656250000000014</v>
      </c>
      <c r="R12" s="118">
        <f>INDEX('[1]T18-Hanover'!$A$1:$ZZ$2000,MATCH(A12,'[1]T18-Hanover'!$A$1:$A$2000,0),MATCH($R$1,'[1]T18-Hanover'!$A$1:$ZZ$1,0))</f>
        <v>70</v>
      </c>
      <c r="S12" s="118">
        <f>INDEX('[1]T18-Hanover'!$A$1:$ZZ$2000,MATCH(A12,'[1]T18-Hanover'!$A$1:$A$2000,0),MATCH($S$1,'[1]T18-Hanover'!$A$1:$ZZ$1,0))</f>
        <v>70.328125</v>
      </c>
      <c r="T12" s="119">
        <f>INDEX('[1]T18-Hanover'!$A$1:$ZZ$2000,MATCH(A12,'[1]T18-Hanover'!$A$1:$A$2000,0),MATCH($T$1,'[1]T18-Hanover'!$A$1:$ZZ$1,0))</f>
        <v>1229436</v>
      </c>
      <c r="U12" s="119">
        <f>INDEX('[1]T18-Hanover'!$A$1:$ZZ$2000,MATCH(A12,'[1]T18-Hanover'!$A$1:$A$2000,0),MATCH($U$1,'[1]T18-Hanover'!$A$1:$ZZ$1,0))</f>
        <v>2030754.65625</v>
      </c>
    </row>
    <row r="13" spans="1:21" s="114" customFormat="1" ht="28.8" x14ac:dyDescent="0.55000000000000004">
      <c r="A13" s="114" t="str">
        <f>'[1]T18-Hanover'!A13</f>
        <v>06-28-108-027-0000</v>
      </c>
      <c r="B13" s="115" t="str">
        <f>INDEX('[1]T18-Hanover'!$A$1:$ZZ$2000,MATCH(A13,'[1]T18-Hanover'!$A$1:$A$2000,0),MATCH($B$1,'[1]T18-Hanover'!$A$1:$ZZ$1,0))</f>
        <v>06-28-108-027-0000 06-28-108-028-0000</v>
      </c>
      <c r="C13" s="115" t="str">
        <f>INDEX('[1]T18-Hanover'!$A$1:$ZZ$2000,MATCH(A13,'[1]T18-Hanover'!$A$1:$A$2000,0),MATCH($C$1,'[1]T18-Hanover'!$A$1:$ZZ$1,0))</f>
        <v>AutoDealership</v>
      </c>
      <c r="D13" s="115" t="str">
        <f>INDEX('[1]T18-Hanover'!$A$1:$ZZ$2000,MATCH(A13,'[1]T18-Hanover'!$A$1:$A$2000,0),MATCH($D$1,'[1]T18-Hanover'!$A$1:$ZZ$1,0))</f>
        <v>1600 W LAKE, STREAMWOOD</v>
      </c>
      <c r="E13" s="116" t="str">
        <f>INDEX('[1]T18-Hanover'!$A$1:$ZZ$2000,MATCH(A13,'[1]T18-Hanover'!$A$1:$A$2000,0),MATCH($E$1,'[1]T18-Hanover'!$A$1:$ZZ$1,0))</f>
        <v>7-97</v>
      </c>
      <c r="F13" s="116">
        <f>INDEX('[1]T18-Hanover'!$A$1:$ZZ$2000,MATCH(A13,'[1]T18-Hanover'!$A$1:$A$2000,0),MATCH($F$1,'[1]T18-Hanover'!$A$1:$ZZ$1,0))</f>
        <v>0</v>
      </c>
      <c r="G13" s="117">
        <f>INDEX('[1]T18-Hanover'!$A$1:$ZZ$2000,MATCH(A13,'[1]T18-Hanover'!$A$1:$A$2000,0),MATCH($G$1,'[1]T18-Hanover'!$A$1:$ZZ$1,0))</f>
        <v>231391</v>
      </c>
      <c r="H13" s="117">
        <f>INDEX('[1]T18-Hanover'!$A$1:$ZZ$2000,MATCH(A13,'[1]T18-Hanover'!$A$1:$A$2000,0),MATCH($H$1,'[1]T18-Hanover'!$A$1:$ZZ$1,0))</f>
        <v>55078</v>
      </c>
      <c r="I13" s="117">
        <f>INDEX('[1]T18-Hanover'!$A$1:$ZZ$2000,MATCH(A13,'[1]T18-Hanover'!$A$1:$A$2000,0),MATCH($I$1,'[1]T18-Hanover'!$A$1:$ZZ$1,0))</f>
        <v>55078</v>
      </c>
      <c r="J13" s="116" t="str">
        <f>INDEX('[1]T18-Hanover'!$A$1:$ZZ$2000,MATCH(A13,'[1]T18-Hanover'!$A$1:$A$2000,0),MATCH($J$1,'[1]T18-Hanover'!$A$1:$ZZ$1,0))</f>
        <v>C</v>
      </c>
      <c r="K13" s="118">
        <f>INDEX('[1]T18-Hanover'!$A$1:$ZZ$2000,MATCH(A13,'[1]T18-Hanover'!$A$1:$A$2000,0),MATCH($K$1,'[1]T18-Hanover'!$A$1:$ZZ$1,0))</f>
        <v>8.4700000000000024</v>
      </c>
      <c r="L13" s="119">
        <f>INDEX('[1]T18-Hanover'!$A$1:$ZZ$2000,MATCH(A13,'[1]T18-Hanover'!$A$1:$A$2000,0),MATCH($L$1,'[1]T18-Hanover'!$A$1:$ZZ$1,0))</f>
        <v>466510.66000000015</v>
      </c>
      <c r="M13" s="120">
        <f>INDEX('[1]T18-Hanover'!$A$1:$ZZ$2000,MATCH(A13,'[1]T18-Hanover'!$A$1:$A$2000,0),MATCH($M$1,'[1]T18-Hanover'!$A$1:$ZZ$1,0))</f>
        <v>0.05</v>
      </c>
      <c r="N13" s="120">
        <f>INDEX('[1]T18-Hanover'!$A$1:$ZZ$2000,MATCH(A13,'[1]T18-Hanover'!$A$1:$A$2000,0),MATCH($N$1,'[1]T18-Hanover'!$A$1:$ZZ$1,0))</f>
        <v>0.15</v>
      </c>
      <c r="O13" s="118">
        <f>INDEX('[1]T18-Hanover'!$A$1:$ZZ$2000,MATCH(A13,'[1]T18-Hanover'!$A$1:$A$2000,0),MATCH($O$1,'[1]T18-Hanover'!$A$1:$ZZ$1,0))</f>
        <v>376707.35795000015</v>
      </c>
      <c r="P13" s="120">
        <f>INDEX('[1]T18-Hanover'!$A$1:$ZZ$2000,MATCH(A13,'[1]T18-Hanover'!$A$1:$A$2000,0),MATCH($P$1,'[1]T18-Hanover'!$A$1:$ZZ$1,0))</f>
        <v>0.08</v>
      </c>
      <c r="Q13" s="118">
        <f>INDEX('[1]T18-Hanover'!$A$1:$ZZ$2000,MATCH(A13,'[1]T18-Hanover'!$A$1:$A$2000,0),MATCH($Q$1,'[1]T18-Hanover'!$A$1:$ZZ$1,0))</f>
        <v>85.494062500000041</v>
      </c>
      <c r="R13" s="118">
        <f>INDEX('[1]T18-Hanover'!$A$1:$ZZ$2000,MATCH(A13,'[1]T18-Hanover'!$A$1:$A$2000,0),MATCH($R$1,'[1]T18-Hanover'!$A$1:$ZZ$1,0))</f>
        <v>84.7</v>
      </c>
      <c r="S13" s="118">
        <f>INDEX('[1]T18-Hanover'!$A$1:$ZZ$2000,MATCH(A13,'[1]T18-Hanover'!$A$1:$A$2000,0),MATCH($S$1,'[1]T18-Hanover'!$A$1:$ZZ$1,0))</f>
        <v>85.097031250000015</v>
      </c>
      <c r="T13" s="119">
        <f>INDEX('[1]T18-Hanover'!$A$1:$ZZ$2000,MATCH(A13,'[1]T18-Hanover'!$A$1:$A$2000,0),MATCH($T$1,'[1]T18-Hanover'!$A$1:$ZZ$1,0))</f>
        <v>33237</v>
      </c>
      <c r="U13" s="119">
        <f>INDEX('[1]T18-Hanover'!$A$1:$ZZ$2000,MATCH(A13,'[1]T18-Hanover'!$A$1:$A$2000,0),MATCH($U$1,'[1]T18-Hanover'!$A$1:$ZZ$1,0))</f>
        <v>4720211.2871875009</v>
      </c>
    </row>
    <row r="14" spans="1:21" s="114" customFormat="1" x14ac:dyDescent="0.55000000000000004">
      <c r="A14" s="114" t="str">
        <f>'[1]T18-Hanover'!A14</f>
        <v>06-07-302-082-0000</v>
      </c>
      <c r="B14" s="115" t="str">
        <f>INDEX('[1]T18-Hanover'!$A$1:$ZZ$2000,MATCH(A14,'[1]T18-Hanover'!$A$1:$A$2000,0),MATCH($B$1,'[1]T18-Hanover'!$A$1:$ZZ$1,0))</f>
        <v>06-07-302-082-0000</v>
      </c>
      <c r="C14" s="115" t="str">
        <f>INDEX('[1]T18-Hanover'!$A$1:$ZZ$2000,MATCH(A14,'[1]T18-Hanover'!$A$1:$A$2000,0),MATCH($C$1,'[1]T18-Hanover'!$A$1:$ZZ$1,0))</f>
        <v>AutoRepair</v>
      </c>
      <c r="D14" s="115" t="str">
        <f>INDEX('[1]T18-Hanover'!$A$1:$ZZ$2000,MATCH(A14,'[1]T18-Hanover'!$A$1:$A$2000,0),MATCH($D$1,'[1]T18-Hanover'!$A$1:$ZZ$1,0))</f>
        <v>939  SUMMIT, ELGIN</v>
      </c>
      <c r="E14" s="116" t="str">
        <f>INDEX('[1]T18-Hanover'!$A$1:$ZZ$2000,MATCH(A14,'[1]T18-Hanover'!$A$1:$A$2000,0),MATCH($E$1,'[1]T18-Hanover'!$A$1:$ZZ$1,0))</f>
        <v>5-22</v>
      </c>
      <c r="F14" s="116">
        <f>INDEX('[1]T18-Hanover'!$A$1:$ZZ$2000,MATCH(A14,'[1]T18-Hanover'!$A$1:$A$2000,0),MATCH($F$1,'[1]T18-Hanover'!$A$1:$ZZ$1,0))</f>
        <v>25</v>
      </c>
      <c r="G14" s="117">
        <f>INDEX('[1]T18-Hanover'!$A$1:$ZZ$2000,MATCH(A14,'[1]T18-Hanover'!$A$1:$A$2000,0),MATCH($G$1,'[1]T18-Hanover'!$A$1:$ZZ$1,0))</f>
        <v>12959</v>
      </c>
      <c r="H14" s="117">
        <f>INDEX('[1]T18-Hanover'!$A$1:$ZZ$2000,MATCH(A14,'[1]T18-Hanover'!$A$1:$A$2000,0),MATCH($H$1,'[1]T18-Hanover'!$A$1:$ZZ$1,0))</f>
        <v>1800</v>
      </c>
      <c r="I14" s="117">
        <f>INDEX('[1]T18-Hanover'!$A$1:$ZZ$2000,MATCH(A14,'[1]T18-Hanover'!$A$1:$A$2000,0),MATCH($I$1,'[1]T18-Hanover'!$A$1:$ZZ$1,0))</f>
        <v>1800</v>
      </c>
      <c r="J14" s="116" t="str">
        <f>INDEX('[1]T18-Hanover'!$A$1:$ZZ$2000,MATCH(A14,'[1]T18-Hanover'!$A$1:$A$2000,0),MATCH($J$1,'[1]T18-Hanover'!$A$1:$ZZ$1,0))</f>
        <v>C</v>
      </c>
      <c r="K14" s="118">
        <f>INDEX('[1]T18-Hanover'!$A$1:$ZZ$2000,MATCH(A14,'[1]T18-Hanover'!$A$1:$A$2000,0),MATCH($K$1,'[1]T18-Hanover'!$A$1:$ZZ$1,0))</f>
        <v>9.5</v>
      </c>
      <c r="L14" s="119">
        <f>INDEX('[1]T18-Hanover'!$A$1:$ZZ$2000,MATCH(A14,'[1]T18-Hanover'!$A$1:$A$2000,0),MATCH($L$1,'[1]T18-Hanover'!$A$1:$ZZ$1,0))</f>
        <v>17100</v>
      </c>
      <c r="M14" s="120">
        <f>INDEX('[1]T18-Hanover'!$A$1:$ZZ$2000,MATCH(A14,'[1]T18-Hanover'!$A$1:$A$2000,0),MATCH($M$1,'[1]T18-Hanover'!$A$1:$ZZ$1,0))</f>
        <v>0.05</v>
      </c>
      <c r="N14" s="120">
        <f>INDEX('[1]T18-Hanover'!$A$1:$ZZ$2000,MATCH(A14,'[1]T18-Hanover'!$A$1:$A$2000,0),MATCH($N$1,'[1]T18-Hanover'!$A$1:$ZZ$1,0))</f>
        <v>0.15</v>
      </c>
      <c r="O14" s="118">
        <f>INDEX('[1]T18-Hanover'!$A$1:$ZZ$2000,MATCH(A14,'[1]T18-Hanover'!$A$1:$A$2000,0),MATCH($O$1,'[1]T18-Hanover'!$A$1:$ZZ$1,0))</f>
        <v>13808.25</v>
      </c>
      <c r="P14" s="120">
        <f>INDEX('[1]T18-Hanover'!$A$1:$ZZ$2000,MATCH(A14,'[1]T18-Hanover'!$A$1:$A$2000,0),MATCH($P$1,'[1]T18-Hanover'!$A$1:$ZZ$1,0))</f>
        <v>0.08</v>
      </c>
      <c r="Q14" s="118">
        <f>INDEX('[1]T18-Hanover'!$A$1:$ZZ$2000,MATCH(A14,'[1]T18-Hanover'!$A$1:$A$2000,0),MATCH($Q$1,'[1]T18-Hanover'!$A$1:$ZZ$1,0))</f>
        <v>95.890625</v>
      </c>
      <c r="R14" s="118">
        <f>INDEX('[1]T18-Hanover'!$A$1:$ZZ$2000,MATCH(A14,'[1]T18-Hanover'!$A$1:$A$2000,0),MATCH($R$1,'[1]T18-Hanover'!$A$1:$ZZ$1,0))</f>
        <v>95</v>
      </c>
      <c r="S14" s="118">
        <f>INDEX('[1]T18-Hanover'!$A$1:$ZZ$2000,MATCH(A14,'[1]T18-Hanover'!$A$1:$A$2000,0),MATCH($S$1,'[1]T18-Hanover'!$A$1:$ZZ$1,0))</f>
        <v>95.4453125</v>
      </c>
      <c r="T14" s="119">
        <f>INDEX('[1]T18-Hanover'!$A$1:$ZZ$2000,MATCH(A14,'[1]T18-Hanover'!$A$1:$A$2000,0),MATCH($T$1,'[1]T18-Hanover'!$A$1:$ZZ$1,0))</f>
        <v>69108</v>
      </c>
      <c r="U14" s="119">
        <f>INDEX('[1]T18-Hanover'!$A$1:$ZZ$2000,MATCH(A14,'[1]T18-Hanover'!$A$1:$A$2000,0),MATCH($U$1,'[1]T18-Hanover'!$A$1:$ZZ$1,0))</f>
        <v>240909.5625</v>
      </c>
    </row>
    <row r="15" spans="1:21" s="114" customFormat="1" x14ac:dyDescent="0.55000000000000004">
      <c r="A15" s="114" t="str">
        <f>'[1]T18-Hanover'!A15</f>
        <v>06-13-401-045-0000</v>
      </c>
      <c r="B15" s="115" t="str">
        <f>INDEX('[1]T18-Hanover'!$A$1:$ZZ$2000,MATCH(A15,'[1]T18-Hanover'!$A$1:$A$2000,0),MATCH($B$1,'[1]T18-Hanover'!$A$1:$ZZ$1,0))</f>
        <v>06-13-401-045-0000</v>
      </c>
      <c r="C15" s="115" t="str">
        <f>INDEX('[1]T18-Hanover'!$A$1:$ZZ$2000,MATCH(A15,'[1]T18-Hanover'!$A$1:$A$2000,0),MATCH($C$1,'[1]T18-Hanover'!$A$1:$ZZ$1,0))</f>
        <v>AutoRepair</v>
      </c>
      <c r="D15" s="115" t="str">
        <f>INDEX('[1]T18-Hanover'!$A$1:$ZZ$2000,MATCH(A15,'[1]T18-Hanover'!$A$1:$A$2000,0),MATCH($D$1,'[1]T18-Hanover'!$A$1:$ZZ$1,0))</f>
        <v>790 N BARRINGTON, HOFFMAN ESTATES</v>
      </c>
      <c r="E15" s="116" t="str">
        <f>INDEX('[1]T18-Hanover'!$A$1:$ZZ$2000,MATCH(A15,'[1]T18-Hanover'!$A$1:$A$2000,0),MATCH($E$1,'[1]T18-Hanover'!$A$1:$ZZ$1,0))</f>
        <v>5-22</v>
      </c>
      <c r="F15" s="116">
        <f>INDEX('[1]T18-Hanover'!$A$1:$ZZ$2000,MATCH(A15,'[1]T18-Hanover'!$A$1:$A$2000,0),MATCH($F$1,'[1]T18-Hanover'!$A$1:$ZZ$1,0))</f>
        <v>22</v>
      </c>
      <c r="G15" s="117">
        <f>INDEX('[1]T18-Hanover'!$A$1:$ZZ$2000,MATCH(A15,'[1]T18-Hanover'!$A$1:$A$2000,0),MATCH($G$1,'[1]T18-Hanover'!$A$1:$ZZ$1,0))</f>
        <v>35665</v>
      </c>
      <c r="H15" s="117">
        <f>INDEX('[1]T18-Hanover'!$A$1:$ZZ$2000,MATCH(A15,'[1]T18-Hanover'!$A$1:$A$2000,0),MATCH($H$1,'[1]T18-Hanover'!$A$1:$ZZ$1,0))</f>
        <v>5722</v>
      </c>
      <c r="I15" s="117">
        <f>INDEX('[1]T18-Hanover'!$A$1:$ZZ$2000,MATCH(A15,'[1]T18-Hanover'!$A$1:$A$2000,0),MATCH($I$1,'[1]T18-Hanover'!$A$1:$ZZ$1,0))</f>
        <v>5722</v>
      </c>
      <c r="J15" s="116" t="str">
        <f>INDEX('[1]T18-Hanover'!$A$1:$ZZ$2000,MATCH(A15,'[1]T18-Hanover'!$A$1:$A$2000,0),MATCH($J$1,'[1]T18-Hanover'!$A$1:$ZZ$1,0))</f>
        <v>C</v>
      </c>
      <c r="K15" s="118">
        <f>INDEX('[1]T18-Hanover'!$A$1:$ZZ$2000,MATCH(A15,'[1]T18-Hanover'!$A$1:$A$2000,0),MATCH($K$1,'[1]T18-Hanover'!$A$1:$ZZ$1,0))</f>
        <v>10</v>
      </c>
      <c r="L15" s="119">
        <f>INDEX('[1]T18-Hanover'!$A$1:$ZZ$2000,MATCH(A15,'[1]T18-Hanover'!$A$1:$A$2000,0),MATCH($L$1,'[1]T18-Hanover'!$A$1:$ZZ$1,0))</f>
        <v>57220</v>
      </c>
      <c r="M15" s="120">
        <f>INDEX('[1]T18-Hanover'!$A$1:$ZZ$2000,MATCH(A15,'[1]T18-Hanover'!$A$1:$A$2000,0),MATCH($M$1,'[1]T18-Hanover'!$A$1:$ZZ$1,0))</f>
        <v>0.05</v>
      </c>
      <c r="N15" s="120">
        <f>INDEX('[1]T18-Hanover'!$A$1:$ZZ$2000,MATCH(A15,'[1]T18-Hanover'!$A$1:$A$2000,0),MATCH($N$1,'[1]T18-Hanover'!$A$1:$ZZ$1,0))</f>
        <v>0.15</v>
      </c>
      <c r="O15" s="118">
        <f>INDEX('[1]T18-Hanover'!$A$1:$ZZ$2000,MATCH(A15,'[1]T18-Hanover'!$A$1:$A$2000,0),MATCH($O$1,'[1]T18-Hanover'!$A$1:$ZZ$1,0))</f>
        <v>46205.15</v>
      </c>
      <c r="P15" s="120">
        <f>INDEX('[1]T18-Hanover'!$A$1:$ZZ$2000,MATCH(A15,'[1]T18-Hanover'!$A$1:$A$2000,0),MATCH($P$1,'[1]T18-Hanover'!$A$1:$ZZ$1,0))</f>
        <v>0.08</v>
      </c>
      <c r="Q15" s="118">
        <f>INDEX('[1]T18-Hanover'!$A$1:$ZZ$2000,MATCH(A15,'[1]T18-Hanover'!$A$1:$A$2000,0),MATCH($Q$1,'[1]T18-Hanover'!$A$1:$ZZ$1,0))</f>
        <v>100.9375</v>
      </c>
      <c r="R15" s="118">
        <f>INDEX('[1]T18-Hanover'!$A$1:$ZZ$2000,MATCH(A15,'[1]T18-Hanover'!$A$1:$A$2000,0),MATCH($R$1,'[1]T18-Hanover'!$A$1:$ZZ$1,0))</f>
        <v>100</v>
      </c>
      <c r="S15" s="118">
        <f>INDEX('[1]T18-Hanover'!$A$1:$ZZ$2000,MATCH(A15,'[1]T18-Hanover'!$A$1:$A$2000,0),MATCH($S$1,'[1]T18-Hanover'!$A$1:$ZZ$1,0))</f>
        <v>100.46875</v>
      </c>
      <c r="T15" s="119">
        <f>INDEX('[1]T18-Hanover'!$A$1:$ZZ$2000,MATCH(A15,'[1]T18-Hanover'!$A$1:$A$2000,0),MATCH($T$1,'[1]T18-Hanover'!$A$1:$ZZ$1,0))</f>
        <v>153324</v>
      </c>
      <c r="U15" s="119">
        <f>INDEX('[1]T18-Hanover'!$A$1:$ZZ$2000,MATCH(A15,'[1]T18-Hanover'!$A$1:$A$2000,0),MATCH($U$1,'[1]T18-Hanover'!$A$1:$ZZ$1,0))</f>
        <v>728206.1875</v>
      </c>
    </row>
    <row r="16" spans="1:21" s="114" customFormat="1" x14ac:dyDescent="0.55000000000000004">
      <c r="A16" s="114" t="str">
        <f>'[1]T18-Hanover'!A16</f>
        <v>06-13-403-019-0000</v>
      </c>
      <c r="B16" s="115" t="str">
        <f>INDEX('[1]T18-Hanover'!$A$1:$ZZ$2000,MATCH(A16,'[1]T18-Hanover'!$A$1:$A$2000,0),MATCH($B$1,'[1]T18-Hanover'!$A$1:$ZZ$1,0))</f>
        <v>06-13-403-019-0000</v>
      </c>
      <c r="C16" s="115" t="str">
        <f>INDEX('[1]T18-Hanover'!$A$1:$ZZ$2000,MATCH(A16,'[1]T18-Hanover'!$A$1:$A$2000,0),MATCH($C$1,'[1]T18-Hanover'!$A$1:$ZZ$1,0))</f>
        <v>AutoRepair</v>
      </c>
      <c r="D16" s="115" t="str">
        <f>INDEX('[1]T18-Hanover'!$A$1:$ZZ$2000,MATCH(A16,'[1]T18-Hanover'!$A$1:$A$2000,0),MATCH($D$1,'[1]T18-Hanover'!$A$1:$ZZ$1,0))</f>
        <v>8 N BARRINGTON, STREAMWOOD</v>
      </c>
      <c r="E16" s="116" t="str">
        <f>INDEX('[1]T18-Hanover'!$A$1:$ZZ$2000,MATCH(A16,'[1]T18-Hanover'!$A$1:$A$2000,0),MATCH($E$1,'[1]T18-Hanover'!$A$1:$ZZ$1,0))</f>
        <v>5-97</v>
      </c>
      <c r="F16" s="116">
        <f>INDEX('[1]T18-Hanover'!$A$1:$ZZ$2000,MATCH(A16,'[1]T18-Hanover'!$A$1:$A$2000,0),MATCH($F$1,'[1]T18-Hanover'!$A$1:$ZZ$1,0))</f>
        <v>28</v>
      </c>
      <c r="G16" s="117">
        <f>INDEX('[1]T18-Hanover'!$A$1:$ZZ$2000,MATCH(A16,'[1]T18-Hanover'!$A$1:$A$2000,0),MATCH($G$1,'[1]T18-Hanover'!$A$1:$ZZ$1,0))</f>
        <v>133351</v>
      </c>
      <c r="H16" s="117">
        <f>INDEX('[1]T18-Hanover'!$A$1:$ZZ$2000,MATCH(A16,'[1]T18-Hanover'!$A$1:$A$2000,0),MATCH($H$1,'[1]T18-Hanover'!$A$1:$ZZ$1,0))</f>
        <v>34597</v>
      </c>
      <c r="I16" s="117">
        <f>INDEX('[1]T18-Hanover'!$A$1:$ZZ$2000,MATCH(A16,'[1]T18-Hanover'!$A$1:$A$2000,0),MATCH($I$1,'[1]T18-Hanover'!$A$1:$ZZ$1,0))</f>
        <v>34597</v>
      </c>
      <c r="J16" s="116" t="str">
        <f>INDEX('[1]T18-Hanover'!$A$1:$ZZ$2000,MATCH(A16,'[1]T18-Hanover'!$A$1:$A$2000,0),MATCH($J$1,'[1]T18-Hanover'!$A$1:$ZZ$1,0))</f>
        <v>C</v>
      </c>
      <c r="K16" s="118">
        <f>INDEX('[1]T18-Hanover'!$A$1:$ZZ$2000,MATCH(A16,'[1]T18-Hanover'!$A$1:$A$2000,0),MATCH($K$1,'[1]T18-Hanover'!$A$1:$ZZ$1,0))</f>
        <v>7</v>
      </c>
      <c r="L16" s="119">
        <f>INDEX('[1]T18-Hanover'!$A$1:$ZZ$2000,MATCH(A16,'[1]T18-Hanover'!$A$1:$A$2000,0),MATCH($L$1,'[1]T18-Hanover'!$A$1:$ZZ$1,0))</f>
        <v>242179</v>
      </c>
      <c r="M16" s="120">
        <f>INDEX('[1]T18-Hanover'!$A$1:$ZZ$2000,MATCH(A16,'[1]T18-Hanover'!$A$1:$A$2000,0),MATCH($M$1,'[1]T18-Hanover'!$A$1:$ZZ$1,0))</f>
        <v>0.05</v>
      </c>
      <c r="N16" s="120">
        <f>INDEX('[1]T18-Hanover'!$A$1:$ZZ$2000,MATCH(A16,'[1]T18-Hanover'!$A$1:$A$2000,0),MATCH($N$1,'[1]T18-Hanover'!$A$1:$ZZ$1,0))</f>
        <v>0.15</v>
      </c>
      <c r="O16" s="118">
        <f>INDEX('[1]T18-Hanover'!$A$1:$ZZ$2000,MATCH(A16,'[1]T18-Hanover'!$A$1:$A$2000,0),MATCH($O$1,'[1]T18-Hanover'!$A$1:$ZZ$1,0))</f>
        <v>195559.54249999998</v>
      </c>
      <c r="P16" s="120">
        <f>INDEX('[1]T18-Hanover'!$A$1:$ZZ$2000,MATCH(A16,'[1]T18-Hanover'!$A$1:$A$2000,0),MATCH($P$1,'[1]T18-Hanover'!$A$1:$ZZ$1,0))</f>
        <v>0.08</v>
      </c>
      <c r="Q16" s="118">
        <f>INDEX('[1]T18-Hanover'!$A$1:$ZZ$2000,MATCH(A16,'[1]T18-Hanover'!$A$1:$A$2000,0),MATCH($Q$1,'[1]T18-Hanover'!$A$1:$ZZ$1,0))</f>
        <v>70.656249999999986</v>
      </c>
      <c r="R16" s="118">
        <f>INDEX('[1]T18-Hanover'!$A$1:$ZZ$2000,MATCH(A16,'[1]T18-Hanover'!$A$1:$A$2000,0),MATCH($R$1,'[1]T18-Hanover'!$A$1:$ZZ$1,0))</f>
        <v>70</v>
      </c>
      <c r="S16" s="118">
        <f>INDEX('[1]T18-Hanover'!$A$1:$ZZ$2000,MATCH(A16,'[1]T18-Hanover'!$A$1:$A$2000,0),MATCH($S$1,'[1]T18-Hanover'!$A$1:$ZZ$1,0))</f>
        <v>70.328125</v>
      </c>
      <c r="T16" s="119">
        <f>INDEX('[1]T18-Hanover'!$A$1:$ZZ$2000,MATCH(A16,'[1]T18-Hanover'!$A$1:$A$2000,0),MATCH($T$1,'[1]T18-Hanover'!$A$1:$ZZ$1,0))</f>
        <v>0</v>
      </c>
      <c r="U16" s="119">
        <f>INDEX('[1]T18-Hanover'!$A$1:$ZZ$2000,MATCH(A16,'[1]T18-Hanover'!$A$1:$A$2000,0),MATCH($U$1,'[1]T18-Hanover'!$A$1:$ZZ$1,0))</f>
        <v>2433142.140625</v>
      </c>
    </row>
    <row r="17" spans="1:21" s="114" customFormat="1" x14ac:dyDescent="0.55000000000000004">
      <c r="A17" s="114" t="str">
        <f>'[1]T18-Hanover'!A17</f>
        <v>06-18-300-023-0000</v>
      </c>
      <c r="B17" s="115" t="str">
        <f>INDEX('[1]T18-Hanover'!$A$1:$ZZ$2000,MATCH(A17,'[1]T18-Hanover'!$A$1:$A$2000,0),MATCH($B$1,'[1]T18-Hanover'!$A$1:$ZZ$1,0))</f>
        <v>06-18-300-023-0000</v>
      </c>
      <c r="C17" s="115" t="str">
        <f>INDEX('[1]T18-Hanover'!$A$1:$ZZ$2000,MATCH(A17,'[1]T18-Hanover'!$A$1:$A$2000,0),MATCH($C$1,'[1]T18-Hanover'!$A$1:$ZZ$1,0))</f>
        <v>AutoRepair</v>
      </c>
      <c r="D17" s="115" t="str">
        <f>INDEX('[1]T18-Hanover'!$A$1:$ZZ$2000,MATCH(A17,'[1]T18-Hanover'!$A$1:$A$2000,0),MATCH($D$1,'[1]T18-Hanover'!$A$1:$ZZ$1,0))</f>
        <v>910 E CHICAGO, ELGIN</v>
      </c>
      <c r="E17" s="116" t="str">
        <f>INDEX('[1]T18-Hanover'!$A$1:$ZZ$2000,MATCH(A17,'[1]T18-Hanover'!$A$1:$A$2000,0),MATCH($E$1,'[1]T18-Hanover'!$A$1:$ZZ$1,0))</f>
        <v>5-22</v>
      </c>
      <c r="F17" s="116">
        <f>INDEX('[1]T18-Hanover'!$A$1:$ZZ$2000,MATCH(A17,'[1]T18-Hanover'!$A$1:$A$2000,0),MATCH($F$1,'[1]T18-Hanover'!$A$1:$ZZ$1,0))</f>
        <v>29</v>
      </c>
      <c r="G17" s="117">
        <f>INDEX('[1]T18-Hanover'!$A$1:$ZZ$2000,MATCH(A17,'[1]T18-Hanover'!$A$1:$A$2000,0),MATCH($G$1,'[1]T18-Hanover'!$A$1:$ZZ$1,0))</f>
        <v>106544</v>
      </c>
      <c r="H17" s="117">
        <f>INDEX('[1]T18-Hanover'!$A$1:$ZZ$2000,MATCH(A17,'[1]T18-Hanover'!$A$1:$A$2000,0),MATCH($H$1,'[1]T18-Hanover'!$A$1:$ZZ$1,0))</f>
        <v>12068</v>
      </c>
      <c r="I17" s="117">
        <f>INDEX('[1]T18-Hanover'!$A$1:$ZZ$2000,MATCH(A17,'[1]T18-Hanover'!$A$1:$A$2000,0),MATCH($I$1,'[1]T18-Hanover'!$A$1:$ZZ$1,0))</f>
        <v>12068</v>
      </c>
      <c r="J17" s="116" t="str">
        <f>INDEX('[1]T18-Hanover'!$A$1:$ZZ$2000,MATCH(A17,'[1]T18-Hanover'!$A$1:$A$2000,0),MATCH($J$1,'[1]T18-Hanover'!$A$1:$ZZ$1,0))</f>
        <v>C</v>
      </c>
      <c r="K17" s="118">
        <f>INDEX('[1]T18-Hanover'!$A$1:$ZZ$2000,MATCH(A17,'[1]T18-Hanover'!$A$1:$A$2000,0),MATCH($K$1,'[1]T18-Hanover'!$A$1:$ZZ$1,0))</f>
        <v>7</v>
      </c>
      <c r="L17" s="119">
        <f>INDEX('[1]T18-Hanover'!$A$1:$ZZ$2000,MATCH(A17,'[1]T18-Hanover'!$A$1:$A$2000,0),MATCH($L$1,'[1]T18-Hanover'!$A$1:$ZZ$1,0))</f>
        <v>84476</v>
      </c>
      <c r="M17" s="120">
        <f>INDEX('[1]T18-Hanover'!$A$1:$ZZ$2000,MATCH(A17,'[1]T18-Hanover'!$A$1:$A$2000,0),MATCH($M$1,'[1]T18-Hanover'!$A$1:$ZZ$1,0))</f>
        <v>0.05</v>
      </c>
      <c r="N17" s="120">
        <f>INDEX('[1]T18-Hanover'!$A$1:$ZZ$2000,MATCH(A17,'[1]T18-Hanover'!$A$1:$A$2000,0),MATCH($N$1,'[1]T18-Hanover'!$A$1:$ZZ$1,0))</f>
        <v>0.15</v>
      </c>
      <c r="O17" s="118">
        <f>INDEX('[1]T18-Hanover'!$A$1:$ZZ$2000,MATCH(A17,'[1]T18-Hanover'!$A$1:$A$2000,0),MATCH($O$1,'[1]T18-Hanover'!$A$1:$ZZ$1,0))</f>
        <v>68214.37</v>
      </c>
      <c r="P17" s="120">
        <f>INDEX('[1]T18-Hanover'!$A$1:$ZZ$2000,MATCH(A17,'[1]T18-Hanover'!$A$1:$A$2000,0),MATCH($P$1,'[1]T18-Hanover'!$A$1:$ZZ$1,0))</f>
        <v>0.08</v>
      </c>
      <c r="Q17" s="118">
        <f>INDEX('[1]T18-Hanover'!$A$1:$ZZ$2000,MATCH(A17,'[1]T18-Hanover'!$A$1:$A$2000,0),MATCH($Q$1,'[1]T18-Hanover'!$A$1:$ZZ$1,0))</f>
        <v>70.656249999999986</v>
      </c>
      <c r="R17" s="118">
        <f>INDEX('[1]T18-Hanover'!$A$1:$ZZ$2000,MATCH(A17,'[1]T18-Hanover'!$A$1:$A$2000,0),MATCH($R$1,'[1]T18-Hanover'!$A$1:$ZZ$1,0))</f>
        <v>70</v>
      </c>
      <c r="S17" s="118">
        <f>INDEX('[1]T18-Hanover'!$A$1:$ZZ$2000,MATCH(A17,'[1]T18-Hanover'!$A$1:$A$2000,0),MATCH($S$1,'[1]T18-Hanover'!$A$1:$ZZ$1,0))</f>
        <v>70.328125</v>
      </c>
      <c r="T17" s="119">
        <f>INDEX('[1]T18-Hanover'!$A$1:$ZZ$2000,MATCH(A17,'[1]T18-Hanover'!$A$1:$A$2000,0),MATCH($T$1,'[1]T18-Hanover'!$A$1:$ZZ$1,0))</f>
        <v>349632</v>
      </c>
      <c r="U17" s="119">
        <f>INDEX('[1]T18-Hanover'!$A$1:$ZZ$2000,MATCH(A17,'[1]T18-Hanover'!$A$1:$A$2000,0),MATCH($U$1,'[1]T18-Hanover'!$A$1:$ZZ$1,0))</f>
        <v>1198351.8125</v>
      </c>
    </row>
    <row r="18" spans="1:21" s="114" customFormat="1" x14ac:dyDescent="0.55000000000000004">
      <c r="A18" s="114" t="str">
        <f>'[1]T18-Hanover'!A18</f>
        <v>06-18-300-041-0000</v>
      </c>
      <c r="B18" s="115" t="str">
        <f>INDEX('[1]T18-Hanover'!$A$1:$ZZ$2000,MATCH(A18,'[1]T18-Hanover'!$A$1:$A$2000,0),MATCH($B$1,'[1]T18-Hanover'!$A$1:$ZZ$1,0))</f>
        <v>06-18-300-041-0000</v>
      </c>
      <c r="C18" s="115" t="str">
        <f>INDEX('[1]T18-Hanover'!$A$1:$ZZ$2000,MATCH(A18,'[1]T18-Hanover'!$A$1:$A$2000,0),MATCH($C$1,'[1]T18-Hanover'!$A$1:$ZZ$1,0))</f>
        <v>AutoRepair</v>
      </c>
      <c r="D18" s="115" t="str">
        <f>INDEX('[1]T18-Hanover'!$A$1:$ZZ$2000,MATCH(A18,'[1]T18-Hanover'!$A$1:$A$2000,0),MATCH($D$1,'[1]T18-Hanover'!$A$1:$ZZ$1,0))</f>
        <v>750 E CHICAGO, ELGIN</v>
      </c>
      <c r="E18" s="116" t="str">
        <f>INDEX('[1]T18-Hanover'!$A$1:$ZZ$2000,MATCH(A18,'[1]T18-Hanover'!$A$1:$A$2000,0),MATCH($E$1,'[1]T18-Hanover'!$A$1:$ZZ$1,0))</f>
        <v>5-97</v>
      </c>
      <c r="F18" s="116">
        <f>INDEX('[1]T18-Hanover'!$A$1:$ZZ$2000,MATCH(A18,'[1]T18-Hanover'!$A$1:$A$2000,0),MATCH($F$1,'[1]T18-Hanover'!$A$1:$ZZ$1,0))</f>
        <v>48</v>
      </c>
      <c r="G18" s="117">
        <f>INDEX('[1]T18-Hanover'!$A$1:$ZZ$2000,MATCH(A18,'[1]T18-Hanover'!$A$1:$A$2000,0),MATCH($G$1,'[1]T18-Hanover'!$A$1:$ZZ$1,0))</f>
        <v>20191</v>
      </c>
      <c r="H18" s="117">
        <f>INDEX('[1]T18-Hanover'!$A$1:$ZZ$2000,MATCH(A18,'[1]T18-Hanover'!$A$1:$A$2000,0),MATCH($H$1,'[1]T18-Hanover'!$A$1:$ZZ$1,0))</f>
        <v>1533</v>
      </c>
      <c r="I18" s="117">
        <f>INDEX('[1]T18-Hanover'!$A$1:$ZZ$2000,MATCH(A18,'[1]T18-Hanover'!$A$1:$A$2000,0),MATCH($I$1,'[1]T18-Hanover'!$A$1:$ZZ$1,0))</f>
        <v>1533</v>
      </c>
      <c r="J18" s="116" t="str">
        <f>INDEX('[1]T18-Hanover'!$A$1:$ZZ$2000,MATCH(A18,'[1]T18-Hanover'!$A$1:$A$2000,0),MATCH($J$1,'[1]T18-Hanover'!$A$1:$ZZ$1,0))</f>
        <v>C</v>
      </c>
      <c r="K18" s="118">
        <f>INDEX('[1]T18-Hanover'!$A$1:$ZZ$2000,MATCH(A18,'[1]T18-Hanover'!$A$1:$A$2000,0),MATCH($K$1,'[1]T18-Hanover'!$A$1:$ZZ$1,0))</f>
        <v>10</v>
      </c>
      <c r="L18" s="119">
        <f>INDEX('[1]T18-Hanover'!$A$1:$ZZ$2000,MATCH(A18,'[1]T18-Hanover'!$A$1:$A$2000,0),MATCH($L$1,'[1]T18-Hanover'!$A$1:$ZZ$1,0))</f>
        <v>15330</v>
      </c>
      <c r="M18" s="120">
        <f>INDEX('[1]T18-Hanover'!$A$1:$ZZ$2000,MATCH(A18,'[1]T18-Hanover'!$A$1:$A$2000,0),MATCH($M$1,'[1]T18-Hanover'!$A$1:$ZZ$1,0))</f>
        <v>0.05</v>
      </c>
      <c r="N18" s="120">
        <f>INDEX('[1]T18-Hanover'!$A$1:$ZZ$2000,MATCH(A18,'[1]T18-Hanover'!$A$1:$A$2000,0),MATCH($N$1,'[1]T18-Hanover'!$A$1:$ZZ$1,0))</f>
        <v>0.15</v>
      </c>
      <c r="O18" s="118">
        <f>INDEX('[1]T18-Hanover'!$A$1:$ZZ$2000,MATCH(A18,'[1]T18-Hanover'!$A$1:$A$2000,0),MATCH($O$1,'[1]T18-Hanover'!$A$1:$ZZ$1,0))</f>
        <v>12378.975</v>
      </c>
      <c r="P18" s="120">
        <f>INDEX('[1]T18-Hanover'!$A$1:$ZZ$2000,MATCH(A18,'[1]T18-Hanover'!$A$1:$A$2000,0),MATCH($P$1,'[1]T18-Hanover'!$A$1:$ZZ$1,0))</f>
        <v>0.08</v>
      </c>
      <c r="Q18" s="118">
        <f>INDEX('[1]T18-Hanover'!$A$1:$ZZ$2000,MATCH(A18,'[1]T18-Hanover'!$A$1:$A$2000,0),MATCH($Q$1,'[1]T18-Hanover'!$A$1:$ZZ$1,0))</f>
        <v>100.9375</v>
      </c>
      <c r="R18" s="118">
        <f>INDEX('[1]T18-Hanover'!$A$1:$ZZ$2000,MATCH(A18,'[1]T18-Hanover'!$A$1:$A$2000,0),MATCH($R$1,'[1]T18-Hanover'!$A$1:$ZZ$1,0))</f>
        <v>100</v>
      </c>
      <c r="S18" s="118">
        <f>INDEX('[1]T18-Hanover'!$A$1:$ZZ$2000,MATCH(A18,'[1]T18-Hanover'!$A$1:$A$2000,0),MATCH($S$1,'[1]T18-Hanover'!$A$1:$ZZ$1,0))</f>
        <v>100.46875</v>
      </c>
      <c r="T18" s="119">
        <f>INDEX('[1]T18-Hanover'!$A$1:$ZZ$2000,MATCH(A18,'[1]T18-Hanover'!$A$1:$A$2000,0),MATCH($T$1,'[1]T18-Hanover'!$A$1:$ZZ$1,0))</f>
        <v>84354</v>
      </c>
      <c r="U18" s="119">
        <f>INDEX('[1]T18-Hanover'!$A$1:$ZZ$2000,MATCH(A18,'[1]T18-Hanover'!$A$1:$A$2000,0),MATCH($U$1,'[1]T18-Hanover'!$A$1:$ZZ$1,0))</f>
        <v>238372.59375</v>
      </c>
    </row>
    <row r="19" spans="1:21" s="114" customFormat="1" ht="43.2" x14ac:dyDescent="0.55000000000000004">
      <c r="A19" s="114" t="str">
        <f>'[1]T18-Hanover'!A19</f>
        <v>06-18-300-048-0000</v>
      </c>
      <c r="B19" s="115" t="str">
        <f>INDEX('[1]T18-Hanover'!$A$1:$ZZ$2000,MATCH(A19,'[1]T18-Hanover'!$A$1:$A$2000,0),MATCH($B$1,'[1]T18-Hanover'!$A$1:$ZZ$1,0))</f>
        <v>06-18-300-048-0000 06-18-300-049-0000 06-18-300-078-00000</v>
      </c>
      <c r="C19" s="115" t="str">
        <f>INDEX('[1]T18-Hanover'!$A$1:$ZZ$2000,MATCH(A19,'[1]T18-Hanover'!$A$1:$A$2000,0),MATCH($C$1,'[1]T18-Hanover'!$A$1:$ZZ$1,0))</f>
        <v>AutoRepair</v>
      </c>
      <c r="D19" s="115" t="str">
        <f>INDEX('[1]T18-Hanover'!$A$1:$ZZ$2000,MATCH(A19,'[1]T18-Hanover'!$A$1:$A$2000,0),MATCH($D$1,'[1]T18-Hanover'!$A$1:$ZZ$1,0))</f>
        <v>840 E CHICAGO, ELGIN</v>
      </c>
      <c r="E19" s="116" t="str">
        <f>INDEX('[1]T18-Hanover'!$A$1:$ZZ$2000,MATCH(A19,'[1]T18-Hanover'!$A$1:$A$2000,0),MATCH($E$1,'[1]T18-Hanover'!$A$1:$ZZ$1,0))</f>
        <v>5-97</v>
      </c>
      <c r="F19" s="116">
        <f>INDEX('[1]T18-Hanover'!$A$1:$ZZ$2000,MATCH(A19,'[1]T18-Hanover'!$A$1:$A$2000,0),MATCH($F$1,'[1]T18-Hanover'!$A$1:$ZZ$1,0))</f>
        <v>32</v>
      </c>
      <c r="G19" s="117">
        <f>INDEX('[1]T18-Hanover'!$A$1:$ZZ$2000,MATCH(A19,'[1]T18-Hanover'!$A$1:$A$2000,0),MATCH($G$1,'[1]T18-Hanover'!$A$1:$ZZ$1,0))</f>
        <v>60707</v>
      </c>
      <c r="H19" s="117">
        <f>INDEX('[1]T18-Hanover'!$A$1:$ZZ$2000,MATCH(A19,'[1]T18-Hanover'!$A$1:$A$2000,0),MATCH($H$1,'[1]T18-Hanover'!$A$1:$ZZ$1,0))</f>
        <v>3252</v>
      </c>
      <c r="I19" s="117">
        <f>INDEX('[1]T18-Hanover'!$A$1:$ZZ$2000,MATCH(A19,'[1]T18-Hanover'!$A$1:$A$2000,0),MATCH($I$1,'[1]T18-Hanover'!$A$1:$ZZ$1,0))</f>
        <v>3252</v>
      </c>
      <c r="J19" s="116" t="str">
        <f>INDEX('[1]T18-Hanover'!$A$1:$ZZ$2000,MATCH(A19,'[1]T18-Hanover'!$A$1:$A$2000,0),MATCH($J$1,'[1]T18-Hanover'!$A$1:$ZZ$1,0))</f>
        <v>C</v>
      </c>
      <c r="K19" s="118">
        <f>INDEX('[1]T18-Hanover'!$A$1:$ZZ$2000,MATCH(A19,'[1]T18-Hanover'!$A$1:$A$2000,0),MATCH($K$1,'[1]T18-Hanover'!$A$1:$ZZ$1,0))</f>
        <v>10</v>
      </c>
      <c r="L19" s="119">
        <f>INDEX('[1]T18-Hanover'!$A$1:$ZZ$2000,MATCH(A19,'[1]T18-Hanover'!$A$1:$A$2000,0),MATCH($L$1,'[1]T18-Hanover'!$A$1:$ZZ$1,0))</f>
        <v>32520</v>
      </c>
      <c r="M19" s="120">
        <f>INDEX('[1]T18-Hanover'!$A$1:$ZZ$2000,MATCH(A19,'[1]T18-Hanover'!$A$1:$A$2000,0),MATCH($M$1,'[1]T18-Hanover'!$A$1:$ZZ$1,0))</f>
        <v>0.05</v>
      </c>
      <c r="N19" s="120">
        <f>INDEX('[1]T18-Hanover'!$A$1:$ZZ$2000,MATCH(A19,'[1]T18-Hanover'!$A$1:$A$2000,0),MATCH($N$1,'[1]T18-Hanover'!$A$1:$ZZ$1,0))</f>
        <v>0.15</v>
      </c>
      <c r="O19" s="118">
        <f>INDEX('[1]T18-Hanover'!$A$1:$ZZ$2000,MATCH(A19,'[1]T18-Hanover'!$A$1:$A$2000,0),MATCH($O$1,'[1]T18-Hanover'!$A$1:$ZZ$1,0))</f>
        <v>26259.9</v>
      </c>
      <c r="P19" s="120">
        <f>INDEX('[1]T18-Hanover'!$A$1:$ZZ$2000,MATCH(A19,'[1]T18-Hanover'!$A$1:$A$2000,0),MATCH($P$1,'[1]T18-Hanover'!$A$1:$ZZ$1,0))</f>
        <v>0.08</v>
      </c>
      <c r="Q19" s="118">
        <f>INDEX('[1]T18-Hanover'!$A$1:$ZZ$2000,MATCH(A19,'[1]T18-Hanover'!$A$1:$A$2000,0),MATCH($Q$1,'[1]T18-Hanover'!$A$1:$ZZ$1,0))</f>
        <v>100.9375</v>
      </c>
      <c r="R19" s="118">
        <f>INDEX('[1]T18-Hanover'!$A$1:$ZZ$2000,MATCH(A19,'[1]T18-Hanover'!$A$1:$A$2000,0),MATCH($R$1,'[1]T18-Hanover'!$A$1:$ZZ$1,0))</f>
        <v>100</v>
      </c>
      <c r="S19" s="118">
        <f>INDEX('[1]T18-Hanover'!$A$1:$ZZ$2000,MATCH(A19,'[1]T18-Hanover'!$A$1:$A$2000,0),MATCH($S$1,'[1]T18-Hanover'!$A$1:$ZZ$1,0))</f>
        <v>100.46875</v>
      </c>
      <c r="T19" s="119">
        <f>INDEX('[1]T18-Hanover'!$A$1:$ZZ$2000,MATCH(A19,'[1]T18-Hanover'!$A$1:$A$2000,0),MATCH($T$1,'[1]T18-Hanover'!$A$1:$ZZ$1,0))</f>
        <v>286194</v>
      </c>
      <c r="U19" s="119">
        <f>INDEX('[1]T18-Hanover'!$A$1:$ZZ$2000,MATCH(A19,'[1]T18-Hanover'!$A$1:$A$2000,0),MATCH($U$1,'[1]T18-Hanover'!$A$1:$ZZ$1,0))</f>
        <v>612918.375</v>
      </c>
    </row>
    <row r="20" spans="1:21" s="114" customFormat="1" x14ac:dyDescent="0.55000000000000004">
      <c r="A20" s="114" t="str">
        <f>'[1]T18-Hanover'!A20</f>
        <v>06-18-300-063-0000</v>
      </c>
      <c r="B20" s="115" t="str">
        <f>INDEX('[1]T18-Hanover'!$A$1:$ZZ$2000,MATCH(A20,'[1]T18-Hanover'!$A$1:$A$2000,0),MATCH($B$1,'[1]T18-Hanover'!$A$1:$ZZ$1,0))</f>
        <v>06-18-300-063-0000</v>
      </c>
      <c r="C20" s="115" t="str">
        <f>INDEX('[1]T18-Hanover'!$A$1:$ZZ$2000,MATCH(A20,'[1]T18-Hanover'!$A$1:$A$2000,0),MATCH($C$1,'[1]T18-Hanover'!$A$1:$ZZ$1,0))</f>
        <v>autorepair</v>
      </c>
      <c r="D20" s="115" t="str">
        <f>INDEX('[1]T18-Hanover'!$A$1:$ZZ$2000,MATCH(A20,'[1]T18-Hanover'!$A$1:$A$2000,0),MATCH($D$1,'[1]T18-Hanover'!$A$1:$ZZ$1,0))</f>
        <v>824 E CHICAGO, ELGIN</v>
      </c>
      <c r="E20" s="116" t="str">
        <f>INDEX('[1]T18-Hanover'!$A$1:$ZZ$2000,MATCH(A20,'[1]T18-Hanover'!$A$1:$A$2000,0),MATCH($E$1,'[1]T18-Hanover'!$A$1:$ZZ$1,0))</f>
        <v>5-33</v>
      </c>
      <c r="F20" s="116">
        <f>INDEX('[1]T18-Hanover'!$A$1:$ZZ$2000,MATCH(A20,'[1]T18-Hanover'!$A$1:$A$2000,0),MATCH($F$1,'[1]T18-Hanover'!$A$1:$ZZ$1,0))</f>
        <v>47</v>
      </c>
      <c r="G20" s="117">
        <f>INDEX('[1]T18-Hanover'!$A$1:$ZZ$2000,MATCH(A20,'[1]T18-Hanover'!$A$1:$A$2000,0),MATCH($G$1,'[1]T18-Hanover'!$A$1:$ZZ$1,0))</f>
        <v>20250</v>
      </c>
      <c r="H20" s="117">
        <f>INDEX('[1]T18-Hanover'!$A$1:$ZZ$2000,MATCH(A20,'[1]T18-Hanover'!$A$1:$A$2000,0),MATCH($H$1,'[1]T18-Hanover'!$A$1:$ZZ$1,0))</f>
        <v>9000</v>
      </c>
      <c r="I20" s="117">
        <f>INDEX('[1]T18-Hanover'!$A$1:$ZZ$2000,MATCH(A20,'[1]T18-Hanover'!$A$1:$A$2000,0),MATCH($I$1,'[1]T18-Hanover'!$A$1:$ZZ$1,0))</f>
        <v>9000</v>
      </c>
      <c r="J20" s="116" t="str">
        <f>INDEX('[1]T18-Hanover'!$A$1:$ZZ$2000,MATCH(A20,'[1]T18-Hanover'!$A$1:$A$2000,0),MATCH($J$1,'[1]T18-Hanover'!$A$1:$ZZ$1,0))</f>
        <v>C</v>
      </c>
      <c r="K20" s="118">
        <f>INDEX('[1]T18-Hanover'!$A$1:$ZZ$2000,MATCH(A20,'[1]T18-Hanover'!$A$1:$A$2000,0),MATCH($K$1,'[1]T18-Hanover'!$A$1:$ZZ$1,0))</f>
        <v>7</v>
      </c>
      <c r="L20" s="119">
        <f>INDEX('[1]T18-Hanover'!$A$1:$ZZ$2000,MATCH(A20,'[1]T18-Hanover'!$A$1:$A$2000,0),MATCH($L$1,'[1]T18-Hanover'!$A$1:$ZZ$1,0))</f>
        <v>63000</v>
      </c>
      <c r="M20" s="120">
        <f>INDEX('[1]T18-Hanover'!$A$1:$ZZ$2000,MATCH(A20,'[1]T18-Hanover'!$A$1:$A$2000,0),MATCH($M$1,'[1]T18-Hanover'!$A$1:$ZZ$1,0))</f>
        <v>0.05</v>
      </c>
      <c r="N20" s="120">
        <f>INDEX('[1]T18-Hanover'!$A$1:$ZZ$2000,MATCH(A20,'[1]T18-Hanover'!$A$1:$A$2000,0),MATCH($N$1,'[1]T18-Hanover'!$A$1:$ZZ$1,0))</f>
        <v>0.15</v>
      </c>
      <c r="O20" s="118">
        <f>INDEX('[1]T18-Hanover'!$A$1:$ZZ$2000,MATCH(A20,'[1]T18-Hanover'!$A$1:$A$2000,0),MATCH($O$1,'[1]T18-Hanover'!$A$1:$ZZ$1,0))</f>
        <v>50872.5</v>
      </c>
      <c r="P20" s="120">
        <f>INDEX('[1]T18-Hanover'!$A$1:$ZZ$2000,MATCH(A20,'[1]T18-Hanover'!$A$1:$A$2000,0),MATCH($P$1,'[1]T18-Hanover'!$A$1:$ZZ$1,0))</f>
        <v>0.08</v>
      </c>
      <c r="Q20" s="118">
        <f>INDEX('[1]T18-Hanover'!$A$1:$ZZ$2000,MATCH(A20,'[1]T18-Hanover'!$A$1:$A$2000,0),MATCH($Q$1,'[1]T18-Hanover'!$A$1:$ZZ$1,0))</f>
        <v>70.65625</v>
      </c>
      <c r="R20" s="118">
        <f>INDEX('[1]T18-Hanover'!$A$1:$ZZ$2000,MATCH(A20,'[1]T18-Hanover'!$A$1:$A$2000,0),MATCH($R$1,'[1]T18-Hanover'!$A$1:$ZZ$1,0))</f>
        <v>70</v>
      </c>
      <c r="S20" s="118">
        <f>INDEX('[1]T18-Hanover'!$A$1:$ZZ$2000,MATCH(A20,'[1]T18-Hanover'!$A$1:$A$2000,0),MATCH($S$1,'[1]T18-Hanover'!$A$1:$ZZ$1,0))</f>
        <v>70.328125</v>
      </c>
      <c r="T20" s="119">
        <f>INDEX('[1]T18-Hanover'!$A$1:$ZZ$2000,MATCH(A20,'[1]T18-Hanover'!$A$1:$A$2000,0),MATCH($T$1,'[1]T18-Hanover'!$A$1:$ZZ$1,0))</f>
        <v>0</v>
      </c>
      <c r="U20" s="119">
        <f>INDEX('[1]T18-Hanover'!$A$1:$ZZ$2000,MATCH(A20,'[1]T18-Hanover'!$A$1:$A$2000,0),MATCH($U$1,'[1]T18-Hanover'!$A$1:$ZZ$1,0))</f>
        <v>632953.125</v>
      </c>
    </row>
    <row r="21" spans="1:21" s="114" customFormat="1" x14ac:dyDescent="0.55000000000000004">
      <c r="A21" s="114" t="str">
        <f>'[1]T18-Hanover'!A21</f>
        <v>06-18-300-077-0000</v>
      </c>
      <c r="B21" s="115" t="str">
        <f>INDEX('[1]T18-Hanover'!$A$1:$ZZ$2000,MATCH(A21,'[1]T18-Hanover'!$A$1:$A$2000,0),MATCH($B$1,'[1]T18-Hanover'!$A$1:$ZZ$1,0))</f>
        <v>06-18-300-077-0000</v>
      </c>
      <c r="C21" s="115" t="str">
        <f>INDEX('[1]T18-Hanover'!$A$1:$ZZ$2000,MATCH(A21,'[1]T18-Hanover'!$A$1:$A$2000,0),MATCH($C$1,'[1]T18-Hanover'!$A$1:$ZZ$1,0))</f>
        <v>AutoRepair</v>
      </c>
      <c r="D21" s="115" t="str">
        <f>INDEX('[1]T18-Hanover'!$A$1:$ZZ$2000,MATCH(A21,'[1]T18-Hanover'!$A$1:$A$2000,0),MATCH($D$1,'[1]T18-Hanover'!$A$1:$ZZ$1,0))</f>
        <v>826 E CHICAGO, ELGIN</v>
      </c>
      <c r="E21" s="116" t="str">
        <f>INDEX('[1]T18-Hanover'!$A$1:$ZZ$2000,MATCH(A21,'[1]T18-Hanover'!$A$1:$A$2000,0),MATCH($E$1,'[1]T18-Hanover'!$A$1:$ZZ$1,0))</f>
        <v>5-22</v>
      </c>
      <c r="F21" s="116">
        <f>INDEX('[1]T18-Hanover'!$A$1:$ZZ$2000,MATCH(A21,'[1]T18-Hanover'!$A$1:$A$2000,0),MATCH($F$1,'[1]T18-Hanover'!$A$1:$ZZ$1,0))</f>
        <v>36</v>
      </c>
      <c r="G21" s="117">
        <f>INDEX('[1]T18-Hanover'!$A$1:$ZZ$2000,MATCH(A21,'[1]T18-Hanover'!$A$1:$A$2000,0),MATCH($G$1,'[1]T18-Hanover'!$A$1:$ZZ$1,0))</f>
        <v>15000</v>
      </c>
      <c r="H21" s="117">
        <f>INDEX('[1]T18-Hanover'!$A$1:$ZZ$2000,MATCH(A21,'[1]T18-Hanover'!$A$1:$A$2000,0),MATCH($H$1,'[1]T18-Hanover'!$A$1:$ZZ$1,0))</f>
        <v>1962</v>
      </c>
      <c r="I21" s="117">
        <f>INDEX('[1]T18-Hanover'!$A$1:$ZZ$2000,MATCH(A21,'[1]T18-Hanover'!$A$1:$A$2000,0),MATCH($I$1,'[1]T18-Hanover'!$A$1:$ZZ$1,0))</f>
        <v>1962</v>
      </c>
      <c r="J21" s="116" t="str">
        <f>INDEX('[1]T18-Hanover'!$A$1:$ZZ$2000,MATCH(A21,'[1]T18-Hanover'!$A$1:$A$2000,0),MATCH($J$1,'[1]T18-Hanover'!$A$1:$ZZ$1,0))</f>
        <v>C</v>
      </c>
      <c r="K21" s="118">
        <f>INDEX('[1]T18-Hanover'!$A$1:$ZZ$2000,MATCH(A21,'[1]T18-Hanover'!$A$1:$A$2000,0),MATCH($K$1,'[1]T18-Hanover'!$A$1:$ZZ$1,0))</f>
        <v>10.924999999999999</v>
      </c>
      <c r="L21" s="119">
        <f>INDEX('[1]T18-Hanover'!$A$1:$ZZ$2000,MATCH(A21,'[1]T18-Hanover'!$A$1:$A$2000,0),MATCH($L$1,'[1]T18-Hanover'!$A$1:$ZZ$1,0))</f>
        <v>21434.85</v>
      </c>
      <c r="M21" s="120">
        <f>INDEX('[1]T18-Hanover'!$A$1:$ZZ$2000,MATCH(A21,'[1]T18-Hanover'!$A$1:$A$2000,0),MATCH($M$1,'[1]T18-Hanover'!$A$1:$ZZ$1,0))</f>
        <v>0.05</v>
      </c>
      <c r="N21" s="120">
        <f>INDEX('[1]T18-Hanover'!$A$1:$ZZ$2000,MATCH(A21,'[1]T18-Hanover'!$A$1:$A$2000,0),MATCH($N$1,'[1]T18-Hanover'!$A$1:$ZZ$1,0))</f>
        <v>0.15</v>
      </c>
      <c r="O21" s="118">
        <f>INDEX('[1]T18-Hanover'!$A$1:$ZZ$2000,MATCH(A21,'[1]T18-Hanover'!$A$1:$A$2000,0),MATCH($O$1,'[1]T18-Hanover'!$A$1:$ZZ$1,0))</f>
        <v>17308.641374999999</v>
      </c>
      <c r="P21" s="120">
        <f>INDEX('[1]T18-Hanover'!$A$1:$ZZ$2000,MATCH(A21,'[1]T18-Hanover'!$A$1:$A$2000,0),MATCH($P$1,'[1]T18-Hanover'!$A$1:$ZZ$1,0))</f>
        <v>0.08</v>
      </c>
      <c r="Q21" s="118">
        <f>INDEX('[1]T18-Hanover'!$A$1:$ZZ$2000,MATCH(A21,'[1]T18-Hanover'!$A$1:$A$2000,0),MATCH($Q$1,'[1]T18-Hanover'!$A$1:$ZZ$1,0))</f>
        <v>110.27421875</v>
      </c>
      <c r="R21" s="118">
        <f>INDEX('[1]T18-Hanover'!$A$1:$ZZ$2000,MATCH(A21,'[1]T18-Hanover'!$A$1:$A$2000,0),MATCH($R$1,'[1]T18-Hanover'!$A$1:$ZZ$1,0))</f>
        <v>114</v>
      </c>
      <c r="S21" s="118">
        <f>INDEX('[1]T18-Hanover'!$A$1:$ZZ$2000,MATCH(A21,'[1]T18-Hanover'!$A$1:$A$2000,0),MATCH($S$1,'[1]T18-Hanover'!$A$1:$ZZ$1,0))</f>
        <v>112.13710937499999</v>
      </c>
      <c r="T21" s="119">
        <f>INDEX('[1]T18-Hanover'!$A$1:$ZZ$2000,MATCH(A21,'[1]T18-Hanover'!$A$1:$A$2000,0),MATCH($T$1,'[1]T18-Hanover'!$A$1:$ZZ$1,0))</f>
        <v>42912</v>
      </c>
      <c r="U21" s="119">
        <f>INDEX('[1]T18-Hanover'!$A$1:$ZZ$2000,MATCH(A21,'[1]T18-Hanover'!$A$1:$A$2000,0),MATCH($U$1,'[1]T18-Hanover'!$A$1:$ZZ$1,0))</f>
        <v>262925.00859374995</v>
      </c>
    </row>
    <row r="22" spans="1:21" s="114" customFormat="1" ht="43.2" x14ac:dyDescent="0.55000000000000004">
      <c r="A22" s="114" t="str">
        <f>'[1]T18-Hanover'!A22</f>
        <v>06-18-300-082-0000</v>
      </c>
      <c r="B22" s="115" t="str">
        <f>INDEX('[1]T18-Hanover'!$A$1:$ZZ$2000,MATCH(A22,'[1]T18-Hanover'!$A$1:$A$2000,0),MATCH($B$1,'[1]T18-Hanover'!$A$1:$ZZ$1,0))</f>
        <v>06-18-300-082-0000 06-18-300-088-0000 06-18-300-092-0000</v>
      </c>
      <c r="C22" s="115" t="str">
        <f>INDEX('[1]T18-Hanover'!$A$1:$ZZ$2000,MATCH(A22,'[1]T18-Hanover'!$A$1:$A$2000,0),MATCH($C$1,'[1]T18-Hanover'!$A$1:$ZZ$1,0))</f>
        <v>AutoRepair</v>
      </c>
      <c r="D22" s="115" t="str">
        <f>INDEX('[1]T18-Hanover'!$A$1:$ZZ$2000,MATCH(A22,'[1]T18-Hanover'!$A$1:$A$2000,0),MATCH($D$1,'[1]T18-Hanover'!$A$1:$ZZ$1,0))</f>
        <v>922 E CHICAGO, ELGIN</v>
      </c>
      <c r="E22" s="116" t="str">
        <f>INDEX('[1]T18-Hanover'!$A$1:$ZZ$2000,MATCH(A22,'[1]T18-Hanover'!$A$1:$A$2000,0),MATCH($E$1,'[1]T18-Hanover'!$A$1:$ZZ$1,0))</f>
        <v>5-22</v>
      </c>
      <c r="F22" s="116">
        <f>INDEX('[1]T18-Hanover'!$A$1:$ZZ$2000,MATCH(A22,'[1]T18-Hanover'!$A$1:$A$2000,0),MATCH($F$1,'[1]T18-Hanover'!$A$1:$ZZ$1,0))</f>
        <v>19</v>
      </c>
      <c r="G22" s="117">
        <f>INDEX('[1]T18-Hanover'!$A$1:$ZZ$2000,MATCH(A22,'[1]T18-Hanover'!$A$1:$A$2000,0),MATCH($G$1,'[1]T18-Hanover'!$A$1:$ZZ$1,0))</f>
        <v>52774</v>
      </c>
      <c r="H22" s="117">
        <f>INDEX('[1]T18-Hanover'!$A$1:$ZZ$2000,MATCH(A22,'[1]T18-Hanover'!$A$1:$A$2000,0),MATCH($H$1,'[1]T18-Hanover'!$A$1:$ZZ$1,0))</f>
        <v>7490</v>
      </c>
      <c r="I22" s="117">
        <f>INDEX('[1]T18-Hanover'!$A$1:$ZZ$2000,MATCH(A22,'[1]T18-Hanover'!$A$1:$A$2000,0),MATCH($I$1,'[1]T18-Hanover'!$A$1:$ZZ$1,0))</f>
        <v>7490</v>
      </c>
      <c r="J22" s="116" t="str">
        <f>INDEX('[1]T18-Hanover'!$A$1:$ZZ$2000,MATCH(A22,'[1]T18-Hanover'!$A$1:$A$2000,0),MATCH($J$1,'[1]T18-Hanover'!$A$1:$ZZ$1,0))</f>
        <v>C</v>
      </c>
      <c r="K22" s="118">
        <f>INDEX('[1]T18-Hanover'!$A$1:$ZZ$2000,MATCH(A22,'[1]T18-Hanover'!$A$1:$A$2000,0),MATCH($K$1,'[1]T18-Hanover'!$A$1:$ZZ$1,0))</f>
        <v>6.3</v>
      </c>
      <c r="L22" s="119">
        <f>INDEX('[1]T18-Hanover'!$A$1:$ZZ$2000,MATCH(A22,'[1]T18-Hanover'!$A$1:$A$2000,0),MATCH($L$1,'[1]T18-Hanover'!$A$1:$ZZ$1,0))</f>
        <v>47187</v>
      </c>
      <c r="M22" s="120">
        <f>INDEX('[1]T18-Hanover'!$A$1:$ZZ$2000,MATCH(A22,'[1]T18-Hanover'!$A$1:$A$2000,0),MATCH($M$1,'[1]T18-Hanover'!$A$1:$ZZ$1,0))</f>
        <v>0.05</v>
      </c>
      <c r="N22" s="120">
        <f>INDEX('[1]T18-Hanover'!$A$1:$ZZ$2000,MATCH(A22,'[1]T18-Hanover'!$A$1:$A$2000,0),MATCH($N$1,'[1]T18-Hanover'!$A$1:$ZZ$1,0))</f>
        <v>0.15</v>
      </c>
      <c r="O22" s="118">
        <f>INDEX('[1]T18-Hanover'!$A$1:$ZZ$2000,MATCH(A22,'[1]T18-Hanover'!$A$1:$A$2000,0),MATCH($O$1,'[1]T18-Hanover'!$A$1:$ZZ$1,0))</f>
        <v>38103.502500000002</v>
      </c>
      <c r="P22" s="120">
        <f>INDEX('[1]T18-Hanover'!$A$1:$ZZ$2000,MATCH(A22,'[1]T18-Hanover'!$A$1:$A$2000,0),MATCH($P$1,'[1]T18-Hanover'!$A$1:$ZZ$1,0))</f>
        <v>0.08</v>
      </c>
      <c r="Q22" s="118">
        <f>INDEX('[1]T18-Hanover'!$A$1:$ZZ$2000,MATCH(A22,'[1]T18-Hanover'!$A$1:$A$2000,0),MATCH($Q$1,'[1]T18-Hanover'!$A$1:$ZZ$1,0))</f>
        <v>63.590625000000003</v>
      </c>
      <c r="R22" s="118">
        <f>INDEX('[1]T18-Hanover'!$A$1:$ZZ$2000,MATCH(A22,'[1]T18-Hanover'!$A$1:$A$2000,0),MATCH($R$1,'[1]T18-Hanover'!$A$1:$ZZ$1,0))</f>
        <v>63</v>
      </c>
      <c r="S22" s="118">
        <f>INDEX('[1]T18-Hanover'!$A$1:$ZZ$2000,MATCH(A22,'[1]T18-Hanover'!$A$1:$A$2000,0),MATCH($S$1,'[1]T18-Hanover'!$A$1:$ZZ$1,0))</f>
        <v>63.295312500000001</v>
      </c>
      <c r="T22" s="119">
        <f>INDEX('[1]T18-Hanover'!$A$1:$ZZ$2000,MATCH(A22,'[1]T18-Hanover'!$A$1:$A$2000,0),MATCH($T$1,'[1]T18-Hanover'!$A$1:$ZZ$1,0))</f>
        <v>136884</v>
      </c>
      <c r="U22" s="119">
        <f>INDEX('[1]T18-Hanover'!$A$1:$ZZ$2000,MATCH(A22,'[1]T18-Hanover'!$A$1:$A$2000,0),MATCH($U$1,'[1]T18-Hanover'!$A$1:$ZZ$1,0))</f>
        <v>610965.890625</v>
      </c>
    </row>
    <row r="23" spans="1:21" s="114" customFormat="1" ht="43.2" x14ac:dyDescent="0.55000000000000004">
      <c r="A23" s="114" t="str">
        <f>'[1]T18-Hanover'!A23</f>
        <v>06-18-301-048-0000</v>
      </c>
      <c r="B23" s="115" t="str">
        <f>INDEX('[1]T18-Hanover'!$A$1:$ZZ$2000,MATCH(A23,'[1]T18-Hanover'!$A$1:$A$2000,0),MATCH($B$1,'[1]T18-Hanover'!$A$1:$ZZ$1,0))</f>
        <v>06-18-301-048-0000  06-18-301-049-0000 06-18-301-015-0000</v>
      </c>
      <c r="C23" s="115" t="str">
        <f>INDEX('[1]T18-Hanover'!$A$1:$ZZ$2000,MATCH(A23,'[1]T18-Hanover'!$A$1:$A$2000,0),MATCH($C$1,'[1]T18-Hanover'!$A$1:$ZZ$1,0))</f>
        <v>autorepair</v>
      </c>
      <c r="D23" s="115" t="str">
        <f>INDEX('[1]T18-Hanover'!$A$1:$ZZ$2000,MATCH(A23,'[1]T18-Hanover'!$A$1:$A$2000,0),MATCH($D$1,'[1]T18-Hanover'!$A$1:$ZZ$1,0))</f>
        <v>250  WILLARD, ELGIN</v>
      </c>
      <c r="E23" s="116" t="str">
        <f>INDEX('[1]T18-Hanover'!$A$1:$ZZ$2000,MATCH(A23,'[1]T18-Hanover'!$A$1:$A$2000,0),MATCH($E$1,'[1]T18-Hanover'!$A$1:$ZZ$1,0))</f>
        <v>5-33</v>
      </c>
      <c r="F23" s="116">
        <f>INDEX('[1]T18-Hanover'!$A$1:$ZZ$2000,MATCH(A23,'[1]T18-Hanover'!$A$1:$A$2000,0),MATCH($F$1,'[1]T18-Hanover'!$A$1:$ZZ$1,0))</f>
        <v>19</v>
      </c>
      <c r="G23" s="117">
        <f>INDEX('[1]T18-Hanover'!$A$1:$ZZ$2000,MATCH(A23,'[1]T18-Hanover'!$A$1:$A$2000,0),MATCH($G$1,'[1]T18-Hanover'!$A$1:$ZZ$1,0))</f>
        <v>83635</v>
      </c>
      <c r="H23" s="117">
        <f>INDEX('[1]T18-Hanover'!$A$1:$ZZ$2000,MATCH(A23,'[1]T18-Hanover'!$A$1:$A$2000,0),MATCH($H$1,'[1]T18-Hanover'!$A$1:$ZZ$1,0))</f>
        <v>12600</v>
      </c>
      <c r="I23" s="117">
        <f>INDEX('[1]T18-Hanover'!$A$1:$ZZ$2000,MATCH(A23,'[1]T18-Hanover'!$A$1:$A$2000,0),MATCH($I$1,'[1]T18-Hanover'!$A$1:$ZZ$1,0))</f>
        <v>12600</v>
      </c>
      <c r="J23" s="116" t="str">
        <f>INDEX('[1]T18-Hanover'!$A$1:$ZZ$2000,MATCH(A23,'[1]T18-Hanover'!$A$1:$A$2000,0),MATCH($J$1,'[1]T18-Hanover'!$A$1:$ZZ$1,0))</f>
        <v>C</v>
      </c>
      <c r="K23" s="118">
        <f>INDEX('[1]T18-Hanover'!$A$1:$ZZ$2000,MATCH(A23,'[1]T18-Hanover'!$A$1:$A$2000,0),MATCH($K$1,'[1]T18-Hanover'!$A$1:$ZZ$1,0))</f>
        <v>6.3</v>
      </c>
      <c r="L23" s="119">
        <f>INDEX('[1]T18-Hanover'!$A$1:$ZZ$2000,MATCH(A23,'[1]T18-Hanover'!$A$1:$A$2000,0),MATCH($L$1,'[1]T18-Hanover'!$A$1:$ZZ$1,0))</f>
        <v>79380</v>
      </c>
      <c r="M23" s="120">
        <f>INDEX('[1]T18-Hanover'!$A$1:$ZZ$2000,MATCH(A23,'[1]T18-Hanover'!$A$1:$A$2000,0),MATCH($M$1,'[1]T18-Hanover'!$A$1:$ZZ$1,0))</f>
        <v>0.05</v>
      </c>
      <c r="N23" s="120">
        <f>INDEX('[1]T18-Hanover'!$A$1:$ZZ$2000,MATCH(A23,'[1]T18-Hanover'!$A$1:$A$2000,0),MATCH($N$1,'[1]T18-Hanover'!$A$1:$ZZ$1,0))</f>
        <v>0.15</v>
      </c>
      <c r="O23" s="118">
        <f>INDEX('[1]T18-Hanover'!$A$1:$ZZ$2000,MATCH(A23,'[1]T18-Hanover'!$A$1:$A$2000,0),MATCH($O$1,'[1]T18-Hanover'!$A$1:$ZZ$1,0))</f>
        <v>64099.35</v>
      </c>
      <c r="P23" s="120">
        <f>INDEX('[1]T18-Hanover'!$A$1:$ZZ$2000,MATCH(A23,'[1]T18-Hanover'!$A$1:$A$2000,0),MATCH($P$1,'[1]T18-Hanover'!$A$1:$ZZ$1,0))</f>
        <v>0.08</v>
      </c>
      <c r="Q23" s="118">
        <f>INDEX('[1]T18-Hanover'!$A$1:$ZZ$2000,MATCH(A23,'[1]T18-Hanover'!$A$1:$A$2000,0),MATCH($Q$1,'[1]T18-Hanover'!$A$1:$ZZ$1,0))</f>
        <v>63.590625000000003</v>
      </c>
      <c r="R23" s="118">
        <f>INDEX('[1]T18-Hanover'!$A$1:$ZZ$2000,MATCH(A23,'[1]T18-Hanover'!$A$1:$A$2000,0),MATCH($R$1,'[1]T18-Hanover'!$A$1:$ZZ$1,0))</f>
        <v>63</v>
      </c>
      <c r="S23" s="118">
        <f>INDEX('[1]T18-Hanover'!$A$1:$ZZ$2000,MATCH(A23,'[1]T18-Hanover'!$A$1:$A$2000,0),MATCH($S$1,'[1]T18-Hanover'!$A$1:$ZZ$1,0))</f>
        <v>63.295312500000001</v>
      </c>
      <c r="T23" s="119">
        <f>INDEX('[1]T18-Hanover'!$A$1:$ZZ$2000,MATCH(A23,'[1]T18-Hanover'!$A$1:$A$2000,0),MATCH($T$1,'[1]T18-Hanover'!$A$1:$ZZ$1,0))</f>
        <v>199410</v>
      </c>
      <c r="U23" s="119">
        <f>INDEX('[1]T18-Hanover'!$A$1:$ZZ$2000,MATCH(A23,'[1]T18-Hanover'!$A$1:$A$2000,0),MATCH($U$1,'[1]T18-Hanover'!$A$1:$ZZ$1,0))</f>
        <v>996930.9375</v>
      </c>
    </row>
    <row r="24" spans="1:21" s="114" customFormat="1" x14ac:dyDescent="0.55000000000000004">
      <c r="A24" s="114" t="str">
        <f>'[1]T18-Hanover'!A24</f>
        <v>06-18-400-050-0000</v>
      </c>
      <c r="B24" s="115" t="str">
        <f>INDEX('[1]T18-Hanover'!$A$1:$ZZ$2000,MATCH(A24,'[1]T18-Hanover'!$A$1:$A$2000,0),MATCH($B$1,'[1]T18-Hanover'!$A$1:$ZZ$1,0))</f>
        <v>06-18-400-050-0000</v>
      </c>
      <c r="C24" s="115" t="str">
        <f>INDEX('[1]T18-Hanover'!$A$1:$ZZ$2000,MATCH(A24,'[1]T18-Hanover'!$A$1:$A$2000,0),MATCH($C$1,'[1]T18-Hanover'!$A$1:$ZZ$1,0))</f>
        <v>AutoRepair</v>
      </c>
      <c r="D24" s="115" t="str">
        <f>INDEX('[1]T18-Hanover'!$A$1:$ZZ$2000,MATCH(A24,'[1]T18-Hanover'!$A$1:$A$2000,0),MATCH($D$1,'[1]T18-Hanover'!$A$1:$ZZ$1,0))</f>
        <v>1040 E CHICAGO, ELGIN</v>
      </c>
      <c r="E24" s="116" t="str">
        <f>INDEX('[1]T18-Hanover'!$A$1:$ZZ$2000,MATCH(A24,'[1]T18-Hanover'!$A$1:$A$2000,0),MATCH($E$1,'[1]T18-Hanover'!$A$1:$ZZ$1,0))</f>
        <v>5-97</v>
      </c>
      <c r="F24" s="116">
        <f>INDEX('[1]T18-Hanover'!$A$1:$ZZ$2000,MATCH(A24,'[1]T18-Hanover'!$A$1:$A$2000,0),MATCH($F$1,'[1]T18-Hanover'!$A$1:$ZZ$1,0))</f>
        <v>51</v>
      </c>
      <c r="G24" s="117">
        <f>INDEX('[1]T18-Hanover'!$A$1:$ZZ$2000,MATCH(A24,'[1]T18-Hanover'!$A$1:$A$2000,0),MATCH($G$1,'[1]T18-Hanover'!$A$1:$ZZ$1,0))</f>
        <v>100396</v>
      </c>
      <c r="H24" s="117">
        <f>INDEX('[1]T18-Hanover'!$A$1:$ZZ$2000,MATCH(A24,'[1]T18-Hanover'!$A$1:$A$2000,0),MATCH($H$1,'[1]T18-Hanover'!$A$1:$ZZ$1,0))</f>
        <v>13120</v>
      </c>
      <c r="I24" s="117">
        <f>INDEX('[1]T18-Hanover'!$A$1:$ZZ$2000,MATCH(A24,'[1]T18-Hanover'!$A$1:$A$2000,0),MATCH($I$1,'[1]T18-Hanover'!$A$1:$ZZ$1,0))</f>
        <v>13120</v>
      </c>
      <c r="J24" s="116" t="str">
        <f>INDEX('[1]T18-Hanover'!$A$1:$ZZ$2000,MATCH(A24,'[1]T18-Hanover'!$A$1:$A$2000,0),MATCH($J$1,'[1]T18-Hanover'!$A$1:$ZZ$1,0))</f>
        <v>C</v>
      </c>
      <c r="K24" s="118">
        <f>INDEX('[1]T18-Hanover'!$A$1:$ZZ$2000,MATCH(A24,'[1]T18-Hanover'!$A$1:$A$2000,0),MATCH($K$1,'[1]T18-Hanover'!$A$1:$ZZ$1,0))</f>
        <v>6.3</v>
      </c>
      <c r="L24" s="119">
        <f>INDEX('[1]T18-Hanover'!$A$1:$ZZ$2000,MATCH(A24,'[1]T18-Hanover'!$A$1:$A$2000,0),MATCH($L$1,'[1]T18-Hanover'!$A$1:$ZZ$1,0))</f>
        <v>82656</v>
      </c>
      <c r="M24" s="120">
        <f>INDEX('[1]T18-Hanover'!$A$1:$ZZ$2000,MATCH(A24,'[1]T18-Hanover'!$A$1:$A$2000,0),MATCH($M$1,'[1]T18-Hanover'!$A$1:$ZZ$1,0))</f>
        <v>0.05</v>
      </c>
      <c r="N24" s="120">
        <f>INDEX('[1]T18-Hanover'!$A$1:$ZZ$2000,MATCH(A24,'[1]T18-Hanover'!$A$1:$A$2000,0),MATCH($N$1,'[1]T18-Hanover'!$A$1:$ZZ$1,0))</f>
        <v>0.15</v>
      </c>
      <c r="O24" s="118">
        <f>INDEX('[1]T18-Hanover'!$A$1:$ZZ$2000,MATCH(A24,'[1]T18-Hanover'!$A$1:$A$2000,0),MATCH($O$1,'[1]T18-Hanover'!$A$1:$ZZ$1,0))</f>
        <v>66744.72</v>
      </c>
      <c r="P24" s="120">
        <f>INDEX('[1]T18-Hanover'!$A$1:$ZZ$2000,MATCH(A24,'[1]T18-Hanover'!$A$1:$A$2000,0),MATCH($P$1,'[1]T18-Hanover'!$A$1:$ZZ$1,0))</f>
        <v>0.08</v>
      </c>
      <c r="Q24" s="118">
        <f>INDEX('[1]T18-Hanover'!$A$1:$ZZ$2000,MATCH(A24,'[1]T18-Hanover'!$A$1:$A$2000,0),MATCH($Q$1,'[1]T18-Hanover'!$A$1:$ZZ$1,0))</f>
        <v>63.590625000000003</v>
      </c>
      <c r="R24" s="118">
        <f>INDEX('[1]T18-Hanover'!$A$1:$ZZ$2000,MATCH(A24,'[1]T18-Hanover'!$A$1:$A$2000,0),MATCH($R$1,'[1]T18-Hanover'!$A$1:$ZZ$1,0))</f>
        <v>63</v>
      </c>
      <c r="S24" s="118">
        <f>INDEX('[1]T18-Hanover'!$A$1:$ZZ$2000,MATCH(A24,'[1]T18-Hanover'!$A$1:$A$2000,0),MATCH($S$1,'[1]T18-Hanover'!$A$1:$ZZ$1,0))</f>
        <v>63.295312500000001</v>
      </c>
      <c r="T24" s="119">
        <f>INDEX('[1]T18-Hanover'!$A$1:$ZZ$2000,MATCH(A24,'[1]T18-Hanover'!$A$1:$A$2000,0),MATCH($T$1,'[1]T18-Hanover'!$A$1:$ZZ$1,0))</f>
        <v>287496</v>
      </c>
      <c r="U24" s="119">
        <f>INDEX('[1]T18-Hanover'!$A$1:$ZZ$2000,MATCH(A24,'[1]T18-Hanover'!$A$1:$A$2000,0),MATCH($U$1,'[1]T18-Hanover'!$A$1:$ZZ$1,0))</f>
        <v>1117930.5</v>
      </c>
    </row>
    <row r="25" spans="1:21" s="114" customFormat="1" x14ac:dyDescent="0.55000000000000004">
      <c r="A25" s="114" t="str">
        <f>'[1]T18-Hanover'!A25</f>
        <v>06-19-100-002-0000</v>
      </c>
      <c r="B25" s="115" t="str">
        <f>INDEX('[1]T18-Hanover'!$A$1:$ZZ$2000,MATCH(A25,'[1]T18-Hanover'!$A$1:$A$2000,0),MATCH($B$1,'[1]T18-Hanover'!$A$1:$ZZ$1,0))</f>
        <v>06-19-100-002-0000</v>
      </c>
      <c r="C25" s="115" t="str">
        <f>INDEX('[1]T18-Hanover'!$A$1:$ZZ$2000,MATCH(A25,'[1]T18-Hanover'!$A$1:$A$2000,0),MATCH($C$1,'[1]T18-Hanover'!$A$1:$ZZ$1,0))</f>
        <v>AutoRepair</v>
      </c>
      <c r="D25" s="115" t="str">
        <f>INDEX('[1]T18-Hanover'!$A$1:$ZZ$2000,MATCH(A25,'[1]T18-Hanover'!$A$1:$A$2000,0),MATCH($D$1,'[1]T18-Hanover'!$A$1:$ZZ$1,0))</f>
        <v>760  VILLA, ELGIN</v>
      </c>
      <c r="E25" s="116" t="str">
        <f>INDEX('[1]T18-Hanover'!$A$1:$ZZ$2000,MATCH(A25,'[1]T18-Hanover'!$A$1:$A$2000,0),MATCH($E$1,'[1]T18-Hanover'!$A$1:$ZZ$1,0))</f>
        <v>5-22</v>
      </c>
      <c r="F25" s="116">
        <f>INDEX('[1]T18-Hanover'!$A$1:$ZZ$2000,MATCH(A25,'[1]T18-Hanover'!$A$1:$A$2000,0),MATCH($F$1,'[1]T18-Hanover'!$A$1:$ZZ$1,0))</f>
        <v>64</v>
      </c>
      <c r="G25" s="117">
        <f>INDEX('[1]T18-Hanover'!$A$1:$ZZ$2000,MATCH(A25,'[1]T18-Hanover'!$A$1:$A$2000,0),MATCH($G$1,'[1]T18-Hanover'!$A$1:$ZZ$1,0))</f>
        <v>13085</v>
      </c>
      <c r="H25" s="117">
        <f>INDEX('[1]T18-Hanover'!$A$1:$ZZ$2000,MATCH(A25,'[1]T18-Hanover'!$A$1:$A$2000,0),MATCH($H$1,'[1]T18-Hanover'!$A$1:$ZZ$1,0))</f>
        <v>2952</v>
      </c>
      <c r="I25" s="117">
        <f>INDEX('[1]T18-Hanover'!$A$1:$ZZ$2000,MATCH(A25,'[1]T18-Hanover'!$A$1:$A$2000,0),MATCH($I$1,'[1]T18-Hanover'!$A$1:$ZZ$1,0))</f>
        <v>2952</v>
      </c>
      <c r="J25" s="116" t="str">
        <f>INDEX('[1]T18-Hanover'!$A$1:$ZZ$2000,MATCH(A25,'[1]T18-Hanover'!$A$1:$A$2000,0),MATCH($J$1,'[1]T18-Hanover'!$A$1:$ZZ$1,0))</f>
        <v>C</v>
      </c>
      <c r="K25" s="118">
        <f>INDEX('[1]T18-Hanover'!$A$1:$ZZ$2000,MATCH(A25,'[1]T18-Hanover'!$A$1:$A$2000,0),MATCH($K$1,'[1]T18-Hanover'!$A$1:$ZZ$1,0))</f>
        <v>10</v>
      </c>
      <c r="L25" s="119">
        <f>INDEX('[1]T18-Hanover'!$A$1:$ZZ$2000,MATCH(A25,'[1]T18-Hanover'!$A$1:$A$2000,0),MATCH($L$1,'[1]T18-Hanover'!$A$1:$ZZ$1,0))</f>
        <v>29520</v>
      </c>
      <c r="M25" s="120">
        <f>INDEX('[1]T18-Hanover'!$A$1:$ZZ$2000,MATCH(A25,'[1]T18-Hanover'!$A$1:$A$2000,0),MATCH($M$1,'[1]T18-Hanover'!$A$1:$ZZ$1,0))</f>
        <v>0.05</v>
      </c>
      <c r="N25" s="120">
        <f>INDEX('[1]T18-Hanover'!$A$1:$ZZ$2000,MATCH(A25,'[1]T18-Hanover'!$A$1:$A$2000,0),MATCH($N$1,'[1]T18-Hanover'!$A$1:$ZZ$1,0))</f>
        <v>0.15</v>
      </c>
      <c r="O25" s="118">
        <f>INDEX('[1]T18-Hanover'!$A$1:$ZZ$2000,MATCH(A25,'[1]T18-Hanover'!$A$1:$A$2000,0),MATCH($O$1,'[1]T18-Hanover'!$A$1:$ZZ$1,0))</f>
        <v>23837.4</v>
      </c>
      <c r="P25" s="120">
        <f>INDEX('[1]T18-Hanover'!$A$1:$ZZ$2000,MATCH(A25,'[1]T18-Hanover'!$A$1:$A$2000,0),MATCH($P$1,'[1]T18-Hanover'!$A$1:$ZZ$1,0))</f>
        <v>0.08</v>
      </c>
      <c r="Q25" s="118">
        <f>INDEX('[1]T18-Hanover'!$A$1:$ZZ$2000,MATCH(A25,'[1]T18-Hanover'!$A$1:$A$2000,0),MATCH($Q$1,'[1]T18-Hanover'!$A$1:$ZZ$1,0))</f>
        <v>100.9375</v>
      </c>
      <c r="R25" s="118">
        <f>INDEX('[1]T18-Hanover'!$A$1:$ZZ$2000,MATCH(A25,'[1]T18-Hanover'!$A$1:$A$2000,0),MATCH($R$1,'[1]T18-Hanover'!$A$1:$ZZ$1,0))</f>
        <v>100</v>
      </c>
      <c r="S25" s="118">
        <f>INDEX('[1]T18-Hanover'!$A$1:$ZZ$2000,MATCH(A25,'[1]T18-Hanover'!$A$1:$A$2000,0),MATCH($S$1,'[1]T18-Hanover'!$A$1:$ZZ$1,0))</f>
        <v>100.46875</v>
      </c>
      <c r="T25" s="119">
        <f>INDEX('[1]T18-Hanover'!$A$1:$ZZ$2000,MATCH(A25,'[1]T18-Hanover'!$A$1:$A$2000,0),MATCH($T$1,'[1]T18-Hanover'!$A$1:$ZZ$1,0))</f>
        <v>7662</v>
      </c>
      <c r="U25" s="119">
        <f>INDEX('[1]T18-Hanover'!$A$1:$ZZ$2000,MATCH(A25,'[1]T18-Hanover'!$A$1:$A$2000,0),MATCH($U$1,'[1]T18-Hanover'!$A$1:$ZZ$1,0))</f>
        <v>304245.75</v>
      </c>
    </row>
    <row r="26" spans="1:21" s="114" customFormat="1" ht="28.8" x14ac:dyDescent="0.55000000000000004">
      <c r="A26" s="114" t="str">
        <f>'[1]T18-Hanover'!A26</f>
        <v>06-19-101-009-0000</v>
      </c>
      <c r="B26" s="115" t="str">
        <f>INDEX('[1]T18-Hanover'!$A$1:$ZZ$2000,MATCH(A26,'[1]T18-Hanover'!$A$1:$A$2000,0),MATCH($B$1,'[1]T18-Hanover'!$A$1:$ZZ$1,0))</f>
        <v>06-19-101-009-0000 06-19-101-001-0000</v>
      </c>
      <c r="C26" s="115" t="str">
        <f>INDEX('[1]T18-Hanover'!$A$1:$ZZ$2000,MATCH(A26,'[1]T18-Hanover'!$A$1:$A$2000,0),MATCH($C$1,'[1]T18-Hanover'!$A$1:$ZZ$1,0))</f>
        <v>AutoRepair</v>
      </c>
      <c r="D26" s="115" t="str">
        <f>INDEX('[1]T18-Hanover'!$A$1:$ZZ$2000,MATCH(A26,'[1]T18-Hanover'!$A$1:$A$2000,0),MATCH($D$1,'[1]T18-Hanover'!$A$1:$ZZ$1,0))</f>
        <v>346  WILLARD, ELGIN</v>
      </c>
      <c r="E26" s="116" t="str">
        <f>INDEX('[1]T18-Hanover'!$A$1:$ZZ$2000,MATCH(A26,'[1]T18-Hanover'!$A$1:$A$2000,0),MATCH($E$1,'[1]T18-Hanover'!$A$1:$ZZ$1,0))</f>
        <v>5-22</v>
      </c>
      <c r="F26" s="116">
        <f>INDEX('[1]T18-Hanover'!$A$1:$ZZ$2000,MATCH(A26,'[1]T18-Hanover'!$A$1:$A$2000,0),MATCH($F$1,'[1]T18-Hanover'!$A$1:$ZZ$1,0))</f>
        <v>67</v>
      </c>
      <c r="G26" s="117">
        <f>INDEX('[1]T18-Hanover'!$A$1:$ZZ$2000,MATCH(A26,'[1]T18-Hanover'!$A$1:$A$2000,0),MATCH($G$1,'[1]T18-Hanover'!$A$1:$ZZ$1,0))</f>
        <v>13200</v>
      </c>
      <c r="H26" s="117">
        <f>INDEX('[1]T18-Hanover'!$A$1:$ZZ$2000,MATCH(A26,'[1]T18-Hanover'!$A$1:$A$2000,0),MATCH($H$1,'[1]T18-Hanover'!$A$1:$ZZ$1,0))</f>
        <v>3294</v>
      </c>
      <c r="I26" s="117">
        <f>INDEX('[1]T18-Hanover'!$A$1:$ZZ$2000,MATCH(A26,'[1]T18-Hanover'!$A$1:$A$2000,0),MATCH($I$1,'[1]T18-Hanover'!$A$1:$ZZ$1,0))</f>
        <v>3294</v>
      </c>
      <c r="J26" s="116" t="str">
        <f>INDEX('[1]T18-Hanover'!$A$1:$ZZ$2000,MATCH(A26,'[1]T18-Hanover'!$A$1:$A$2000,0),MATCH($J$1,'[1]T18-Hanover'!$A$1:$ZZ$1,0))</f>
        <v>C</v>
      </c>
      <c r="K26" s="118">
        <f>INDEX('[1]T18-Hanover'!$A$1:$ZZ$2000,MATCH(A26,'[1]T18-Hanover'!$A$1:$A$2000,0),MATCH($K$1,'[1]T18-Hanover'!$A$1:$ZZ$1,0))</f>
        <v>5.67</v>
      </c>
      <c r="L26" s="119">
        <f>INDEX('[1]T18-Hanover'!$A$1:$ZZ$2000,MATCH(A26,'[1]T18-Hanover'!$A$1:$A$2000,0),MATCH($L$1,'[1]T18-Hanover'!$A$1:$ZZ$1,0))</f>
        <v>18676.98</v>
      </c>
      <c r="M26" s="120">
        <f>INDEX('[1]T18-Hanover'!$A$1:$ZZ$2000,MATCH(A26,'[1]T18-Hanover'!$A$1:$A$2000,0),MATCH($M$1,'[1]T18-Hanover'!$A$1:$ZZ$1,0))</f>
        <v>0.05</v>
      </c>
      <c r="N26" s="120">
        <f>INDEX('[1]T18-Hanover'!$A$1:$ZZ$2000,MATCH(A26,'[1]T18-Hanover'!$A$1:$A$2000,0),MATCH($N$1,'[1]T18-Hanover'!$A$1:$ZZ$1,0))</f>
        <v>0.15</v>
      </c>
      <c r="O26" s="118">
        <f>INDEX('[1]T18-Hanover'!$A$1:$ZZ$2000,MATCH(A26,'[1]T18-Hanover'!$A$1:$A$2000,0),MATCH($O$1,'[1]T18-Hanover'!$A$1:$ZZ$1,0))</f>
        <v>15081.661350000002</v>
      </c>
      <c r="P26" s="120">
        <f>INDEX('[1]T18-Hanover'!$A$1:$ZZ$2000,MATCH(A26,'[1]T18-Hanover'!$A$1:$A$2000,0),MATCH($P$1,'[1]T18-Hanover'!$A$1:$ZZ$1,0))</f>
        <v>0.08</v>
      </c>
      <c r="Q26" s="118">
        <f>INDEX('[1]T18-Hanover'!$A$1:$ZZ$2000,MATCH(A26,'[1]T18-Hanover'!$A$1:$A$2000,0),MATCH($Q$1,'[1]T18-Hanover'!$A$1:$ZZ$1,0))</f>
        <v>57.23156250000001</v>
      </c>
      <c r="R26" s="118">
        <f>INDEX('[1]T18-Hanover'!$A$1:$ZZ$2000,MATCH(A26,'[1]T18-Hanover'!$A$1:$A$2000,0),MATCH($R$1,'[1]T18-Hanover'!$A$1:$ZZ$1,0))</f>
        <v>56.7</v>
      </c>
      <c r="S26" s="118">
        <f>INDEX('[1]T18-Hanover'!$A$1:$ZZ$2000,MATCH(A26,'[1]T18-Hanover'!$A$1:$A$2000,0),MATCH($S$1,'[1]T18-Hanover'!$A$1:$ZZ$1,0))</f>
        <v>56.965781250000006</v>
      </c>
      <c r="T26" s="119">
        <f>INDEX('[1]T18-Hanover'!$A$1:$ZZ$2000,MATCH(A26,'[1]T18-Hanover'!$A$1:$A$2000,0),MATCH($T$1,'[1]T18-Hanover'!$A$1:$ZZ$1,0))</f>
        <v>0</v>
      </c>
      <c r="U26" s="119">
        <f>INDEX('[1]T18-Hanover'!$A$1:$ZZ$2000,MATCH(A26,'[1]T18-Hanover'!$A$1:$A$2000,0),MATCH($U$1,'[1]T18-Hanover'!$A$1:$ZZ$1,0))</f>
        <v>187645.28343750001</v>
      </c>
    </row>
    <row r="27" spans="1:21" s="114" customFormat="1" ht="28.8" x14ac:dyDescent="0.55000000000000004">
      <c r="A27" s="114" t="str">
        <f>'[1]T18-Hanover'!A27</f>
        <v>06-19-101-010-0000</v>
      </c>
      <c r="B27" s="115" t="str">
        <f>INDEX('[1]T18-Hanover'!$A$1:$ZZ$2000,MATCH(A27,'[1]T18-Hanover'!$A$1:$A$2000,0),MATCH($B$1,'[1]T18-Hanover'!$A$1:$ZZ$1,0))</f>
        <v>06-19-101-010-0000
06-19-101-032-0000</v>
      </c>
      <c r="C27" s="115" t="str">
        <f>INDEX('[1]T18-Hanover'!$A$1:$ZZ$2000,MATCH(A27,'[1]T18-Hanover'!$A$1:$A$2000,0),MATCH($C$1,'[1]T18-Hanover'!$A$1:$ZZ$1,0))</f>
        <v>AutoRepair</v>
      </c>
      <c r="D27" s="115" t="str">
        <f>INDEX('[1]T18-Hanover'!$A$1:$ZZ$2000,MATCH(A27,'[1]T18-Hanover'!$A$1:$A$2000,0),MATCH($D$1,'[1]T18-Hanover'!$A$1:$ZZ$1,0))</f>
        <v>350  WILLARD, ELGIN</v>
      </c>
      <c r="E27" s="116" t="str">
        <f>INDEX('[1]T18-Hanover'!$A$1:$ZZ$2000,MATCH(A27,'[1]T18-Hanover'!$A$1:$A$2000,0),MATCH($E$1,'[1]T18-Hanover'!$A$1:$ZZ$1,0))</f>
        <v>5-22</v>
      </c>
      <c r="F27" s="116">
        <f>INDEX('[1]T18-Hanover'!$A$1:$ZZ$2000,MATCH(A27,'[1]T18-Hanover'!$A$1:$A$2000,0),MATCH($F$1,'[1]T18-Hanover'!$A$1:$ZZ$1,0))</f>
        <v>40</v>
      </c>
      <c r="G27" s="117">
        <f>INDEX('[1]T18-Hanover'!$A$1:$ZZ$2000,MATCH(A27,'[1]T18-Hanover'!$A$1:$A$2000,0),MATCH($G$1,'[1]T18-Hanover'!$A$1:$ZZ$1,0))</f>
        <v>9900</v>
      </c>
      <c r="H27" s="117">
        <f>INDEX('[1]T18-Hanover'!$A$1:$ZZ$2000,MATCH(A27,'[1]T18-Hanover'!$A$1:$A$2000,0),MATCH($H$1,'[1]T18-Hanover'!$A$1:$ZZ$1,0))</f>
        <v>1200</v>
      </c>
      <c r="I27" s="117">
        <f>INDEX('[1]T18-Hanover'!$A$1:$ZZ$2000,MATCH(A27,'[1]T18-Hanover'!$A$1:$A$2000,0),MATCH($I$1,'[1]T18-Hanover'!$A$1:$ZZ$1,0))</f>
        <v>1200</v>
      </c>
      <c r="J27" s="116" t="str">
        <f>INDEX('[1]T18-Hanover'!$A$1:$ZZ$2000,MATCH(A27,'[1]T18-Hanover'!$A$1:$A$2000,0),MATCH($J$1,'[1]T18-Hanover'!$A$1:$ZZ$1,0))</f>
        <v>C</v>
      </c>
      <c r="K27" s="118">
        <f>INDEX('[1]T18-Hanover'!$A$1:$ZZ$2000,MATCH(A27,'[1]T18-Hanover'!$A$1:$A$2000,0),MATCH($K$1,'[1]T18-Hanover'!$A$1:$ZZ$1,0))</f>
        <v>8.1</v>
      </c>
      <c r="L27" s="119">
        <f>INDEX('[1]T18-Hanover'!$A$1:$ZZ$2000,MATCH(A27,'[1]T18-Hanover'!$A$1:$A$2000,0),MATCH($L$1,'[1]T18-Hanover'!$A$1:$ZZ$1,0))</f>
        <v>9720</v>
      </c>
      <c r="M27" s="120">
        <f>INDEX('[1]T18-Hanover'!$A$1:$ZZ$2000,MATCH(A27,'[1]T18-Hanover'!$A$1:$A$2000,0),MATCH($M$1,'[1]T18-Hanover'!$A$1:$ZZ$1,0))</f>
        <v>0.05</v>
      </c>
      <c r="N27" s="120">
        <f>INDEX('[1]T18-Hanover'!$A$1:$ZZ$2000,MATCH(A27,'[1]T18-Hanover'!$A$1:$A$2000,0),MATCH($N$1,'[1]T18-Hanover'!$A$1:$ZZ$1,0))</f>
        <v>0.15</v>
      </c>
      <c r="O27" s="118">
        <f>INDEX('[1]T18-Hanover'!$A$1:$ZZ$2000,MATCH(A27,'[1]T18-Hanover'!$A$1:$A$2000,0),MATCH($O$1,'[1]T18-Hanover'!$A$1:$ZZ$1,0))</f>
        <v>7848.9</v>
      </c>
      <c r="P27" s="120">
        <f>INDEX('[1]T18-Hanover'!$A$1:$ZZ$2000,MATCH(A27,'[1]T18-Hanover'!$A$1:$A$2000,0),MATCH($P$1,'[1]T18-Hanover'!$A$1:$ZZ$1,0))</f>
        <v>0.08</v>
      </c>
      <c r="Q27" s="118">
        <f>INDEX('[1]T18-Hanover'!$A$1:$ZZ$2000,MATCH(A27,'[1]T18-Hanover'!$A$1:$A$2000,0),MATCH($Q$1,'[1]T18-Hanover'!$A$1:$ZZ$1,0))</f>
        <v>81.759375000000006</v>
      </c>
      <c r="R27" s="118">
        <f>INDEX('[1]T18-Hanover'!$A$1:$ZZ$2000,MATCH(A27,'[1]T18-Hanover'!$A$1:$A$2000,0),MATCH($R$1,'[1]T18-Hanover'!$A$1:$ZZ$1,0))</f>
        <v>81</v>
      </c>
      <c r="S27" s="118">
        <f>INDEX('[1]T18-Hanover'!$A$1:$ZZ$2000,MATCH(A27,'[1]T18-Hanover'!$A$1:$A$2000,0),MATCH($S$1,'[1]T18-Hanover'!$A$1:$ZZ$1,0))</f>
        <v>81.379687500000003</v>
      </c>
      <c r="T27" s="119">
        <f>INDEX('[1]T18-Hanover'!$A$1:$ZZ$2000,MATCH(A27,'[1]T18-Hanover'!$A$1:$A$2000,0),MATCH($T$1,'[1]T18-Hanover'!$A$1:$ZZ$1,0))</f>
        <v>30600</v>
      </c>
      <c r="U27" s="119">
        <f>INDEX('[1]T18-Hanover'!$A$1:$ZZ$2000,MATCH(A27,'[1]T18-Hanover'!$A$1:$A$2000,0),MATCH($U$1,'[1]T18-Hanover'!$A$1:$ZZ$1,0))</f>
        <v>128255.625</v>
      </c>
    </row>
    <row r="28" spans="1:21" s="114" customFormat="1" x14ac:dyDescent="0.55000000000000004">
      <c r="A28" s="114" t="str">
        <f>'[1]T18-Hanover'!A28</f>
        <v>06-19-101-025-0000</v>
      </c>
      <c r="B28" s="115">
        <f>INDEX('[1]T18-Hanover'!$A$1:$ZZ$2000,MATCH(A28,'[1]T18-Hanover'!$A$1:$A$2000,0),MATCH($B$1,'[1]T18-Hanover'!$A$1:$ZZ$1,0))</f>
        <v>0</v>
      </c>
      <c r="C28" s="115" t="str">
        <f>INDEX('[1]T18-Hanover'!$A$1:$ZZ$2000,MATCH(A28,'[1]T18-Hanover'!$A$1:$A$2000,0),MATCH($C$1,'[1]T18-Hanover'!$A$1:$ZZ$1,0))</f>
        <v>AutoRepair</v>
      </c>
      <c r="D28" s="115" t="str">
        <f>INDEX('[1]T18-Hanover'!$A$1:$ZZ$2000,MATCH(A28,'[1]T18-Hanover'!$A$1:$A$2000,0),MATCH($D$1,'[1]T18-Hanover'!$A$1:$ZZ$1,0))</f>
        <v>360  WILLARD, ELGIN</v>
      </c>
      <c r="E28" s="116" t="str">
        <f>INDEX('[1]T18-Hanover'!$A$1:$ZZ$2000,MATCH(A28,'[1]T18-Hanover'!$A$1:$A$2000,0),MATCH($E$1,'[1]T18-Hanover'!$A$1:$ZZ$1,0))</f>
        <v>5-22</v>
      </c>
      <c r="F28" s="116">
        <f>INDEX('[1]T18-Hanover'!$A$1:$ZZ$2000,MATCH(A28,'[1]T18-Hanover'!$A$1:$A$2000,0),MATCH($F$1,'[1]T18-Hanover'!$A$1:$ZZ$1,0))</f>
        <v>0</v>
      </c>
      <c r="G28" s="117">
        <f>INDEX('[1]T18-Hanover'!$A$1:$ZZ$2000,MATCH(A28,'[1]T18-Hanover'!$A$1:$A$2000,0),MATCH($G$1,'[1]T18-Hanover'!$A$1:$ZZ$1,0))</f>
        <v>13200</v>
      </c>
      <c r="H28" s="117">
        <f>INDEX('[1]T18-Hanover'!$A$1:$ZZ$2000,MATCH(A28,'[1]T18-Hanover'!$A$1:$A$2000,0),MATCH($H$1,'[1]T18-Hanover'!$A$1:$ZZ$1,0))</f>
        <v>2240</v>
      </c>
      <c r="I28" s="117">
        <f>INDEX('[1]T18-Hanover'!$A$1:$ZZ$2000,MATCH(A28,'[1]T18-Hanover'!$A$1:$A$2000,0),MATCH($I$1,'[1]T18-Hanover'!$A$1:$ZZ$1,0))</f>
        <v>2240</v>
      </c>
      <c r="J28" s="116" t="str">
        <f>INDEX('[1]T18-Hanover'!$A$1:$ZZ$2000,MATCH(A28,'[1]T18-Hanover'!$A$1:$A$2000,0),MATCH($J$1,'[1]T18-Hanover'!$A$1:$ZZ$1,0))</f>
        <v>C</v>
      </c>
      <c r="K28" s="118">
        <f>INDEX('[1]T18-Hanover'!$A$1:$ZZ$2000,MATCH(A28,'[1]T18-Hanover'!$A$1:$A$2000,0),MATCH($K$1,'[1]T18-Hanover'!$A$1:$ZZ$1,0))</f>
        <v>8.5500000000000007</v>
      </c>
      <c r="L28" s="119">
        <f>INDEX('[1]T18-Hanover'!$A$1:$ZZ$2000,MATCH(A28,'[1]T18-Hanover'!$A$1:$A$2000,0),MATCH($L$1,'[1]T18-Hanover'!$A$1:$ZZ$1,0))</f>
        <v>19152</v>
      </c>
      <c r="M28" s="120">
        <f>INDEX('[1]T18-Hanover'!$A$1:$ZZ$2000,MATCH(A28,'[1]T18-Hanover'!$A$1:$A$2000,0),MATCH($M$1,'[1]T18-Hanover'!$A$1:$ZZ$1,0))</f>
        <v>0.05</v>
      </c>
      <c r="N28" s="120">
        <f>INDEX('[1]T18-Hanover'!$A$1:$ZZ$2000,MATCH(A28,'[1]T18-Hanover'!$A$1:$A$2000,0),MATCH($N$1,'[1]T18-Hanover'!$A$1:$ZZ$1,0))</f>
        <v>0.15</v>
      </c>
      <c r="O28" s="118">
        <f>INDEX('[1]T18-Hanover'!$A$1:$ZZ$2000,MATCH(A28,'[1]T18-Hanover'!$A$1:$A$2000,0),MATCH($O$1,'[1]T18-Hanover'!$A$1:$ZZ$1,0))</f>
        <v>15465.240000000002</v>
      </c>
      <c r="P28" s="120">
        <f>INDEX('[1]T18-Hanover'!$A$1:$ZZ$2000,MATCH(A28,'[1]T18-Hanover'!$A$1:$A$2000,0),MATCH($P$1,'[1]T18-Hanover'!$A$1:$ZZ$1,0))</f>
        <v>0.08</v>
      </c>
      <c r="Q28" s="118">
        <f>INDEX('[1]T18-Hanover'!$A$1:$ZZ$2000,MATCH(A28,'[1]T18-Hanover'!$A$1:$A$2000,0),MATCH($Q$1,'[1]T18-Hanover'!$A$1:$ZZ$1,0))</f>
        <v>86.301562500000017</v>
      </c>
      <c r="R28" s="118">
        <f>INDEX('[1]T18-Hanover'!$A$1:$ZZ$2000,MATCH(A28,'[1]T18-Hanover'!$A$1:$A$2000,0),MATCH($R$1,'[1]T18-Hanover'!$A$1:$ZZ$1,0))</f>
        <v>85.5</v>
      </c>
      <c r="S28" s="118">
        <f>INDEX('[1]T18-Hanover'!$A$1:$ZZ$2000,MATCH(A28,'[1]T18-Hanover'!$A$1:$A$2000,0),MATCH($S$1,'[1]T18-Hanover'!$A$1:$ZZ$1,0))</f>
        <v>85.900781250000009</v>
      </c>
      <c r="T28" s="119">
        <f>INDEX('[1]T18-Hanover'!$A$1:$ZZ$2000,MATCH(A28,'[1]T18-Hanover'!$A$1:$A$2000,0),MATCH($T$1,'[1]T18-Hanover'!$A$1:$ZZ$1,0))</f>
        <v>0</v>
      </c>
      <c r="U28" s="119">
        <f>INDEX('[1]T18-Hanover'!$A$1:$ZZ$2000,MATCH(A28,'[1]T18-Hanover'!$A$1:$A$2000,0),MATCH($U$1,'[1]T18-Hanover'!$A$1:$ZZ$1,0))</f>
        <v>192417.75000000003</v>
      </c>
    </row>
    <row r="29" spans="1:21" s="114" customFormat="1" x14ac:dyDescent="0.55000000000000004">
      <c r="A29" s="114" t="str">
        <f>'[1]T18-Hanover'!A29</f>
        <v>06-19-101-026-0000</v>
      </c>
      <c r="B29" s="115" t="str">
        <f>INDEX('[1]T18-Hanover'!$A$1:$ZZ$2000,MATCH(A29,'[1]T18-Hanover'!$A$1:$A$2000,0),MATCH($B$1,'[1]T18-Hanover'!$A$1:$ZZ$1,0))</f>
        <v>06-19-101-026-0000</v>
      </c>
      <c r="C29" s="115" t="str">
        <f>INDEX('[1]T18-Hanover'!$A$1:$ZZ$2000,MATCH(A29,'[1]T18-Hanover'!$A$1:$A$2000,0),MATCH($C$1,'[1]T18-Hanover'!$A$1:$ZZ$1,0))</f>
        <v>AutoRepair</v>
      </c>
      <c r="D29" s="115" t="str">
        <f>INDEX('[1]T18-Hanover'!$A$1:$ZZ$2000,MATCH(A29,'[1]T18-Hanover'!$A$1:$A$2000,0),MATCH($D$1,'[1]T18-Hanover'!$A$1:$ZZ$1,0))</f>
        <v>366  WILLARD, ELGIN</v>
      </c>
      <c r="E29" s="116" t="str">
        <f>INDEX('[1]T18-Hanover'!$A$1:$ZZ$2000,MATCH(A29,'[1]T18-Hanover'!$A$1:$A$2000,0),MATCH($E$1,'[1]T18-Hanover'!$A$1:$ZZ$1,0))</f>
        <v>5-22</v>
      </c>
      <c r="F29" s="116">
        <f>INDEX('[1]T18-Hanover'!$A$1:$ZZ$2000,MATCH(A29,'[1]T18-Hanover'!$A$1:$A$2000,0),MATCH($F$1,'[1]T18-Hanover'!$A$1:$ZZ$1,0))</f>
        <v>71</v>
      </c>
      <c r="G29" s="117">
        <f>INDEX('[1]T18-Hanover'!$A$1:$ZZ$2000,MATCH(A29,'[1]T18-Hanover'!$A$1:$A$2000,0),MATCH($G$1,'[1]T18-Hanover'!$A$1:$ZZ$1,0))</f>
        <v>13200</v>
      </c>
      <c r="H29" s="117">
        <f>INDEX('[1]T18-Hanover'!$A$1:$ZZ$2000,MATCH(A29,'[1]T18-Hanover'!$A$1:$A$2000,0),MATCH($H$1,'[1]T18-Hanover'!$A$1:$ZZ$1,0))</f>
        <v>2305</v>
      </c>
      <c r="I29" s="117">
        <f>INDEX('[1]T18-Hanover'!$A$1:$ZZ$2000,MATCH(A29,'[1]T18-Hanover'!$A$1:$A$2000,0),MATCH($I$1,'[1]T18-Hanover'!$A$1:$ZZ$1,0))</f>
        <v>2305</v>
      </c>
      <c r="J29" s="116" t="str">
        <f>INDEX('[1]T18-Hanover'!$A$1:$ZZ$2000,MATCH(A29,'[1]T18-Hanover'!$A$1:$A$2000,0),MATCH($J$1,'[1]T18-Hanover'!$A$1:$ZZ$1,0))</f>
        <v>C</v>
      </c>
      <c r="K29" s="118">
        <f>INDEX('[1]T18-Hanover'!$A$1:$ZZ$2000,MATCH(A29,'[1]T18-Hanover'!$A$1:$A$2000,0),MATCH($K$1,'[1]T18-Hanover'!$A$1:$ZZ$1,0))</f>
        <v>7.29</v>
      </c>
      <c r="L29" s="119">
        <f>INDEX('[1]T18-Hanover'!$A$1:$ZZ$2000,MATCH(A29,'[1]T18-Hanover'!$A$1:$A$2000,0),MATCH($L$1,'[1]T18-Hanover'!$A$1:$ZZ$1,0))</f>
        <v>16803.45</v>
      </c>
      <c r="M29" s="120">
        <f>INDEX('[1]T18-Hanover'!$A$1:$ZZ$2000,MATCH(A29,'[1]T18-Hanover'!$A$1:$A$2000,0),MATCH($M$1,'[1]T18-Hanover'!$A$1:$ZZ$1,0))</f>
        <v>0.05</v>
      </c>
      <c r="N29" s="120">
        <f>INDEX('[1]T18-Hanover'!$A$1:$ZZ$2000,MATCH(A29,'[1]T18-Hanover'!$A$1:$A$2000,0),MATCH($N$1,'[1]T18-Hanover'!$A$1:$ZZ$1,0))</f>
        <v>0.15</v>
      </c>
      <c r="O29" s="118">
        <f>INDEX('[1]T18-Hanover'!$A$1:$ZZ$2000,MATCH(A29,'[1]T18-Hanover'!$A$1:$A$2000,0),MATCH($O$1,'[1]T18-Hanover'!$A$1:$ZZ$1,0))</f>
        <v>13568.785875</v>
      </c>
      <c r="P29" s="120">
        <f>INDEX('[1]T18-Hanover'!$A$1:$ZZ$2000,MATCH(A29,'[1]T18-Hanover'!$A$1:$A$2000,0),MATCH($P$1,'[1]T18-Hanover'!$A$1:$ZZ$1,0))</f>
        <v>0.08</v>
      </c>
      <c r="Q29" s="118">
        <f>INDEX('[1]T18-Hanover'!$A$1:$ZZ$2000,MATCH(A29,'[1]T18-Hanover'!$A$1:$A$2000,0),MATCH($Q$1,'[1]T18-Hanover'!$A$1:$ZZ$1,0))</f>
        <v>73.583437499999988</v>
      </c>
      <c r="R29" s="118">
        <f>INDEX('[1]T18-Hanover'!$A$1:$ZZ$2000,MATCH(A29,'[1]T18-Hanover'!$A$1:$A$2000,0),MATCH($R$1,'[1]T18-Hanover'!$A$1:$ZZ$1,0))</f>
        <v>72.900000000000006</v>
      </c>
      <c r="S29" s="118">
        <f>INDEX('[1]T18-Hanover'!$A$1:$ZZ$2000,MATCH(A29,'[1]T18-Hanover'!$A$1:$A$2000,0),MATCH($S$1,'[1]T18-Hanover'!$A$1:$ZZ$1,0))</f>
        <v>73.24171874999999</v>
      </c>
      <c r="T29" s="119">
        <f>INDEX('[1]T18-Hanover'!$A$1:$ZZ$2000,MATCH(A29,'[1]T18-Hanover'!$A$1:$A$2000,0),MATCH($T$1,'[1]T18-Hanover'!$A$1:$ZZ$1,0))</f>
        <v>0</v>
      </c>
      <c r="U29" s="119">
        <f>INDEX('[1]T18-Hanover'!$A$1:$ZZ$2000,MATCH(A29,'[1]T18-Hanover'!$A$1:$A$2000,0),MATCH($U$1,'[1]T18-Hanover'!$A$1:$ZZ$1,0))</f>
        <v>168822.16171874997</v>
      </c>
    </row>
    <row r="30" spans="1:21" s="114" customFormat="1" x14ac:dyDescent="0.55000000000000004">
      <c r="A30" s="114" t="str">
        <f>'[1]T18-Hanover'!A30</f>
        <v>06-19-103-027-0000</v>
      </c>
      <c r="B30" s="115" t="str">
        <f>INDEX('[1]T18-Hanover'!$A$1:$ZZ$2000,MATCH(A30,'[1]T18-Hanover'!$A$1:$A$2000,0),MATCH($B$1,'[1]T18-Hanover'!$A$1:$ZZ$1,0))</f>
        <v>06-19-103-027-0000</v>
      </c>
      <c r="C30" s="115" t="str">
        <f>INDEX('[1]T18-Hanover'!$A$1:$ZZ$2000,MATCH(A30,'[1]T18-Hanover'!$A$1:$A$2000,0),MATCH($C$1,'[1]T18-Hanover'!$A$1:$ZZ$1,0))</f>
        <v>AutoRepair</v>
      </c>
      <c r="D30" s="115" t="str">
        <f>INDEX('[1]T18-Hanover'!$A$1:$ZZ$2000,MATCH(A30,'[1]T18-Hanover'!$A$1:$A$2000,0),MATCH($D$1,'[1]T18-Hanover'!$A$1:$ZZ$1,0))</f>
        <v>371  WILLARD, ELGIN</v>
      </c>
      <c r="E30" s="116" t="str">
        <f>INDEX('[1]T18-Hanover'!$A$1:$ZZ$2000,MATCH(A30,'[1]T18-Hanover'!$A$1:$A$2000,0),MATCH($E$1,'[1]T18-Hanover'!$A$1:$ZZ$1,0))</f>
        <v>5-22</v>
      </c>
      <c r="F30" s="116">
        <f>INDEX('[1]T18-Hanover'!$A$1:$ZZ$2000,MATCH(A30,'[1]T18-Hanover'!$A$1:$A$2000,0),MATCH($F$1,'[1]T18-Hanover'!$A$1:$ZZ$1,0))</f>
        <v>59</v>
      </c>
      <c r="G30" s="117">
        <f>INDEX('[1]T18-Hanover'!$A$1:$ZZ$2000,MATCH(A30,'[1]T18-Hanover'!$A$1:$A$2000,0),MATCH($G$1,'[1]T18-Hanover'!$A$1:$ZZ$1,0))</f>
        <v>13200</v>
      </c>
      <c r="H30" s="117">
        <f>INDEX('[1]T18-Hanover'!$A$1:$ZZ$2000,MATCH(A30,'[1]T18-Hanover'!$A$1:$A$2000,0),MATCH($H$1,'[1]T18-Hanover'!$A$1:$ZZ$1,0))</f>
        <v>4980</v>
      </c>
      <c r="I30" s="117">
        <f>INDEX('[1]T18-Hanover'!$A$1:$ZZ$2000,MATCH(A30,'[1]T18-Hanover'!$A$1:$A$2000,0),MATCH($I$1,'[1]T18-Hanover'!$A$1:$ZZ$1,0))</f>
        <v>4980</v>
      </c>
      <c r="J30" s="116" t="str">
        <f>INDEX('[1]T18-Hanover'!$A$1:$ZZ$2000,MATCH(A30,'[1]T18-Hanover'!$A$1:$A$2000,0),MATCH($J$1,'[1]T18-Hanover'!$A$1:$ZZ$1,0))</f>
        <v>C</v>
      </c>
      <c r="K30" s="118">
        <f>INDEX('[1]T18-Hanover'!$A$1:$ZZ$2000,MATCH(A30,'[1]T18-Hanover'!$A$1:$A$2000,0),MATCH($K$1,'[1]T18-Hanover'!$A$1:$ZZ$1,0))</f>
        <v>10</v>
      </c>
      <c r="L30" s="119">
        <f>INDEX('[1]T18-Hanover'!$A$1:$ZZ$2000,MATCH(A30,'[1]T18-Hanover'!$A$1:$A$2000,0),MATCH($L$1,'[1]T18-Hanover'!$A$1:$ZZ$1,0))</f>
        <v>49800</v>
      </c>
      <c r="M30" s="120">
        <f>INDEX('[1]T18-Hanover'!$A$1:$ZZ$2000,MATCH(A30,'[1]T18-Hanover'!$A$1:$A$2000,0),MATCH($M$1,'[1]T18-Hanover'!$A$1:$ZZ$1,0))</f>
        <v>0.05</v>
      </c>
      <c r="N30" s="120">
        <f>INDEX('[1]T18-Hanover'!$A$1:$ZZ$2000,MATCH(A30,'[1]T18-Hanover'!$A$1:$A$2000,0),MATCH($N$1,'[1]T18-Hanover'!$A$1:$ZZ$1,0))</f>
        <v>0.15</v>
      </c>
      <c r="O30" s="118">
        <f>INDEX('[1]T18-Hanover'!$A$1:$ZZ$2000,MATCH(A30,'[1]T18-Hanover'!$A$1:$A$2000,0),MATCH($O$1,'[1]T18-Hanover'!$A$1:$ZZ$1,0))</f>
        <v>40213.5</v>
      </c>
      <c r="P30" s="120">
        <f>INDEX('[1]T18-Hanover'!$A$1:$ZZ$2000,MATCH(A30,'[1]T18-Hanover'!$A$1:$A$2000,0),MATCH($P$1,'[1]T18-Hanover'!$A$1:$ZZ$1,0))</f>
        <v>0.08</v>
      </c>
      <c r="Q30" s="118">
        <f>INDEX('[1]T18-Hanover'!$A$1:$ZZ$2000,MATCH(A30,'[1]T18-Hanover'!$A$1:$A$2000,0),MATCH($Q$1,'[1]T18-Hanover'!$A$1:$ZZ$1,0))</f>
        <v>100.9375</v>
      </c>
      <c r="R30" s="118">
        <f>INDEX('[1]T18-Hanover'!$A$1:$ZZ$2000,MATCH(A30,'[1]T18-Hanover'!$A$1:$A$2000,0),MATCH($R$1,'[1]T18-Hanover'!$A$1:$ZZ$1,0))</f>
        <v>100</v>
      </c>
      <c r="S30" s="118">
        <f>INDEX('[1]T18-Hanover'!$A$1:$ZZ$2000,MATCH(A30,'[1]T18-Hanover'!$A$1:$A$2000,0),MATCH($S$1,'[1]T18-Hanover'!$A$1:$ZZ$1,0))</f>
        <v>100.46875</v>
      </c>
      <c r="T30" s="119">
        <f>INDEX('[1]T18-Hanover'!$A$1:$ZZ$2000,MATCH(A30,'[1]T18-Hanover'!$A$1:$A$2000,0),MATCH($T$1,'[1]T18-Hanover'!$A$1:$ZZ$1,0))</f>
        <v>0</v>
      </c>
      <c r="U30" s="119">
        <f>INDEX('[1]T18-Hanover'!$A$1:$ZZ$2000,MATCH(A30,'[1]T18-Hanover'!$A$1:$A$2000,0),MATCH($U$1,'[1]T18-Hanover'!$A$1:$ZZ$1,0))</f>
        <v>500334.375</v>
      </c>
    </row>
    <row r="31" spans="1:21" s="114" customFormat="1" ht="60" customHeight="1" x14ac:dyDescent="0.55000000000000004">
      <c r="A31" s="114" t="str">
        <f>'[1]T18-Hanover'!A31</f>
        <v>06-19-104-018-0000</v>
      </c>
      <c r="B31" s="115" t="str">
        <f>INDEX('[1]T18-Hanover'!$A$1:$ZZ$2000,MATCH(A31,'[1]T18-Hanover'!$A$1:$A$2000,0),MATCH($B$1,'[1]T18-Hanover'!$A$1:$ZZ$1,0))</f>
        <v>06-19-104-018-0000 06-19-104-017-0000</v>
      </c>
      <c r="C31" s="115" t="str">
        <f>INDEX('[1]T18-Hanover'!$A$1:$ZZ$2000,MATCH(A31,'[1]T18-Hanover'!$A$1:$A$2000,0),MATCH($C$1,'[1]T18-Hanover'!$A$1:$ZZ$1,0))</f>
        <v>AutoRepair</v>
      </c>
      <c r="D31" s="115" t="str">
        <f>INDEX('[1]T18-Hanover'!$A$1:$ZZ$2000,MATCH(A31,'[1]T18-Hanover'!$A$1:$A$2000,0),MATCH($D$1,'[1]T18-Hanover'!$A$1:$ZZ$1,0))</f>
        <v>848  VILLA, ELGIN</v>
      </c>
      <c r="E31" s="116" t="str">
        <f>INDEX('[1]T18-Hanover'!$A$1:$ZZ$2000,MATCH(A31,'[1]T18-Hanover'!$A$1:$A$2000,0),MATCH($E$1,'[1]T18-Hanover'!$A$1:$ZZ$1,0))</f>
        <v>5-22</v>
      </c>
      <c r="F31" s="116">
        <f>INDEX('[1]T18-Hanover'!$A$1:$ZZ$2000,MATCH(A31,'[1]T18-Hanover'!$A$1:$A$2000,0),MATCH($F$1,'[1]T18-Hanover'!$A$1:$ZZ$1,0))</f>
        <v>95</v>
      </c>
      <c r="G31" s="117">
        <f>INDEX('[1]T18-Hanover'!$A$1:$ZZ$2000,MATCH(A31,'[1]T18-Hanover'!$A$1:$A$2000,0),MATCH($G$1,'[1]T18-Hanover'!$A$1:$ZZ$1,0))</f>
        <v>15906</v>
      </c>
      <c r="H31" s="117">
        <f>INDEX('[1]T18-Hanover'!$A$1:$ZZ$2000,MATCH(A31,'[1]T18-Hanover'!$A$1:$A$2000,0),MATCH($H$1,'[1]T18-Hanover'!$A$1:$ZZ$1,0))</f>
        <v>3510</v>
      </c>
      <c r="I31" s="117">
        <f>INDEX('[1]T18-Hanover'!$A$1:$ZZ$2000,MATCH(A31,'[1]T18-Hanover'!$A$1:$A$2000,0),MATCH($I$1,'[1]T18-Hanover'!$A$1:$ZZ$1,0))</f>
        <v>3510</v>
      </c>
      <c r="J31" s="116" t="str">
        <f>INDEX('[1]T18-Hanover'!$A$1:$ZZ$2000,MATCH(A31,'[1]T18-Hanover'!$A$1:$A$2000,0),MATCH($J$1,'[1]T18-Hanover'!$A$1:$ZZ$1,0))</f>
        <v>C</v>
      </c>
      <c r="K31" s="118">
        <f>INDEX('[1]T18-Hanover'!$A$1:$ZZ$2000,MATCH(A31,'[1]T18-Hanover'!$A$1:$A$2000,0),MATCH($K$1,'[1]T18-Hanover'!$A$1:$ZZ$1,0))</f>
        <v>10</v>
      </c>
      <c r="L31" s="119">
        <f>INDEX('[1]T18-Hanover'!$A$1:$ZZ$2000,MATCH(A31,'[1]T18-Hanover'!$A$1:$A$2000,0),MATCH($L$1,'[1]T18-Hanover'!$A$1:$ZZ$1,0))</f>
        <v>35100</v>
      </c>
      <c r="M31" s="120">
        <f>INDEX('[1]T18-Hanover'!$A$1:$ZZ$2000,MATCH(A31,'[1]T18-Hanover'!$A$1:$A$2000,0),MATCH($M$1,'[1]T18-Hanover'!$A$1:$ZZ$1,0))</f>
        <v>0.05</v>
      </c>
      <c r="N31" s="120">
        <f>INDEX('[1]T18-Hanover'!$A$1:$ZZ$2000,MATCH(A31,'[1]T18-Hanover'!$A$1:$A$2000,0),MATCH($N$1,'[1]T18-Hanover'!$A$1:$ZZ$1,0))</f>
        <v>0.15</v>
      </c>
      <c r="O31" s="118">
        <f>INDEX('[1]T18-Hanover'!$A$1:$ZZ$2000,MATCH(A31,'[1]T18-Hanover'!$A$1:$A$2000,0),MATCH($O$1,'[1]T18-Hanover'!$A$1:$ZZ$1,0))</f>
        <v>28343.25</v>
      </c>
      <c r="P31" s="120">
        <f>INDEX('[1]T18-Hanover'!$A$1:$ZZ$2000,MATCH(A31,'[1]T18-Hanover'!$A$1:$A$2000,0),MATCH($P$1,'[1]T18-Hanover'!$A$1:$ZZ$1,0))</f>
        <v>0.08</v>
      </c>
      <c r="Q31" s="118">
        <f>INDEX('[1]T18-Hanover'!$A$1:$ZZ$2000,MATCH(A31,'[1]T18-Hanover'!$A$1:$A$2000,0),MATCH($Q$1,'[1]T18-Hanover'!$A$1:$ZZ$1,0))</f>
        <v>100.9375</v>
      </c>
      <c r="R31" s="118">
        <f>INDEX('[1]T18-Hanover'!$A$1:$ZZ$2000,MATCH(A31,'[1]T18-Hanover'!$A$1:$A$2000,0),MATCH($R$1,'[1]T18-Hanover'!$A$1:$ZZ$1,0))</f>
        <v>100</v>
      </c>
      <c r="S31" s="118">
        <f>INDEX('[1]T18-Hanover'!$A$1:$ZZ$2000,MATCH(A31,'[1]T18-Hanover'!$A$1:$A$2000,0),MATCH($S$1,'[1]T18-Hanover'!$A$1:$ZZ$1,0))</f>
        <v>100.46875</v>
      </c>
      <c r="T31" s="119">
        <f>INDEX('[1]T18-Hanover'!$A$1:$ZZ$2000,MATCH(A31,'[1]T18-Hanover'!$A$1:$A$2000,0),MATCH($T$1,'[1]T18-Hanover'!$A$1:$ZZ$1,0))</f>
        <v>0</v>
      </c>
      <c r="U31" s="119">
        <f>INDEX('[1]T18-Hanover'!$A$1:$ZZ$2000,MATCH(A31,'[1]T18-Hanover'!$A$1:$A$2000,0),MATCH($U$1,'[1]T18-Hanover'!$A$1:$ZZ$1,0))</f>
        <v>352645.3125</v>
      </c>
    </row>
    <row r="32" spans="1:21" s="114" customFormat="1" x14ac:dyDescent="0.55000000000000004">
      <c r="A32" s="114" t="str">
        <f>'[1]T18-Hanover'!A32</f>
        <v>06-19-106-010-0000</v>
      </c>
      <c r="B32" s="115" t="str">
        <f>INDEX('[1]T18-Hanover'!$A$1:$ZZ$2000,MATCH(A32,'[1]T18-Hanover'!$A$1:$A$2000,0),MATCH($B$1,'[1]T18-Hanover'!$A$1:$ZZ$1,0))</f>
        <v>06-19-106-010-0000</v>
      </c>
      <c r="C32" s="115" t="str">
        <f>INDEX('[1]T18-Hanover'!$A$1:$ZZ$2000,MATCH(A32,'[1]T18-Hanover'!$A$1:$A$2000,0),MATCH($C$1,'[1]T18-Hanover'!$A$1:$ZZ$1,0))</f>
        <v>AutoRepair</v>
      </c>
      <c r="D32" s="115" t="str">
        <f>INDEX('[1]T18-Hanover'!$A$1:$ZZ$2000,MATCH(A32,'[1]T18-Hanover'!$A$1:$A$2000,0),MATCH($D$1,'[1]T18-Hanover'!$A$1:$ZZ$1,0))</f>
        <v>946  VILLA, ELGIN</v>
      </c>
      <c r="E32" s="116" t="str">
        <f>INDEX('[1]T18-Hanover'!$A$1:$ZZ$2000,MATCH(A32,'[1]T18-Hanover'!$A$1:$A$2000,0),MATCH($E$1,'[1]T18-Hanover'!$A$1:$ZZ$1,0))</f>
        <v>5-22</v>
      </c>
      <c r="F32" s="116">
        <f>INDEX('[1]T18-Hanover'!$A$1:$ZZ$2000,MATCH(A32,'[1]T18-Hanover'!$A$1:$A$2000,0),MATCH($F$1,'[1]T18-Hanover'!$A$1:$ZZ$1,0))</f>
        <v>90</v>
      </c>
      <c r="G32" s="117">
        <f>INDEX('[1]T18-Hanover'!$A$1:$ZZ$2000,MATCH(A32,'[1]T18-Hanover'!$A$1:$A$2000,0),MATCH($G$1,'[1]T18-Hanover'!$A$1:$ZZ$1,0))</f>
        <v>26397</v>
      </c>
      <c r="H32" s="117">
        <f>INDEX('[1]T18-Hanover'!$A$1:$ZZ$2000,MATCH(A32,'[1]T18-Hanover'!$A$1:$A$2000,0),MATCH($H$1,'[1]T18-Hanover'!$A$1:$ZZ$1,0))</f>
        <v>3576</v>
      </c>
      <c r="I32" s="117">
        <f>INDEX('[1]T18-Hanover'!$A$1:$ZZ$2000,MATCH(A32,'[1]T18-Hanover'!$A$1:$A$2000,0),MATCH($I$1,'[1]T18-Hanover'!$A$1:$ZZ$1,0))</f>
        <v>3576</v>
      </c>
      <c r="J32" s="116" t="str">
        <f>INDEX('[1]T18-Hanover'!$A$1:$ZZ$2000,MATCH(A32,'[1]T18-Hanover'!$A$1:$A$2000,0),MATCH($J$1,'[1]T18-Hanover'!$A$1:$ZZ$1,0))</f>
        <v>C</v>
      </c>
      <c r="K32" s="118">
        <f>INDEX('[1]T18-Hanover'!$A$1:$ZZ$2000,MATCH(A32,'[1]T18-Hanover'!$A$1:$A$2000,0),MATCH($K$1,'[1]T18-Hanover'!$A$1:$ZZ$1,0))</f>
        <v>10</v>
      </c>
      <c r="L32" s="119">
        <f>INDEX('[1]T18-Hanover'!$A$1:$ZZ$2000,MATCH(A32,'[1]T18-Hanover'!$A$1:$A$2000,0),MATCH($L$1,'[1]T18-Hanover'!$A$1:$ZZ$1,0))</f>
        <v>35760</v>
      </c>
      <c r="M32" s="120">
        <f>INDEX('[1]T18-Hanover'!$A$1:$ZZ$2000,MATCH(A32,'[1]T18-Hanover'!$A$1:$A$2000,0),MATCH($M$1,'[1]T18-Hanover'!$A$1:$ZZ$1,0))</f>
        <v>0.05</v>
      </c>
      <c r="N32" s="120">
        <f>INDEX('[1]T18-Hanover'!$A$1:$ZZ$2000,MATCH(A32,'[1]T18-Hanover'!$A$1:$A$2000,0),MATCH($N$1,'[1]T18-Hanover'!$A$1:$ZZ$1,0))</f>
        <v>0.15</v>
      </c>
      <c r="O32" s="118">
        <f>INDEX('[1]T18-Hanover'!$A$1:$ZZ$2000,MATCH(A32,'[1]T18-Hanover'!$A$1:$A$2000,0),MATCH($O$1,'[1]T18-Hanover'!$A$1:$ZZ$1,0))</f>
        <v>28876.2</v>
      </c>
      <c r="P32" s="120">
        <f>INDEX('[1]T18-Hanover'!$A$1:$ZZ$2000,MATCH(A32,'[1]T18-Hanover'!$A$1:$A$2000,0),MATCH($P$1,'[1]T18-Hanover'!$A$1:$ZZ$1,0))</f>
        <v>0.08</v>
      </c>
      <c r="Q32" s="118">
        <f>INDEX('[1]T18-Hanover'!$A$1:$ZZ$2000,MATCH(A32,'[1]T18-Hanover'!$A$1:$A$2000,0),MATCH($Q$1,'[1]T18-Hanover'!$A$1:$ZZ$1,0))</f>
        <v>100.9375</v>
      </c>
      <c r="R32" s="118">
        <f>INDEX('[1]T18-Hanover'!$A$1:$ZZ$2000,MATCH(A32,'[1]T18-Hanover'!$A$1:$A$2000,0),MATCH($R$1,'[1]T18-Hanover'!$A$1:$ZZ$1,0))</f>
        <v>100</v>
      </c>
      <c r="S32" s="118">
        <f>INDEX('[1]T18-Hanover'!$A$1:$ZZ$2000,MATCH(A32,'[1]T18-Hanover'!$A$1:$A$2000,0),MATCH($S$1,'[1]T18-Hanover'!$A$1:$ZZ$1,0))</f>
        <v>100.46875</v>
      </c>
      <c r="T32" s="119">
        <f>INDEX('[1]T18-Hanover'!$A$1:$ZZ$2000,MATCH(A32,'[1]T18-Hanover'!$A$1:$A$2000,0),MATCH($T$1,'[1]T18-Hanover'!$A$1:$ZZ$1,0))</f>
        <v>72558</v>
      </c>
      <c r="U32" s="119">
        <f>INDEX('[1]T18-Hanover'!$A$1:$ZZ$2000,MATCH(A32,'[1]T18-Hanover'!$A$1:$A$2000,0),MATCH($U$1,'[1]T18-Hanover'!$A$1:$ZZ$1,0))</f>
        <v>431834.25</v>
      </c>
    </row>
    <row r="33" spans="1:21" s="114" customFormat="1" x14ac:dyDescent="0.55000000000000004">
      <c r="A33" s="114" t="str">
        <f>'[1]T18-Hanover'!A33</f>
        <v>06-19-106-014-0000</v>
      </c>
      <c r="B33" s="115" t="str">
        <f>INDEX('[1]T18-Hanover'!$A$1:$ZZ$2000,MATCH(A33,'[1]T18-Hanover'!$A$1:$A$2000,0),MATCH($B$1,'[1]T18-Hanover'!$A$1:$ZZ$1,0))</f>
        <v>06-19-106-014-0000</v>
      </c>
      <c r="C33" s="115" t="str">
        <f>INDEX('[1]T18-Hanover'!$A$1:$ZZ$2000,MATCH(A33,'[1]T18-Hanover'!$A$1:$A$2000,0),MATCH($C$1,'[1]T18-Hanover'!$A$1:$ZZ$1,0))</f>
        <v>AutoRepair</v>
      </c>
      <c r="D33" s="115" t="str">
        <f>INDEX('[1]T18-Hanover'!$A$1:$ZZ$2000,MATCH(A33,'[1]T18-Hanover'!$A$1:$A$2000,0),MATCH($D$1,'[1]T18-Hanover'!$A$1:$ZZ$1,0))</f>
        <v>950  VILLA, ELGIN</v>
      </c>
      <c r="E33" s="116" t="str">
        <f>INDEX('[1]T18-Hanover'!$A$1:$ZZ$2000,MATCH(A33,'[1]T18-Hanover'!$A$1:$A$2000,0),MATCH($E$1,'[1]T18-Hanover'!$A$1:$ZZ$1,0))</f>
        <v>5-22</v>
      </c>
      <c r="F33" s="116">
        <f>INDEX('[1]T18-Hanover'!$A$1:$ZZ$2000,MATCH(A33,'[1]T18-Hanover'!$A$1:$A$2000,0),MATCH($F$1,'[1]T18-Hanover'!$A$1:$ZZ$1,0))</f>
        <v>45</v>
      </c>
      <c r="G33" s="117">
        <f>INDEX('[1]T18-Hanover'!$A$1:$ZZ$2000,MATCH(A33,'[1]T18-Hanover'!$A$1:$A$2000,0),MATCH($G$1,'[1]T18-Hanover'!$A$1:$ZZ$1,0))</f>
        <v>19776</v>
      </c>
      <c r="H33" s="117">
        <f>INDEX('[1]T18-Hanover'!$A$1:$ZZ$2000,MATCH(A33,'[1]T18-Hanover'!$A$1:$A$2000,0),MATCH($H$1,'[1]T18-Hanover'!$A$1:$ZZ$1,0))</f>
        <v>4182</v>
      </c>
      <c r="I33" s="117">
        <f>INDEX('[1]T18-Hanover'!$A$1:$ZZ$2000,MATCH(A33,'[1]T18-Hanover'!$A$1:$A$2000,0),MATCH($I$1,'[1]T18-Hanover'!$A$1:$ZZ$1,0))</f>
        <v>4182</v>
      </c>
      <c r="J33" s="116" t="str">
        <f>INDEX('[1]T18-Hanover'!$A$1:$ZZ$2000,MATCH(A33,'[1]T18-Hanover'!$A$1:$A$2000,0),MATCH($J$1,'[1]T18-Hanover'!$A$1:$ZZ$1,0))</f>
        <v>C</v>
      </c>
      <c r="K33" s="118">
        <f>INDEX('[1]T18-Hanover'!$A$1:$ZZ$2000,MATCH(A33,'[1]T18-Hanover'!$A$1:$A$2000,0),MATCH($K$1,'[1]T18-Hanover'!$A$1:$ZZ$1,0))</f>
        <v>10</v>
      </c>
      <c r="L33" s="119">
        <f>INDEX('[1]T18-Hanover'!$A$1:$ZZ$2000,MATCH(A33,'[1]T18-Hanover'!$A$1:$A$2000,0),MATCH($L$1,'[1]T18-Hanover'!$A$1:$ZZ$1,0))</f>
        <v>41820</v>
      </c>
      <c r="M33" s="120">
        <f>INDEX('[1]T18-Hanover'!$A$1:$ZZ$2000,MATCH(A33,'[1]T18-Hanover'!$A$1:$A$2000,0),MATCH($M$1,'[1]T18-Hanover'!$A$1:$ZZ$1,0))</f>
        <v>0.05</v>
      </c>
      <c r="N33" s="120">
        <f>INDEX('[1]T18-Hanover'!$A$1:$ZZ$2000,MATCH(A33,'[1]T18-Hanover'!$A$1:$A$2000,0),MATCH($N$1,'[1]T18-Hanover'!$A$1:$ZZ$1,0))</f>
        <v>0.15</v>
      </c>
      <c r="O33" s="118">
        <f>INDEX('[1]T18-Hanover'!$A$1:$ZZ$2000,MATCH(A33,'[1]T18-Hanover'!$A$1:$A$2000,0),MATCH($O$1,'[1]T18-Hanover'!$A$1:$ZZ$1,0))</f>
        <v>33769.65</v>
      </c>
      <c r="P33" s="120">
        <f>INDEX('[1]T18-Hanover'!$A$1:$ZZ$2000,MATCH(A33,'[1]T18-Hanover'!$A$1:$A$2000,0),MATCH($P$1,'[1]T18-Hanover'!$A$1:$ZZ$1,0))</f>
        <v>0.08</v>
      </c>
      <c r="Q33" s="118">
        <f>INDEX('[1]T18-Hanover'!$A$1:$ZZ$2000,MATCH(A33,'[1]T18-Hanover'!$A$1:$A$2000,0),MATCH($Q$1,'[1]T18-Hanover'!$A$1:$ZZ$1,0))</f>
        <v>100.9375</v>
      </c>
      <c r="R33" s="118">
        <f>INDEX('[1]T18-Hanover'!$A$1:$ZZ$2000,MATCH(A33,'[1]T18-Hanover'!$A$1:$A$2000,0),MATCH($R$1,'[1]T18-Hanover'!$A$1:$ZZ$1,0))</f>
        <v>100</v>
      </c>
      <c r="S33" s="118">
        <f>INDEX('[1]T18-Hanover'!$A$1:$ZZ$2000,MATCH(A33,'[1]T18-Hanover'!$A$1:$A$2000,0),MATCH($S$1,'[1]T18-Hanover'!$A$1:$ZZ$1,0))</f>
        <v>100.46875</v>
      </c>
      <c r="T33" s="119">
        <f>INDEX('[1]T18-Hanover'!$A$1:$ZZ$2000,MATCH(A33,'[1]T18-Hanover'!$A$1:$A$2000,0),MATCH($T$1,'[1]T18-Hanover'!$A$1:$ZZ$1,0))</f>
        <v>18288</v>
      </c>
      <c r="U33" s="119">
        <f>INDEX('[1]T18-Hanover'!$A$1:$ZZ$2000,MATCH(A33,'[1]T18-Hanover'!$A$1:$A$2000,0),MATCH($U$1,'[1]T18-Hanover'!$A$1:$ZZ$1,0))</f>
        <v>438448.3125</v>
      </c>
    </row>
    <row r="34" spans="1:21" s="114" customFormat="1" x14ac:dyDescent="0.55000000000000004">
      <c r="A34" s="114" t="str">
        <f>'[1]T18-Hanover'!A34</f>
        <v>06-19-106-015-0000</v>
      </c>
      <c r="B34" s="115" t="str">
        <f>INDEX('[1]T18-Hanover'!$A$1:$ZZ$2000,MATCH(A34,'[1]T18-Hanover'!$A$1:$A$2000,0),MATCH($B$1,'[1]T18-Hanover'!$A$1:$ZZ$1,0))</f>
        <v>06-19-106-015-0000</v>
      </c>
      <c r="C34" s="115" t="str">
        <f>INDEX('[1]T18-Hanover'!$A$1:$ZZ$2000,MATCH(A34,'[1]T18-Hanover'!$A$1:$A$2000,0),MATCH($C$1,'[1]T18-Hanover'!$A$1:$ZZ$1,0))</f>
        <v>AutoRepair</v>
      </c>
      <c r="D34" s="115" t="str">
        <f>INDEX('[1]T18-Hanover'!$A$1:$ZZ$2000,MATCH(A34,'[1]T18-Hanover'!$A$1:$A$2000,0),MATCH($D$1,'[1]T18-Hanover'!$A$1:$ZZ$1,0))</f>
        <v>956  VILLA, ELGIN</v>
      </c>
      <c r="E34" s="116" t="str">
        <f>INDEX('[1]T18-Hanover'!$A$1:$ZZ$2000,MATCH(A34,'[1]T18-Hanover'!$A$1:$A$2000,0),MATCH($E$1,'[1]T18-Hanover'!$A$1:$ZZ$1,0))</f>
        <v>5-97</v>
      </c>
      <c r="F34" s="116">
        <f>INDEX('[1]T18-Hanover'!$A$1:$ZZ$2000,MATCH(A34,'[1]T18-Hanover'!$A$1:$A$2000,0),MATCH($F$1,'[1]T18-Hanover'!$A$1:$ZZ$1,0))</f>
        <v>42</v>
      </c>
      <c r="G34" s="117">
        <f>INDEX('[1]T18-Hanover'!$A$1:$ZZ$2000,MATCH(A34,'[1]T18-Hanover'!$A$1:$A$2000,0),MATCH($G$1,'[1]T18-Hanover'!$A$1:$ZZ$1,0))</f>
        <v>32804</v>
      </c>
      <c r="H34" s="117">
        <f>INDEX('[1]T18-Hanover'!$A$1:$ZZ$2000,MATCH(A34,'[1]T18-Hanover'!$A$1:$A$2000,0),MATCH($H$1,'[1]T18-Hanover'!$A$1:$ZZ$1,0))</f>
        <v>3336</v>
      </c>
      <c r="I34" s="117">
        <f>INDEX('[1]T18-Hanover'!$A$1:$ZZ$2000,MATCH(A34,'[1]T18-Hanover'!$A$1:$A$2000,0),MATCH($I$1,'[1]T18-Hanover'!$A$1:$ZZ$1,0))</f>
        <v>3336</v>
      </c>
      <c r="J34" s="116" t="str">
        <f>INDEX('[1]T18-Hanover'!$A$1:$ZZ$2000,MATCH(A34,'[1]T18-Hanover'!$A$1:$A$2000,0),MATCH($J$1,'[1]T18-Hanover'!$A$1:$ZZ$1,0))</f>
        <v>C</v>
      </c>
      <c r="K34" s="118">
        <f>INDEX('[1]T18-Hanover'!$A$1:$ZZ$2000,MATCH(A34,'[1]T18-Hanover'!$A$1:$A$2000,0),MATCH($K$1,'[1]T18-Hanover'!$A$1:$ZZ$1,0))</f>
        <v>9</v>
      </c>
      <c r="L34" s="119">
        <f>INDEX('[1]T18-Hanover'!$A$1:$ZZ$2000,MATCH(A34,'[1]T18-Hanover'!$A$1:$A$2000,0),MATCH($L$1,'[1]T18-Hanover'!$A$1:$ZZ$1,0))</f>
        <v>30024</v>
      </c>
      <c r="M34" s="120">
        <f>INDEX('[1]T18-Hanover'!$A$1:$ZZ$2000,MATCH(A34,'[1]T18-Hanover'!$A$1:$A$2000,0),MATCH($M$1,'[1]T18-Hanover'!$A$1:$ZZ$1,0))</f>
        <v>0.05</v>
      </c>
      <c r="N34" s="120">
        <f>INDEX('[1]T18-Hanover'!$A$1:$ZZ$2000,MATCH(A34,'[1]T18-Hanover'!$A$1:$A$2000,0),MATCH($N$1,'[1]T18-Hanover'!$A$1:$ZZ$1,0))</f>
        <v>0.15</v>
      </c>
      <c r="O34" s="118">
        <f>INDEX('[1]T18-Hanover'!$A$1:$ZZ$2000,MATCH(A34,'[1]T18-Hanover'!$A$1:$A$2000,0),MATCH($O$1,'[1]T18-Hanover'!$A$1:$ZZ$1,0))</f>
        <v>24244.379999999997</v>
      </c>
      <c r="P34" s="120">
        <f>INDEX('[1]T18-Hanover'!$A$1:$ZZ$2000,MATCH(A34,'[1]T18-Hanover'!$A$1:$A$2000,0),MATCH($P$1,'[1]T18-Hanover'!$A$1:$ZZ$1,0))</f>
        <v>0.08</v>
      </c>
      <c r="Q34" s="118">
        <f>INDEX('[1]T18-Hanover'!$A$1:$ZZ$2000,MATCH(A34,'[1]T18-Hanover'!$A$1:$A$2000,0),MATCH($Q$1,'[1]T18-Hanover'!$A$1:$ZZ$1,0))</f>
        <v>90.843749999999986</v>
      </c>
      <c r="R34" s="118">
        <f>INDEX('[1]T18-Hanover'!$A$1:$ZZ$2000,MATCH(A34,'[1]T18-Hanover'!$A$1:$A$2000,0),MATCH($R$1,'[1]T18-Hanover'!$A$1:$ZZ$1,0))</f>
        <v>90</v>
      </c>
      <c r="S34" s="118">
        <f>INDEX('[1]T18-Hanover'!$A$1:$ZZ$2000,MATCH(A34,'[1]T18-Hanover'!$A$1:$A$2000,0),MATCH($S$1,'[1]T18-Hanover'!$A$1:$ZZ$1,0))</f>
        <v>90.421875</v>
      </c>
      <c r="T34" s="119">
        <f>INDEX('[1]T18-Hanover'!$A$1:$ZZ$2000,MATCH(A34,'[1]T18-Hanover'!$A$1:$A$2000,0),MATCH($T$1,'[1]T18-Hanover'!$A$1:$ZZ$1,0))</f>
        <v>116760</v>
      </c>
      <c r="U34" s="119">
        <f>INDEX('[1]T18-Hanover'!$A$1:$ZZ$2000,MATCH(A34,'[1]T18-Hanover'!$A$1:$A$2000,0),MATCH($U$1,'[1]T18-Hanover'!$A$1:$ZZ$1,0))</f>
        <v>418407.375</v>
      </c>
    </row>
    <row r="35" spans="1:21" s="114" customFormat="1" ht="45" customHeight="1" x14ac:dyDescent="0.55000000000000004">
      <c r="A35" s="114" t="str">
        <f>'[1]T18-Hanover'!A35</f>
        <v>06-19-119-017-0000</v>
      </c>
      <c r="B35" s="115" t="str">
        <f>INDEX('[1]T18-Hanover'!$A$1:$ZZ$2000,MATCH(A35,'[1]T18-Hanover'!$A$1:$A$2000,0),MATCH($B$1,'[1]T18-Hanover'!$A$1:$ZZ$1,0))</f>
        <v>06-19-119-017-0000 06-19-119-004-0000 06-19-119-005-0000</v>
      </c>
      <c r="C35" s="115" t="str">
        <f>INDEX('[1]T18-Hanover'!$A$1:$ZZ$2000,MATCH(A35,'[1]T18-Hanover'!$A$1:$A$2000,0),MATCH($C$1,'[1]T18-Hanover'!$A$1:$ZZ$1,0))</f>
        <v>AutoRepair</v>
      </c>
      <c r="D35" s="115" t="str">
        <f>INDEX('[1]T18-Hanover'!$A$1:$ZZ$2000,MATCH(A35,'[1]T18-Hanover'!$A$1:$A$2000,0),MATCH($D$1,'[1]T18-Hanover'!$A$1:$ZZ$1,0))</f>
        <v>953  VILLA, ELGIN</v>
      </c>
      <c r="E35" s="116" t="str">
        <f>INDEX('[1]T18-Hanover'!$A$1:$ZZ$2000,MATCH(A35,'[1]T18-Hanover'!$A$1:$A$2000,0),MATCH($E$1,'[1]T18-Hanover'!$A$1:$ZZ$1,0))</f>
        <v>5-22</v>
      </c>
      <c r="F35" s="116">
        <f>INDEX('[1]T18-Hanover'!$A$1:$ZZ$2000,MATCH(A35,'[1]T18-Hanover'!$A$1:$A$2000,0),MATCH($F$1,'[1]T18-Hanover'!$A$1:$ZZ$1,0))</f>
        <v>72</v>
      </c>
      <c r="G35" s="117">
        <f>INDEX('[1]T18-Hanover'!$A$1:$ZZ$2000,MATCH(A35,'[1]T18-Hanover'!$A$1:$A$2000,0),MATCH($G$1,'[1]T18-Hanover'!$A$1:$ZZ$1,0))</f>
        <v>27150</v>
      </c>
      <c r="H35" s="117">
        <f>INDEX('[1]T18-Hanover'!$A$1:$ZZ$2000,MATCH(A35,'[1]T18-Hanover'!$A$1:$A$2000,0),MATCH($H$1,'[1]T18-Hanover'!$A$1:$ZZ$1,0))</f>
        <v>7920</v>
      </c>
      <c r="I35" s="117">
        <f>INDEX('[1]T18-Hanover'!$A$1:$ZZ$2000,MATCH(A35,'[1]T18-Hanover'!$A$1:$A$2000,0),MATCH($I$1,'[1]T18-Hanover'!$A$1:$ZZ$1,0))</f>
        <v>7920</v>
      </c>
      <c r="J35" s="116" t="str">
        <f>INDEX('[1]T18-Hanover'!$A$1:$ZZ$2000,MATCH(A35,'[1]T18-Hanover'!$A$1:$A$2000,0),MATCH($J$1,'[1]T18-Hanover'!$A$1:$ZZ$1,0))</f>
        <v>C</v>
      </c>
      <c r="K35" s="118">
        <f>INDEX('[1]T18-Hanover'!$A$1:$ZZ$2000,MATCH(A35,'[1]T18-Hanover'!$A$1:$A$2000,0),MATCH($K$1,'[1]T18-Hanover'!$A$1:$ZZ$1,0))</f>
        <v>10</v>
      </c>
      <c r="L35" s="119">
        <f>INDEX('[1]T18-Hanover'!$A$1:$ZZ$2000,MATCH(A35,'[1]T18-Hanover'!$A$1:$A$2000,0),MATCH($L$1,'[1]T18-Hanover'!$A$1:$ZZ$1,0))</f>
        <v>79200</v>
      </c>
      <c r="M35" s="120">
        <f>INDEX('[1]T18-Hanover'!$A$1:$ZZ$2000,MATCH(A35,'[1]T18-Hanover'!$A$1:$A$2000,0),MATCH($M$1,'[1]T18-Hanover'!$A$1:$ZZ$1,0))</f>
        <v>0.05</v>
      </c>
      <c r="N35" s="120">
        <f>INDEX('[1]T18-Hanover'!$A$1:$ZZ$2000,MATCH(A35,'[1]T18-Hanover'!$A$1:$A$2000,0),MATCH($N$1,'[1]T18-Hanover'!$A$1:$ZZ$1,0))</f>
        <v>0.15</v>
      </c>
      <c r="O35" s="118">
        <f>INDEX('[1]T18-Hanover'!$A$1:$ZZ$2000,MATCH(A35,'[1]T18-Hanover'!$A$1:$A$2000,0),MATCH($O$1,'[1]T18-Hanover'!$A$1:$ZZ$1,0))</f>
        <v>63954</v>
      </c>
      <c r="P35" s="120">
        <f>INDEX('[1]T18-Hanover'!$A$1:$ZZ$2000,MATCH(A35,'[1]T18-Hanover'!$A$1:$A$2000,0),MATCH($P$1,'[1]T18-Hanover'!$A$1:$ZZ$1,0))</f>
        <v>0.08</v>
      </c>
      <c r="Q35" s="118">
        <f>INDEX('[1]T18-Hanover'!$A$1:$ZZ$2000,MATCH(A35,'[1]T18-Hanover'!$A$1:$A$2000,0),MATCH($Q$1,'[1]T18-Hanover'!$A$1:$ZZ$1,0))</f>
        <v>100.9375</v>
      </c>
      <c r="R35" s="118">
        <f>INDEX('[1]T18-Hanover'!$A$1:$ZZ$2000,MATCH(A35,'[1]T18-Hanover'!$A$1:$A$2000,0),MATCH($R$1,'[1]T18-Hanover'!$A$1:$ZZ$1,0))</f>
        <v>100</v>
      </c>
      <c r="S35" s="118">
        <f>INDEX('[1]T18-Hanover'!$A$1:$ZZ$2000,MATCH(A35,'[1]T18-Hanover'!$A$1:$A$2000,0),MATCH($S$1,'[1]T18-Hanover'!$A$1:$ZZ$1,0))</f>
        <v>100.46875</v>
      </c>
      <c r="T35" s="119">
        <f>INDEX('[1]T18-Hanover'!$A$1:$ZZ$2000,MATCH(A35,'[1]T18-Hanover'!$A$1:$A$2000,0),MATCH($T$1,'[1]T18-Hanover'!$A$1:$ZZ$1,0))</f>
        <v>0</v>
      </c>
      <c r="U35" s="119">
        <f>INDEX('[1]T18-Hanover'!$A$1:$ZZ$2000,MATCH(A35,'[1]T18-Hanover'!$A$1:$A$2000,0),MATCH($U$1,'[1]T18-Hanover'!$A$1:$ZZ$1,0))</f>
        <v>795712.5</v>
      </c>
    </row>
    <row r="36" spans="1:21" s="114" customFormat="1" x14ac:dyDescent="0.55000000000000004">
      <c r="A36" s="114" t="str">
        <f>'[1]T18-Hanover'!A36</f>
        <v>06-19-200-006-0000</v>
      </c>
      <c r="B36" s="115" t="str">
        <f>INDEX('[1]T18-Hanover'!$A$1:$ZZ$2000,MATCH(A36,'[1]T18-Hanover'!$A$1:$A$2000,0),MATCH($B$1,'[1]T18-Hanover'!$A$1:$ZZ$1,0))</f>
        <v>06-19-200-006-0000</v>
      </c>
      <c r="C36" s="115" t="str">
        <f>INDEX('[1]T18-Hanover'!$A$1:$ZZ$2000,MATCH(A36,'[1]T18-Hanover'!$A$1:$A$2000,0),MATCH($C$1,'[1]T18-Hanover'!$A$1:$ZZ$1,0))</f>
        <v>AutoRepair</v>
      </c>
      <c r="D36" s="115" t="str">
        <f>INDEX('[1]T18-Hanover'!$A$1:$ZZ$2000,MATCH(A36,'[1]T18-Hanover'!$A$1:$A$2000,0),MATCH($D$1,'[1]T18-Hanover'!$A$1:$ZZ$1,0))</f>
        <v>966  VILLA, ELGIN</v>
      </c>
      <c r="E36" s="116" t="str">
        <f>INDEX('[1]T18-Hanover'!$A$1:$ZZ$2000,MATCH(A36,'[1]T18-Hanover'!$A$1:$A$2000,0),MATCH($E$1,'[1]T18-Hanover'!$A$1:$ZZ$1,0))</f>
        <v>5-22</v>
      </c>
      <c r="F36" s="116">
        <f>INDEX('[1]T18-Hanover'!$A$1:$ZZ$2000,MATCH(A36,'[1]T18-Hanover'!$A$1:$A$2000,0),MATCH($F$1,'[1]T18-Hanover'!$A$1:$ZZ$1,0))</f>
        <v>61</v>
      </c>
      <c r="G36" s="117">
        <f>INDEX('[1]T18-Hanover'!$A$1:$ZZ$2000,MATCH(A36,'[1]T18-Hanover'!$A$1:$A$2000,0),MATCH($G$1,'[1]T18-Hanover'!$A$1:$ZZ$1,0))</f>
        <v>19240</v>
      </c>
      <c r="H36" s="117">
        <f>INDEX('[1]T18-Hanover'!$A$1:$ZZ$2000,MATCH(A36,'[1]T18-Hanover'!$A$1:$A$2000,0),MATCH($H$1,'[1]T18-Hanover'!$A$1:$ZZ$1,0))</f>
        <v>3510</v>
      </c>
      <c r="I36" s="117">
        <f>INDEX('[1]T18-Hanover'!$A$1:$ZZ$2000,MATCH(A36,'[1]T18-Hanover'!$A$1:$A$2000,0),MATCH($I$1,'[1]T18-Hanover'!$A$1:$ZZ$1,0))</f>
        <v>3510</v>
      </c>
      <c r="J36" s="116" t="str">
        <f>INDEX('[1]T18-Hanover'!$A$1:$ZZ$2000,MATCH(A36,'[1]T18-Hanover'!$A$1:$A$2000,0),MATCH($J$1,'[1]T18-Hanover'!$A$1:$ZZ$1,0))</f>
        <v>C</v>
      </c>
      <c r="K36" s="118">
        <f>INDEX('[1]T18-Hanover'!$A$1:$ZZ$2000,MATCH(A36,'[1]T18-Hanover'!$A$1:$A$2000,0),MATCH($K$1,'[1]T18-Hanover'!$A$1:$ZZ$1,0))</f>
        <v>7.65</v>
      </c>
      <c r="L36" s="119">
        <f>INDEX('[1]T18-Hanover'!$A$1:$ZZ$2000,MATCH(A36,'[1]T18-Hanover'!$A$1:$A$2000,0),MATCH($L$1,'[1]T18-Hanover'!$A$1:$ZZ$1,0))</f>
        <v>26851.5</v>
      </c>
      <c r="M36" s="120">
        <f>INDEX('[1]T18-Hanover'!$A$1:$ZZ$2000,MATCH(A36,'[1]T18-Hanover'!$A$1:$A$2000,0),MATCH($M$1,'[1]T18-Hanover'!$A$1:$ZZ$1,0))</f>
        <v>0.05</v>
      </c>
      <c r="N36" s="120">
        <f>INDEX('[1]T18-Hanover'!$A$1:$ZZ$2000,MATCH(A36,'[1]T18-Hanover'!$A$1:$A$2000,0),MATCH($N$1,'[1]T18-Hanover'!$A$1:$ZZ$1,0))</f>
        <v>0.15</v>
      </c>
      <c r="O36" s="118">
        <f>INDEX('[1]T18-Hanover'!$A$1:$ZZ$2000,MATCH(A36,'[1]T18-Hanover'!$A$1:$A$2000,0),MATCH($O$1,'[1]T18-Hanover'!$A$1:$ZZ$1,0))</f>
        <v>21682.58625</v>
      </c>
      <c r="P36" s="120">
        <f>INDEX('[1]T18-Hanover'!$A$1:$ZZ$2000,MATCH(A36,'[1]T18-Hanover'!$A$1:$A$2000,0),MATCH($P$1,'[1]T18-Hanover'!$A$1:$ZZ$1,0))</f>
        <v>0.08</v>
      </c>
      <c r="Q36" s="118">
        <f>INDEX('[1]T18-Hanover'!$A$1:$ZZ$2000,MATCH(A36,'[1]T18-Hanover'!$A$1:$A$2000,0),MATCH($Q$1,'[1]T18-Hanover'!$A$1:$ZZ$1,0))</f>
        <v>77.217187499999994</v>
      </c>
      <c r="R36" s="118">
        <f>INDEX('[1]T18-Hanover'!$A$1:$ZZ$2000,MATCH(A36,'[1]T18-Hanover'!$A$1:$A$2000,0),MATCH($R$1,'[1]T18-Hanover'!$A$1:$ZZ$1,0))</f>
        <v>72</v>
      </c>
      <c r="S36" s="118">
        <f>INDEX('[1]T18-Hanover'!$A$1:$ZZ$2000,MATCH(A36,'[1]T18-Hanover'!$A$1:$A$2000,0),MATCH($S$1,'[1]T18-Hanover'!$A$1:$ZZ$1,0))</f>
        <v>74.608593749999997</v>
      </c>
      <c r="T36" s="119">
        <f>INDEX('[1]T18-Hanover'!$A$1:$ZZ$2000,MATCH(A36,'[1]T18-Hanover'!$A$1:$A$2000,0),MATCH($T$1,'[1]T18-Hanover'!$A$1:$ZZ$1,0))</f>
        <v>0</v>
      </c>
      <c r="U36" s="119">
        <f>INDEX('[1]T18-Hanover'!$A$1:$ZZ$2000,MATCH(A36,'[1]T18-Hanover'!$A$1:$A$2000,0),MATCH($U$1,'[1]T18-Hanover'!$A$1:$ZZ$1,0))</f>
        <v>261876.1640625</v>
      </c>
    </row>
    <row r="37" spans="1:21" s="114" customFormat="1" x14ac:dyDescent="0.55000000000000004">
      <c r="A37" s="114" t="str">
        <f>'[1]T18-Hanover'!A37</f>
        <v>06-19-200-027-0000</v>
      </c>
      <c r="B37" s="115" t="str">
        <f>INDEX('[1]T18-Hanover'!$A$1:$ZZ$2000,MATCH(A37,'[1]T18-Hanover'!$A$1:$A$2000,0),MATCH($B$1,'[1]T18-Hanover'!$A$1:$ZZ$1,0))</f>
        <v>06-19-200-027-0000</v>
      </c>
      <c r="C37" s="115" t="str">
        <f>INDEX('[1]T18-Hanover'!$A$1:$ZZ$2000,MATCH(A37,'[1]T18-Hanover'!$A$1:$A$2000,0),MATCH($C$1,'[1]T18-Hanover'!$A$1:$ZZ$1,0))</f>
        <v>AutoRepair</v>
      </c>
      <c r="D37" s="115" t="str">
        <f>INDEX('[1]T18-Hanover'!$A$1:$ZZ$2000,MATCH(A37,'[1]T18-Hanover'!$A$1:$A$2000,0),MATCH($D$1,'[1]T18-Hanover'!$A$1:$ZZ$1,0))</f>
        <v>640  VARSITY, ELGIN</v>
      </c>
      <c r="E37" s="116" t="str">
        <f>INDEX('[1]T18-Hanover'!$A$1:$ZZ$2000,MATCH(A37,'[1]T18-Hanover'!$A$1:$A$2000,0),MATCH($E$1,'[1]T18-Hanover'!$A$1:$ZZ$1,0))</f>
        <v>5-22</v>
      </c>
      <c r="F37" s="116">
        <f>INDEX('[1]T18-Hanover'!$A$1:$ZZ$2000,MATCH(A37,'[1]T18-Hanover'!$A$1:$A$2000,0),MATCH($F$1,'[1]T18-Hanover'!$A$1:$ZZ$1,0))</f>
        <v>47</v>
      </c>
      <c r="G37" s="117">
        <f>INDEX('[1]T18-Hanover'!$A$1:$ZZ$2000,MATCH(A37,'[1]T18-Hanover'!$A$1:$A$2000,0),MATCH($G$1,'[1]T18-Hanover'!$A$1:$ZZ$1,0))</f>
        <v>102627</v>
      </c>
      <c r="H37" s="117">
        <f>INDEX('[1]T18-Hanover'!$A$1:$ZZ$2000,MATCH(A37,'[1]T18-Hanover'!$A$1:$A$2000,0),MATCH($H$1,'[1]T18-Hanover'!$A$1:$ZZ$1,0))</f>
        <v>13226</v>
      </c>
      <c r="I37" s="117">
        <f>INDEX('[1]T18-Hanover'!$A$1:$ZZ$2000,MATCH(A37,'[1]T18-Hanover'!$A$1:$A$2000,0),MATCH($I$1,'[1]T18-Hanover'!$A$1:$ZZ$1,0))</f>
        <v>13226</v>
      </c>
      <c r="J37" s="116" t="str">
        <f>INDEX('[1]T18-Hanover'!$A$1:$ZZ$2000,MATCH(A37,'[1]T18-Hanover'!$A$1:$A$2000,0),MATCH($J$1,'[1]T18-Hanover'!$A$1:$ZZ$1,0))</f>
        <v>C</v>
      </c>
      <c r="K37" s="118">
        <f>INDEX('[1]T18-Hanover'!$A$1:$ZZ$2000,MATCH(A37,'[1]T18-Hanover'!$A$1:$A$2000,0),MATCH($K$1,'[1]T18-Hanover'!$A$1:$ZZ$1,0))</f>
        <v>6.3</v>
      </c>
      <c r="L37" s="119">
        <f>INDEX('[1]T18-Hanover'!$A$1:$ZZ$2000,MATCH(A37,'[1]T18-Hanover'!$A$1:$A$2000,0),MATCH($L$1,'[1]T18-Hanover'!$A$1:$ZZ$1,0))</f>
        <v>83323.8</v>
      </c>
      <c r="M37" s="120">
        <f>INDEX('[1]T18-Hanover'!$A$1:$ZZ$2000,MATCH(A37,'[1]T18-Hanover'!$A$1:$A$2000,0),MATCH($M$1,'[1]T18-Hanover'!$A$1:$ZZ$1,0))</f>
        <v>0.05</v>
      </c>
      <c r="N37" s="120">
        <f>INDEX('[1]T18-Hanover'!$A$1:$ZZ$2000,MATCH(A37,'[1]T18-Hanover'!$A$1:$A$2000,0),MATCH($N$1,'[1]T18-Hanover'!$A$1:$ZZ$1,0))</f>
        <v>0.15</v>
      </c>
      <c r="O37" s="118">
        <f>INDEX('[1]T18-Hanover'!$A$1:$ZZ$2000,MATCH(A37,'[1]T18-Hanover'!$A$1:$A$2000,0),MATCH($O$1,'[1]T18-Hanover'!$A$1:$ZZ$1,0))</f>
        <v>67283.968500000003</v>
      </c>
      <c r="P37" s="120">
        <f>INDEX('[1]T18-Hanover'!$A$1:$ZZ$2000,MATCH(A37,'[1]T18-Hanover'!$A$1:$A$2000,0),MATCH($P$1,'[1]T18-Hanover'!$A$1:$ZZ$1,0))</f>
        <v>0.08</v>
      </c>
      <c r="Q37" s="118">
        <f>INDEX('[1]T18-Hanover'!$A$1:$ZZ$2000,MATCH(A37,'[1]T18-Hanover'!$A$1:$A$2000,0),MATCH($Q$1,'[1]T18-Hanover'!$A$1:$ZZ$1,0))</f>
        <v>63.590625000000003</v>
      </c>
      <c r="R37" s="118">
        <f>INDEX('[1]T18-Hanover'!$A$1:$ZZ$2000,MATCH(A37,'[1]T18-Hanover'!$A$1:$A$2000,0),MATCH($R$1,'[1]T18-Hanover'!$A$1:$ZZ$1,0))</f>
        <v>63</v>
      </c>
      <c r="S37" s="118">
        <f>INDEX('[1]T18-Hanover'!$A$1:$ZZ$2000,MATCH(A37,'[1]T18-Hanover'!$A$1:$A$2000,0),MATCH($S$1,'[1]T18-Hanover'!$A$1:$ZZ$1,0))</f>
        <v>63.295312500000001</v>
      </c>
      <c r="T37" s="119">
        <f>INDEX('[1]T18-Hanover'!$A$1:$ZZ$2000,MATCH(A37,'[1]T18-Hanover'!$A$1:$A$2000,0),MATCH($T$1,'[1]T18-Hanover'!$A$1:$ZZ$1,0))</f>
        <v>298338</v>
      </c>
      <c r="U37" s="119">
        <f>INDEX('[1]T18-Hanover'!$A$1:$ZZ$2000,MATCH(A37,'[1]T18-Hanover'!$A$1:$A$2000,0),MATCH($U$1,'[1]T18-Hanover'!$A$1:$ZZ$1,0))</f>
        <v>1135481.8031250001</v>
      </c>
    </row>
    <row r="38" spans="1:21" s="114" customFormat="1" x14ac:dyDescent="0.55000000000000004">
      <c r="A38" s="114" t="str">
        <f>'[1]T18-Hanover'!A38</f>
        <v>06-19-200-028-0000</v>
      </c>
      <c r="B38" s="115" t="str">
        <f>INDEX('[1]T18-Hanover'!$A$1:$ZZ$2000,MATCH(A38,'[1]T18-Hanover'!$A$1:$A$2000,0),MATCH($B$1,'[1]T18-Hanover'!$A$1:$ZZ$1,0))</f>
        <v>06-19-200-028-0000</v>
      </c>
      <c r="C38" s="115" t="str">
        <f>INDEX('[1]T18-Hanover'!$A$1:$ZZ$2000,MATCH(A38,'[1]T18-Hanover'!$A$1:$A$2000,0),MATCH($C$1,'[1]T18-Hanover'!$A$1:$ZZ$1,0))</f>
        <v>AutoRepair</v>
      </c>
      <c r="D38" s="115" t="str">
        <f>INDEX('[1]T18-Hanover'!$A$1:$ZZ$2000,MATCH(A38,'[1]T18-Hanover'!$A$1:$A$2000,0),MATCH($D$1,'[1]T18-Hanover'!$A$1:$ZZ$1,0))</f>
        <v>600  VARSITY, ELGIN</v>
      </c>
      <c r="E38" s="116" t="str">
        <f>INDEX('[1]T18-Hanover'!$A$1:$ZZ$2000,MATCH(A38,'[1]T18-Hanover'!$A$1:$A$2000,0),MATCH($E$1,'[1]T18-Hanover'!$A$1:$ZZ$1,0))</f>
        <v>5-22</v>
      </c>
      <c r="F38" s="116">
        <f>INDEX('[1]T18-Hanover'!$A$1:$ZZ$2000,MATCH(A38,'[1]T18-Hanover'!$A$1:$A$2000,0),MATCH($F$1,'[1]T18-Hanover'!$A$1:$ZZ$1,0))</f>
        <v>47</v>
      </c>
      <c r="G38" s="117">
        <f>INDEX('[1]T18-Hanover'!$A$1:$ZZ$2000,MATCH(A38,'[1]T18-Hanover'!$A$1:$A$2000,0),MATCH($G$1,'[1]T18-Hanover'!$A$1:$ZZ$1,0))</f>
        <v>31363</v>
      </c>
      <c r="H38" s="117">
        <f>INDEX('[1]T18-Hanover'!$A$1:$ZZ$2000,MATCH(A38,'[1]T18-Hanover'!$A$1:$A$2000,0),MATCH($H$1,'[1]T18-Hanover'!$A$1:$ZZ$1,0))</f>
        <v>4356</v>
      </c>
      <c r="I38" s="117">
        <f>INDEX('[1]T18-Hanover'!$A$1:$ZZ$2000,MATCH(A38,'[1]T18-Hanover'!$A$1:$A$2000,0),MATCH($I$1,'[1]T18-Hanover'!$A$1:$ZZ$1,0))</f>
        <v>4356</v>
      </c>
      <c r="J38" s="116" t="str">
        <f>INDEX('[1]T18-Hanover'!$A$1:$ZZ$2000,MATCH(A38,'[1]T18-Hanover'!$A$1:$A$2000,0),MATCH($J$1,'[1]T18-Hanover'!$A$1:$ZZ$1,0))</f>
        <v>C</v>
      </c>
      <c r="K38" s="118">
        <f>INDEX('[1]T18-Hanover'!$A$1:$ZZ$2000,MATCH(A38,'[1]T18-Hanover'!$A$1:$A$2000,0),MATCH($K$1,'[1]T18-Hanover'!$A$1:$ZZ$1,0))</f>
        <v>10</v>
      </c>
      <c r="L38" s="119">
        <f>INDEX('[1]T18-Hanover'!$A$1:$ZZ$2000,MATCH(A38,'[1]T18-Hanover'!$A$1:$A$2000,0),MATCH($L$1,'[1]T18-Hanover'!$A$1:$ZZ$1,0))</f>
        <v>43560</v>
      </c>
      <c r="M38" s="120">
        <f>INDEX('[1]T18-Hanover'!$A$1:$ZZ$2000,MATCH(A38,'[1]T18-Hanover'!$A$1:$A$2000,0),MATCH($M$1,'[1]T18-Hanover'!$A$1:$ZZ$1,0))</f>
        <v>0.05</v>
      </c>
      <c r="N38" s="120">
        <f>INDEX('[1]T18-Hanover'!$A$1:$ZZ$2000,MATCH(A38,'[1]T18-Hanover'!$A$1:$A$2000,0),MATCH($N$1,'[1]T18-Hanover'!$A$1:$ZZ$1,0))</f>
        <v>0.15</v>
      </c>
      <c r="O38" s="118">
        <f>INDEX('[1]T18-Hanover'!$A$1:$ZZ$2000,MATCH(A38,'[1]T18-Hanover'!$A$1:$A$2000,0),MATCH($O$1,'[1]T18-Hanover'!$A$1:$ZZ$1,0))</f>
        <v>35174.699999999997</v>
      </c>
      <c r="P38" s="120">
        <f>INDEX('[1]T18-Hanover'!$A$1:$ZZ$2000,MATCH(A38,'[1]T18-Hanover'!$A$1:$A$2000,0),MATCH($P$1,'[1]T18-Hanover'!$A$1:$ZZ$1,0))</f>
        <v>0.08</v>
      </c>
      <c r="Q38" s="118">
        <f>INDEX('[1]T18-Hanover'!$A$1:$ZZ$2000,MATCH(A38,'[1]T18-Hanover'!$A$1:$A$2000,0),MATCH($Q$1,'[1]T18-Hanover'!$A$1:$ZZ$1,0))</f>
        <v>100.93749999999999</v>
      </c>
      <c r="R38" s="118">
        <f>INDEX('[1]T18-Hanover'!$A$1:$ZZ$2000,MATCH(A38,'[1]T18-Hanover'!$A$1:$A$2000,0),MATCH($R$1,'[1]T18-Hanover'!$A$1:$ZZ$1,0))</f>
        <v>100</v>
      </c>
      <c r="S38" s="118">
        <f>INDEX('[1]T18-Hanover'!$A$1:$ZZ$2000,MATCH(A38,'[1]T18-Hanover'!$A$1:$A$2000,0),MATCH($S$1,'[1]T18-Hanover'!$A$1:$ZZ$1,0))</f>
        <v>100.46875</v>
      </c>
      <c r="T38" s="119">
        <f>INDEX('[1]T18-Hanover'!$A$1:$ZZ$2000,MATCH(A38,'[1]T18-Hanover'!$A$1:$A$2000,0),MATCH($T$1,'[1]T18-Hanover'!$A$1:$ZZ$1,0))</f>
        <v>83634</v>
      </c>
      <c r="U38" s="119">
        <f>INDEX('[1]T18-Hanover'!$A$1:$ZZ$2000,MATCH(A38,'[1]T18-Hanover'!$A$1:$A$2000,0),MATCH($U$1,'[1]T18-Hanover'!$A$1:$ZZ$1,0))</f>
        <v>521275.875</v>
      </c>
    </row>
    <row r="39" spans="1:21" s="114" customFormat="1" ht="28.8" x14ac:dyDescent="0.55000000000000004">
      <c r="A39" s="114" t="str">
        <f>'[1]T18-Hanover'!A39</f>
        <v>06-19-316-017-0000</v>
      </c>
      <c r="B39" s="115" t="str">
        <f>INDEX('[1]T18-Hanover'!$A$1:$ZZ$2000,MATCH(A39,'[1]T18-Hanover'!$A$1:$A$2000,0),MATCH($B$1,'[1]T18-Hanover'!$A$1:$ZZ$1,0))</f>
        <v>06-19-316-017-0000 06-19-316-011-0000</v>
      </c>
      <c r="C39" s="115" t="str">
        <f>INDEX('[1]T18-Hanover'!$A$1:$ZZ$2000,MATCH(A39,'[1]T18-Hanover'!$A$1:$A$2000,0),MATCH($C$1,'[1]T18-Hanover'!$A$1:$ZZ$1,0))</f>
        <v>autorepair</v>
      </c>
      <c r="D39" s="115" t="str">
        <f>INDEX('[1]T18-Hanover'!$A$1:$ZZ$2000,MATCH(A39,'[1]T18-Hanover'!$A$1:$A$2000,0),MATCH($D$1,'[1]T18-Hanover'!$A$1:$ZZ$1,0))</f>
        <v>864  BLUFF CITY, ELGIN</v>
      </c>
      <c r="E39" s="116" t="str">
        <f>INDEX('[1]T18-Hanover'!$A$1:$ZZ$2000,MATCH(A39,'[1]T18-Hanover'!$A$1:$A$2000,0),MATCH($E$1,'[1]T18-Hanover'!$A$1:$ZZ$1,0))</f>
        <v>5-33</v>
      </c>
      <c r="F39" s="116">
        <f>INDEX('[1]T18-Hanover'!$A$1:$ZZ$2000,MATCH(A39,'[1]T18-Hanover'!$A$1:$A$2000,0),MATCH($F$1,'[1]T18-Hanover'!$A$1:$ZZ$1,0))</f>
        <v>44</v>
      </c>
      <c r="G39" s="117">
        <f>INDEX('[1]T18-Hanover'!$A$1:$ZZ$2000,MATCH(A39,'[1]T18-Hanover'!$A$1:$A$2000,0),MATCH($G$1,'[1]T18-Hanover'!$A$1:$ZZ$1,0))</f>
        <v>44324</v>
      </c>
      <c r="H39" s="117">
        <f>INDEX('[1]T18-Hanover'!$A$1:$ZZ$2000,MATCH(A39,'[1]T18-Hanover'!$A$1:$A$2000,0),MATCH($H$1,'[1]T18-Hanover'!$A$1:$ZZ$1,0))</f>
        <v>9216</v>
      </c>
      <c r="I39" s="117">
        <f>INDEX('[1]T18-Hanover'!$A$1:$ZZ$2000,MATCH(A39,'[1]T18-Hanover'!$A$1:$A$2000,0),MATCH($I$1,'[1]T18-Hanover'!$A$1:$ZZ$1,0))</f>
        <v>9216</v>
      </c>
      <c r="J39" s="116" t="str">
        <f>INDEX('[1]T18-Hanover'!$A$1:$ZZ$2000,MATCH(A39,'[1]T18-Hanover'!$A$1:$A$2000,0),MATCH($J$1,'[1]T18-Hanover'!$A$1:$ZZ$1,0))</f>
        <v>C</v>
      </c>
      <c r="K39" s="118">
        <f>INDEX('[1]T18-Hanover'!$A$1:$ZZ$2000,MATCH(A39,'[1]T18-Hanover'!$A$1:$A$2000,0),MATCH($K$1,'[1]T18-Hanover'!$A$1:$ZZ$1,0))</f>
        <v>6.3</v>
      </c>
      <c r="L39" s="119">
        <f>INDEX('[1]T18-Hanover'!$A$1:$ZZ$2000,MATCH(A39,'[1]T18-Hanover'!$A$1:$A$2000,0),MATCH($L$1,'[1]T18-Hanover'!$A$1:$ZZ$1,0))</f>
        <v>58060.799999999996</v>
      </c>
      <c r="M39" s="120">
        <f>INDEX('[1]T18-Hanover'!$A$1:$ZZ$2000,MATCH(A39,'[1]T18-Hanover'!$A$1:$A$2000,0),MATCH($M$1,'[1]T18-Hanover'!$A$1:$ZZ$1,0))</f>
        <v>0.05</v>
      </c>
      <c r="N39" s="120">
        <f>INDEX('[1]T18-Hanover'!$A$1:$ZZ$2000,MATCH(A39,'[1]T18-Hanover'!$A$1:$A$2000,0),MATCH($N$1,'[1]T18-Hanover'!$A$1:$ZZ$1,0))</f>
        <v>0.15</v>
      </c>
      <c r="O39" s="118">
        <f>INDEX('[1]T18-Hanover'!$A$1:$ZZ$2000,MATCH(A39,'[1]T18-Hanover'!$A$1:$A$2000,0),MATCH($O$1,'[1]T18-Hanover'!$A$1:$ZZ$1,0))</f>
        <v>46884.095999999998</v>
      </c>
      <c r="P39" s="120">
        <f>INDEX('[1]T18-Hanover'!$A$1:$ZZ$2000,MATCH(A39,'[1]T18-Hanover'!$A$1:$A$2000,0),MATCH($P$1,'[1]T18-Hanover'!$A$1:$ZZ$1,0))</f>
        <v>0.08</v>
      </c>
      <c r="Q39" s="118">
        <f>INDEX('[1]T18-Hanover'!$A$1:$ZZ$2000,MATCH(A39,'[1]T18-Hanover'!$A$1:$A$2000,0),MATCH($Q$1,'[1]T18-Hanover'!$A$1:$ZZ$1,0))</f>
        <v>63.590624999999996</v>
      </c>
      <c r="R39" s="118">
        <f>INDEX('[1]T18-Hanover'!$A$1:$ZZ$2000,MATCH(A39,'[1]T18-Hanover'!$A$1:$A$2000,0),MATCH($R$1,'[1]T18-Hanover'!$A$1:$ZZ$1,0))</f>
        <v>63</v>
      </c>
      <c r="S39" s="118">
        <f>INDEX('[1]T18-Hanover'!$A$1:$ZZ$2000,MATCH(A39,'[1]T18-Hanover'!$A$1:$A$2000,0),MATCH($S$1,'[1]T18-Hanover'!$A$1:$ZZ$1,0))</f>
        <v>63.295312499999994</v>
      </c>
      <c r="T39" s="119">
        <f>INDEX('[1]T18-Hanover'!$A$1:$ZZ$2000,MATCH(A39,'[1]T18-Hanover'!$A$1:$A$2000,0),MATCH($T$1,'[1]T18-Hanover'!$A$1:$ZZ$1,0))</f>
        <v>0</v>
      </c>
      <c r="U39" s="119">
        <f>INDEX('[1]T18-Hanover'!$A$1:$ZZ$2000,MATCH(A39,'[1]T18-Hanover'!$A$1:$A$2000,0),MATCH($U$1,'[1]T18-Hanover'!$A$1:$ZZ$1,0))</f>
        <v>583329.6</v>
      </c>
    </row>
    <row r="40" spans="1:21" s="114" customFormat="1" ht="100.8" x14ac:dyDescent="0.55000000000000004">
      <c r="A40" s="114" t="str">
        <f>'[1]T18-Hanover'!A40</f>
        <v>06-19-320-038-0000</v>
      </c>
      <c r="B40" s="115" t="str">
        <f>INDEX('[1]T18-Hanover'!$A$1:$ZZ$2000,MATCH(A40,'[1]T18-Hanover'!$A$1:$A$2000,0),MATCH($B$1,'[1]T18-Hanover'!$A$1:$ZZ$1,0))</f>
        <v>06-19-320-038-0000 06-19-320-017-0000 06-19-320-018-0000 06-19-320-019-0000 06-19-320-039-0000 06-19-320-040-0000 06-19-320-049-0000</v>
      </c>
      <c r="C40" s="115" t="str">
        <f>INDEX('[1]T18-Hanover'!$A$1:$ZZ$2000,MATCH(A40,'[1]T18-Hanover'!$A$1:$A$2000,0),MATCH($C$1,'[1]T18-Hanover'!$A$1:$ZZ$1,0))</f>
        <v>AutoRepair</v>
      </c>
      <c r="D40" s="115" t="str">
        <f>INDEX('[1]T18-Hanover'!$A$1:$ZZ$2000,MATCH(A40,'[1]T18-Hanover'!$A$1:$A$2000,0),MATCH($D$1,'[1]T18-Hanover'!$A$1:$ZZ$1,0))</f>
        <v>1020  BLUFF CITY, ELGIN</v>
      </c>
      <c r="E40" s="116" t="str">
        <f>INDEX('[1]T18-Hanover'!$A$1:$ZZ$2000,MATCH(A40,'[1]T18-Hanover'!$A$1:$A$2000,0),MATCH($E$1,'[1]T18-Hanover'!$A$1:$ZZ$1,0))</f>
        <v>5-22</v>
      </c>
      <c r="F40" s="116">
        <f>INDEX('[1]T18-Hanover'!$A$1:$ZZ$2000,MATCH(A40,'[1]T18-Hanover'!$A$1:$A$2000,0),MATCH($F$1,'[1]T18-Hanover'!$A$1:$ZZ$1,0))</f>
        <v>59</v>
      </c>
      <c r="G40" s="117">
        <f>INDEX('[1]T18-Hanover'!$A$1:$ZZ$2000,MATCH(A40,'[1]T18-Hanover'!$A$1:$A$2000,0),MATCH($G$1,'[1]T18-Hanover'!$A$1:$ZZ$1,0))</f>
        <v>72735</v>
      </c>
      <c r="H40" s="117">
        <f>INDEX('[1]T18-Hanover'!$A$1:$ZZ$2000,MATCH(A40,'[1]T18-Hanover'!$A$1:$A$2000,0),MATCH($H$1,'[1]T18-Hanover'!$A$1:$ZZ$1,0))</f>
        <v>12680</v>
      </c>
      <c r="I40" s="117">
        <f>INDEX('[1]T18-Hanover'!$A$1:$ZZ$2000,MATCH(A40,'[1]T18-Hanover'!$A$1:$A$2000,0),MATCH($I$1,'[1]T18-Hanover'!$A$1:$ZZ$1,0))</f>
        <v>12680</v>
      </c>
      <c r="J40" s="116" t="str">
        <f>INDEX('[1]T18-Hanover'!$A$1:$ZZ$2000,MATCH(A40,'[1]T18-Hanover'!$A$1:$A$2000,0),MATCH($J$1,'[1]T18-Hanover'!$A$1:$ZZ$1,0))</f>
        <v>C</v>
      </c>
      <c r="K40" s="118">
        <f>INDEX('[1]T18-Hanover'!$A$1:$ZZ$2000,MATCH(A40,'[1]T18-Hanover'!$A$1:$A$2000,0),MATCH($K$1,'[1]T18-Hanover'!$A$1:$ZZ$1,0))</f>
        <v>6.3</v>
      </c>
      <c r="L40" s="119">
        <f>INDEX('[1]T18-Hanover'!$A$1:$ZZ$2000,MATCH(A40,'[1]T18-Hanover'!$A$1:$A$2000,0),MATCH($L$1,'[1]T18-Hanover'!$A$1:$ZZ$1,0))</f>
        <v>79884</v>
      </c>
      <c r="M40" s="120">
        <f>INDEX('[1]T18-Hanover'!$A$1:$ZZ$2000,MATCH(A40,'[1]T18-Hanover'!$A$1:$A$2000,0),MATCH($M$1,'[1]T18-Hanover'!$A$1:$ZZ$1,0))</f>
        <v>0.05</v>
      </c>
      <c r="N40" s="120">
        <f>INDEX('[1]T18-Hanover'!$A$1:$ZZ$2000,MATCH(A40,'[1]T18-Hanover'!$A$1:$A$2000,0),MATCH($N$1,'[1]T18-Hanover'!$A$1:$ZZ$1,0))</f>
        <v>0.15</v>
      </c>
      <c r="O40" s="118">
        <f>INDEX('[1]T18-Hanover'!$A$1:$ZZ$2000,MATCH(A40,'[1]T18-Hanover'!$A$1:$A$2000,0),MATCH($O$1,'[1]T18-Hanover'!$A$1:$ZZ$1,0))</f>
        <v>64506.33</v>
      </c>
      <c r="P40" s="120">
        <f>INDEX('[1]T18-Hanover'!$A$1:$ZZ$2000,MATCH(A40,'[1]T18-Hanover'!$A$1:$A$2000,0),MATCH($P$1,'[1]T18-Hanover'!$A$1:$ZZ$1,0))</f>
        <v>0.08</v>
      </c>
      <c r="Q40" s="118">
        <f>INDEX('[1]T18-Hanover'!$A$1:$ZZ$2000,MATCH(A40,'[1]T18-Hanover'!$A$1:$A$2000,0),MATCH($Q$1,'[1]T18-Hanover'!$A$1:$ZZ$1,0))</f>
        <v>63.590625000000003</v>
      </c>
      <c r="R40" s="118">
        <f>INDEX('[1]T18-Hanover'!$A$1:$ZZ$2000,MATCH(A40,'[1]T18-Hanover'!$A$1:$A$2000,0),MATCH($R$1,'[1]T18-Hanover'!$A$1:$ZZ$1,0))</f>
        <v>63</v>
      </c>
      <c r="S40" s="118">
        <f>INDEX('[1]T18-Hanover'!$A$1:$ZZ$2000,MATCH(A40,'[1]T18-Hanover'!$A$1:$A$2000,0),MATCH($S$1,'[1]T18-Hanover'!$A$1:$ZZ$1,0))</f>
        <v>63.295312500000001</v>
      </c>
      <c r="T40" s="119">
        <f>INDEX('[1]T18-Hanover'!$A$1:$ZZ$2000,MATCH(A40,'[1]T18-Hanover'!$A$1:$A$2000,0),MATCH($T$1,'[1]T18-Hanover'!$A$1:$ZZ$1,0))</f>
        <v>0</v>
      </c>
      <c r="U40" s="119">
        <f>INDEX('[1]T18-Hanover'!$A$1:$ZZ$2000,MATCH(A40,'[1]T18-Hanover'!$A$1:$A$2000,0),MATCH($U$1,'[1]T18-Hanover'!$A$1:$ZZ$1,0))</f>
        <v>802584.5625</v>
      </c>
    </row>
    <row r="41" spans="1:21" s="114" customFormat="1" ht="57.6" x14ac:dyDescent="0.55000000000000004">
      <c r="A41" s="114" t="str">
        <f>'[1]T18-Hanover'!A41</f>
        <v>06-20-301-017-0000</v>
      </c>
      <c r="B41" s="115" t="str">
        <f>INDEX('[1]T18-Hanover'!$A$1:$ZZ$2000,MATCH(A41,'[1]T18-Hanover'!$A$1:$A$2000,0),MATCH($B$1,'[1]T18-Hanover'!$A$1:$ZZ$1,0))</f>
        <v>06-20-301-017-0000 06-29-100-018-0000 06-20-301-020-0000 06-29-100-021-0000</v>
      </c>
      <c r="C41" s="115" t="str">
        <f>INDEX('[1]T18-Hanover'!$A$1:$ZZ$2000,MATCH(A41,'[1]T18-Hanover'!$A$1:$A$2000,0),MATCH($C$1,'[1]T18-Hanover'!$A$1:$ZZ$1,0))</f>
        <v>AutoRepair</v>
      </c>
      <c r="D41" s="115" t="str">
        <f>INDEX('[1]T18-Hanover'!$A$1:$ZZ$2000,MATCH(A41,'[1]T18-Hanover'!$A$1:$A$2000,0),MATCH($D$1,'[1]T18-Hanover'!$A$1:$ZZ$1,0))</f>
        <v>1501  LAKE, ELGIN</v>
      </c>
      <c r="E41" s="116" t="str">
        <f>INDEX('[1]T18-Hanover'!$A$1:$ZZ$2000,MATCH(A41,'[1]T18-Hanover'!$A$1:$A$2000,0),MATCH($E$1,'[1]T18-Hanover'!$A$1:$ZZ$1,0))</f>
        <v>5-97</v>
      </c>
      <c r="F41" s="116">
        <f>INDEX('[1]T18-Hanover'!$A$1:$ZZ$2000,MATCH(A41,'[1]T18-Hanover'!$A$1:$A$2000,0),MATCH($F$1,'[1]T18-Hanover'!$A$1:$ZZ$1,0))</f>
        <v>15</v>
      </c>
      <c r="G41" s="117">
        <f>INDEX('[1]T18-Hanover'!$A$1:$ZZ$2000,MATCH(A41,'[1]T18-Hanover'!$A$1:$A$2000,0),MATCH($G$1,'[1]T18-Hanover'!$A$1:$ZZ$1,0))</f>
        <v>3268346</v>
      </c>
      <c r="H41" s="117">
        <f>INDEX('[1]T18-Hanover'!$A$1:$ZZ$2000,MATCH(A41,'[1]T18-Hanover'!$A$1:$A$2000,0),MATCH($H$1,'[1]T18-Hanover'!$A$1:$ZZ$1,0))</f>
        <v>15800</v>
      </c>
      <c r="I41" s="117">
        <f>INDEX('[1]T18-Hanover'!$A$1:$ZZ$2000,MATCH(A41,'[1]T18-Hanover'!$A$1:$A$2000,0),MATCH($I$1,'[1]T18-Hanover'!$A$1:$ZZ$1,0))</f>
        <v>15800</v>
      </c>
      <c r="J41" s="116" t="str">
        <f>INDEX('[1]T18-Hanover'!$A$1:$ZZ$2000,MATCH(A41,'[1]T18-Hanover'!$A$1:$A$2000,0),MATCH($J$1,'[1]T18-Hanover'!$A$1:$ZZ$1,0))</f>
        <v>C</v>
      </c>
      <c r="K41" s="118">
        <f>INDEX('[1]T18-Hanover'!$A$1:$ZZ$2000,MATCH(A41,'[1]T18-Hanover'!$A$1:$A$2000,0),MATCH($K$1,'[1]T18-Hanover'!$A$1:$ZZ$1,0))</f>
        <v>6.6499999999999995</v>
      </c>
      <c r="L41" s="119">
        <f>INDEX('[1]T18-Hanover'!$A$1:$ZZ$2000,MATCH(A41,'[1]T18-Hanover'!$A$1:$A$2000,0),MATCH($L$1,'[1]T18-Hanover'!$A$1:$ZZ$1,0))</f>
        <v>105069.99999999999</v>
      </c>
      <c r="M41" s="120">
        <f>INDEX('[1]T18-Hanover'!$A$1:$ZZ$2000,MATCH(A41,'[1]T18-Hanover'!$A$1:$A$2000,0),MATCH($M$1,'[1]T18-Hanover'!$A$1:$ZZ$1,0))</f>
        <v>0.05</v>
      </c>
      <c r="N41" s="120">
        <f>INDEX('[1]T18-Hanover'!$A$1:$ZZ$2000,MATCH(A41,'[1]T18-Hanover'!$A$1:$A$2000,0),MATCH($N$1,'[1]T18-Hanover'!$A$1:$ZZ$1,0))</f>
        <v>0.15</v>
      </c>
      <c r="O41" s="118">
        <f>INDEX('[1]T18-Hanover'!$A$1:$ZZ$2000,MATCH(A41,'[1]T18-Hanover'!$A$1:$A$2000,0),MATCH($O$1,'[1]T18-Hanover'!$A$1:$ZZ$1,0))</f>
        <v>84844.024999999994</v>
      </c>
      <c r="P41" s="120">
        <f>INDEX('[1]T18-Hanover'!$A$1:$ZZ$2000,MATCH(A41,'[1]T18-Hanover'!$A$1:$A$2000,0),MATCH($P$1,'[1]T18-Hanover'!$A$1:$ZZ$1,0))</f>
        <v>0.08</v>
      </c>
      <c r="Q41" s="118">
        <f>INDEX('[1]T18-Hanover'!$A$1:$ZZ$2000,MATCH(A41,'[1]T18-Hanover'!$A$1:$A$2000,0),MATCH($Q$1,'[1]T18-Hanover'!$A$1:$ZZ$1,0))</f>
        <v>67.123437499999994</v>
      </c>
      <c r="R41" s="118">
        <f>INDEX('[1]T18-Hanover'!$A$1:$ZZ$2000,MATCH(A41,'[1]T18-Hanover'!$A$1:$A$2000,0),MATCH($R$1,'[1]T18-Hanover'!$A$1:$ZZ$1,0))</f>
        <v>66.5</v>
      </c>
      <c r="S41" s="118">
        <f>INDEX('[1]T18-Hanover'!$A$1:$ZZ$2000,MATCH(A41,'[1]T18-Hanover'!$A$1:$A$2000,0),MATCH($S$1,'[1]T18-Hanover'!$A$1:$ZZ$1,0))</f>
        <v>66.811718749999997</v>
      </c>
      <c r="T41" s="119">
        <f>INDEX('[1]T18-Hanover'!$A$1:$ZZ$2000,MATCH(A41,'[1]T18-Hanover'!$A$1:$A$2000,0),MATCH($T$1,'[1]T18-Hanover'!$A$1:$ZZ$1,0))</f>
        <v>9615438</v>
      </c>
      <c r="U41" s="119">
        <f>INDEX('[1]T18-Hanover'!$A$1:$ZZ$2000,MATCH(A41,'[1]T18-Hanover'!$A$1:$A$2000,0),MATCH($U$1,'[1]T18-Hanover'!$A$1:$ZZ$1,0))</f>
        <v>10671063.15625</v>
      </c>
    </row>
    <row r="42" spans="1:21" s="114" customFormat="1" x14ac:dyDescent="0.55000000000000004">
      <c r="A42" s="114" t="str">
        <f>'[1]T18-Hanover'!A42</f>
        <v>06-23-309-002-0000</v>
      </c>
      <c r="B42" s="115" t="str">
        <f>INDEX('[1]T18-Hanover'!$A$1:$ZZ$2000,MATCH(A42,'[1]T18-Hanover'!$A$1:$A$2000,0),MATCH($B$1,'[1]T18-Hanover'!$A$1:$ZZ$1,0))</f>
        <v>06-23-309-002-0000</v>
      </c>
      <c r="C42" s="115" t="str">
        <f>INDEX('[1]T18-Hanover'!$A$1:$ZZ$2000,MATCH(A42,'[1]T18-Hanover'!$A$1:$A$2000,0),MATCH($C$1,'[1]T18-Hanover'!$A$1:$ZZ$1,0))</f>
        <v>AutoRepair</v>
      </c>
      <c r="D42" s="115" t="str">
        <f>INDEX('[1]T18-Hanover'!$A$1:$ZZ$2000,MATCH(A42,'[1]T18-Hanover'!$A$1:$A$2000,0),MATCH($D$1,'[1]T18-Hanover'!$A$1:$ZZ$1,0))</f>
        <v>10 W STREAMWOOD, STREAMWOOD</v>
      </c>
      <c r="E42" s="116" t="str">
        <f>INDEX('[1]T18-Hanover'!$A$1:$ZZ$2000,MATCH(A42,'[1]T18-Hanover'!$A$1:$A$2000,0),MATCH($E$1,'[1]T18-Hanover'!$A$1:$ZZ$1,0))</f>
        <v>5-22</v>
      </c>
      <c r="F42" s="116">
        <f>INDEX('[1]T18-Hanover'!$A$1:$ZZ$2000,MATCH(A42,'[1]T18-Hanover'!$A$1:$A$2000,0),MATCH($F$1,'[1]T18-Hanover'!$A$1:$ZZ$1,0))</f>
        <v>50</v>
      </c>
      <c r="G42" s="117">
        <f>INDEX('[1]T18-Hanover'!$A$1:$ZZ$2000,MATCH(A42,'[1]T18-Hanover'!$A$1:$A$2000,0),MATCH($G$1,'[1]T18-Hanover'!$A$1:$ZZ$1,0))</f>
        <v>27128</v>
      </c>
      <c r="H42" s="117">
        <f>INDEX('[1]T18-Hanover'!$A$1:$ZZ$2000,MATCH(A42,'[1]T18-Hanover'!$A$1:$A$2000,0),MATCH($H$1,'[1]T18-Hanover'!$A$1:$ZZ$1,0))</f>
        <v>2113</v>
      </c>
      <c r="I42" s="117">
        <f>INDEX('[1]T18-Hanover'!$A$1:$ZZ$2000,MATCH(A42,'[1]T18-Hanover'!$A$1:$A$2000,0),MATCH($I$1,'[1]T18-Hanover'!$A$1:$ZZ$1,0))</f>
        <v>2113</v>
      </c>
      <c r="J42" s="116" t="str">
        <f>INDEX('[1]T18-Hanover'!$A$1:$ZZ$2000,MATCH(A42,'[1]T18-Hanover'!$A$1:$A$2000,0),MATCH($J$1,'[1]T18-Hanover'!$A$1:$ZZ$1,0))</f>
        <v>C</v>
      </c>
      <c r="K42" s="118">
        <f>INDEX('[1]T18-Hanover'!$A$1:$ZZ$2000,MATCH(A42,'[1]T18-Hanover'!$A$1:$A$2000,0),MATCH($K$1,'[1]T18-Hanover'!$A$1:$ZZ$1,0))</f>
        <v>9.5</v>
      </c>
      <c r="L42" s="119">
        <f>INDEX('[1]T18-Hanover'!$A$1:$ZZ$2000,MATCH(A42,'[1]T18-Hanover'!$A$1:$A$2000,0),MATCH($L$1,'[1]T18-Hanover'!$A$1:$ZZ$1,0))</f>
        <v>20073.5</v>
      </c>
      <c r="M42" s="120">
        <f>INDEX('[1]T18-Hanover'!$A$1:$ZZ$2000,MATCH(A42,'[1]T18-Hanover'!$A$1:$A$2000,0),MATCH($M$1,'[1]T18-Hanover'!$A$1:$ZZ$1,0))</f>
        <v>0.05</v>
      </c>
      <c r="N42" s="120">
        <f>INDEX('[1]T18-Hanover'!$A$1:$ZZ$2000,MATCH(A42,'[1]T18-Hanover'!$A$1:$A$2000,0),MATCH($N$1,'[1]T18-Hanover'!$A$1:$ZZ$1,0))</f>
        <v>0.15</v>
      </c>
      <c r="O42" s="118">
        <f>INDEX('[1]T18-Hanover'!$A$1:$ZZ$2000,MATCH(A42,'[1]T18-Hanover'!$A$1:$A$2000,0),MATCH($O$1,'[1]T18-Hanover'!$A$1:$ZZ$1,0))</f>
        <v>16209.35125</v>
      </c>
      <c r="P42" s="120">
        <f>INDEX('[1]T18-Hanover'!$A$1:$ZZ$2000,MATCH(A42,'[1]T18-Hanover'!$A$1:$A$2000,0),MATCH($P$1,'[1]T18-Hanover'!$A$1:$ZZ$1,0))</f>
        <v>0.08</v>
      </c>
      <c r="Q42" s="118">
        <f>INDEX('[1]T18-Hanover'!$A$1:$ZZ$2000,MATCH(A42,'[1]T18-Hanover'!$A$1:$A$2000,0),MATCH($Q$1,'[1]T18-Hanover'!$A$1:$ZZ$1,0))</f>
        <v>95.890625</v>
      </c>
      <c r="R42" s="118">
        <f>INDEX('[1]T18-Hanover'!$A$1:$ZZ$2000,MATCH(A42,'[1]T18-Hanover'!$A$1:$A$2000,0),MATCH($R$1,'[1]T18-Hanover'!$A$1:$ZZ$1,0))</f>
        <v>95</v>
      </c>
      <c r="S42" s="118">
        <f>INDEX('[1]T18-Hanover'!$A$1:$ZZ$2000,MATCH(A42,'[1]T18-Hanover'!$A$1:$A$2000,0),MATCH($S$1,'[1]T18-Hanover'!$A$1:$ZZ$1,0))</f>
        <v>95.4453125</v>
      </c>
      <c r="T42" s="119">
        <f>INDEX('[1]T18-Hanover'!$A$1:$ZZ$2000,MATCH(A42,'[1]T18-Hanover'!$A$1:$A$2000,0),MATCH($T$1,'[1]T18-Hanover'!$A$1:$ZZ$1,0))</f>
        <v>168084</v>
      </c>
      <c r="U42" s="119">
        <f>INDEX('[1]T18-Hanover'!$A$1:$ZZ$2000,MATCH(A42,'[1]T18-Hanover'!$A$1:$A$2000,0),MATCH($U$1,'[1]T18-Hanover'!$A$1:$ZZ$1,0))</f>
        <v>369759.9453125</v>
      </c>
    </row>
    <row r="43" spans="1:21" s="114" customFormat="1" x14ac:dyDescent="0.55000000000000004">
      <c r="A43" s="114" t="str">
        <f>'[1]T18-Hanover'!A43</f>
        <v>06-24-406-008-0000</v>
      </c>
      <c r="B43" s="115" t="str">
        <f>INDEX('[1]T18-Hanover'!$A$1:$ZZ$2000,MATCH(A43,'[1]T18-Hanover'!$A$1:$A$2000,0),MATCH($B$1,'[1]T18-Hanover'!$A$1:$ZZ$1,0))</f>
        <v>06-24-406-008-0000</v>
      </c>
      <c r="C43" s="115" t="str">
        <f>INDEX('[1]T18-Hanover'!$A$1:$ZZ$2000,MATCH(A43,'[1]T18-Hanover'!$A$1:$A$2000,0),MATCH($C$1,'[1]T18-Hanover'!$A$1:$ZZ$1,0))</f>
        <v>AutoRepair</v>
      </c>
      <c r="D43" s="115" t="str">
        <f>INDEX('[1]T18-Hanover'!$A$1:$ZZ$2000,MATCH(A43,'[1]T18-Hanover'!$A$1:$A$2000,0),MATCH($D$1,'[1]T18-Hanover'!$A$1:$ZZ$1,0))</f>
        <v>1532  BURGUNDY, STREAMWOOD</v>
      </c>
      <c r="E43" s="116" t="str">
        <f>INDEX('[1]T18-Hanover'!$A$1:$ZZ$2000,MATCH(A43,'[1]T18-Hanover'!$A$1:$A$2000,0),MATCH($E$1,'[1]T18-Hanover'!$A$1:$ZZ$1,0))</f>
        <v>5-22</v>
      </c>
      <c r="F43" s="116">
        <f>INDEX('[1]T18-Hanover'!$A$1:$ZZ$2000,MATCH(A43,'[1]T18-Hanover'!$A$1:$A$2000,0),MATCH($F$1,'[1]T18-Hanover'!$A$1:$ZZ$1,0))</f>
        <v>50</v>
      </c>
      <c r="G43" s="117">
        <f>INDEX('[1]T18-Hanover'!$A$1:$ZZ$2000,MATCH(A43,'[1]T18-Hanover'!$A$1:$A$2000,0),MATCH($G$1,'[1]T18-Hanover'!$A$1:$ZZ$1,0))</f>
        <v>13438</v>
      </c>
      <c r="H43" s="117">
        <f>INDEX('[1]T18-Hanover'!$A$1:$ZZ$2000,MATCH(A43,'[1]T18-Hanover'!$A$1:$A$2000,0),MATCH($H$1,'[1]T18-Hanover'!$A$1:$ZZ$1,0))</f>
        <v>5000</v>
      </c>
      <c r="I43" s="117">
        <f>INDEX('[1]T18-Hanover'!$A$1:$ZZ$2000,MATCH(A43,'[1]T18-Hanover'!$A$1:$A$2000,0),MATCH($I$1,'[1]T18-Hanover'!$A$1:$ZZ$1,0))</f>
        <v>5000</v>
      </c>
      <c r="J43" s="116" t="str">
        <f>INDEX('[1]T18-Hanover'!$A$1:$ZZ$2000,MATCH(A43,'[1]T18-Hanover'!$A$1:$A$2000,0),MATCH($J$1,'[1]T18-Hanover'!$A$1:$ZZ$1,0))</f>
        <v>C</v>
      </c>
      <c r="K43" s="118">
        <f>INDEX('[1]T18-Hanover'!$A$1:$ZZ$2000,MATCH(A43,'[1]T18-Hanover'!$A$1:$A$2000,0),MATCH($K$1,'[1]T18-Hanover'!$A$1:$ZZ$1,0))</f>
        <v>8.5</v>
      </c>
      <c r="L43" s="119">
        <f>INDEX('[1]T18-Hanover'!$A$1:$ZZ$2000,MATCH(A43,'[1]T18-Hanover'!$A$1:$A$2000,0),MATCH($L$1,'[1]T18-Hanover'!$A$1:$ZZ$1,0))</f>
        <v>42500</v>
      </c>
      <c r="M43" s="120">
        <f>INDEX('[1]T18-Hanover'!$A$1:$ZZ$2000,MATCH(A43,'[1]T18-Hanover'!$A$1:$A$2000,0),MATCH($M$1,'[1]T18-Hanover'!$A$1:$ZZ$1,0))</f>
        <v>0.05</v>
      </c>
      <c r="N43" s="120">
        <f>INDEX('[1]T18-Hanover'!$A$1:$ZZ$2000,MATCH(A43,'[1]T18-Hanover'!$A$1:$A$2000,0),MATCH($N$1,'[1]T18-Hanover'!$A$1:$ZZ$1,0))</f>
        <v>0.15</v>
      </c>
      <c r="O43" s="118">
        <f>INDEX('[1]T18-Hanover'!$A$1:$ZZ$2000,MATCH(A43,'[1]T18-Hanover'!$A$1:$A$2000,0),MATCH($O$1,'[1]T18-Hanover'!$A$1:$ZZ$1,0))</f>
        <v>34318.75</v>
      </c>
      <c r="P43" s="120">
        <f>INDEX('[1]T18-Hanover'!$A$1:$ZZ$2000,MATCH(A43,'[1]T18-Hanover'!$A$1:$A$2000,0),MATCH($P$1,'[1]T18-Hanover'!$A$1:$ZZ$1,0))</f>
        <v>0.08</v>
      </c>
      <c r="Q43" s="118">
        <f>INDEX('[1]T18-Hanover'!$A$1:$ZZ$2000,MATCH(A43,'[1]T18-Hanover'!$A$1:$A$2000,0),MATCH($Q$1,'[1]T18-Hanover'!$A$1:$ZZ$1,0))</f>
        <v>85.796875</v>
      </c>
      <c r="R43" s="118">
        <f>INDEX('[1]T18-Hanover'!$A$1:$ZZ$2000,MATCH(A43,'[1]T18-Hanover'!$A$1:$A$2000,0),MATCH($R$1,'[1]T18-Hanover'!$A$1:$ZZ$1,0))</f>
        <v>80</v>
      </c>
      <c r="S43" s="118">
        <f>INDEX('[1]T18-Hanover'!$A$1:$ZZ$2000,MATCH(A43,'[1]T18-Hanover'!$A$1:$A$2000,0),MATCH($S$1,'[1]T18-Hanover'!$A$1:$ZZ$1,0))</f>
        <v>82.8984375</v>
      </c>
      <c r="T43" s="119">
        <f>INDEX('[1]T18-Hanover'!$A$1:$ZZ$2000,MATCH(A43,'[1]T18-Hanover'!$A$1:$A$2000,0),MATCH($T$1,'[1]T18-Hanover'!$A$1:$ZZ$1,0))</f>
        <v>0</v>
      </c>
      <c r="U43" s="119">
        <f>INDEX('[1]T18-Hanover'!$A$1:$ZZ$2000,MATCH(A43,'[1]T18-Hanover'!$A$1:$A$2000,0),MATCH($U$1,'[1]T18-Hanover'!$A$1:$ZZ$1,0))</f>
        <v>414492.1875</v>
      </c>
    </row>
    <row r="44" spans="1:21" s="114" customFormat="1" x14ac:dyDescent="0.55000000000000004">
      <c r="A44" s="114" t="str">
        <f>'[1]T18-Hanover'!A44</f>
        <v>06-24-406-012-0000</v>
      </c>
      <c r="B44" s="115" t="str">
        <f>INDEX('[1]T18-Hanover'!$A$1:$ZZ$2000,MATCH(A44,'[1]T18-Hanover'!$A$1:$A$2000,0),MATCH($B$1,'[1]T18-Hanover'!$A$1:$ZZ$1,0))</f>
        <v>06-24-406-012-0000</v>
      </c>
      <c r="C44" s="115" t="str">
        <f>INDEX('[1]T18-Hanover'!$A$1:$ZZ$2000,MATCH(A44,'[1]T18-Hanover'!$A$1:$A$2000,0),MATCH($C$1,'[1]T18-Hanover'!$A$1:$ZZ$1,0))</f>
        <v>AutoRepair</v>
      </c>
      <c r="D44" s="115" t="str">
        <f>INDEX('[1]T18-Hanover'!$A$1:$ZZ$2000,MATCH(A44,'[1]T18-Hanover'!$A$1:$A$2000,0),MATCH($D$1,'[1]T18-Hanover'!$A$1:$ZZ$1,0))</f>
        <v>1540  BURGUNDY, STREAMWOOD</v>
      </c>
      <c r="E44" s="116" t="str">
        <f>INDEX('[1]T18-Hanover'!$A$1:$ZZ$2000,MATCH(A44,'[1]T18-Hanover'!$A$1:$A$2000,0),MATCH($E$1,'[1]T18-Hanover'!$A$1:$ZZ$1,0))</f>
        <v>5-22</v>
      </c>
      <c r="F44" s="116">
        <f>INDEX('[1]T18-Hanover'!$A$1:$ZZ$2000,MATCH(A44,'[1]T18-Hanover'!$A$1:$A$2000,0),MATCH($F$1,'[1]T18-Hanover'!$A$1:$ZZ$1,0))</f>
        <v>46</v>
      </c>
      <c r="G44" s="117">
        <f>INDEX('[1]T18-Hanover'!$A$1:$ZZ$2000,MATCH(A44,'[1]T18-Hanover'!$A$1:$A$2000,0),MATCH($G$1,'[1]T18-Hanover'!$A$1:$ZZ$1,0))</f>
        <v>13438</v>
      </c>
      <c r="H44" s="117">
        <f>INDEX('[1]T18-Hanover'!$A$1:$ZZ$2000,MATCH(A44,'[1]T18-Hanover'!$A$1:$A$2000,0),MATCH($H$1,'[1]T18-Hanover'!$A$1:$ZZ$1,0))</f>
        <v>5000</v>
      </c>
      <c r="I44" s="117">
        <f>INDEX('[1]T18-Hanover'!$A$1:$ZZ$2000,MATCH(A44,'[1]T18-Hanover'!$A$1:$A$2000,0),MATCH($I$1,'[1]T18-Hanover'!$A$1:$ZZ$1,0))</f>
        <v>5000</v>
      </c>
      <c r="J44" s="116" t="str">
        <f>INDEX('[1]T18-Hanover'!$A$1:$ZZ$2000,MATCH(A44,'[1]T18-Hanover'!$A$1:$A$2000,0),MATCH($J$1,'[1]T18-Hanover'!$A$1:$ZZ$1,0))</f>
        <v>C</v>
      </c>
      <c r="K44" s="118">
        <f>INDEX('[1]T18-Hanover'!$A$1:$ZZ$2000,MATCH(A44,'[1]T18-Hanover'!$A$1:$A$2000,0),MATCH($K$1,'[1]T18-Hanover'!$A$1:$ZZ$1,0))</f>
        <v>7.65</v>
      </c>
      <c r="L44" s="119">
        <f>INDEX('[1]T18-Hanover'!$A$1:$ZZ$2000,MATCH(A44,'[1]T18-Hanover'!$A$1:$A$2000,0),MATCH($L$1,'[1]T18-Hanover'!$A$1:$ZZ$1,0))</f>
        <v>38250</v>
      </c>
      <c r="M44" s="120">
        <f>INDEX('[1]T18-Hanover'!$A$1:$ZZ$2000,MATCH(A44,'[1]T18-Hanover'!$A$1:$A$2000,0),MATCH($M$1,'[1]T18-Hanover'!$A$1:$ZZ$1,0))</f>
        <v>0.05</v>
      </c>
      <c r="N44" s="120">
        <f>INDEX('[1]T18-Hanover'!$A$1:$ZZ$2000,MATCH(A44,'[1]T18-Hanover'!$A$1:$A$2000,0),MATCH($N$1,'[1]T18-Hanover'!$A$1:$ZZ$1,0))</f>
        <v>0.15</v>
      </c>
      <c r="O44" s="118">
        <f>INDEX('[1]T18-Hanover'!$A$1:$ZZ$2000,MATCH(A44,'[1]T18-Hanover'!$A$1:$A$2000,0),MATCH($O$1,'[1]T18-Hanover'!$A$1:$ZZ$1,0))</f>
        <v>30886.875</v>
      </c>
      <c r="P44" s="120">
        <f>INDEX('[1]T18-Hanover'!$A$1:$ZZ$2000,MATCH(A44,'[1]T18-Hanover'!$A$1:$A$2000,0),MATCH($P$1,'[1]T18-Hanover'!$A$1:$ZZ$1,0))</f>
        <v>0.08</v>
      </c>
      <c r="Q44" s="118">
        <f>INDEX('[1]T18-Hanover'!$A$1:$ZZ$2000,MATCH(A44,'[1]T18-Hanover'!$A$1:$A$2000,0),MATCH($Q$1,'[1]T18-Hanover'!$A$1:$ZZ$1,0))</f>
        <v>77.217187499999994</v>
      </c>
      <c r="R44" s="118">
        <f>INDEX('[1]T18-Hanover'!$A$1:$ZZ$2000,MATCH(A44,'[1]T18-Hanover'!$A$1:$A$2000,0),MATCH($R$1,'[1]T18-Hanover'!$A$1:$ZZ$1,0))</f>
        <v>72</v>
      </c>
      <c r="S44" s="118">
        <f>INDEX('[1]T18-Hanover'!$A$1:$ZZ$2000,MATCH(A44,'[1]T18-Hanover'!$A$1:$A$2000,0),MATCH($S$1,'[1]T18-Hanover'!$A$1:$ZZ$1,0))</f>
        <v>74.608593749999997</v>
      </c>
      <c r="T44" s="119">
        <f>INDEX('[1]T18-Hanover'!$A$1:$ZZ$2000,MATCH(A44,'[1]T18-Hanover'!$A$1:$A$2000,0),MATCH($T$1,'[1]T18-Hanover'!$A$1:$ZZ$1,0))</f>
        <v>0</v>
      </c>
      <c r="U44" s="119">
        <f>INDEX('[1]T18-Hanover'!$A$1:$ZZ$2000,MATCH(A44,'[1]T18-Hanover'!$A$1:$A$2000,0),MATCH($U$1,'[1]T18-Hanover'!$A$1:$ZZ$1,0))</f>
        <v>373042.96875</v>
      </c>
    </row>
    <row r="45" spans="1:21" s="114" customFormat="1" x14ac:dyDescent="0.55000000000000004">
      <c r="A45" s="114" t="str">
        <f>'[1]T18-Hanover'!A45</f>
        <v>06-24-407-016-0000</v>
      </c>
      <c r="B45" s="115" t="str">
        <f>INDEX('[1]T18-Hanover'!$A$1:$ZZ$2000,MATCH(A45,'[1]T18-Hanover'!$A$1:$A$2000,0),MATCH($B$1,'[1]T18-Hanover'!$A$1:$ZZ$1,0))</f>
        <v>06-24-407-016-0000</v>
      </c>
      <c r="C45" s="115" t="str">
        <f>INDEX('[1]T18-Hanover'!$A$1:$ZZ$2000,MATCH(A45,'[1]T18-Hanover'!$A$1:$A$2000,0),MATCH($C$1,'[1]T18-Hanover'!$A$1:$ZZ$1,0))</f>
        <v>AutoRepair</v>
      </c>
      <c r="D45" s="115" t="str">
        <f>INDEX('[1]T18-Hanover'!$A$1:$ZZ$2000,MATCH(A45,'[1]T18-Hanover'!$A$1:$A$2000,0),MATCH($D$1,'[1]T18-Hanover'!$A$1:$ZZ$1,0))</f>
        <v>1532  BRANDY, STREAMWOOD</v>
      </c>
      <c r="E45" s="116" t="str">
        <f>INDEX('[1]T18-Hanover'!$A$1:$ZZ$2000,MATCH(A45,'[1]T18-Hanover'!$A$1:$A$2000,0),MATCH($E$1,'[1]T18-Hanover'!$A$1:$ZZ$1,0))</f>
        <v>5-22</v>
      </c>
      <c r="F45" s="116">
        <f>INDEX('[1]T18-Hanover'!$A$1:$ZZ$2000,MATCH(A45,'[1]T18-Hanover'!$A$1:$A$2000,0),MATCH($F$1,'[1]T18-Hanover'!$A$1:$ZZ$1,0))</f>
        <v>46</v>
      </c>
      <c r="G45" s="117">
        <f>INDEX('[1]T18-Hanover'!$A$1:$ZZ$2000,MATCH(A45,'[1]T18-Hanover'!$A$1:$A$2000,0),MATCH($G$1,'[1]T18-Hanover'!$A$1:$ZZ$1,0))</f>
        <v>13438</v>
      </c>
      <c r="H45" s="117">
        <f>INDEX('[1]T18-Hanover'!$A$1:$ZZ$2000,MATCH(A45,'[1]T18-Hanover'!$A$1:$A$2000,0),MATCH($H$1,'[1]T18-Hanover'!$A$1:$ZZ$1,0))</f>
        <v>5000</v>
      </c>
      <c r="I45" s="117">
        <f>INDEX('[1]T18-Hanover'!$A$1:$ZZ$2000,MATCH(A45,'[1]T18-Hanover'!$A$1:$A$2000,0),MATCH($I$1,'[1]T18-Hanover'!$A$1:$ZZ$1,0))</f>
        <v>5000</v>
      </c>
      <c r="J45" s="116" t="str">
        <f>INDEX('[1]T18-Hanover'!$A$1:$ZZ$2000,MATCH(A45,'[1]T18-Hanover'!$A$1:$A$2000,0),MATCH($J$1,'[1]T18-Hanover'!$A$1:$ZZ$1,0))</f>
        <v>C</v>
      </c>
      <c r="K45" s="118">
        <f>INDEX('[1]T18-Hanover'!$A$1:$ZZ$2000,MATCH(A45,'[1]T18-Hanover'!$A$1:$A$2000,0),MATCH($K$1,'[1]T18-Hanover'!$A$1:$ZZ$1,0))</f>
        <v>7.65</v>
      </c>
      <c r="L45" s="119">
        <f>INDEX('[1]T18-Hanover'!$A$1:$ZZ$2000,MATCH(A45,'[1]T18-Hanover'!$A$1:$A$2000,0),MATCH($L$1,'[1]T18-Hanover'!$A$1:$ZZ$1,0))</f>
        <v>38250</v>
      </c>
      <c r="M45" s="120">
        <f>INDEX('[1]T18-Hanover'!$A$1:$ZZ$2000,MATCH(A45,'[1]T18-Hanover'!$A$1:$A$2000,0),MATCH($M$1,'[1]T18-Hanover'!$A$1:$ZZ$1,0))</f>
        <v>0.05</v>
      </c>
      <c r="N45" s="120">
        <f>INDEX('[1]T18-Hanover'!$A$1:$ZZ$2000,MATCH(A45,'[1]T18-Hanover'!$A$1:$A$2000,0),MATCH($N$1,'[1]T18-Hanover'!$A$1:$ZZ$1,0))</f>
        <v>0.15</v>
      </c>
      <c r="O45" s="118">
        <f>INDEX('[1]T18-Hanover'!$A$1:$ZZ$2000,MATCH(A45,'[1]T18-Hanover'!$A$1:$A$2000,0),MATCH($O$1,'[1]T18-Hanover'!$A$1:$ZZ$1,0))</f>
        <v>30886.875</v>
      </c>
      <c r="P45" s="120">
        <f>INDEX('[1]T18-Hanover'!$A$1:$ZZ$2000,MATCH(A45,'[1]T18-Hanover'!$A$1:$A$2000,0),MATCH($P$1,'[1]T18-Hanover'!$A$1:$ZZ$1,0))</f>
        <v>0.08</v>
      </c>
      <c r="Q45" s="118">
        <f>INDEX('[1]T18-Hanover'!$A$1:$ZZ$2000,MATCH(A45,'[1]T18-Hanover'!$A$1:$A$2000,0),MATCH($Q$1,'[1]T18-Hanover'!$A$1:$ZZ$1,0))</f>
        <v>77.217187499999994</v>
      </c>
      <c r="R45" s="118">
        <f>INDEX('[1]T18-Hanover'!$A$1:$ZZ$2000,MATCH(A45,'[1]T18-Hanover'!$A$1:$A$2000,0),MATCH($R$1,'[1]T18-Hanover'!$A$1:$ZZ$1,0))</f>
        <v>72</v>
      </c>
      <c r="S45" s="118">
        <f>INDEX('[1]T18-Hanover'!$A$1:$ZZ$2000,MATCH(A45,'[1]T18-Hanover'!$A$1:$A$2000,0),MATCH($S$1,'[1]T18-Hanover'!$A$1:$ZZ$1,0))</f>
        <v>74.608593749999997</v>
      </c>
      <c r="T45" s="119">
        <f>INDEX('[1]T18-Hanover'!$A$1:$ZZ$2000,MATCH(A45,'[1]T18-Hanover'!$A$1:$A$2000,0),MATCH($T$1,'[1]T18-Hanover'!$A$1:$ZZ$1,0))</f>
        <v>0</v>
      </c>
      <c r="U45" s="119">
        <f>INDEX('[1]T18-Hanover'!$A$1:$ZZ$2000,MATCH(A45,'[1]T18-Hanover'!$A$1:$A$2000,0),MATCH($U$1,'[1]T18-Hanover'!$A$1:$ZZ$1,0))</f>
        <v>373042.96875</v>
      </c>
    </row>
    <row r="46" spans="1:21" s="114" customFormat="1" x14ac:dyDescent="0.55000000000000004">
      <c r="A46" s="114" t="str">
        <f>'[1]T18-Hanover'!A46</f>
        <v>06-25-301-037-0000</v>
      </c>
      <c r="B46" s="115" t="str">
        <f>INDEX('[1]T18-Hanover'!$A$1:$ZZ$2000,MATCH(A46,'[1]T18-Hanover'!$A$1:$A$2000,0),MATCH($B$1,'[1]T18-Hanover'!$A$1:$ZZ$1,0))</f>
        <v>06-25-301-037-0000</v>
      </c>
      <c r="C46" s="115" t="str">
        <f>INDEX('[1]T18-Hanover'!$A$1:$ZZ$2000,MATCH(A46,'[1]T18-Hanover'!$A$1:$A$2000,0),MATCH($C$1,'[1]T18-Hanover'!$A$1:$ZZ$1,0))</f>
        <v>AutoRepair</v>
      </c>
      <c r="D46" s="115" t="str">
        <f>INDEX('[1]T18-Hanover'!$A$1:$ZZ$2000,MATCH(A46,'[1]T18-Hanover'!$A$1:$A$2000,0),MATCH($D$1,'[1]T18-Hanover'!$A$1:$ZZ$1,0))</f>
        <v>2100 W IRVING PARK, HANOVER PARK</v>
      </c>
      <c r="E46" s="116" t="str">
        <f>INDEX('[1]T18-Hanover'!$A$1:$ZZ$2000,MATCH(A46,'[1]T18-Hanover'!$A$1:$A$2000,0),MATCH($E$1,'[1]T18-Hanover'!$A$1:$ZZ$1,0))</f>
        <v>5-22</v>
      </c>
      <c r="F46" s="116">
        <f>INDEX('[1]T18-Hanover'!$A$1:$ZZ$2000,MATCH(A46,'[1]T18-Hanover'!$A$1:$A$2000,0),MATCH($F$1,'[1]T18-Hanover'!$A$1:$ZZ$1,0))</f>
        <v>44</v>
      </c>
      <c r="G46" s="117">
        <f>INDEX('[1]T18-Hanover'!$A$1:$ZZ$2000,MATCH(A46,'[1]T18-Hanover'!$A$1:$A$2000,0),MATCH($G$1,'[1]T18-Hanover'!$A$1:$ZZ$1,0))</f>
        <v>15000</v>
      </c>
      <c r="H46" s="117">
        <f>INDEX('[1]T18-Hanover'!$A$1:$ZZ$2000,MATCH(A46,'[1]T18-Hanover'!$A$1:$A$2000,0),MATCH($H$1,'[1]T18-Hanover'!$A$1:$ZZ$1,0))</f>
        <v>3200</v>
      </c>
      <c r="I46" s="117">
        <f>INDEX('[1]T18-Hanover'!$A$1:$ZZ$2000,MATCH(A46,'[1]T18-Hanover'!$A$1:$A$2000,0),MATCH($I$1,'[1]T18-Hanover'!$A$1:$ZZ$1,0))</f>
        <v>3200</v>
      </c>
      <c r="J46" s="116" t="str">
        <f>INDEX('[1]T18-Hanover'!$A$1:$ZZ$2000,MATCH(A46,'[1]T18-Hanover'!$A$1:$A$2000,0),MATCH($J$1,'[1]T18-Hanover'!$A$1:$ZZ$1,0))</f>
        <v>C</v>
      </c>
      <c r="K46" s="118">
        <f>INDEX('[1]T18-Hanover'!$A$1:$ZZ$2000,MATCH(A46,'[1]T18-Hanover'!$A$1:$A$2000,0),MATCH($K$1,'[1]T18-Hanover'!$A$1:$ZZ$1,0))</f>
        <v>9</v>
      </c>
      <c r="L46" s="119">
        <f>INDEX('[1]T18-Hanover'!$A$1:$ZZ$2000,MATCH(A46,'[1]T18-Hanover'!$A$1:$A$2000,0),MATCH($L$1,'[1]T18-Hanover'!$A$1:$ZZ$1,0))</f>
        <v>28800</v>
      </c>
      <c r="M46" s="120">
        <f>INDEX('[1]T18-Hanover'!$A$1:$ZZ$2000,MATCH(A46,'[1]T18-Hanover'!$A$1:$A$2000,0),MATCH($M$1,'[1]T18-Hanover'!$A$1:$ZZ$1,0))</f>
        <v>0.05</v>
      </c>
      <c r="N46" s="120">
        <f>INDEX('[1]T18-Hanover'!$A$1:$ZZ$2000,MATCH(A46,'[1]T18-Hanover'!$A$1:$A$2000,0),MATCH($N$1,'[1]T18-Hanover'!$A$1:$ZZ$1,0))</f>
        <v>0.15</v>
      </c>
      <c r="O46" s="118">
        <f>INDEX('[1]T18-Hanover'!$A$1:$ZZ$2000,MATCH(A46,'[1]T18-Hanover'!$A$1:$A$2000,0),MATCH($O$1,'[1]T18-Hanover'!$A$1:$ZZ$1,0))</f>
        <v>23256</v>
      </c>
      <c r="P46" s="120">
        <f>INDEX('[1]T18-Hanover'!$A$1:$ZZ$2000,MATCH(A46,'[1]T18-Hanover'!$A$1:$A$2000,0),MATCH($P$1,'[1]T18-Hanover'!$A$1:$ZZ$1,0))</f>
        <v>0.08</v>
      </c>
      <c r="Q46" s="118">
        <f>INDEX('[1]T18-Hanover'!$A$1:$ZZ$2000,MATCH(A46,'[1]T18-Hanover'!$A$1:$A$2000,0),MATCH($Q$1,'[1]T18-Hanover'!$A$1:$ZZ$1,0))</f>
        <v>90.84375</v>
      </c>
      <c r="R46" s="118">
        <f>INDEX('[1]T18-Hanover'!$A$1:$ZZ$2000,MATCH(A46,'[1]T18-Hanover'!$A$1:$A$2000,0),MATCH($R$1,'[1]T18-Hanover'!$A$1:$ZZ$1,0))</f>
        <v>90</v>
      </c>
      <c r="S46" s="118">
        <f>INDEX('[1]T18-Hanover'!$A$1:$ZZ$2000,MATCH(A46,'[1]T18-Hanover'!$A$1:$A$2000,0),MATCH($S$1,'[1]T18-Hanover'!$A$1:$ZZ$1,0))</f>
        <v>90.421875</v>
      </c>
      <c r="T46" s="119">
        <f>INDEX('[1]T18-Hanover'!$A$1:$ZZ$2000,MATCH(A46,'[1]T18-Hanover'!$A$1:$A$2000,0),MATCH($T$1,'[1]T18-Hanover'!$A$1:$ZZ$1,0))</f>
        <v>0</v>
      </c>
      <c r="U46" s="119">
        <f>INDEX('[1]T18-Hanover'!$A$1:$ZZ$2000,MATCH(A46,'[1]T18-Hanover'!$A$1:$A$2000,0),MATCH($U$1,'[1]T18-Hanover'!$A$1:$ZZ$1,0))</f>
        <v>289350</v>
      </c>
    </row>
    <row r="47" spans="1:21" s="114" customFormat="1" x14ac:dyDescent="0.55000000000000004">
      <c r="A47" s="114" t="str">
        <f>'[1]T18-Hanover'!A47</f>
        <v>06-25-301-040-0000</v>
      </c>
      <c r="B47" s="115" t="str">
        <f>INDEX('[1]T18-Hanover'!$A$1:$ZZ$2000,MATCH(A47,'[1]T18-Hanover'!$A$1:$A$2000,0),MATCH($B$1,'[1]T18-Hanover'!$A$1:$ZZ$1,0))</f>
        <v>06-25-301-040-0000</v>
      </c>
      <c r="C47" s="115" t="str">
        <f>INDEX('[1]T18-Hanover'!$A$1:$ZZ$2000,MATCH(A47,'[1]T18-Hanover'!$A$1:$A$2000,0),MATCH($C$1,'[1]T18-Hanover'!$A$1:$ZZ$1,0))</f>
        <v>AutoRepair</v>
      </c>
      <c r="D47" s="115" t="str">
        <f>INDEX('[1]T18-Hanover'!$A$1:$ZZ$2000,MATCH(A47,'[1]T18-Hanover'!$A$1:$A$2000,0),MATCH($D$1,'[1]T18-Hanover'!$A$1:$ZZ$1,0))</f>
        <v>2107 W IRVING PARK, HANOVER PARK</v>
      </c>
      <c r="E47" s="116" t="str">
        <f>INDEX('[1]T18-Hanover'!$A$1:$ZZ$2000,MATCH(A47,'[1]T18-Hanover'!$A$1:$A$2000,0),MATCH($E$1,'[1]T18-Hanover'!$A$1:$ZZ$1,0))</f>
        <v>5-22</v>
      </c>
      <c r="F47" s="116">
        <f>INDEX('[1]T18-Hanover'!$A$1:$ZZ$2000,MATCH(A47,'[1]T18-Hanover'!$A$1:$A$2000,0),MATCH($F$1,'[1]T18-Hanover'!$A$1:$ZZ$1,0))</f>
        <v>39</v>
      </c>
      <c r="G47" s="117">
        <f>INDEX('[1]T18-Hanover'!$A$1:$ZZ$2000,MATCH(A47,'[1]T18-Hanover'!$A$1:$A$2000,0),MATCH($G$1,'[1]T18-Hanover'!$A$1:$ZZ$1,0))</f>
        <v>15200</v>
      </c>
      <c r="H47" s="117">
        <f>INDEX('[1]T18-Hanover'!$A$1:$ZZ$2000,MATCH(A47,'[1]T18-Hanover'!$A$1:$A$2000,0),MATCH($H$1,'[1]T18-Hanover'!$A$1:$ZZ$1,0))</f>
        <v>4000</v>
      </c>
      <c r="I47" s="117">
        <f>INDEX('[1]T18-Hanover'!$A$1:$ZZ$2000,MATCH(A47,'[1]T18-Hanover'!$A$1:$A$2000,0),MATCH($I$1,'[1]T18-Hanover'!$A$1:$ZZ$1,0))</f>
        <v>4000</v>
      </c>
      <c r="J47" s="116" t="str">
        <f>INDEX('[1]T18-Hanover'!$A$1:$ZZ$2000,MATCH(A47,'[1]T18-Hanover'!$A$1:$A$2000,0),MATCH($J$1,'[1]T18-Hanover'!$A$1:$ZZ$1,0))</f>
        <v>C</v>
      </c>
      <c r="K47" s="118">
        <f>INDEX('[1]T18-Hanover'!$A$1:$ZZ$2000,MATCH(A47,'[1]T18-Hanover'!$A$1:$A$2000,0),MATCH($K$1,'[1]T18-Hanover'!$A$1:$ZZ$1,0))</f>
        <v>9</v>
      </c>
      <c r="L47" s="119">
        <f>INDEX('[1]T18-Hanover'!$A$1:$ZZ$2000,MATCH(A47,'[1]T18-Hanover'!$A$1:$A$2000,0),MATCH($L$1,'[1]T18-Hanover'!$A$1:$ZZ$1,0))</f>
        <v>36000</v>
      </c>
      <c r="M47" s="120">
        <f>INDEX('[1]T18-Hanover'!$A$1:$ZZ$2000,MATCH(A47,'[1]T18-Hanover'!$A$1:$A$2000,0),MATCH($M$1,'[1]T18-Hanover'!$A$1:$ZZ$1,0))</f>
        <v>0.05</v>
      </c>
      <c r="N47" s="120">
        <f>INDEX('[1]T18-Hanover'!$A$1:$ZZ$2000,MATCH(A47,'[1]T18-Hanover'!$A$1:$A$2000,0),MATCH($N$1,'[1]T18-Hanover'!$A$1:$ZZ$1,0))</f>
        <v>0.15</v>
      </c>
      <c r="O47" s="118">
        <f>INDEX('[1]T18-Hanover'!$A$1:$ZZ$2000,MATCH(A47,'[1]T18-Hanover'!$A$1:$A$2000,0),MATCH($O$1,'[1]T18-Hanover'!$A$1:$ZZ$1,0))</f>
        <v>29070</v>
      </c>
      <c r="P47" s="120">
        <f>INDEX('[1]T18-Hanover'!$A$1:$ZZ$2000,MATCH(A47,'[1]T18-Hanover'!$A$1:$A$2000,0),MATCH($P$1,'[1]T18-Hanover'!$A$1:$ZZ$1,0))</f>
        <v>0.08</v>
      </c>
      <c r="Q47" s="118">
        <f>INDEX('[1]T18-Hanover'!$A$1:$ZZ$2000,MATCH(A47,'[1]T18-Hanover'!$A$1:$A$2000,0),MATCH($Q$1,'[1]T18-Hanover'!$A$1:$ZZ$1,0))</f>
        <v>90.84375</v>
      </c>
      <c r="R47" s="118">
        <f>INDEX('[1]T18-Hanover'!$A$1:$ZZ$2000,MATCH(A47,'[1]T18-Hanover'!$A$1:$A$2000,0),MATCH($R$1,'[1]T18-Hanover'!$A$1:$ZZ$1,0))</f>
        <v>90</v>
      </c>
      <c r="S47" s="118">
        <f>INDEX('[1]T18-Hanover'!$A$1:$ZZ$2000,MATCH(A47,'[1]T18-Hanover'!$A$1:$A$2000,0),MATCH($S$1,'[1]T18-Hanover'!$A$1:$ZZ$1,0))</f>
        <v>90.421875</v>
      </c>
      <c r="T47" s="119">
        <f>INDEX('[1]T18-Hanover'!$A$1:$ZZ$2000,MATCH(A47,'[1]T18-Hanover'!$A$1:$A$2000,0),MATCH($T$1,'[1]T18-Hanover'!$A$1:$ZZ$1,0))</f>
        <v>0</v>
      </c>
      <c r="U47" s="119">
        <f>INDEX('[1]T18-Hanover'!$A$1:$ZZ$2000,MATCH(A47,'[1]T18-Hanover'!$A$1:$A$2000,0),MATCH($U$1,'[1]T18-Hanover'!$A$1:$ZZ$1,0))</f>
        <v>361687.5</v>
      </c>
    </row>
    <row r="48" spans="1:21" s="114" customFormat="1" x14ac:dyDescent="0.55000000000000004">
      <c r="A48" s="114" t="str">
        <f>'[1]T18-Hanover'!A48</f>
        <v>06-25-401-030-0000</v>
      </c>
      <c r="B48" s="115" t="str">
        <f>INDEX('[1]T18-Hanover'!$A$1:$ZZ$2000,MATCH(A48,'[1]T18-Hanover'!$A$1:$A$2000,0),MATCH($B$1,'[1]T18-Hanover'!$A$1:$ZZ$1,0))</f>
        <v>06-25-401-030-0000</v>
      </c>
      <c r="C48" s="115" t="str">
        <f>INDEX('[1]T18-Hanover'!$A$1:$ZZ$2000,MATCH(A48,'[1]T18-Hanover'!$A$1:$A$2000,0),MATCH($C$1,'[1]T18-Hanover'!$A$1:$ZZ$1,0))</f>
        <v>AutoRepair</v>
      </c>
      <c r="D48" s="115" t="str">
        <f>INDEX('[1]T18-Hanover'!$A$1:$ZZ$2000,MATCH(A48,'[1]T18-Hanover'!$A$1:$A$2000,0),MATCH($D$1,'[1]T18-Hanover'!$A$1:$ZZ$1,0))</f>
        <v>1600 W IRVING PARK, HANOVER PARK</v>
      </c>
      <c r="E48" s="116" t="str">
        <f>INDEX('[1]T18-Hanover'!$A$1:$ZZ$2000,MATCH(A48,'[1]T18-Hanover'!$A$1:$A$2000,0),MATCH($E$1,'[1]T18-Hanover'!$A$1:$ZZ$1,0))</f>
        <v>5-22</v>
      </c>
      <c r="F48" s="116">
        <f>INDEX('[1]T18-Hanover'!$A$1:$ZZ$2000,MATCH(A48,'[1]T18-Hanover'!$A$1:$A$2000,0),MATCH($F$1,'[1]T18-Hanover'!$A$1:$ZZ$1,0))</f>
        <v>34</v>
      </c>
      <c r="G48" s="117">
        <f>INDEX('[1]T18-Hanover'!$A$1:$ZZ$2000,MATCH(A48,'[1]T18-Hanover'!$A$1:$A$2000,0),MATCH($G$1,'[1]T18-Hanover'!$A$1:$ZZ$1,0))</f>
        <v>18746</v>
      </c>
      <c r="H48" s="117">
        <f>INDEX('[1]T18-Hanover'!$A$1:$ZZ$2000,MATCH(A48,'[1]T18-Hanover'!$A$1:$A$2000,0),MATCH($H$1,'[1]T18-Hanover'!$A$1:$ZZ$1,0))</f>
        <v>3377</v>
      </c>
      <c r="I48" s="117">
        <f>INDEX('[1]T18-Hanover'!$A$1:$ZZ$2000,MATCH(A48,'[1]T18-Hanover'!$A$1:$A$2000,0),MATCH($I$1,'[1]T18-Hanover'!$A$1:$ZZ$1,0))</f>
        <v>3377</v>
      </c>
      <c r="J48" s="116" t="str">
        <f>INDEX('[1]T18-Hanover'!$A$1:$ZZ$2000,MATCH(A48,'[1]T18-Hanover'!$A$1:$A$2000,0),MATCH($J$1,'[1]T18-Hanover'!$A$1:$ZZ$1,0))</f>
        <v>B</v>
      </c>
      <c r="K48" s="118">
        <f>INDEX('[1]T18-Hanover'!$A$1:$ZZ$2000,MATCH(A48,'[1]T18-Hanover'!$A$1:$A$2000,0),MATCH($K$1,'[1]T18-Hanover'!$A$1:$ZZ$1,0))</f>
        <v>12.100000000000001</v>
      </c>
      <c r="L48" s="119">
        <f>INDEX('[1]T18-Hanover'!$A$1:$ZZ$2000,MATCH(A48,'[1]T18-Hanover'!$A$1:$A$2000,0),MATCH($L$1,'[1]T18-Hanover'!$A$1:$ZZ$1,0))</f>
        <v>40861.700000000004</v>
      </c>
      <c r="M48" s="120">
        <f>INDEX('[1]T18-Hanover'!$A$1:$ZZ$2000,MATCH(A48,'[1]T18-Hanover'!$A$1:$A$2000,0),MATCH($M$1,'[1]T18-Hanover'!$A$1:$ZZ$1,0))</f>
        <v>0.05</v>
      </c>
      <c r="N48" s="120">
        <f>INDEX('[1]T18-Hanover'!$A$1:$ZZ$2000,MATCH(A48,'[1]T18-Hanover'!$A$1:$A$2000,0),MATCH($N$1,'[1]T18-Hanover'!$A$1:$ZZ$1,0))</f>
        <v>0.15</v>
      </c>
      <c r="O48" s="118">
        <f>INDEX('[1]T18-Hanover'!$A$1:$ZZ$2000,MATCH(A48,'[1]T18-Hanover'!$A$1:$A$2000,0),MATCH($O$1,'[1]T18-Hanover'!$A$1:$ZZ$1,0))</f>
        <v>32995.822750000007</v>
      </c>
      <c r="P48" s="120">
        <f>INDEX('[1]T18-Hanover'!$A$1:$ZZ$2000,MATCH(A48,'[1]T18-Hanover'!$A$1:$A$2000,0),MATCH($P$1,'[1]T18-Hanover'!$A$1:$ZZ$1,0))</f>
        <v>7.0000000000000007E-2</v>
      </c>
      <c r="Q48" s="118">
        <f>INDEX('[1]T18-Hanover'!$A$1:$ZZ$2000,MATCH(A48,'[1]T18-Hanover'!$A$1:$A$2000,0),MATCH($Q$1,'[1]T18-Hanover'!$A$1:$ZZ$1,0))</f>
        <v>139.58214285714288</v>
      </c>
      <c r="R48" s="118">
        <f>INDEX('[1]T18-Hanover'!$A$1:$ZZ$2000,MATCH(A48,'[1]T18-Hanover'!$A$1:$A$2000,0),MATCH($R$1,'[1]T18-Hanover'!$A$1:$ZZ$1,0))</f>
        <v>121.00000000000003</v>
      </c>
      <c r="S48" s="118">
        <f>INDEX('[1]T18-Hanover'!$A$1:$ZZ$2000,MATCH(A48,'[1]T18-Hanover'!$A$1:$A$2000,0),MATCH($S$1,'[1]T18-Hanover'!$A$1:$ZZ$1,0))</f>
        <v>130.29107142857146</v>
      </c>
      <c r="T48" s="119">
        <f>INDEX('[1]T18-Hanover'!$A$1:$ZZ$2000,MATCH(A48,'[1]T18-Hanover'!$A$1:$A$2000,0),MATCH($T$1,'[1]T18-Hanover'!$A$1:$ZZ$1,0))</f>
        <v>62856</v>
      </c>
      <c r="U48" s="119">
        <f>INDEX('[1]T18-Hanover'!$A$1:$ZZ$2000,MATCH(A48,'[1]T18-Hanover'!$A$1:$A$2000,0),MATCH($U$1,'[1]T18-Hanover'!$A$1:$ZZ$1,0))</f>
        <v>502848.94821428583</v>
      </c>
    </row>
    <row r="49" spans="1:21" s="114" customFormat="1" x14ac:dyDescent="0.55000000000000004">
      <c r="A49" s="114" t="str">
        <f>'[1]T18-Hanover'!A49</f>
        <v>06-25-401-064-0000</v>
      </c>
      <c r="B49" s="115" t="str">
        <f>INDEX('[1]T18-Hanover'!$A$1:$ZZ$2000,MATCH(A49,'[1]T18-Hanover'!$A$1:$A$2000,0),MATCH($B$1,'[1]T18-Hanover'!$A$1:$ZZ$1,0))</f>
        <v>06-25-401-064-0000</v>
      </c>
      <c r="C49" s="115" t="str">
        <f>INDEX('[1]T18-Hanover'!$A$1:$ZZ$2000,MATCH(A49,'[1]T18-Hanover'!$A$1:$A$2000,0),MATCH($C$1,'[1]T18-Hanover'!$A$1:$ZZ$1,0))</f>
        <v>AutoRepair</v>
      </c>
      <c r="D49" s="115" t="str">
        <f>INDEX('[1]T18-Hanover'!$A$1:$ZZ$2000,MATCH(A49,'[1]T18-Hanover'!$A$1:$A$2000,0),MATCH($D$1,'[1]T18-Hanover'!$A$1:$ZZ$1,0))</f>
        <v>1700  CHICAGO - ELGIN, HANOVER PARK</v>
      </c>
      <c r="E49" s="116" t="str">
        <f>INDEX('[1]T18-Hanover'!$A$1:$ZZ$2000,MATCH(A49,'[1]T18-Hanover'!$A$1:$A$2000,0),MATCH($E$1,'[1]T18-Hanover'!$A$1:$ZZ$1,0))</f>
        <v>5-22</v>
      </c>
      <c r="F49" s="116">
        <f>INDEX('[1]T18-Hanover'!$A$1:$ZZ$2000,MATCH(A49,'[1]T18-Hanover'!$A$1:$A$2000,0),MATCH($F$1,'[1]T18-Hanover'!$A$1:$ZZ$1,0))</f>
        <v>22</v>
      </c>
      <c r="G49" s="117">
        <f>INDEX('[1]T18-Hanover'!$A$1:$ZZ$2000,MATCH(A49,'[1]T18-Hanover'!$A$1:$A$2000,0),MATCH($G$1,'[1]T18-Hanover'!$A$1:$ZZ$1,0))</f>
        <v>24415</v>
      </c>
      <c r="H49" s="117">
        <f>INDEX('[1]T18-Hanover'!$A$1:$ZZ$2000,MATCH(A49,'[1]T18-Hanover'!$A$1:$A$2000,0),MATCH($H$1,'[1]T18-Hanover'!$A$1:$ZZ$1,0))</f>
        <v>4428</v>
      </c>
      <c r="I49" s="117">
        <f>INDEX('[1]T18-Hanover'!$A$1:$ZZ$2000,MATCH(A49,'[1]T18-Hanover'!$A$1:$A$2000,0),MATCH($I$1,'[1]T18-Hanover'!$A$1:$ZZ$1,0))</f>
        <v>4428</v>
      </c>
      <c r="J49" s="116" t="str">
        <f>INDEX('[1]T18-Hanover'!$A$1:$ZZ$2000,MATCH(A49,'[1]T18-Hanover'!$A$1:$A$2000,0),MATCH($J$1,'[1]T18-Hanover'!$A$1:$ZZ$1,0))</f>
        <v>B</v>
      </c>
      <c r="K49" s="118">
        <f>INDEX('[1]T18-Hanover'!$A$1:$ZZ$2000,MATCH(A49,'[1]T18-Hanover'!$A$1:$A$2000,0),MATCH($K$1,'[1]T18-Hanover'!$A$1:$ZZ$1,0))</f>
        <v>10</v>
      </c>
      <c r="L49" s="119">
        <f>INDEX('[1]T18-Hanover'!$A$1:$ZZ$2000,MATCH(A49,'[1]T18-Hanover'!$A$1:$A$2000,0),MATCH($L$1,'[1]T18-Hanover'!$A$1:$ZZ$1,0))</f>
        <v>44280</v>
      </c>
      <c r="M49" s="120">
        <f>INDEX('[1]T18-Hanover'!$A$1:$ZZ$2000,MATCH(A49,'[1]T18-Hanover'!$A$1:$A$2000,0),MATCH($M$1,'[1]T18-Hanover'!$A$1:$ZZ$1,0))</f>
        <v>0.05</v>
      </c>
      <c r="N49" s="120">
        <f>INDEX('[1]T18-Hanover'!$A$1:$ZZ$2000,MATCH(A49,'[1]T18-Hanover'!$A$1:$A$2000,0),MATCH($N$1,'[1]T18-Hanover'!$A$1:$ZZ$1,0))</f>
        <v>0.15</v>
      </c>
      <c r="O49" s="118">
        <f>INDEX('[1]T18-Hanover'!$A$1:$ZZ$2000,MATCH(A49,'[1]T18-Hanover'!$A$1:$A$2000,0),MATCH($O$1,'[1]T18-Hanover'!$A$1:$ZZ$1,0))</f>
        <v>35756.1</v>
      </c>
      <c r="P49" s="120">
        <f>INDEX('[1]T18-Hanover'!$A$1:$ZZ$2000,MATCH(A49,'[1]T18-Hanover'!$A$1:$A$2000,0),MATCH($P$1,'[1]T18-Hanover'!$A$1:$ZZ$1,0))</f>
        <v>7.0000000000000007E-2</v>
      </c>
      <c r="Q49" s="118">
        <f>INDEX('[1]T18-Hanover'!$A$1:$ZZ$2000,MATCH(A49,'[1]T18-Hanover'!$A$1:$A$2000,0),MATCH($Q$1,'[1]T18-Hanover'!$A$1:$ZZ$1,0))</f>
        <v>115.35714285714285</v>
      </c>
      <c r="R49" s="118">
        <f>INDEX('[1]T18-Hanover'!$A$1:$ZZ$2000,MATCH(A49,'[1]T18-Hanover'!$A$1:$A$2000,0),MATCH($R$1,'[1]T18-Hanover'!$A$1:$ZZ$1,0))</f>
        <v>100</v>
      </c>
      <c r="S49" s="118">
        <f>INDEX('[1]T18-Hanover'!$A$1:$ZZ$2000,MATCH(A49,'[1]T18-Hanover'!$A$1:$A$2000,0),MATCH($S$1,'[1]T18-Hanover'!$A$1:$ZZ$1,0))</f>
        <v>107.67857142857142</v>
      </c>
      <c r="T49" s="119">
        <f>INDEX('[1]T18-Hanover'!$A$1:$ZZ$2000,MATCH(A49,'[1]T18-Hanover'!$A$1:$A$2000,0),MATCH($T$1,'[1]T18-Hanover'!$A$1:$ZZ$1,0))</f>
        <v>80436</v>
      </c>
      <c r="U49" s="119">
        <f>INDEX('[1]T18-Hanover'!$A$1:$ZZ$2000,MATCH(A49,'[1]T18-Hanover'!$A$1:$A$2000,0),MATCH($U$1,'[1]T18-Hanover'!$A$1:$ZZ$1,0))</f>
        <v>557236.71428571432</v>
      </c>
    </row>
    <row r="50" spans="1:21" s="114" customFormat="1" x14ac:dyDescent="0.55000000000000004">
      <c r="A50" s="114" t="str">
        <f>'[1]T18-Hanover'!A50</f>
        <v>06-25-403-024-0000</v>
      </c>
      <c r="B50" s="115" t="str">
        <f>INDEX('[1]T18-Hanover'!$A$1:$ZZ$2000,MATCH(A50,'[1]T18-Hanover'!$A$1:$A$2000,0),MATCH($B$1,'[1]T18-Hanover'!$A$1:$ZZ$1,0))</f>
        <v>06-25-403-024-0000</v>
      </c>
      <c r="C50" s="115" t="str">
        <f>INDEX('[1]T18-Hanover'!$A$1:$ZZ$2000,MATCH(A50,'[1]T18-Hanover'!$A$1:$A$2000,0),MATCH($C$1,'[1]T18-Hanover'!$A$1:$ZZ$1,0))</f>
        <v>AutoRepair</v>
      </c>
      <c r="D50" s="115" t="str">
        <f>INDEX('[1]T18-Hanover'!$A$1:$ZZ$2000,MATCH(A50,'[1]T18-Hanover'!$A$1:$A$2000,0),MATCH($D$1,'[1]T18-Hanover'!$A$1:$ZZ$1,0))</f>
        <v>1655 W IRVING PARK, HANOVER PARK</v>
      </c>
      <c r="E50" s="116" t="str">
        <f>INDEX('[1]T18-Hanover'!$A$1:$ZZ$2000,MATCH(A50,'[1]T18-Hanover'!$A$1:$A$2000,0),MATCH($E$1,'[1]T18-Hanover'!$A$1:$ZZ$1,0))</f>
        <v>5-22</v>
      </c>
      <c r="F50" s="116">
        <f>INDEX('[1]T18-Hanover'!$A$1:$ZZ$2000,MATCH(A50,'[1]T18-Hanover'!$A$1:$A$2000,0),MATCH($F$1,'[1]T18-Hanover'!$A$1:$ZZ$1,0))</f>
        <v>46</v>
      </c>
      <c r="G50" s="117">
        <f>INDEX('[1]T18-Hanover'!$A$1:$ZZ$2000,MATCH(A50,'[1]T18-Hanover'!$A$1:$A$2000,0),MATCH($G$1,'[1]T18-Hanover'!$A$1:$ZZ$1,0))</f>
        <v>24353</v>
      </c>
      <c r="H50" s="117">
        <f>INDEX('[1]T18-Hanover'!$A$1:$ZZ$2000,MATCH(A50,'[1]T18-Hanover'!$A$1:$A$2000,0),MATCH($H$1,'[1]T18-Hanover'!$A$1:$ZZ$1,0))</f>
        <v>4182</v>
      </c>
      <c r="I50" s="117">
        <f>INDEX('[1]T18-Hanover'!$A$1:$ZZ$2000,MATCH(A50,'[1]T18-Hanover'!$A$1:$A$2000,0),MATCH($I$1,'[1]T18-Hanover'!$A$1:$ZZ$1,0))</f>
        <v>4182</v>
      </c>
      <c r="J50" s="116" t="str">
        <f>INDEX('[1]T18-Hanover'!$A$1:$ZZ$2000,MATCH(A50,'[1]T18-Hanover'!$A$1:$A$2000,0),MATCH($J$1,'[1]T18-Hanover'!$A$1:$ZZ$1,0))</f>
        <v>B</v>
      </c>
      <c r="K50" s="118">
        <f>INDEX('[1]T18-Hanover'!$A$1:$ZZ$2000,MATCH(A50,'[1]T18-Hanover'!$A$1:$A$2000,0),MATCH($K$1,'[1]T18-Hanover'!$A$1:$ZZ$1,0))</f>
        <v>10</v>
      </c>
      <c r="L50" s="119">
        <f>INDEX('[1]T18-Hanover'!$A$1:$ZZ$2000,MATCH(A50,'[1]T18-Hanover'!$A$1:$A$2000,0),MATCH($L$1,'[1]T18-Hanover'!$A$1:$ZZ$1,0))</f>
        <v>41820</v>
      </c>
      <c r="M50" s="120">
        <f>INDEX('[1]T18-Hanover'!$A$1:$ZZ$2000,MATCH(A50,'[1]T18-Hanover'!$A$1:$A$2000,0),MATCH($M$1,'[1]T18-Hanover'!$A$1:$ZZ$1,0))</f>
        <v>0.05</v>
      </c>
      <c r="N50" s="120">
        <f>INDEX('[1]T18-Hanover'!$A$1:$ZZ$2000,MATCH(A50,'[1]T18-Hanover'!$A$1:$A$2000,0),MATCH($N$1,'[1]T18-Hanover'!$A$1:$ZZ$1,0))</f>
        <v>0.15</v>
      </c>
      <c r="O50" s="118">
        <f>INDEX('[1]T18-Hanover'!$A$1:$ZZ$2000,MATCH(A50,'[1]T18-Hanover'!$A$1:$A$2000,0),MATCH($O$1,'[1]T18-Hanover'!$A$1:$ZZ$1,0))</f>
        <v>33769.65</v>
      </c>
      <c r="P50" s="120">
        <f>INDEX('[1]T18-Hanover'!$A$1:$ZZ$2000,MATCH(A50,'[1]T18-Hanover'!$A$1:$A$2000,0),MATCH($P$1,'[1]T18-Hanover'!$A$1:$ZZ$1,0))</f>
        <v>7.0000000000000007E-2</v>
      </c>
      <c r="Q50" s="118">
        <f>INDEX('[1]T18-Hanover'!$A$1:$ZZ$2000,MATCH(A50,'[1]T18-Hanover'!$A$1:$A$2000,0),MATCH($Q$1,'[1]T18-Hanover'!$A$1:$ZZ$1,0))</f>
        <v>115.35714285714286</v>
      </c>
      <c r="R50" s="118">
        <f>INDEX('[1]T18-Hanover'!$A$1:$ZZ$2000,MATCH(A50,'[1]T18-Hanover'!$A$1:$A$2000,0),MATCH($R$1,'[1]T18-Hanover'!$A$1:$ZZ$1,0))</f>
        <v>100</v>
      </c>
      <c r="S50" s="118">
        <f>INDEX('[1]T18-Hanover'!$A$1:$ZZ$2000,MATCH(A50,'[1]T18-Hanover'!$A$1:$A$2000,0),MATCH($S$1,'[1]T18-Hanover'!$A$1:$ZZ$1,0))</f>
        <v>107.67857142857143</v>
      </c>
      <c r="T50" s="119">
        <f>INDEX('[1]T18-Hanover'!$A$1:$ZZ$2000,MATCH(A50,'[1]T18-Hanover'!$A$1:$A$2000,0),MATCH($T$1,'[1]T18-Hanover'!$A$1:$ZZ$1,0))</f>
        <v>91500</v>
      </c>
      <c r="U50" s="119">
        <f>INDEX('[1]T18-Hanover'!$A$1:$ZZ$2000,MATCH(A50,'[1]T18-Hanover'!$A$1:$A$2000,0),MATCH($U$1,'[1]T18-Hanover'!$A$1:$ZZ$1,0))</f>
        <v>541811.78571428568</v>
      </c>
    </row>
    <row r="51" spans="1:21" s="114" customFormat="1" ht="28.8" x14ac:dyDescent="0.55000000000000004">
      <c r="A51" s="114" t="str">
        <f>'[1]T18-Hanover'!A51</f>
        <v>06-25-411-023-0000</v>
      </c>
      <c r="B51" s="115" t="str">
        <f>INDEX('[1]T18-Hanover'!$A$1:$ZZ$2000,MATCH(A51,'[1]T18-Hanover'!$A$1:$A$2000,0),MATCH($B$1,'[1]T18-Hanover'!$A$1:$ZZ$1,0))</f>
        <v>06-25-411-023-0000
06-25-411-028-0000</v>
      </c>
      <c r="C51" s="115" t="str">
        <f>INDEX('[1]T18-Hanover'!$A$1:$ZZ$2000,MATCH(A51,'[1]T18-Hanover'!$A$1:$A$2000,0),MATCH($C$1,'[1]T18-Hanover'!$A$1:$ZZ$1,0))</f>
        <v>AutoRepair</v>
      </c>
      <c r="D51" s="115" t="str">
        <f>INDEX('[1]T18-Hanover'!$A$1:$ZZ$2000,MATCH(A51,'[1]T18-Hanover'!$A$1:$A$2000,0),MATCH($D$1,'[1]T18-Hanover'!$A$1:$ZZ$1,0))</f>
        <v>7450  JENSEN, HANOVER PARK</v>
      </c>
      <c r="E51" s="116" t="str">
        <f>INDEX('[1]T18-Hanover'!$A$1:$ZZ$2000,MATCH(A51,'[1]T18-Hanover'!$A$1:$A$2000,0),MATCH($E$1,'[1]T18-Hanover'!$A$1:$ZZ$1,0))</f>
        <v>5-22</v>
      </c>
      <c r="F51" s="116">
        <f>INDEX('[1]T18-Hanover'!$A$1:$ZZ$2000,MATCH(A51,'[1]T18-Hanover'!$A$1:$A$2000,0),MATCH($F$1,'[1]T18-Hanover'!$A$1:$ZZ$1,0))</f>
        <v>31</v>
      </c>
      <c r="G51" s="117">
        <f>INDEX('[1]T18-Hanover'!$A$1:$ZZ$2000,MATCH(A51,'[1]T18-Hanover'!$A$1:$A$2000,0),MATCH($G$1,'[1]T18-Hanover'!$A$1:$ZZ$1,0))</f>
        <v>24400</v>
      </c>
      <c r="H51" s="117">
        <f>INDEX('[1]T18-Hanover'!$A$1:$ZZ$2000,MATCH(A51,'[1]T18-Hanover'!$A$1:$A$2000,0),MATCH($H$1,'[1]T18-Hanover'!$A$1:$ZZ$1,0))</f>
        <v>6120</v>
      </c>
      <c r="I51" s="117">
        <f>INDEX('[1]T18-Hanover'!$A$1:$ZZ$2000,MATCH(A51,'[1]T18-Hanover'!$A$1:$A$2000,0),MATCH($I$1,'[1]T18-Hanover'!$A$1:$ZZ$1,0))</f>
        <v>6120</v>
      </c>
      <c r="J51" s="116" t="str">
        <f>INDEX('[1]T18-Hanover'!$A$1:$ZZ$2000,MATCH(A51,'[1]T18-Hanover'!$A$1:$A$2000,0),MATCH($J$1,'[1]T18-Hanover'!$A$1:$ZZ$1,0))</f>
        <v>C</v>
      </c>
      <c r="K51" s="118">
        <f>INDEX('[1]T18-Hanover'!$A$1:$ZZ$2000,MATCH(A51,'[1]T18-Hanover'!$A$1:$A$2000,0),MATCH($K$1,'[1]T18-Hanover'!$A$1:$ZZ$1,0))</f>
        <v>8.5</v>
      </c>
      <c r="L51" s="119">
        <f>INDEX('[1]T18-Hanover'!$A$1:$ZZ$2000,MATCH(A51,'[1]T18-Hanover'!$A$1:$A$2000,0),MATCH($L$1,'[1]T18-Hanover'!$A$1:$ZZ$1,0))</f>
        <v>52020</v>
      </c>
      <c r="M51" s="120">
        <f>INDEX('[1]T18-Hanover'!$A$1:$ZZ$2000,MATCH(A51,'[1]T18-Hanover'!$A$1:$A$2000,0),MATCH($M$1,'[1]T18-Hanover'!$A$1:$ZZ$1,0))</f>
        <v>0.05</v>
      </c>
      <c r="N51" s="120">
        <f>INDEX('[1]T18-Hanover'!$A$1:$ZZ$2000,MATCH(A51,'[1]T18-Hanover'!$A$1:$A$2000,0),MATCH($N$1,'[1]T18-Hanover'!$A$1:$ZZ$1,0))</f>
        <v>0.15</v>
      </c>
      <c r="O51" s="118">
        <f>INDEX('[1]T18-Hanover'!$A$1:$ZZ$2000,MATCH(A51,'[1]T18-Hanover'!$A$1:$A$2000,0),MATCH($O$1,'[1]T18-Hanover'!$A$1:$ZZ$1,0))</f>
        <v>42006.15</v>
      </c>
      <c r="P51" s="120">
        <f>INDEX('[1]T18-Hanover'!$A$1:$ZZ$2000,MATCH(A51,'[1]T18-Hanover'!$A$1:$A$2000,0),MATCH($P$1,'[1]T18-Hanover'!$A$1:$ZZ$1,0))</f>
        <v>0.08</v>
      </c>
      <c r="Q51" s="118">
        <f>INDEX('[1]T18-Hanover'!$A$1:$ZZ$2000,MATCH(A51,'[1]T18-Hanover'!$A$1:$A$2000,0),MATCH($Q$1,'[1]T18-Hanover'!$A$1:$ZZ$1,0))</f>
        <v>85.796875</v>
      </c>
      <c r="R51" s="118">
        <f>INDEX('[1]T18-Hanover'!$A$1:$ZZ$2000,MATCH(A51,'[1]T18-Hanover'!$A$1:$A$2000,0),MATCH($R$1,'[1]T18-Hanover'!$A$1:$ZZ$1,0))</f>
        <v>80</v>
      </c>
      <c r="S51" s="118">
        <f>INDEX('[1]T18-Hanover'!$A$1:$ZZ$2000,MATCH(A51,'[1]T18-Hanover'!$A$1:$A$2000,0),MATCH($S$1,'[1]T18-Hanover'!$A$1:$ZZ$1,0))</f>
        <v>82.8984375</v>
      </c>
      <c r="T51" s="119">
        <f>INDEX('[1]T18-Hanover'!$A$1:$ZZ$2000,MATCH(A51,'[1]T18-Hanover'!$A$1:$A$2000,0),MATCH($T$1,'[1]T18-Hanover'!$A$1:$ZZ$1,0))</f>
        <v>0</v>
      </c>
      <c r="U51" s="119">
        <f>INDEX('[1]T18-Hanover'!$A$1:$ZZ$2000,MATCH(A51,'[1]T18-Hanover'!$A$1:$A$2000,0),MATCH($U$1,'[1]T18-Hanover'!$A$1:$ZZ$1,0))</f>
        <v>507338.4375</v>
      </c>
    </row>
    <row r="52" spans="1:21" s="114" customFormat="1" x14ac:dyDescent="0.55000000000000004">
      <c r="A52" s="114" t="str">
        <f>'[1]T18-Hanover'!A52</f>
        <v>06-25-420-005-0000</v>
      </c>
      <c r="B52" s="115" t="str">
        <f>INDEX('[1]T18-Hanover'!$A$1:$ZZ$2000,MATCH(A52,'[1]T18-Hanover'!$A$1:$A$2000,0),MATCH($B$1,'[1]T18-Hanover'!$A$1:$ZZ$1,0))</f>
        <v>06-25-420-005-0000</v>
      </c>
      <c r="C52" s="115" t="str">
        <f>INDEX('[1]T18-Hanover'!$A$1:$ZZ$2000,MATCH(A52,'[1]T18-Hanover'!$A$1:$A$2000,0),MATCH($C$1,'[1]T18-Hanover'!$A$1:$ZZ$1,0))</f>
        <v>AutoRepair</v>
      </c>
      <c r="D52" s="115" t="str">
        <f>INDEX('[1]T18-Hanover'!$A$1:$ZZ$2000,MATCH(A52,'[1]T18-Hanover'!$A$1:$A$2000,0),MATCH($D$1,'[1]T18-Hanover'!$A$1:$ZZ$1,0))</f>
        <v>1822  IRVING PARK, HANOVER PARK</v>
      </c>
      <c r="E52" s="116" t="str">
        <f>INDEX('[1]T18-Hanover'!$A$1:$ZZ$2000,MATCH(A52,'[1]T18-Hanover'!$A$1:$A$2000,0),MATCH($E$1,'[1]T18-Hanover'!$A$1:$ZZ$1,0))</f>
        <v>5-22</v>
      </c>
      <c r="F52" s="116">
        <f>INDEX('[1]T18-Hanover'!$A$1:$ZZ$2000,MATCH(A52,'[1]T18-Hanover'!$A$1:$A$2000,0),MATCH($F$1,'[1]T18-Hanover'!$A$1:$ZZ$1,0))</f>
        <v>44</v>
      </c>
      <c r="G52" s="117">
        <f>INDEX('[1]T18-Hanover'!$A$1:$ZZ$2000,MATCH(A52,'[1]T18-Hanover'!$A$1:$A$2000,0),MATCH($G$1,'[1]T18-Hanover'!$A$1:$ZZ$1,0))</f>
        <v>14000</v>
      </c>
      <c r="H52" s="117">
        <f>INDEX('[1]T18-Hanover'!$A$1:$ZZ$2000,MATCH(A52,'[1]T18-Hanover'!$A$1:$A$2000,0),MATCH($H$1,'[1]T18-Hanover'!$A$1:$ZZ$1,0))</f>
        <v>2460</v>
      </c>
      <c r="I52" s="117">
        <f>INDEX('[1]T18-Hanover'!$A$1:$ZZ$2000,MATCH(A52,'[1]T18-Hanover'!$A$1:$A$2000,0),MATCH($I$1,'[1]T18-Hanover'!$A$1:$ZZ$1,0))</f>
        <v>2460</v>
      </c>
      <c r="J52" s="116" t="str">
        <f>INDEX('[1]T18-Hanover'!$A$1:$ZZ$2000,MATCH(A52,'[1]T18-Hanover'!$A$1:$A$2000,0),MATCH($J$1,'[1]T18-Hanover'!$A$1:$ZZ$1,0))</f>
        <v>C</v>
      </c>
      <c r="K52" s="118">
        <f>INDEX('[1]T18-Hanover'!$A$1:$ZZ$2000,MATCH(A52,'[1]T18-Hanover'!$A$1:$A$2000,0),MATCH($K$1,'[1]T18-Hanover'!$A$1:$ZZ$1,0))</f>
        <v>11</v>
      </c>
      <c r="L52" s="119">
        <f>INDEX('[1]T18-Hanover'!$A$1:$ZZ$2000,MATCH(A52,'[1]T18-Hanover'!$A$1:$A$2000,0),MATCH($L$1,'[1]T18-Hanover'!$A$1:$ZZ$1,0))</f>
        <v>27060</v>
      </c>
      <c r="M52" s="120">
        <f>INDEX('[1]T18-Hanover'!$A$1:$ZZ$2000,MATCH(A52,'[1]T18-Hanover'!$A$1:$A$2000,0),MATCH($M$1,'[1]T18-Hanover'!$A$1:$ZZ$1,0))</f>
        <v>0.05</v>
      </c>
      <c r="N52" s="120">
        <f>INDEX('[1]T18-Hanover'!$A$1:$ZZ$2000,MATCH(A52,'[1]T18-Hanover'!$A$1:$A$2000,0),MATCH($N$1,'[1]T18-Hanover'!$A$1:$ZZ$1,0))</f>
        <v>0.15</v>
      </c>
      <c r="O52" s="118">
        <f>INDEX('[1]T18-Hanover'!$A$1:$ZZ$2000,MATCH(A52,'[1]T18-Hanover'!$A$1:$A$2000,0),MATCH($O$1,'[1]T18-Hanover'!$A$1:$ZZ$1,0))</f>
        <v>21850.95</v>
      </c>
      <c r="P52" s="120">
        <f>INDEX('[1]T18-Hanover'!$A$1:$ZZ$2000,MATCH(A52,'[1]T18-Hanover'!$A$1:$A$2000,0),MATCH($P$1,'[1]T18-Hanover'!$A$1:$ZZ$1,0))</f>
        <v>0.08</v>
      </c>
      <c r="Q52" s="118">
        <f>INDEX('[1]T18-Hanover'!$A$1:$ZZ$2000,MATCH(A52,'[1]T18-Hanover'!$A$1:$A$2000,0),MATCH($Q$1,'[1]T18-Hanover'!$A$1:$ZZ$1,0))</f>
        <v>111.03125</v>
      </c>
      <c r="R52" s="118">
        <f>INDEX('[1]T18-Hanover'!$A$1:$ZZ$2000,MATCH(A52,'[1]T18-Hanover'!$A$1:$A$2000,0),MATCH($R$1,'[1]T18-Hanover'!$A$1:$ZZ$1,0))</f>
        <v>110.00000000000001</v>
      </c>
      <c r="S52" s="118">
        <f>INDEX('[1]T18-Hanover'!$A$1:$ZZ$2000,MATCH(A52,'[1]T18-Hanover'!$A$1:$A$2000,0),MATCH($S$1,'[1]T18-Hanover'!$A$1:$ZZ$1,0))</f>
        <v>110.515625</v>
      </c>
      <c r="T52" s="119">
        <f>INDEX('[1]T18-Hanover'!$A$1:$ZZ$2000,MATCH(A52,'[1]T18-Hanover'!$A$1:$A$2000,0),MATCH($T$1,'[1]T18-Hanover'!$A$1:$ZZ$1,0))</f>
        <v>49920</v>
      </c>
      <c r="U52" s="119">
        <f>INDEX('[1]T18-Hanover'!$A$1:$ZZ$2000,MATCH(A52,'[1]T18-Hanover'!$A$1:$A$2000,0),MATCH($U$1,'[1]T18-Hanover'!$A$1:$ZZ$1,0))</f>
        <v>321788.4375</v>
      </c>
    </row>
    <row r="53" spans="1:21" s="114" customFormat="1" x14ac:dyDescent="0.55000000000000004">
      <c r="A53" s="114" t="str">
        <f>'[1]T18-Hanover'!A53</f>
        <v>06-25-420-008-0000</v>
      </c>
      <c r="B53" s="115" t="str">
        <f>INDEX('[1]T18-Hanover'!$A$1:$ZZ$2000,MATCH(A53,'[1]T18-Hanover'!$A$1:$A$2000,0),MATCH($B$1,'[1]T18-Hanover'!$A$1:$ZZ$1,0))</f>
        <v>06-25-420-008-0000</v>
      </c>
      <c r="C53" s="115" t="str">
        <f>INDEX('[1]T18-Hanover'!$A$1:$ZZ$2000,MATCH(A53,'[1]T18-Hanover'!$A$1:$A$2000,0),MATCH($C$1,'[1]T18-Hanover'!$A$1:$ZZ$1,0))</f>
        <v>AutoRepair</v>
      </c>
      <c r="D53" s="115" t="str">
        <f>INDEX('[1]T18-Hanover'!$A$1:$ZZ$2000,MATCH(A53,'[1]T18-Hanover'!$A$1:$A$2000,0),MATCH($D$1,'[1]T18-Hanover'!$A$1:$ZZ$1,0))</f>
        <v>1960  IRVING PARK, HANOVER PARK</v>
      </c>
      <c r="E53" s="116" t="str">
        <f>INDEX('[1]T18-Hanover'!$A$1:$ZZ$2000,MATCH(A53,'[1]T18-Hanover'!$A$1:$A$2000,0),MATCH($E$1,'[1]T18-Hanover'!$A$1:$ZZ$1,0))</f>
        <v>5-22</v>
      </c>
      <c r="F53" s="116">
        <f>INDEX('[1]T18-Hanover'!$A$1:$ZZ$2000,MATCH(A53,'[1]T18-Hanover'!$A$1:$A$2000,0),MATCH($F$1,'[1]T18-Hanover'!$A$1:$ZZ$1,0))</f>
        <v>38</v>
      </c>
      <c r="G53" s="117">
        <f>INDEX('[1]T18-Hanover'!$A$1:$ZZ$2000,MATCH(A53,'[1]T18-Hanover'!$A$1:$A$2000,0),MATCH($G$1,'[1]T18-Hanover'!$A$1:$ZZ$1,0))</f>
        <v>27344</v>
      </c>
      <c r="H53" s="117">
        <f>INDEX('[1]T18-Hanover'!$A$1:$ZZ$2000,MATCH(A53,'[1]T18-Hanover'!$A$1:$A$2000,0),MATCH($H$1,'[1]T18-Hanover'!$A$1:$ZZ$1,0))</f>
        <v>6180</v>
      </c>
      <c r="I53" s="117">
        <f>INDEX('[1]T18-Hanover'!$A$1:$ZZ$2000,MATCH(A53,'[1]T18-Hanover'!$A$1:$A$2000,0),MATCH($I$1,'[1]T18-Hanover'!$A$1:$ZZ$1,0))</f>
        <v>6180</v>
      </c>
      <c r="J53" s="116" t="str">
        <f>INDEX('[1]T18-Hanover'!$A$1:$ZZ$2000,MATCH(A53,'[1]T18-Hanover'!$A$1:$A$2000,0),MATCH($J$1,'[1]T18-Hanover'!$A$1:$ZZ$1,0))</f>
        <v>B</v>
      </c>
      <c r="K53" s="118">
        <f>INDEX('[1]T18-Hanover'!$A$1:$ZZ$2000,MATCH(A53,'[1]T18-Hanover'!$A$1:$A$2000,0),MATCH($K$1,'[1]T18-Hanover'!$A$1:$ZZ$1,0))</f>
        <v>10</v>
      </c>
      <c r="L53" s="119">
        <f>INDEX('[1]T18-Hanover'!$A$1:$ZZ$2000,MATCH(A53,'[1]T18-Hanover'!$A$1:$A$2000,0),MATCH($L$1,'[1]T18-Hanover'!$A$1:$ZZ$1,0))</f>
        <v>61800</v>
      </c>
      <c r="M53" s="120">
        <f>INDEX('[1]T18-Hanover'!$A$1:$ZZ$2000,MATCH(A53,'[1]T18-Hanover'!$A$1:$A$2000,0),MATCH($M$1,'[1]T18-Hanover'!$A$1:$ZZ$1,0))</f>
        <v>0.05</v>
      </c>
      <c r="N53" s="120">
        <f>INDEX('[1]T18-Hanover'!$A$1:$ZZ$2000,MATCH(A53,'[1]T18-Hanover'!$A$1:$A$2000,0),MATCH($N$1,'[1]T18-Hanover'!$A$1:$ZZ$1,0))</f>
        <v>0.15</v>
      </c>
      <c r="O53" s="118">
        <f>INDEX('[1]T18-Hanover'!$A$1:$ZZ$2000,MATCH(A53,'[1]T18-Hanover'!$A$1:$A$2000,0),MATCH($O$1,'[1]T18-Hanover'!$A$1:$ZZ$1,0))</f>
        <v>49903.5</v>
      </c>
      <c r="P53" s="120">
        <f>INDEX('[1]T18-Hanover'!$A$1:$ZZ$2000,MATCH(A53,'[1]T18-Hanover'!$A$1:$A$2000,0),MATCH($P$1,'[1]T18-Hanover'!$A$1:$ZZ$1,0))</f>
        <v>7.0000000000000007E-2</v>
      </c>
      <c r="Q53" s="118">
        <f>INDEX('[1]T18-Hanover'!$A$1:$ZZ$2000,MATCH(A53,'[1]T18-Hanover'!$A$1:$A$2000,0),MATCH($Q$1,'[1]T18-Hanover'!$A$1:$ZZ$1,0))</f>
        <v>115.35714285714286</v>
      </c>
      <c r="R53" s="118">
        <f>INDEX('[1]T18-Hanover'!$A$1:$ZZ$2000,MATCH(A53,'[1]T18-Hanover'!$A$1:$A$2000,0),MATCH($R$1,'[1]T18-Hanover'!$A$1:$ZZ$1,0))</f>
        <v>100</v>
      </c>
      <c r="S53" s="118">
        <f>INDEX('[1]T18-Hanover'!$A$1:$ZZ$2000,MATCH(A53,'[1]T18-Hanover'!$A$1:$A$2000,0),MATCH($S$1,'[1]T18-Hanover'!$A$1:$ZZ$1,0))</f>
        <v>107.67857142857143</v>
      </c>
      <c r="T53" s="119">
        <f>INDEX('[1]T18-Hanover'!$A$1:$ZZ$2000,MATCH(A53,'[1]T18-Hanover'!$A$1:$A$2000,0),MATCH($T$1,'[1]T18-Hanover'!$A$1:$ZZ$1,0))</f>
        <v>0</v>
      </c>
      <c r="U53" s="119">
        <f>INDEX('[1]T18-Hanover'!$A$1:$ZZ$2000,MATCH(A53,'[1]T18-Hanover'!$A$1:$A$2000,0),MATCH($U$1,'[1]T18-Hanover'!$A$1:$ZZ$1,0))</f>
        <v>665453.57142857148</v>
      </c>
    </row>
    <row r="54" spans="1:21" s="114" customFormat="1" x14ac:dyDescent="0.55000000000000004">
      <c r="A54" s="114" t="str">
        <f>'[1]T18-Hanover'!A54</f>
        <v>06-26-100-003-0000</v>
      </c>
      <c r="B54" s="115" t="str">
        <f>INDEX('[1]T18-Hanover'!$A$1:$ZZ$2000,MATCH(A54,'[1]T18-Hanover'!$A$1:$A$2000,0),MATCH($B$1,'[1]T18-Hanover'!$A$1:$ZZ$1,0))</f>
        <v>06-26-100-003-0000</v>
      </c>
      <c r="C54" s="115" t="str">
        <f>INDEX('[1]T18-Hanover'!$A$1:$ZZ$2000,MATCH(A54,'[1]T18-Hanover'!$A$1:$A$2000,0),MATCH($C$1,'[1]T18-Hanover'!$A$1:$ZZ$1,0))</f>
        <v>AutoRepair</v>
      </c>
      <c r="D54" s="115" t="str">
        <f>INDEX('[1]T18-Hanover'!$A$1:$ZZ$2000,MATCH(A54,'[1]T18-Hanover'!$A$1:$A$2000,0),MATCH($D$1,'[1]T18-Hanover'!$A$1:$ZZ$1,0))</f>
        <v>948 S BARTLETT, STREAMWOOD</v>
      </c>
      <c r="E54" s="116" t="str">
        <f>INDEX('[1]T18-Hanover'!$A$1:$ZZ$2000,MATCH(A54,'[1]T18-Hanover'!$A$1:$A$2000,0),MATCH($E$1,'[1]T18-Hanover'!$A$1:$ZZ$1,0))</f>
        <v>5-22</v>
      </c>
      <c r="F54" s="116">
        <f>INDEX('[1]T18-Hanover'!$A$1:$ZZ$2000,MATCH(A54,'[1]T18-Hanover'!$A$1:$A$2000,0),MATCH($F$1,'[1]T18-Hanover'!$A$1:$ZZ$1,0))</f>
        <v>22</v>
      </c>
      <c r="G54" s="117">
        <f>INDEX('[1]T18-Hanover'!$A$1:$ZZ$2000,MATCH(A54,'[1]T18-Hanover'!$A$1:$A$2000,0),MATCH($G$1,'[1]T18-Hanover'!$A$1:$ZZ$1,0))</f>
        <v>21090</v>
      </c>
      <c r="H54" s="117">
        <f>INDEX('[1]T18-Hanover'!$A$1:$ZZ$2000,MATCH(A54,'[1]T18-Hanover'!$A$1:$A$2000,0),MATCH($H$1,'[1]T18-Hanover'!$A$1:$ZZ$1,0))</f>
        <v>2101</v>
      </c>
      <c r="I54" s="117">
        <f>INDEX('[1]T18-Hanover'!$A$1:$ZZ$2000,MATCH(A54,'[1]T18-Hanover'!$A$1:$A$2000,0),MATCH($I$1,'[1]T18-Hanover'!$A$1:$ZZ$1,0))</f>
        <v>2101</v>
      </c>
      <c r="J54" s="116" t="str">
        <f>INDEX('[1]T18-Hanover'!$A$1:$ZZ$2000,MATCH(A54,'[1]T18-Hanover'!$A$1:$A$2000,0),MATCH($J$1,'[1]T18-Hanover'!$A$1:$ZZ$1,0))</f>
        <v>C</v>
      </c>
      <c r="K54" s="118">
        <f>INDEX('[1]T18-Hanover'!$A$1:$ZZ$2000,MATCH(A54,'[1]T18-Hanover'!$A$1:$A$2000,0),MATCH($K$1,'[1]T18-Hanover'!$A$1:$ZZ$1,0))</f>
        <v>9</v>
      </c>
      <c r="L54" s="119">
        <f>INDEX('[1]T18-Hanover'!$A$1:$ZZ$2000,MATCH(A54,'[1]T18-Hanover'!$A$1:$A$2000,0),MATCH($L$1,'[1]T18-Hanover'!$A$1:$ZZ$1,0))</f>
        <v>18909</v>
      </c>
      <c r="M54" s="120">
        <f>INDEX('[1]T18-Hanover'!$A$1:$ZZ$2000,MATCH(A54,'[1]T18-Hanover'!$A$1:$A$2000,0),MATCH($M$1,'[1]T18-Hanover'!$A$1:$ZZ$1,0))</f>
        <v>0.05</v>
      </c>
      <c r="N54" s="120">
        <f>INDEX('[1]T18-Hanover'!$A$1:$ZZ$2000,MATCH(A54,'[1]T18-Hanover'!$A$1:$A$2000,0),MATCH($N$1,'[1]T18-Hanover'!$A$1:$ZZ$1,0))</f>
        <v>0.15</v>
      </c>
      <c r="O54" s="118">
        <f>INDEX('[1]T18-Hanover'!$A$1:$ZZ$2000,MATCH(A54,'[1]T18-Hanover'!$A$1:$A$2000,0),MATCH($O$1,'[1]T18-Hanover'!$A$1:$ZZ$1,0))</f>
        <v>15269.0175</v>
      </c>
      <c r="P54" s="120">
        <f>INDEX('[1]T18-Hanover'!$A$1:$ZZ$2000,MATCH(A54,'[1]T18-Hanover'!$A$1:$A$2000,0),MATCH($P$1,'[1]T18-Hanover'!$A$1:$ZZ$1,0))</f>
        <v>0.08</v>
      </c>
      <c r="Q54" s="118">
        <f>INDEX('[1]T18-Hanover'!$A$1:$ZZ$2000,MATCH(A54,'[1]T18-Hanover'!$A$1:$A$2000,0),MATCH($Q$1,'[1]T18-Hanover'!$A$1:$ZZ$1,0))</f>
        <v>90.84375</v>
      </c>
      <c r="R54" s="118">
        <f>INDEX('[1]T18-Hanover'!$A$1:$ZZ$2000,MATCH(A54,'[1]T18-Hanover'!$A$1:$A$2000,0),MATCH($R$1,'[1]T18-Hanover'!$A$1:$ZZ$1,0))</f>
        <v>90</v>
      </c>
      <c r="S54" s="118">
        <f>INDEX('[1]T18-Hanover'!$A$1:$ZZ$2000,MATCH(A54,'[1]T18-Hanover'!$A$1:$A$2000,0),MATCH($S$1,'[1]T18-Hanover'!$A$1:$ZZ$1,0))</f>
        <v>90.421875</v>
      </c>
      <c r="T54" s="119">
        <f>INDEX('[1]T18-Hanover'!$A$1:$ZZ$2000,MATCH(A54,'[1]T18-Hanover'!$A$1:$A$2000,0),MATCH($T$1,'[1]T18-Hanover'!$A$1:$ZZ$1,0))</f>
        <v>120517</v>
      </c>
      <c r="U54" s="119">
        <f>INDEX('[1]T18-Hanover'!$A$1:$ZZ$2000,MATCH(A54,'[1]T18-Hanover'!$A$1:$A$2000,0),MATCH($U$1,'[1]T18-Hanover'!$A$1:$ZZ$1,0))</f>
        <v>310493.359375</v>
      </c>
    </row>
    <row r="55" spans="1:21" s="114" customFormat="1" ht="72" x14ac:dyDescent="0.55000000000000004">
      <c r="A55" s="114" t="str">
        <f>'[1]T18-Hanover'!A55</f>
        <v>06-26-102-077-0000</v>
      </c>
      <c r="B55" s="115" t="str">
        <f>INDEX('[1]T18-Hanover'!$A$1:$ZZ$2000,MATCH(A55,'[1]T18-Hanover'!$A$1:$A$2000,0),MATCH($B$1,'[1]T18-Hanover'!$A$1:$ZZ$1,0))</f>
        <v>06-26-102-077-0000, 06-27-201-015-0000 06-26-102-076-0000 06-27-203-023-0000 06-27-203-024-0000</v>
      </c>
      <c r="C55" s="115" t="str">
        <f>INDEX('[1]T18-Hanover'!$A$1:$ZZ$2000,MATCH(A55,'[1]T18-Hanover'!$A$1:$A$2000,0),MATCH($C$1,'[1]T18-Hanover'!$A$1:$ZZ$1,0))</f>
        <v>Retail/storage</v>
      </c>
      <c r="D55" s="115" t="str">
        <f>INDEX('[1]T18-Hanover'!$A$1:$ZZ$2000,MATCH(A55,'[1]T18-Hanover'!$A$1:$A$2000,0),MATCH($D$1,'[1]T18-Hanover'!$A$1:$ZZ$1,0))</f>
        <v>1000 S BARTLETT, STREAMWOOD</v>
      </c>
      <c r="E55" s="116" t="str">
        <f>INDEX('[1]T18-Hanover'!$A$1:$ZZ$2000,MATCH(A55,'[1]T18-Hanover'!$A$1:$A$2000,0),MATCH($E$1,'[1]T18-Hanover'!$A$1:$ZZ$1,0))</f>
        <v>5-22</v>
      </c>
      <c r="F55" s="116">
        <f>INDEX('[1]T18-Hanover'!$A$1:$ZZ$2000,MATCH(A55,'[1]T18-Hanover'!$A$1:$A$2000,0),MATCH($F$1,'[1]T18-Hanover'!$A$1:$ZZ$1,0))</f>
        <v>52</v>
      </c>
      <c r="G55" s="117">
        <f>INDEX('[1]T18-Hanover'!$A$1:$ZZ$2000,MATCH(A55,'[1]T18-Hanover'!$A$1:$A$2000,0),MATCH($G$1,'[1]T18-Hanover'!$A$1:$ZZ$1,0))</f>
        <v>61796</v>
      </c>
      <c r="H55" s="117">
        <f>INDEX('[1]T18-Hanover'!$A$1:$ZZ$2000,MATCH(A55,'[1]T18-Hanover'!$A$1:$A$2000,0),MATCH($H$1,'[1]T18-Hanover'!$A$1:$ZZ$1,0))</f>
        <v>1911</v>
      </c>
      <c r="I55" s="117">
        <f>INDEX('[1]T18-Hanover'!$A$1:$ZZ$2000,MATCH(A55,'[1]T18-Hanover'!$A$1:$A$2000,0),MATCH($I$1,'[1]T18-Hanover'!$A$1:$ZZ$1,0))</f>
        <v>1911</v>
      </c>
      <c r="J55" s="116" t="str">
        <f>INDEX('[1]T18-Hanover'!$A$1:$ZZ$2000,MATCH(A55,'[1]T18-Hanover'!$A$1:$A$2000,0),MATCH($J$1,'[1]T18-Hanover'!$A$1:$ZZ$1,0))</f>
        <v>C</v>
      </c>
      <c r="K55" s="118">
        <f>INDEX('[1]T18-Hanover'!$A$1:$ZZ$2000,MATCH(A55,'[1]T18-Hanover'!$A$1:$A$2000,0),MATCH($K$1,'[1]T18-Hanover'!$A$1:$ZZ$1,0))</f>
        <v>14.950000000000001</v>
      </c>
      <c r="L55" s="119">
        <f>INDEX('[1]T18-Hanover'!$A$1:$ZZ$2000,MATCH(A55,'[1]T18-Hanover'!$A$1:$A$2000,0),MATCH($L$1,'[1]T18-Hanover'!$A$1:$ZZ$1,0))</f>
        <v>28569.45</v>
      </c>
      <c r="M55" s="120">
        <f>INDEX('[1]T18-Hanover'!$A$1:$ZZ$2000,MATCH(A55,'[1]T18-Hanover'!$A$1:$A$2000,0),MATCH($M$1,'[1]T18-Hanover'!$A$1:$ZZ$1,0))</f>
        <v>0.1</v>
      </c>
      <c r="N55" s="120">
        <f>INDEX('[1]T18-Hanover'!$A$1:$ZZ$2000,MATCH(A55,'[1]T18-Hanover'!$A$1:$A$2000,0),MATCH($N$1,'[1]T18-Hanover'!$A$1:$ZZ$1,0))</f>
        <v>0.36</v>
      </c>
      <c r="O55" s="118">
        <f>INDEX('[1]T18-Hanover'!$A$1:$ZZ$2000,MATCH(A55,'[1]T18-Hanover'!$A$1:$A$2000,0),MATCH($O$1,'[1]T18-Hanover'!$A$1:$ZZ$1,0))</f>
        <v>16456.003199999999</v>
      </c>
      <c r="P55" s="120">
        <f>INDEX('[1]T18-Hanover'!$A$1:$ZZ$2000,MATCH(A55,'[1]T18-Hanover'!$A$1:$A$2000,0),MATCH($P$1,'[1]T18-Hanover'!$A$1:$ZZ$1,0))</f>
        <v>8.5000000000000006E-2</v>
      </c>
      <c r="Q55" s="118">
        <f>INDEX('[1]T18-Hanover'!$A$1:$ZZ$2000,MATCH(A55,'[1]T18-Hanover'!$A$1:$A$2000,0),MATCH($Q$1,'[1]T18-Hanover'!$A$1:$ZZ$1,0))</f>
        <v>101.30823529411764</v>
      </c>
      <c r="R55" s="118">
        <f>INDEX('[1]T18-Hanover'!$A$1:$ZZ$2000,MATCH(A55,'[1]T18-Hanover'!$A$1:$A$2000,0),MATCH($R$1,'[1]T18-Hanover'!$A$1:$ZZ$1,0))</f>
        <v>97.5</v>
      </c>
      <c r="S55" s="118">
        <f>INDEX('[1]T18-Hanover'!$A$1:$ZZ$2000,MATCH(A55,'[1]T18-Hanover'!$A$1:$A$2000,0),MATCH($S$1,'[1]T18-Hanover'!$A$1:$ZZ$1,0))</f>
        <v>99.404117647058825</v>
      </c>
      <c r="T55" s="119">
        <f>INDEX('[1]T18-Hanover'!$A$1:$ZZ$2000,MATCH(A55,'[1]T18-Hanover'!$A$1:$A$2000,0),MATCH($T$1,'[1]T18-Hanover'!$A$1:$ZZ$1,0))</f>
        <v>649824</v>
      </c>
      <c r="U55" s="119">
        <f>INDEX('[1]T18-Hanover'!$A$1:$ZZ$2000,MATCH(A55,'[1]T18-Hanover'!$A$1:$A$2000,0),MATCH($U$1,'[1]T18-Hanover'!$A$1:$ZZ$1,0))</f>
        <v>839785.26882352936</v>
      </c>
    </row>
    <row r="56" spans="1:21" s="114" customFormat="1" x14ac:dyDescent="0.55000000000000004">
      <c r="A56" s="114" t="str">
        <f>'[1]T18-Hanover'!A56</f>
        <v>06-26-111-002-0000</v>
      </c>
      <c r="B56" s="115" t="str">
        <f>INDEX('[1]T18-Hanover'!$A$1:$ZZ$2000,MATCH(A56,'[1]T18-Hanover'!$A$1:$A$2000,0),MATCH($B$1,'[1]T18-Hanover'!$A$1:$ZZ$1,0))</f>
        <v>06-26-111-002-0000</v>
      </c>
      <c r="C56" s="115" t="str">
        <f>INDEX('[1]T18-Hanover'!$A$1:$ZZ$2000,MATCH(A56,'[1]T18-Hanover'!$A$1:$A$2000,0),MATCH($C$1,'[1]T18-Hanover'!$A$1:$ZZ$1,0))</f>
        <v>AutoRepair</v>
      </c>
      <c r="D56" s="115" t="str">
        <f>INDEX('[1]T18-Hanover'!$A$1:$ZZ$2000,MATCH(A56,'[1]T18-Hanover'!$A$1:$A$2000,0),MATCH($D$1,'[1]T18-Hanover'!$A$1:$ZZ$1,0))</f>
        <v>265 E IRVING PARK, STREAMWOOD</v>
      </c>
      <c r="E56" s="116" t="str">
        <f>INDEX('[1]T18-Hanover'!$A$1:$ZZ$2000,MATCH(A56,'[1]T18-Hanover'!$A$1:$A$2000,0),MATCH($E$1,'[1]T18-Hanover'!$A$1:$ZZ$1,0))</f>
        <v>5-22</v>
      </c>
      <c r="F56" s="116">
        <f>INDEX('[1]T18-Hanover'!$A$1:$ZZ$2000,MATCH(A56,'[1]T18-Hanover'!$A$1:$A$2000,0),MATCH($F$1,'[1]T18-Hanover'!$A$1:$ZZ$1,0))</f>
        <v>56</v>
      </c>
      <c r="G56" s="117">
        <f>INDEX('[1]T18-Hanover'!$A$1:$ZZ$2000,MATCH(A56,'[1]T18-Hanover'!$A$1:$A$2000,0),MATCH($G$1,'[1]T18-Hanover'!$A$1:$ZZ$1,0))</f>
        <v>22500</v>
      </c>
      <c r="H56" s="117">
        <f>INDEX('[1]T18-Hanover'!$A$1:$ZZ$2000,MATCH(A56,'[1]T18-Hanover'!$A$1:$A$2000,0),MATCH($H$1,'[1]T18-Hanover'!$A$1:$ZZ$1,0))</f>
        <v>2492</v>
      </c>
      <c r="I56" s="117">
        <f>INDEX('[1]T18-Hanover'!$A$1:$ZZ$2000,MATCH(A56,'[1]T18-Hanover'!$A$1:$A$2000,0),MATCH($I$1,'[1]T18-Hanover'!$A$1:$ZZ$1,0))</f>
        <v>2492</v>
      </c>
      <c r="J56" s="116" t="str">
        <f>INDEX('[1]T18-Hanover'!$A$1:$ZZ$2000,MATCH(A56,'[1]T18-Hanover'!$A$1:$A$2000,0),MATCH($J$1,'[1]T18-Hanover'!$A$1:$ZZ$1,0))</f>
        <v>C</v>
      </c>
      <c r="K56" s="118">
        <f>INDEX('[1]T18-Hanover'!$A$1:$ZZ$2000,MATCH(A56,'[1]T18-Hanover'!$A$1:$A$2000,0),MATCH($K$1,'[1]T18-Hanover'!$A$1:$ZZ$1,0))</f>
        <v>9</v>
      </c>
      <c r="L56" s="119">
        <f>INDEX('[1]T18-Hanover'!$A$1:$ZZ$2000,MATCH(A56,'[1]T18-Hanover'!$A$1:$A$2000,0),MATCH($L$1,'[1]T18-Hanover'!$A$1:$ZZ$1,0))</f>
        <v>22428</v>
      </c>
      <c r="M56" s="120">
        <f>INDEX('[1]T18-Hanover'!$A$1:$ZZ$2000,MATCH(A56,'[1]T18-Hanover'!$A$1:$A$2000,0),MATCH($M$1,'[1]T18-Hanover'!$A$1:$ZZ$1,0))</f>
        <v>0.05</v>
      </c>
      <c r="N56" s="120">
        <f>INDEX('[1]T18-Hanover'!$A$1:$ZZ$2000,MATCH(A56,'[1]T18-Hanover'!$A$1:$A$2000,0),MATCH($N$1,'[1]T18-Hanover'!$A$1:$ZZ$1,0))</f>
        <v>0.15</v>
      </c>
      <c r="O56" s="118">
        <f>INDEX('[1]T18-Hanover'!$A$1:$ZZ$2000,MATCH(A56,'[1]T18-Hanover'!$A$1:$A$2000,0),MATCH($O$1,'[1]T18-Hanover'!$A$1:$ZZ$1,0))</f>
        <v>18110.61</v>
      </c>
      <c r="P56" s="120">
        <f>INDEX('[1]T18-Hanover'!$A$1:$ZZ$2000,MATCH(A56,'[1]T18-Hanover'!$A$1:$A$2000,0),MATCH($P$1,'[1]T18-Hanover'!$A$1:$ZZ$1,0))</f>
        <v>0.08</v>
      </c>
      <c r="Q56" s="118">
        <f>INDEX('[1]T18-Hanover'!$A$1:$ZZ$2000,MATCH(A56,'[1]T18-Hanover'!$A$1:$A$2000,0),MATCH($Q$1,'[1]T18-Hanover'!$A$1:$ZZ$1,0))</f>
        <v>90.84375</v>
      </c>
      <c r="R56" s="118">
        <f>INDEX('[1]T18-Hanover'!$A$1:$ZZ$2000,MATCH(A56,'[1]T18-Hanover'!$A$1:$A$2000,0),MATCH($R$1,'[1]T18-Hanover'!$A$1:$ZZ$1,0))</f>
        <v>90</v>
      </c>
      <c r="S56" s="118">
        <f>INDEX('[1]T18-Hanover'!$A$1:$ZZ$2000,MATCH(A56,'[1]T18-Hanover'!$A$1:$A$2000,0),MATCH($S$1,'[1]T18-Hanover'!$A$1:$ZZ$1,0))</f>
        <v>90.421875</v>
      </c>
      <c r="T56" s="119">
        <f>INDEX('[1]T18-Hanover'!$A$1:$ZZ$2000,MATCH(A56,'[1]T18-Hanover'!$A$1:$A$2000,0),MATCH($T$1,'[1]T18-Hanover'!$A$1:$ZZ$1,0))</f>
        <v>128453</v>
      </c>
      <c r="U56" s="119">
        <f>INDEX('[1]T18-Hanover'!$A$1:$ZZ$2000,MATCH(A56,'[1]T18-Hanover'!$A$1:$A$2000,0),MATCH($U$1,'[1]T18-Hanover'!$A$1:$ZZ$1,0))</f>
        <v>353784.3125</v>
      </c>
    </row>
    <row r="57" spans="1:21" s="114" customFormat="1" x14ac:dyDescent="0.55000000000000004">
      <c r="A57" s="114" t="str">
        <f>'[1]T18-Hanover'!A57</f>
        <v>06-32-201-012-0000</v>
      </c>
      <c r="B57" s="115" t="str">
        <f>INDEX('[1]T18-Hanover'!$A$1:$ZZ$2000,MATCH(A57,'[1]T18-Hanover'!$A$1:$A$2000,0),MATCH($B$1,'[1]T18-Hanover'!$A$1:$ZZ$1,0))</f>
        <v>06-32-201-012-0000</v>
      </c>
      <c r="C57" s="115" t="str">
        <f>INDEX('[1]T18-Hanover'!$A$1:$ZZ$2000,MATCH(A57,'[1]T18-Hanover'!$A$1:$A$2000,0),MATCH($C$1,'[1]T18-Hanover'!$A$1:$ZZ$1,0))</f>
        <v>AutoRepair</v>
      </c>
      <c r="D57" s="115" t="str">
        <f>INDEX('[1]T18-Hanover'!$A$1:$ZZ$2000,MATCH(A57,'[1]T18-Hanover'!$A$1:$A$2000,0),MATCH($D$1,'[1]T18-Hanover'!$A$1:$ZZ$1,0))</f>
        <v>120  BARTLETT, ELGIN</v>
      </c>
      <c r="E57" s="116" t="str">
        <f>INDEX('[1]T18-Hanover'!$A$1:$ZZ$2000,MATCH(A57,'[1]T18-Hanover'!$A$1:$A$2000,0),MATCH($E$1,'[1]T18-Hanover'!$A$1:$ZZ$1,0))</f>
        <v>5-97</v>
      </c>
      <c r="F57" s="116">
        <f>INDEX('[1]T18-Hanover'!$A$1:$ZZ$2000,MATCH(A57,'[1]T18-Hanover'!$A$1:$A$2000,0),MATCH($F$1,'[1]T18-Hanover'!$A$1:$ZZ$1,0))</f>
        <v>24</v>
      </c>
      <c r="G57" s="117">
        <f>INDEX('[1]T18-Hanover'!$A$1:$ZZ$2000,MATCH(A57,'[1]T18-Hanover'!$A$1:$A$2000,0),MATCH($G$1,'[1]T18-Hanover'!$A$1:$ZZ$1,0))</f>
        <v>1015862</v>
      </c>
      <c r="H57" s="117">
        <f>INDEX('[1]T18-Hanover'!$A$1:$ZZ$2000,MATCH(A57,'[1]T18-Hanover'!$A$1:$A$2000,0),MATCH($H$1,'[1]T18-Hanover'!$A$1:$ZZ$1,0))</f>
        <v>8800</v>
      </c>
      <c r="I57" s="117">
        <f>INDEX('[1]T18-Hanover'!$A$1:$ZZ$2000,MATCH(A57,'[1]T18-Hanover'!$A$1:$A$2000,0),MATCH($I$1,'[1]T18-Hanover'!$A$1:$ZZ$1,0))</f>
        <v>8800</v>
      </c>
      <c r="J57" s="116" t="str">
        <f>INDEX('[1]T18-Hanover'!$A$1:$ZZ$2000,MATCH(A57,'[1]T18-Hanover'!$A$1:$A$2000,0),MATCH($J$1,'[1]T18-Hanover'!$A$1:$ZZ$1,0))</f>
        <v>C</v>
      </c>
      <c r="K57" s="118">
        <f>INDEX('[1]T18-Hanover'!$A$1:$ZZ$2000,MATCH(A57,'[1]T18-Hanover'!$A$1:$A$2000,0),MATCH($K$1,'[1]T18-Hanover'!$A$1:$ZZ$1,0))</f>
        <v>6.3</v>
      </c>
      <c r="L57" s="119">
        <f>INDEX('[1]T18-Hanover'!$A$1:$ZZ$2000,MATCH(A57,'[1]T18-Hanover'!$A$1:$A$2000,0),MATCH($L$1,'[1]T18-Hanover'!$A$1:$ZZ$1,0))</f>
        <v>55440</v>
      </c>
      <c r="M57" s="120">
        <f>INDEX('[1]T18-Hanover'!$A$1:$ZZ$2000,MATCH(A57,'[1]T18-Hanover'!$A$1:$A$2000,0),MATCH($M$1,'[1]T18-Hanover'!$A$1:$ZZ$1,0))</f>
        <v>0.05</v>
      </c>
      <c r="N57" s="120">
        <f>INDEX('[1]T18-Hanover'!$A$1:$ZZ$2000,MATCH(A57,'[1]T18-Hanover'!$A$1:$A$2000,0),MATCH($N$1,'[1]T18-Hanover'!$A$1:$ZZ$1,0))</f>
        <v>0.15</v>
      </c>
      <c r="O57" s="118">
        <f>INDEX('[1]T18-Hanover'!$A$1:$ZZ$2000,MATCH(A57,'[1]T18-Hanover'!$A$1:$A$2000,0),MATCH($O$1,'[1]T18-Hanover'!$A$1:$ZZ$1,0))</f>
        <v>44767.8</v>
      </c>
      <c r="P57" s="120">
        <f>INDEX('[1]T18-Hanover'!$A$1:$ZZ$2000,MATCH(A57,'[1]T18-Hanover'!$A$1:$A$2000,0),MATCH($P$1,'[1]T18-Hanover'!$A$1:$ZZ$1,0))</f>
        <v>0.08</v>
      </c>
      <c r="Q57" s="118">
        <f>INDEX('[1]T18-Hanover'!$A$1:$ZZ$2000,MATCH(A57,'[1]T18-Hanover'!$A$1:$A$2000,0),MATCH($Q$1,'[1]T18-Hanover'!$A$1:$ZZ$1,0))</f>
        <v>63.590625000000003</v>
      </c>
      <c r="R57" s="118">
        <f>INDEX('[1]T18-Hanover'!$A$1:$ZZ$2000,MATCH(A57,'[1]T18-Hanover'!$A$1:$A$2000,0),MATCH($R$1,'[1]T18-Hanover'!$A$1:$ZZ$1,0))</f>
        <v>63</v>
      </c>
      <c r="S57" s="118">
        <f>INDEX('[1]T18-Hanover'!$A$1:$ZZ$2000,MATCH(A57,'[1]T18-Hanover'!$A$1:$A$2000,0),MATCH($S$1,'[1]T18-Hanover'!$A$1:$ZZ$1,0))</f>
        <v>63.295312500000001</v>
      </c>
      <c r="T57" s="119">
        <f>INDEX('[1]T18-Hanover'!$A$1:$ZZ$2000,MATCH(A57,'[1]T18-Hanover'!$A$1:$A$2000,0),MATCH($T$1,'[1]T18-Hanover'!$A$1:$ZZ$1,0))</f>
        <v>1902484.28</v>
      </c>
      <c r="U57" s="119">
        <f>INDEX('[1]T18-Hanover'!$A$1:$ZZ$2000,MATCH(A57,'[1]T18-Hanover'!$A$1:$A$2000,0),MATCH($U$1,'[1]T18-Hanover'!$A$1:$ZZ$1,0))</f>
        <v>2459483.0300000003</v>
      </c>
    </row>
    <row r="58" spans="1:21" s="114" customFormat="1" x14ac:dyDescent="0.55000000000000004">
      <c r="A58" s="114" t="str">
        <f>'[1]T18-Hanover'!A58</f>
        <v>06-34-404-022-0000</v>
      </c>
      <c r="B58" s="115" t="str">
        <f>INDEX('[1]T18-Hanover'!$A$1:$ZZ$2000,MATCH(A58,'[1]T18-Hanover'!$A$1:$A$2000,0),MATCH($B$1,'[1]T18-Hanover'!$A$1:$ZZ$1,0))</f>
        <v>06-34-404-022-0000</v>
      </c>
      <c r="C58" s="115" t="str">
        <f>INDEX('[1]T18-Hanover'!$A$1:$ZZ$2000,MATCH(A58,'[1]T18-Hanover'!$A$1:$A$2000,0),MATCH($C$1,'[1]T18-Hanover'!$A$1:$ZZ$1,0))</f>
        <v>AutoRepair</v>
      </c>
      <c r="D58" s="115" t="str">
        <f>INDEX('[1]T18-Hanover'!$A$1:$ZZ$2000,MATCH(A58,'[1]T18-Hanover'!$A$1:$A$2000,0),MATCH($D$1,'[1]T18-Hanover'!$A$1:$ZZ$1,0))</f>
        <v>126 S OAK, BARTLETT</v>
      </c>
      <c r="E58" s="116" t="str">
        <f>INDEX('[1]T18-Hanover'!$A$1:$ZZ$2000,MATCH(A58,'[1]T18-Hanover'!$A$1:$A$2000,0),MATCH($E$1,'[1]T18-Hanover'!$A$1:$ZZ$1,0))</f>
        <v>5-22</v>
      </c>
      <c r="F58" s="116">
        <f>INDEX('[1]T18-Hanover'!$A$1:$ZZ$2000,MATCH(A58,'[1]T18-Hanover'!$A$1:$A$2000,0),MATCH($F$1,'[1]T18-Hanover'!$A$1:$ZZ$1,0))</f>
        <v>55</v>
      </c>
      <c r="G58" s="117">
        <f>INDEX('[1]T18-Hanover'!$A$1:$ZZ$2000,MATCH(A58,'[1]T18-Hanover'!$A$1:$A$2000,0),MATCH($G$1,'[1]T18-Hanover'!$A$1:$ZZ$1,0))</f>
        <v>11350</v>
      </c>
      <c r="H58" s="117">
        <f>INDEX('[1]T18-Hanover'!$A$1:$ZZ$2000,MATCH(A58,'[1]T18-Hanover'!$A$1:$A$2000,0),MATCH($H$1,'[1]T18-Hanover'!$A$1:$ZZ$1,0))</f>
        <v>3068</v>
      </c>
      <c r="I58" s="117">
        <f>INDEX('[1]T18-Hanover'!$A$1:$ZZ$2000,MATCH(A58,'[1]T18-Hanover'!$A$1:$A$2000,0),MATCH($I$1,'[1]T18-Hanover'!$A$1:$ZZ$1,0))</f>
        <v>3068</v>
      </c>
      <c r="J58" s="116" t="str">
        <f>INDEX('[1]T18-Hanover'!$A$1:$ZZ$2000,MATCH(A58,'[1]T18-Hanover'!$A$1:$A$2000,0),MATCH($J$1,'[1]T18-Hanover'!$A$1:$ZZ$1,0))</f>
        <v>C</v>
      </c>
      <c r="K58" s="118">
        <f>INDEX('[1]T18-Hanover'!$A$1:$ZZ$2000,MATCH(A58,'[1]T18-Hanover'!$A$1:$A$2000,0),MATCH($K$1,'[1]T18-Hanover'!$A$1:$ZZ$1,0))</f>
        <v>12.075000000000001</v>
      </c>
      <c r="L58" s="119">
        <f>INDEX('[1]T18-Hanover'!$A$1:$ZZ$2000,MATCH(A58,'[1]T18-Hanover'!$A$1:$A$2000,0),MATCH($L$1,'[1]T18-Hanover'!$A$1:$ZZ$1,0))</f>
        <v>37046.100000000006</v>
      </c>
      <c r="M58" s="120">
        <f>INDEX('[1]T18-Hanover'!$A$1:$ZZ$2000,MATCH(A58,'[1]T18-Hanover'!$A$1:$A$2000,0),MATCH($M$1,'[1]T18-Hanover'!$A$1:$ZZ$1,0))</f>
        <v>0.05</v>
      </c>
      <c r="N58" s="120">
        <f>INDEX('[1]T18-Hanover'!$A$1:$ZZ$2000,MATCH(A58,'[1]T18-Hanover'!$A$1:$A$2000,0),MATCH($N$1,'[1]T18-Hanover'!$A$1:$ZZ$1,0))</f>
        <v>0.15</v>
      </c>
      <c r="O58" s="118">
        <f>INDEX('[1]T18-Hanover'!$A$1:$ZZ$2000,MATCH(A58,'[1]T18-Hanover'!$A$1:$A$2000,0),MATCH($O$1,'[1]T18-Hanover'!$A$1:$ZZ$1,0))</f>
        <v>29914.725750000005</v>
      </c>
      <c r="P58" s="120">
        <f>INDEX('[1]T18-Hanover'!$A$1:$ZZ$2000,MATCH(A58,'[1]T18-Hanover'!$A$1:$A$2000,0),MATCH($P$1,'[1]T18-Hanover'!$A$1:$ZZ$1,0))</f>
        <v>0.08</v>
      </c>
      <c r="Q58" s="118">
        <f>INDEX('[1]T18-Hanover'!$A$1:$ZZ$2000,MATCH(A58,'[1]T18-Hanover'!$A$1:$A$2000,0),MATCH($Q$1,'[1]T18-Hanover'!$A$1:$ZZ$1,0))</f>
        <v>121.88203125000003</v>
      </c>
      <c r="R58" s="118">
        <f>INDEX('[1]T18-Hanover'!$A$1:$ZZ$2000,MATCH(A58,'[1]T18-Hanover'!$A$1:$A$2000,0),MATCH($R$1,'[1]T18-Hanover'!$A$1:$ZZ$1,0))</f>
        <v>126</v>
      </c>
      <c r="S58" s="118">
        <f>INDEX('[1]T18-Hanover'!$A$1:$ZZ$2000,MATCH(A58,'[1]T18-Hanover'!$A$1:$A$2000,0),MATCH($S$1,'[1]T18-Hanover'!$A$1:$ZZ$1,0))</f>
        <v>123.94101562500001</v>
      </c>
      <c r="T58" s="119">
        <f>INDEX('[1]T18-Hanover'!$A$1:$ZZ$2000,MATCH(A58,'[1]T18-Hanover'!$A$1:$A$2000,0),MATCH($T$1,'[1]T18-Hanover'!$A$1:$ZZ$1,0))</f>
        <v>0</v>
      </c>
      <c r="U58" s="119">
        <f>INDEX('[1]T18-Hanover'!$A$1:$ZZ$2000,MATCH(A58,'[1]T18-Hanover'!$A$1:$A$2000,0),MATCH($U$1,'[1]T18-Hanover'!$A$1:$ZZ$1,0))</f>
        <v>380251.03593750001</v>
      </c>
    </row>
    <row r="59" spans="1:21" s="114" customFormat="1" x14ac:dyDescent="0.55000000000000004">
      <c r="A59" s="114" t="str">
        <f>'[1]T18-Hanover'!A59</f>
        <v>06-35-201-030-0000</v>
      </c>
      <c r="B59" s="115" t="str">
        <f>INDEX('[1]T18-Hanover'!$A$1:$ZZ$2000,MATCH(A59,'[1]T18-Hanover'!$A$1:$A$2000,0),MATCH($B$1,'[1]T18-Hanover'!$A$1:$ZZ$1,0))</f>
        <v>06-35-201-030-0000</v>
      </c>
      <c r="C59" s="115" t="str">
        <f>INDEX('[1]T18-Hanover'!$A$1:$ZZ$2000,MATCH(A59,'[1]T18-Hanover'!$A$1:$A$2000,0),MATCH($C$1,'[1]T18-Hanover'!$A$1:$ZZ$1,0))</f>
        <v>AutoRepair</v>
      </c>
      <c r="D59" s="115" t="str">
        <f>INDEX('[1]T18-Hanover'!$A$1:$ZZ$2000,MATCH(A59,'[1]T18-Hanover'!$A$1:$A$2000,0),MATCH($D$1,'[1]T18-Hanover'!$A$1:$ZZ$1,0))</f>
        <v>615 E LAKE, STREAMWOOD</v>
      </c>
      <c r="E59" s="116" t="str">
        <f>INDEX('[1]T18-Hanover'!$A$1:$ZZ$2000,MATCH(A59,'[1]T18-Hanover'!$A$1:$A$2000,0),MATCH($E$1,'[1]T18-Hanover'!$A$1:$ZZ$1,0))</f>
        <v>5-97</v>
      </c>
      <c r="F59" s="116">
        <f>INDEX('[1]T18-Hanover'!$A$1:$ZZ$2000,MATCH(A59,'[1]T18-Hanover'!$A$1:$A$2000,0),MATCH($F$1,'[1]T18-Hanover'!$A$1:$ZZ$1,0))</f>
        <v>120</v>
      </c>
      <c r="G59" s="117">
        <f>INDEX('[1]T18-Hanover'!$A$1:$ZZ$2000,MATCH(A59,'[1]T18-Hanover'!$A$1:$A$2000,0),MATCH($G$1,'[1]T18-Hanover'!$A$1:$ZZ$1,0))</f>
        <v>73337</v>
      </c>
      <c r="H59" s="117">
        <f>INDEX('[1]T18-Hanover'!$A$1:$ZZ$2000,MATCH(A59,'[1]T18-Hanover'!$A$1:$A$2000,0),MATCH($H$1,'[1]T18-Hanover'!$A$1:$ZZ$1,0))</f>
        <v>5480</v>
      </c>
      <c r="I59" s="117">
        <f>INDEX('[1]T18-Hanover'!$A$1:$ZZ$2000,MATCH(A59,'[1]T18-Hanover'!$A$1:$A$2000,0),MATCH($I$1,'[1]T18-Hanover'!$A$1:$ZZ$1,0))</f>
        <v>5480</v>
      </c>
      <c r="J59" s="116" t="str">
        <f>INDEX('[1]T18-Hanover'!$A$1:$ZZ$2000,MATCH(A59,'[1]T18-Hanover'!$A$1:$A$2000,0),MATCH($J$1,'[1]T18-Hanover'!$A$1:$ZZ$1,0))</f>
        <v>C</v>
      </c>
      <c r="K59" s="118">
        <f>INDEX('[1]T18-Hanover'!$A$1:$ZZ$2000,MATCH(A59,'[1]T18-Hanover'!$A$1:$A$2000,0),MATCH($K$1,'[1]T18-Hanover'!$A$1:$ZZ$1,0))</f>
        <v>6.3</v>
      </c>
      <c r="L59" s="119">
        <f>INDEX('[1]T18-Hanover'!$A$1:$ZZ$2000,MATCH(A59,'[1]T18-Hanover'!$A$1:$A$2000,0),MATCH($L$1,'[1]T18-Hanover'!$A$1:$ZZ$1,0))</f>
        <v>34524</v>
      </c>
      <c r="M59" s="120">
        <f>INDEX('[1]T18-Hanover'!$A$1:$ZZ$2000,MATCH(A59,'[1]T18-Hanover'!$A$1:$A$2000,0),MATCH($M$1,'[1]T18-Hanover'!$A$1:$ZZ$1,0))</f>
        <v>0.05</v>
      </c>
      <c r="N59" s="120">
        <f>INDEX('[1]T18-Hanover'!$A$1:$ZZ$2000,MATCH(A59,'[1]T18-Hanover'!$A$1:$A$2000,0),MATCH($N$1,'[1]T18-Hanover'!$A$1:$ZZ$1,0))</f>
        <v>0.15</v>
      </c>
      <c r="O59" s="118">
        <f>INDEX('[1]T18-Hanover'!$A$1:$ZZ$2000,MATCH(A59,'[1]T18-Hanover'!$A$1:$A$2000,0),MATCH($O$1,'[1]T18-Hanover'!$A$1:$ZZ$1,0))</f>
        <v>27878.130000000005</v>
      </c>
      <c r="P59" s="120">
        <f>INDEX('[1]T18-Hanover'!$A$1:$ZZ$2000,MATCH(A59,'[1]T18-Hanover'!$A$1:$A$2000,0),MATCH($P$1,'[1]T18-Hanover'!$A$1:$ZZ$1,0))</f>
        <v>0.08</v>
      </c>
      <c r="Q59" s="118">
        <f>INDEX('[1]T18-Hanover'!$A$1:$ZZ$2000,MATCH(A59,'[1]T18-Hanover'!$A$1:$A$2000,0),MATCH($Q$1,'[1]T18-Hanover'!$A$1:$ZZ$1,0))</f>
        <v>63.59062500000001</v>
      </c>
      <c r="R59" s="118">
        <f>INDEX('[1]T18-Hanover'!$A$1:$ZZ$2000,MATCH(A59,'[1]T18-Hanover'!$A$1:$A$2000,0),MATCH($R$1,'[1]T18-Hanover'!$A$1:$ZZ$1,0))</f>
        <v>63</v>
      </c>
      <c r="S59" s="118">
        <f>INDEX('[1]T18-Hanover'!$A$1:$ZZ$2000,MATCH(A59,'[1]T18-Hanover'!$A$1:$A$2000,0),MATCH($S$1,'[1]T18-Hanover'!$A$1:$ZZ$1,0))</f>
        <v>63.295312500000009</v>
      </c>
      <c r="T59" s="119">
        <f>INDEX('[1]T18-Hanover'!$A$1:$ZZ$2000,MATCH(A59,'[1]T18-Hanover'!$A$1:$A$2000,0),MATCH($T$1,'[1]T18-Hanover'!$A$1:$ZZ$1,0))</f>
        <v>308502</v>
      </c>
      <c r="U59" s="119">
        <f>INDEX('[1]T18-Hanover'!$A$1:$ZZ$2000,MATCH(A59,'[1]T18-Hanover'!$A$1:$A$2000,0),MATCH($U$1,'[1]T18-Hanover'!$A$1:$ZZ$1,0))</f>
        <v>655360.3125</v>
      </c>
    </row>
    <row r="60" spans="1:21" s="114" customFormat="1" x14ac:dyDescent="0.55000000000000004">
      <c r="A60" s="114" t="str">
        <f>'[1]T18-Hanover'!A60</f>
        <v>06-36-213-041-0000</v>
      </c>
      <c r="B60" s="115" t="str">
        <f>INDEX('[1]T18-Hanover'!$A$1:$ZZ$2000,MATCH(A60,'[1]T18-Hanover'!$A$1:$A$2000,0),MATCH($B$1,'[1]T18-Hanover'!$A$1:$ZZ$1,0))</f>
        <v>06-36-213-041-0000</v>
      </c>
      <c r="C60" s="115" t="str">
        <f>INDEX('[1]T18-Hanover'!$A$1:$ZZ$2000,MATCH(A60,'[1]T18-Hanover'!$A$1:$A$2000,0),MATCH($C$1,'[1]T18-Hanover'!$A$1:$ZZ$1,0))</f>
        <v>AutoRepair</v>
      </c>
      <c r="D60" s="115" t="str">
        <f>INDEX('[1]T18-Hanover'!$A$1:$ZZ$2000,MATCH(A60,'[1]T18-Hanover'!$A$1:$A$2000,0),MATCH($D$1,'[1]T18-Hanover'!$A$1:$ZZ$1,0))</f>
        <v>7000  BARRINGTON, HANOVER PARK</v>
      </c>
      <c r="E60" s="116" t="str">
        <f>INDEX('[1]T18-Hanover'!$A$1:$ZZ$2000,MATCH(A60,'[1]T18-Hanover'!$A$1:$A$2000,0),MATCH($E$1,'[1]T18-Hanover'!$A$1:$ZZ$1,0))</f>
        <v>5-22</v>
      </c>
      <c r="F60" s="116">
        <f>INDEX('[1]T18-Hanover'!$A$1:$ZZ$2000,MATCH(A60,'[1]T18-Hanover'!$A$1:$A$2000,0),MATCH($F$1,'[1]T18-Hanover'!$A$1:$ZZ$1,0))</f>
        <v>36</v>
      </c>
      <c r="G60" s="117">
        <f>INDEX('[1]T18-Hanover'!$A$1:$ZZ$2000,MATCH(A60,'[1]T18-Hanover'!$A$1:$A$2000,0),MATCH($G$1,'[1]T18-Hanover'!$A$1:$ZZ$1,0))</f>
        <v>26600</v>
      </c>
      <c r="H60" s="117">
        <f>INDEX('[1]T18-Hanover'!$A$1:$ZZ$2000,MATCH(A60,'[1]T18-Hanover'!$A$1:$A$2000,0),MATCH($H$1,'[1]T18-Hanover'!$A$1:$ZZ$1,0))</f>
        <v>4957</v>
      </c>
      <c r="I60" s="117">
        <f>INDEX('[1]T18-Hanover'!$A$1:$ZZ$2000,MATCH(A60,'[1]T18-Hanover'!$A$1:$A$2000,0),MATCH($I$1,'[1]T18-Hanover'!$A$1:$ZZ$1,0))</f>
        <v>4957</v>
      </c>
      <c r="J60" s="116" t="str">
        <f>INDEX('[1]T18-Hanover'!$A$1:$ZZ$2000,MATCH(A60,'[1]T18-Hanover'!$A$1:$A$2000,0),MATCH($J$1,'[1]T18-Hanover'!$A$1:$ZZ$1,0))</f>
        <v>C</v>
      </c>
      <c r="K60" s="118">
        <f>INDEX('[1]T18-Hanover'!$A$1:$ZZ$2000,MATCH(A60,'[1]T18-Hanover'!$A$1:$A$2000,0),MATCH($K$1,'[1]T18-Hanover'!$A$1:$ZZ$1,0))</f>
        <v>10.5</v>
      </c>
      <c r="L60" s="119">
        <f>INDEX('[1]T18-Hanover'!$A$1:$ZZ$2000,MATCH(A60,'[1]T18-Hanover'!$A$1:$A$2000,0),MATCH($L$1,'[1]T18-Hanover'!$A$1:$ZZ$1,0))</f>
        <v>52048.5</v>
      </c>
      <c r="M60" s="120">
        <f>INDEX('[1]T18-Hanover'!$A$1:$ZZ$2000,MATCH(A60,'[1]T18-Hanover'!$A$1:$A$2000,0),MATCH($M$1,'[1]T18-Hanover'!$A$1:$ZZ$1,0))</f>
        <v>0.05</v>
      </c>
      <c r="N60" s="120">
        <f>INDEX('[1]T18-Hanover'!$A$1:$ZZ$2000,MATCH(A60,'[1]T18-Hanover'!$A$1:$A$2000,0),MATCH($N$1,'[1]T18-Hanover'!$A$1:$ZZ$1,0))</f>
        <v>0.15</v>
      </c>
      <c r="O60" s="118">
        <f>INDEX('[1]T18-Hanover'!$A$1:$ZZ$2000,MATCH(A60,'[1]T18-Hanover'!$A$1:$A$2000,0),MATCH($O$1,'[1]T18-Hanover'!$A$1:$ZZ$1,0))</f>
        <v>42029.16375</v>
      </c>
      <c r="P60" s="120">
        <f>INDEX('[1]T18-Hanover'!$A$1:$ZZ$2000,MATCH(A60,'[1]T18-Hanover'!$A$1:$A$2000,0),MATCH($P$1,'[1]T18-Hanover'!$A$1:$ZZ$1,0))</f>
        <v>0.08</v>
      </c>
      <c r="Q60" s="118">
        <f>INDEX('[1]T18-Hanover'!$A$1:$ZZ$2000,MATCH(A60,'[1]T18-Hanover'!$A$1:$A$2000,0),MATCH($Q$1,'[1]T18-Hanover'!$A$1:$ZZ$1,0))</f>
        <v>105.984375</v>
      </c>
      <c r="R60" s="118">
        <f>INDEX('[1]T18-Hanover'!$A$1:$ZZ$2000,MATCH(A60,'[1]T18-Hanover'!$A$1:$A$2000,0),MATCH($R$1,'[1]T18-Hanover'!$A$1:$ZZ$1,0))</f>
        <v>105</v>
      </c>
      <c r="S60" s="118">
        <f>INDEX('[1]T18-Hanover'!$A$1:$ZZ$2000,MATCH(A60,'[1]T18-Hanover'!$A$1:$A$2000,0),MATCH($S$1,'[1]T18-Hanover'!$A$1:$ZZ$1,0))</f>
        <v>105.4921875</v>
      </c>
      <c r="T60" s="119">
        <f>INDEX('[1]T18-Hanover'!$A$1:$ZZ$2000,MATCH(A60,'[1]T18-Hanover'!$A$1:$A$2000,0),MATCH($T$1,'[1]T18-Hanover'!$A$1:$ZZ$1,0))</f>
        <v>81264</v>
      </c>
      <c r="U60" s="119">
        <f>INDEX('[1]T18-Hanover'!$A$1:$ZZ$2000,MATCH(A60,'[1]T18-Hanover'!$A$1:$A$2000,0),MATCH($U$1,'[1]T18-Hanover'!$A$1:$ZZ$1,0))</f>
        <v>604188.7734375</v>
      </c>
    </row>
    <row r="61" spans="1:21" s="114" customFormat="1" ht="115.2" x14ac:dyDescent="0.55000000000000004">
      <c r="A61" s="114" t="str">
        <f>'[1]T18-Hanover'!A61</f>
        <v>06-36-309-013-0000</v>
      </c>
      <c r="B61" s="115" t="str">
        <f>INDEX('[1]T18-Hanover'!$A$1:$ZZ$2000,MATCH(A61,'[1]T18-Hanover'!$A$1:$A$2000,0),MATCH($B$1,'[1]T18-Hanover'!$A$1:$ZZ$1,0))</f>
        <v>06-36-309-013-0000, 
06-36-309-014-0000,
06-36-309-015-0000,
06-36-309-016-0000,
06-36-309-017-0000,
06-36-309-018-0000, 06-36-309-011-0000 06-36-309-012-0000</v>
      </c>
      <c r="C61" s="115" t="str">
        <f>INDEX('[1]T18-Hanover'!$A$1:$ZZ$2000,MATCH(A61,'[1]T18-Hanover'!$A$1:$A$2000,0),MATCH($C$1,'[1]T18-Hanover'!$A$1:$ZZ$1,0))</f>
        <v>AutoRepair</v>
      </c>
      <c r="D61" s="115" t="str">
        <f>INDEX('[1]T18-Hanover'!$A$1:$ZZ$2000,MATCH(A61,'[1]T18-Hanover'!$A$1:$A$2000,0),MATCH($D$1,'[1]T18-Hanover'!$A$1:$ZZ$1,0))</f>
        <v>2064 W LAKE, HANOVER PARK</v>
      </c>
      <c r="E61" s="116" t="str">
        <f>INDEX('[1]T18-Hanover'!$A$1:$ZZ$2000,MATCH(A61,'[1]T18-Hanover'!$A$1:$A$2000,0),MATCH($E$1,'[1]T18-Hanover'!$A$1:$ZZ$1,0))</f>
        <v>5-22</v>
      </c>
      <c r="F61" s="116">
        <f>INDEX('[1]T18-Hanover'!$A$1:$ZZ$2000,MATCH(A61,'[1]T18-Hanover'!$A$1:$A$2000,0),MATCH($F$1,'[1]T18-Hanover'!$A$1:$ZZ$1,0))</f>
        <v>12</v>
      </c>
      <c r="G61" s="117">
        <f>INDEX('[1]T18-Hanover'!$A$1:$ZZ$2000,MATCH(A61,'[1]T18-Hanover'!$A$1:$A$2000,0),MATCH($G$1,'[1]T18-Hanover'!$A$1:$ZZ$1,0))</f>
        <v>24822</v>
      </c>
      <c r="H61" s="117">
        <f>INDEX('[1]T18-Hanover'!$A$1:$ZZ$2000,MATCH(A61,'[1]T18-Hanover'!$A$1:$A$2000,0),MATCH($H$1,'[1]T18-Hanover'!$A$1:$ZZ$1,0))</f>
        <v>6776</v>
      </c>
      <c r="I61" s="117">
        <f>INDEX('[1]T18-Hanover'!$A$1:$ZZ$2000,MATCH(A61,'[1]T18-Hanover'!$A$1:$A$2000,0),MATCH($I$1,'[1]T18-Hanover'!$A$1:$ZZ$1,0))</f>
        <v>6776</v>
      </c>
      <c r="J61" s="116" t="str">
        <f>INDEX('[1]T18-Hanover'!$A$1:$ZZ$2000,MATCH(A61,'[1]T18-Hanover'!$A$1:$A$2000,0),MATCH($J$1,'[1]T18-Hanover'!$A$1:$ZZ$1,0))</f>
        <v>C</v>
      </c>
      <c r="K61" s="118">
        <f>INDEX('[1]T18-Hanover'!$A$1:$ZZ$2000,MATCH(A61,'[1]T18-Hanover'!$A$1:$A$2000,0),MATCH($K$1,'[1]T18-Hanover'!$A$1:$ZZ$1,0))</f>
        <v>8.5</v>
      </c>
      <c r="L61" s="119">
        <f>INDEX('[1]T18-Hanover'!$A$1:$ZZ$2000,MATCH(A61,'[1]T18-Hanover'!$A$1:$A$2000,0),MATCH($L$1,'[1]T18-Hanover'!$A$1:$ZZ$1,0))</f>
        <v>57596</v>
      </c>
      <c r="M61" s="120">
        <f>INDEX('[1]T18-Hanover'!$A$1:$ZZ$2000,MATCH(A61,'[1]T18-Hanover'!$A$1:$A$2000,0),MATCH($M$1,'[1]T18-Hanover'!$A$1:$ZZ$1,0))</f>
        <v>0.05</v>
      </c>
      <c r="N61" s="120">
        <f>INDEX('[1]T18-Hanover'!$A$1:$ZZ$2000,MATCH(A61,'[1]T18-Hanover'!$A$1:$A$2000,0),MATCH($N$1,'[1]T18-Hanover'!$A$1:$ZZ$1,0))</f>
        <v>0.15</v>
      </c>
      <c r="O61" s="118">
        <f>INDEX('[1]T18-Hanover'!$A$1:$ZZ$2000,MATCH(A61,'[1]T18-Hanover'!$A$1:$A$2000,0),MATCH($O$1,'[1]T18-Hanover'!$A$1:$ZZ$1,0))</f>
        <v>46508.77</v>
      </c>
      <c r="P61" s="120">
        <f>INDEX('[1]T18-Hanover'!$A$1:$ZZ$2000,MATCH(A61,'[1]T18-Hanover'!$A$1:$A$2000,0),MATCH($P$1,'[1]T18-Hanover'!$A$1:$ZZ$1,0))</f>
        <v>0.08</v>
      </c>
      <c r="Q61" s="118">
        <f>INDEX('[1]T18-Hanover'!$A$1:$ZZ$2000,MATCH(A61,'[1]T18-Hanover'!$A$1:$A$2000,0),MATCH($Q$1,'[1]T18-Hanover'!$A$1:$ZZ$1,0))</f>
        <v>85.796875</v>
      </c>
      <c r="R61" s="118">
        <f>INDEX('[1]T18-Hanover'!$A$1:$ZZ$2000,MATCH(A61,'[1]T18-Hanover'!$A$1:$A$2000,0),MATCH($R$1,'[1]T18-Hanover'!$A$1:$ZZ$1,0))</f>
        <v>80</v>
      </c>
      <c r="S61" s="118">
        <f>INDEX('[1]T18-Hanover'!$A$1:$ZZ$2000,MATCH(A61,'[1]T18-Hanover'!$A$1:$A$2000,0),MATCH($S$1,'[1]T18-Hanover'!$A$1:$ZZ$1,0))</f>
        <v>82.8984375</v>
      </c>
      <c r="T61" s="119">
        <f>INDEX('[1]T18-Hanover'!$A$1:$ZZ$2000,MATCH(A61,'[1]T18-Hanover'!$A$1:$A$2000,0),MATCH($T$1,'[1]T18-Hanover'!$A$1:$ZZ$1,0))</f>
        <v>0</v>
      </c>
      <c r="U61" s="119">
        <f>INDEX('[1]T18-Hanover'!$A$1:$ZZ$2000,MATCH(A61,'[1]T18-Hanover'!$A$1:$A$2000,0),MATCH($U$1,'[1]T18-Hanover'!$A$1:$ZZ$1,0))</f>
        <v>561719.8125</v>
      </c>
    </row>
    <row r="62" spans="1:21" s="114" customFormat="1" x14ac:dyDescent="0.55000000000000004">
      <c r="A62" s="114" t="str">
        <f>'[1]T18-Hanover'!A62</f>
        <v>06-36-310-052-0000</v>
      </c>
      <c r="B62" s="115" t="str">
        <f>INDEX('[1]T18-Hanover'!$A$1:$ZZ$2000,MATCH(A62,'[1]T18-Hanover'!$A$1:$A$2000,0),MATCH($B$1,'[1]T18-Hanover'!$A$1:$ZZ$1,0))</f>
        <v>06-36-310-052-0000</v>
      </c>
      <c r="C62" s="115" t="str">
        <f>INDEX('[1]T18-Hanover'!$A$1:$ZZ$2000,MATCH(A62,'[1]T18-Hanover'!$A$1:$A$2000,0),MATCH($C$1,'[1]T18-Hanover'!$A$1:$ZZ$1,0))</f>
        <v>AutoRepair</v>
      </c>
      <c r="D62" s="115" t="str">
        <f>INDEX('[1]T18-Hanover'!$A$1:$ZZ$2000,MATCH(A62,'[1]T18-Hanover'!$A$1:$A$2000,0),MATCH($D$1,'[1]T18-Hanover'!$A$1:$ZZ$1,0))</f>
        <v>1028  DEVON, BARTLETT</v>
      </c>
      <c r="E62" s="116" t="str">
        <f>INDEX('[1]T18-Hanover'!$A$1:$ZZ$2000,MATCH(A62,'[1]T18-Hanover'!$A$1:$A$2000,0),MATCH($E$1,'[1]T18-Hanover'!$A$1:$ZZ$1,0))</f>
        <v>5-22</v>
      </c>
      <c r="F62" s="116">
        <f>INDEX('[1]T18-Hanover'!$A$1:$ZZ$2000,MATCH(A62,'[1]T18-Hanover'!$A$1:$A$2000,0),MATCH($F$1,'[1]T18-Hanover'!$A$1:$ZZ$1,0))</f>
        <v>43</v>
      </c>
      <c r="G62" s="117">
        <f>INDEX('[1]T18-Hanover'!$A$1:$ZZ$2000,MATCH(A62,'[1]T18-Hanover'!$A$1:$A$2000,0),MATCH($G$1,'[1]T18-Hanover'!$A$1:$ZZ$1,0))</f>
        <v>108900</v>
      </c>
      <c r="H62" s="117">
        <f>INDEX('[1]T18-Hanover'!$A$1:$ZZ$2000,MATCH(A62,'[1]T18-Hanover'!$A$1:$A$2000,0),MATCH($H$1,'[1]T18-Hanover'!$A$1:$ZZ$1,0))</f>
        <v>21000</v>
      </c>
      <c r="I62" s="117">
        <f>INDEX('[1]T18-Hanover'!$A$1:$ZZ$2000,MATCH(A62,'[1]T18-Hanover'!$A$1:$A$2000,0),MATCH($I$1,'[1]T18-Hanover'!$A$1:$ZZ$1,0))</f>
        <v>21000</v>
      </c>
      <c r="J62" s="116" t="str">
        <f>INDEX('[1]T18-Hanover'!$A$1:$ZZ$2000,MATCH(A62,'[1]T18-Hanover'!$A$1:$A$2000,0),MATCH($J$1,'[1]T18-Hanover'!$A$1:$ZZ$1,0))</f>
        <v>C</v>
      </c>
      <c r="K62" s="118">
        <f>INDEX('[1]T18-Hanover'!$A$1:$ZZ$2000,MATCH(A62,'[1]T18-Hanover'!$A$1:$A$2000,0),MATCH($K$1,'[1]T18-Hanover'!$A$1:$ZZ$1,0))</f>
        <v>7</v>
      </c>
      <c r="L62" s="119">
        <f>INDEX('[1]T18-Hanover'!$A$1:$ZZ$2000,MATCH(A62,'[1]T18-Hanover'!$A$1:$A$2000,0),MATCH($L$1,'[1]T18-Hanover'!$A$1:$ZZ$1,0))</f>
        <v>147000</v>
      </c>
      <c r="M62" s="120">
        <f>INDEX('[1]T18-Hanover'!$A$1:$ZZ$2000,MATCH(A62,'[1]T18-Hanover'!$A$1:$A$2000,0),MATCH($M$1,'[1]T18-Hanover'!$A$1:$ZZ$1,0))</f>
        <v>0.05</v>
      </c>
      <c r="N62" s="120">
        <f>INDEX('[1]T18-Hanover'!$A$1:$ZZ$2000,MATCH(A62,'[1]T18-Hanover'!$A$1:$A$2000,0),MATCH($N$1,'[1]T18-Hanover'!$A$1:$ZZ$1,0))</f>
        <v>0.15</v>
      </c>
      <c r="O62" s="118">
        <f>INDEX('[1]T18-Hanover'!$A$1:$ZZ$2000,MATCH(A62,'[1]T18-Hanover'!$A$1:$A$2000,0),MATCH($O$1,'[1]T18-Hanover'!$A$1:$ZZ$1,0))</f>
        <v>118702.5</v>
      </c>
      <c r="P62" s="120">
        <f>INDEX('[1]T18-Hanover'!$A$1:$ZZ$2000,MATCH(A62,'[1]T18-Hanover'!$A$1:$A$2000,0),MATCH($P$1,'[1]T18-Hanover'!$A$1:$ZZ$1,0))</f>
        <v>0.08</v>
      </c>
      <c r="Q62" s="118">
        <f>INDEX('[1]T18-Hanover'!$A$1:$ZZ$2000,MATCH(A62,'[1]T18-Hanover'!$A$1:$A$2000,0),MATCH($Q$1,'[1]T18-Hanover'!$A$1:$ZZ$1,0))</f>
        <v>70.65625</v>
      </c>
      <c r="R62" s="118">
        <f>INDEX('[1]T18-Hanover'!$A$1:$ZZ$2000,MATCH(A62,'[1]T18-Hanover'!$A$1:$A$2000,0),MATCH($R$1,'[1]T18-Hanover'!$A$1:$ZZ$1,0))</f>
        <v>70</v>
      </c>
      <c r="S62" s="118">
        <f>INDEX('[1]T18-Hanover'!$A$1:$ZZ$2000,MATCH(A62,'[1]T18-Hanover'!$A$1:$A$2000,0),MATCH($S$1,'[1]T18-Hanover'!$A$1:$ZZ$1,0))</f>
        <v>70.328125</v>
      </c>
      <c r="T62" s="119">
        <f>INDEX('[1]T18-Hanover'!$A$1:$ZZ$2000,MATCH(A62,'[1]T18-Hanover'!$A$1:$A$2000,0),MATCH($T$1,'[1]T18-Hanover'!$A$1:$ZZ$1,0))</f>
        <v>149400</v>
      </c>
      <c r="U62" s="119">
        <f>INDEX('[1]T18-Hanover'!$A$1:$ZZ$2000,MATCH(A62,'[1]T18-Hanover'!$A$1:$A$2000,0),MATCH($U$1,'[1]T18-Hanover'!$A$1:$ZZ$1,0))</f>
        <v>1626290.625</v>
      </c>
    </row>
    <row r="63" spans="1:21" s="114" customFormat="1" x14ac:dyDescent="0.55000000000000004">
      <c r="A63" s="114" t="str">
        <f>'[1]T18-Hanover'!A63</f>
        <v>06-36-313-039-0000</v>
      </c>
      <c r="B63" s="115" t="str">
        <f>INDEX('[1]T18-Hanover'!$A$1:$ZZ$2000,MATCH(A63,'[1]T18-Hanover'!$A$1:$A$2000,0),MATCH($B$1,'[1]T18-Hanover'!$A$1:$ZZ$1,0))</f>
        <v>06-36-313-039-0000</v>
      </c>
      <c r="C63" s="115" t="str">
        <f>INDEX('[1]T18-Hanover'!$A$1:$ZZ$2000,MATCH(A63,'[1]T18-Hanover'!$A$1:$A$2000,0),MATCH($C$1,'[1]T18-Hanover'!$A$1:$ZZ$1,0))</f>
        <v>AutoRepair</v>
      </c>
      <c r="D63" s="115" t="str">
        <f>INDEX('[1]T18-Hanover'!$A$1:$ZZ$2000,MATCH(A63,'[1]T18-Hanover'!$A$1:$A$2000,0),MATCH($D$1,'[1]T18-Hanover'!$A$1:$ZZ$1,0))</f>
        <v>2331  WALNUT, HANOVER PARK</v>
      </c>
      <c r="E63" s="116" t="str">
        <f>INDEX('[1]T18-Hanover'!$A$1:$ZZ$2000,MATCH(A63,'[1]T18-Hanover'!$A$1:$A$2000,0),MATCH($E$1,'[1]T18-Hanover'!$A$1:$ZZ$1,0))</f>
        <v>5-22</v>
      </c>
      <c r="F63" s="116">
        <f>INDEX('[1]T18-Hanover'!$A$1:$ZZ$2000,MATCH(A63,'[1]T18-Hanover'!$A$1:$A$2000,0),MATCH($F$1,'[1]T18-Hanover'!$A$1:$ZZ$1,0))</f>
        <v>50</v>
      </c>
      <c r="G63" s="117">
        <f>INDEX('[1]T18-Hanover'!$A$1:$ZZ$2000,MATCH(A63,'[1]T18-Hanover'!$A$1:$A$2000,0),MATCH($G$1,'[1]T18-Hanover'!$A$1:$ZZ$1,0))</f>
        <v>14000</v>
      </c>
      <c r="H63" s="117">
        <f>INDEX('[1]T18-Hanover'!$A$1:$ZZ$2000,MATCH(A63,'[1]T18-Hanover'!$A$1:$A$2000,0),MATCH($H$1,'[1]T18-Hanover'!$A$1:$ZZ$1,0))</f>
        <v>2870</v>
      </c>
      <c r="I63" s="117">
        <f>INDEX('[1]T18-Hanover'!$A$1:$ZZ$2000,MATCH(A63,'[1]T18-Hanover'!$A$1:$A$2000,0),MATCH($I$1,'[1]T18-Hanover'!$A$1:$ZZ$1,0))</f>
        <v>2870</v>
      </c>
      <c r="J63" s="116" t="str">
        <f>INDEX('[1]T18-Hanover'!$A$1:$ZZ$2000,MATCH(A63,'[1]T18-Hanover'!$A$1:$A$2000,0),MATCH($J$1,'[1]T18-Hanover'!$A$1:$ZZ$1,0))</f>
        <v>C</v>
      </c>
      <c r="K63" s="118">
        <f>INDEX('[1]T18-Hanover'!$A$1:$ZZ$2000,MATCH(A63,'[1]T18-Hanover'!$A$1:$A$2000,0),MATCH($K$1,'[1]T18-Hanover'!$A$1:$ZZ$1,0))</f>
        <v>9</v>
      </c>
      <c r="L63" s="119">
        <f>INDEX('[1]T18-Hanover'!$A$1:$ZZ$2000,MATCH(A63,'[1]T18-Hanover'!$A$1:$A$2000,0),MATCH($L$1,'[1]T18-Hanover'!$A$1:$ZZ$1,0))</f>
        <v>25830</v>
      </c>
      <c r="M63" s="120">
        <f>INDEX('[1]T18-Hanover'!$A$1:$ZZ$2000,MATCH(A63,'[1]T18-Hanover'!$A$1:$A$2000,0),MATCH($M$1,'[1]T18-Hanover'!$A$1:$ZZ$1,0))</f>
        <v>0.05</v>
      </c>
      <c r="N63" s="120">
        <f>INDEX('[1]T18-Hanover'!$A$1:$ZZ$2000,MATCH(A63,'[1]T18-Hanover'!$A$1:$A$2000,0),MATCH($N$1,'[1]T18-Hanover'!$A$1:$ZZ$1,0))</f>
        <v>0.15</v>
      </c>
      <c r="O63" s="118">
        <f>INDEX('[1]T18-Hanover'!$A$1:$ZZ$2000,MATCH(A63,'[1]T18-Hanover'!$A$1:$A$2000,0),MATCH($O$1,'[1]T18-Hanover'!$A$1:$ZZ$1,0))</f>
        <v>20857.724999999999</v>
      </c>
      <c r="P63" s="120">
        <f>INDEX('[1]T18-Hanover'!$A$1:$ZZ$2000,MATCH(A63,'[1]T18-Hanover'!$A$1:$A$2000,0),MATCH($P$1,'[1]T18-Hanover'!$A$1:$ZZ$1,0))</f>
        <v>0.08</v>
      </c>
      <c r="Q63" s="118">
        <f>INDEX('[1]T18-Hanover'!$A$1:$ZZ$2000,MATCH(A63,'[1]T18-Hanover'!$A$1:$A$2000,0),MATCH($Q$1,'[1]T18-Hanover'!$A$1:$ZZ$1,0))</f>
        <v>90.843749999999986</v>
      </c>
      <c r="R63" s="118">
        <f>INDEX('[1]T18-Hanover'!$A$1:$ZZ$2000,MATCH(A63,'[1]T18-Hanover'!$A$1:$A$2000,0),MATCH($R$1,'[1]T18-Hanover'!$A$1:$ZZ$1,0))</f>
        <v>90</v>
      </c>
      <c r="S63" s="118">
        <f>INDEX('[1]T18-Hanover'!$A$1:$ZZ$2000,MATCH(A63,'[1]T18-Hanover'!$A$1:$A$2000,0),MATCH($S$1,'[1]T18-Hanover'!$A$1:$ZZ$1,0))</f>
        <v>90.421875</v>
      </c>
      <c r="T63" s="119">
        <f>INDEX('[1]T18-Hanover'!$A$1:$ZZ$2000,MATCH(A63,'[1]T18-Hanover'!$A$1:$A$2000,0),MATCH($T$1,'[1]T18-Hanover'!$A$1:$ZZ$1,0))</f>
        <v>0</v>
      </c>
      <c r="U63" s="119">
        <f>INDEX('[1]T18-Hanover'!$A$1:$ZZ$2000,MATCH(A63,'[1]T18-Hanover'!$A$1:$A$2000,0),MATCH($U$1,'[1]T18-Hanover'!$A$1:$ZZ$1,0))</f>
        <v>259510.78125</v>
      </c>
    </row>
    <row r="64" spans="1:21" s="114" customFormat="1" ht="28.8" x14ac:dyDescent="0.55000000000000004">
      <c r="A64" s="114" t="str">
        <f>'[1]T18-Hanover'!A64</f>
        <v>06-07-302-060-0000</v>
      </c>
      <c r="B64" s="115" t="str">
        <f>INDEX('[1]T18-Hanover'!$A$1:$ZZ$2000,MATCH(A64,'[1]T18-Hanover'!$A$1:$A$2000,0),MATCH($B$1,'[1]T18-Hanover'!$A$1:$ZZ$1,0))</f>
        <v>06-07-302-060-0000 06-07-302-077-0000</v>
      </c>
      <c r="C64" s="115" t="str">
        <f>INDEX('[1]T18-Hanover'!$A$1:$ZZ$2000,MATCH(A64,'[1]T18-Hanover'!$A$1:$A$2000,0),MATCH($C$1,'[1]T18-Hanover'!$A$1:$ZZ$1,0))</f>
        <v>Bank</v>
      </c>
      <c r="D64" s="115" t="str">
        <f>INDEX('[1]T18-Hanover'!$A$1:$ZZ$2000,MATCH(A64,'[1]T18-Hanover'!$A$1:$A$2000,0),MATCH($D$1,'[1]T18-Hanover'!$A$1:$ZZ$1,0))</f>
        <v>850  SUMMIT, ELGIN</v>
      </c>
      <c r="E64" s="116" t="str">
        <f>INDEX('[1]T18-Hanover'!$A$1:$ZZ$2000,MATCH(A64,'[1]T18-Hanover'!$A$1:$A$2000,0),MATCH($E$1,'[1]T18-Hanover'!$A$1:$ZZ$1,0))</f>
        <v>5-28</v>
      </c>
      <c r="F64" s="116">
        <f>INDEX('[1]T18-Hanover'!$A$1:$ZZ$2000,MATCH(A64,'[1]T18-Hanover'!$A$1:$A$2000,0),MATCH($F$1,'[1]T18-Hanover'!$A$1:$ZZ$1,0))</f>
        <v>34</v>
      </c>
      <c r="G64" s="117">
        <f>INDEX('[1]T18-Hanover'!$A$1:$ZZ$2000,MATCH(A64,'[1]T18-Hanover'!$A$1:$A$2000,0),MATCH($G$1,'[1]T18-Hanover'!$A$1:$ZZ$1,0))</f>
        <v>19359</v>
      </c>
      <c r="H64" s="117">
        <f>INDEX('[1]T18-Hanover'!$A$1:$ZZ$2000,MATCH(A64,'[1]T18-Hanover'!$A$1:$A$2000,0),MATCH($H$1,'[1]T18-Hanover'!$A$1:$ZZ$1,0))</f>
        <v>4247</v>
      </c>
      <c r="I64" s="117">
        <f>INDEX('[1]T18-Hanover'!$A$1:$ZZ$2000,MATCH(A64,'[1]T18-Hanover'!$A$1:$A$2000,0),MATCH($I$1,'[1]T18-Hanover'!$A$1:$ZZ$1,0))</f>
        <v>4247</v>
      </c>
      <c r="J64" s="116" t="str">
        <f>INDEX('[1]T18-Hanover'!$A$1:$ZZ$2000,MATCH(A64,'[1]T18-Hanover'!$A$1:$A$2000,0),MATCH($J$1,'[1]T18-Hanover'!$A$1:$ZZ$1,0))</f>
        <v>C</v>
      </c>
      <c r="K64" s="118">
        <f>INDEX('[1]T18-Hanover'!$A$1:$ZZ$2000,MATCH(A64,'[1]T18-Hanover'!$A$1:$A$2000,0),MATCH($K$1,'[1]T18-Hanover'!$A$1:$ZZ$1,0))</f>
        <v>21</v>
      </c>
      <c r="L64" s="119">
        <f>INDEX('[1]T18-Hanover'!$A$1:$ZZ$2000,MATCH(A64,'[1]T18-Hanover'!$A$1:$A$2000,0),MATCH($L$1,'[1]T18-Hanover'!$A$1:$ZZ$1,0))</f>
        <v>89187</v>
      </c>
      <c r="M64" s="120">
        <f>INDEX('[1]T18-Hanover'!$A$1:$ZZ$2000,MATCH(A64,'[1]T18-Hanover'!$A$1:$A$2000,0),MATCH($M$1,'[1]T18-Hanover'!$A$1:$ZZ$1,0))</f>
        <v>0.05</v>
      </c>
      <c r="N64" s="120">
        <f>INDEX('[1]T18-Hanover'!$A$1:$ZZ$2000,MATCH(A64,'[1]T18-Hanover'!$A$1:$A$2000,0),MATCH($N$1,'[1]T18-Hanover'!$A$1:$ZZ$1,0))</f>
        <v>0.15</v>
      </c>
      <c r="O64" s="118">
        <f>INDEX('[1]T18-Hanover'!$A$1:$ZZ$2000,MATCH(A64,'[1]T18-Hanover'!$A$1:$A$2000,0),MATCH($O$1,'[1]T18-Hanover'!$A$1:$ZZ$1,0))</f>
        <v>72018.502500000002</v>
      </c>
      <c r="P64" s="120">
        <f>INDEX('[1]T18-Hanover'!$A$1:$ZZ$2000,MATCH(A64,'[1]T18-Hanover'!$A$1:$A$2000,0),MATCH($P$1,'[1]T18-Hanover'!$A$1:$ZZ$1,0))</f>
        <v>7.4999999999999997E-2</v>
      </c>
      <c r="Q64" s="118">
        <f>INDEX('[1]T18-Hanover'!$A$1:$ZZ$2000,MATCH(A64,'[1]T18-Hanover'!$A$1:$A$2000,0),MATCH($Q$1,'[1]T18-Hanover'!$A$1:$ZZ$1,0))</f>
        <v>226.10000000000002</v>
      </c>
      <c r="R64" s="118">
        <f>INDEX('[1]T18-Hanover'!$A$1:$ZZ$2000,MATCH(A64,'[1]T18-Hanover'!$A$1:$A$2000,0),MATCH($R$1,'[1]T18-Hanover'!$A$1:$ZZ$1,0))</f>
        <v>225.75</v>
      </c>
      <c r="S64" s="118">
        <f>INDEX('[1]T18-Hanover'!$A$1:$ZZ$2000,MATCH(A64,'[1]T18-Hanover'!$A$1:$A$2000,0),MATCH($S$1,'[1]T18-Hanover'!$A$1:$ZZ$1,0))</f>
        <v>225.92500000000001</v>
      </c>
      <c r="T64" s="119">
        <f>INDEX('[1]T18-Hanover'!$A$1:$ZZ$2000,MATCH(A64,'[1]T18-Hanover'!$A$1:$A$2000,0),MATCH($T$1,'[1]T18-Hanover'!$A$1:$ZZ$1,0))</f>
        <v>28452</v>
      </c>
      <c r="U64" s="119">
        <f>INDEX('[1]T18-Hanover'!$A$1:$ZZ$2000,MATCH(A64,'[1]T18-Hanover'!$A$1:$A$2000,0),MATCH($U$1,'[1]T18-Hanover'!$A$1:$ZZ$1,0))</f>
        <v>987955.47500000009</v>
      </c>
    </row>
    <row r="65" spans="1:21" s="114" customFormat="1" x14ac:dyDescent="0.55000000000000004">
      <c r="A65" s="114" t="str">
        <f>'[1]T18-Hanover'!A65</f>
        <v>06-07-314-017-0000</v>
      </c>
      <c r="B65" s="115" t="str">
        <f>INDEX('[1]T18-Hanover'!$A$1:$ZZ$2000,MATCH(A65,'[1]T18-Hanover'!$A$1:$A$2000,0),MATCH($B$1,'[1]T18-Hanover'!$A$1:$ZZ$1,0))</f>
        <v>06-07-314-017-0000</v>
      </c>
      <c r="C65" s="115" t="str">
        <f>INDEX('[1]T18-Hanover'!$A$1:$ZZ$2000,MATCH(A65,'[1]T18-Hanover'!$A$1:$A$2000,0),MATCH($C$1,'[1]T18-Hanover'!$A$1:$ZZ$1,0))</f>
        <v>Bank</v>
      </c>
      <c r="D65" s="115" t="str">
        <f>INDEX('[1]T18-Hanover'!$A$1:$ZZ$2000,MATCH(A65,'[1]T18-Hanover'!$A$1:$A$2000,0),MATCH($D$1,'[1]T18-Hanover'!$A$1:$ZZ$1,0))</f>
        <v>525  WAVERLY, ELGIN</v>
      </c>
      <c r="E65" s="116" t="str">
        <f>INDEX('[1]T18-Hanover'!$A$1:$ZZ$2000,MATCH(A65,'[1]T18-Hanover'!$A$1:$A$2000,0),MATCH($E$1,'[1]T18-Hanover'!$A$1:$ZZ$1,0))</f>
        <v>5-28</v>
      </c>
      <c r="F65" s="116">
        <f>INDEX('[1]T18-Hanover'!$A$1:$ZZ$2000,MATCH(A65,'[1]T18-Hanover'!$A$1:$A$2000,0),MATCH($F$1,'[1]T18-Hanover'!$A$1:$ZZ$1,0))</f>
        <v>40</v>
      </c>
      <c r="G65" s="117">
        <f>INDEX('[1]T18-Hanover'!$A$1:$ZZ$2000,MATCH(A65,'[1]T18-Hanover'!$A$1:$A$2000,0),MATCH($G$1,'[1]T18-Hanover'!$A$1:$ZZ$1,0))</f>
        <v>44169</v>
      </c>
      <c r="H65" s="117">
        <f>INDEX('[1]T18-Hanover'!$A$1:$ZZ$2000,MATCH(A65,'[1]T18-Hanover'!$A$1:$A$2000,0),MATCH($H$1,'[1]T18-Hanover'!$A$1:$ZZ$1,0))</f>
        <v>4270</v>
      </c>
      <c r="I65" s="117">
        <f>INDEX('[1]T18-Hanover'!$A$1:$ZZ$2000,MATCH(A65,'[1]T18-Hanover'!$A$1:$A$2000,0),MATCH($I$1,'[1]T18-Hanover'!$A$1:$ZZ$1,0))</f>
        <v>4270</v>
      </c>
      <c r="J65" s="116" t="str">
        <f>INDEX('[1]T18-Hanover'!$A$1:$ZZ$2000,MATCH(A65,'[1]T18-Hanover'!$A$1:$A$2000,0),MATCH($J$1,'[1]T18-Hanover'!$A$1:$ZZ$1,0))</f>
        <v>C</v>
      </c>
      <c r="K65" s="118">
        <f>INDEX('[1]T18-Hanover'!$A$1:$ZZ$2000,MATCH(A65,'[1]T18-Hanover'!$A$1:$A$2000,0),MATCH($K$1,'[1]T18-Hanover'!$A$1:$ZZ$1,0))</f>
        <v>19</v>
      </c>
      <c r="L65" s="119">
        <f>INDEX('[1]T18-Hanover'!$A$1:$ZZ$2000,MATCH(A65,'[1]T18-Hanover'!$A$1:$A$2000,0),MATCH($L$1,'[1]T18-Hanover'!$A$1:$ZZ$1,0))</f>
        <v>81130</v>
      </c>
      <c r="M65" s="120">
        <f>INDEX('[1]T18-Hanover'!$A$1:$ZZ$2000,MATCH(A65,'[1]T18-Hanover'!$A$1:$A$2000,0),MATCH($M$1,'[1]T18-Hanover'!$A$1:$ZZ$1,0))</f>
        <v>0.05</v>
      </c>
      <c r="N65" s="120">
        <f>INDEX('[1]T18-Hanover'!$A$1:$ZZ$2000,MATCH(A65,'[1]T18-Hanover'!$A$1:$A$2000,0),MATCH($N$1,'[1]T18-Hanover'!$A$1:$ZZ$1,0))</f>
        <v>0.15</v>
      </c>
      <c r="O65" s="118">
        <f>INDEX('[1]T18-Hanover'!$A$1:$ZZ$2000,MATCH(A65,'[1]T18-Hanover'!$A$1:$A$2000,0),MATCH($O$1,'[1]T18-Hanover'!$A$1:$ZZ$1,0))</f>
        <v>65512.474999999999</v>
      </c>
      <c r="P65" s="120">
        <f>INDEX('[1]T18-Hanover'!$A$1:$ZZ$2000,MATCH(A65,'[1]T18-Hanover'!$A$1:$A$2000,0),MATCH($P$1,'[1]T18-Hanover'!$A$1:$ZZ$1,0))</f>
        <v>7.4999999999999997E-2</v>
      </c>
      <c r="Q65" s="118">
        <f>INDEX('[1]T18-Hanover'!$A$1:$ZZ$2000,MATCH(A65,'[1]T18-Hanover'!$A$1:$A$2000,0),MATCH($Q$1,'[1]T18-Hanover'!$A$1:$ZZ$1,0))</f>
        <v>204.56666666666666</v>
      </c>
      <c r="R65" s="118">
        <f>INDEX('[1]T18-Hanover'!$A$1:$ZZ$2000,MATCH(A65,'[1]T18-Hanover'!$A$1:$A$2000,0),MATCH($R$1,'[1]T18-Hanover'!$A$1:$ZZ$1,0))</f>
        <v>204.25</v>
      </c>
      <c r="S65" s="118">
        <f>INDEX('[1]T18-Hanover'!$A$1:$ZZ$2000,MATCH(A65,'[1]T18-Hanover'!$A$1:$A$2000,0),MATCH($S$1,'[1]T18-Hanover'!$A$1:$ZZ$1,0))</f>
        <v>204.40833333333333</v>
      </c>
      <c r="T65" s="119">
        <f>INDEX('[1]T18-Hanover'!$A$1:$ZZ$2000,MATCH(A65,'[1]T18-Hanover'!$A$1:$A$2000,0),MATCH($T$1,'[1]T18-Hanover'!$A$1:$ZZ$1,0))</f>
        <v>325068</v>
      </c>
      <c r="U65" s="119">
        <f>INDEX('[1]T18-Hanover'!$A$1:$ZZ$2000,MATCH(A65,'[1]T18-Hanover'!$A$1:$A$2000,0),MATCH($U$1,'[1]T18-Hanover'!$A$1:$ZZ$1,0))</f>
        <v>1197891.5833333335</v>
      </c>
    </row>
    <row r="66" spans="1:21" s="114" customFormat="1" x14ac:dyDescent="0.55000000000000004">
      <c r="A66" s="114" t="str">
        <f>'[1]T18-Hanover'!A66</f>
        <v>06-07-314-020-0000</v>
      </c>
      <c r="B66" s="115" t="str">
        <f>INDEX('[1]T18-Hanover'!$A$1:$ZZ$2000,MATCH(A66,'[1]T18-Hanover'!$A$1:$A$2000,0),MATCH($B$1,'[1]T18-Hanover'!$A$1:$ZZ$1,0))</f>
        <v>06-07-314-020-0000</v>
      </c>
      <c r="C66" s="115" t="str">
        <f>INDEX('[1]T18-Hanover'!$A$1:$ZZ$2000,MATCH(A66,'[1]T18-Hanover'!$A$1:$A$2000,0),MATCH($C$1,'[1]T18-Hanover'!$A$1:$ZZ$1,0))</f>
        <v>Bank</v>
      </c>
      <c r="D66" s="115" t="str">
        <f>INDEX('[1]T18-Hanover'!$A$1:$ZZ$2000,MATCH(A66,'[1]T18-Hanover'!$A$1:$A$2000,0),MATCH($D$1,'[1]T18-Hanover'!$A$1:$ZZ$1,0))</f>
        <v>500  SHADY OAKS, ELGIN</v>
      </c>
      <c r="E66" s="116" t="str">
        <f>INDEX('[1]T18-Hanover'!$A$1:$ZZ$2000,MATCH(A66,'[1]T18-Hanover'!$A$1:$A$2000,0),MATCH($E$1,'[1]T18-Hanover'!$A$1:$ZZ$1,0))</f>
        <v>5-28</v>
      </c>
      <c r="F66" s="116">
        <f>INDEX('[1]T18-Hanover'!$A$1:$ZZ$2000,MATCH(A66,'[1]T18-Hanover'!$A$1:$A$2000,0),MATCH($F$1,'[1]T18-Hanover'!$A$1:$ZZ$1,0))</f>
        <v>29</v>
      </c>
      <c r="G66" s="117">
        <f>INDEX('[1]T18-Hanover'!$A$1:$ZZ$2000,MATCH(A66,'[1]T18-Hanover'!$A$1:$A$2000,0),MATCH($G$1,'[1]T18-Hanover'!$A$1:$ZZ$1,0))</f>
        <v>49963</v>
      </c>
      <c r="H66" s="117">
        <f>INDEX('[1]T18-Hanover'!$A$1:$ZZ$2000,MATCH(A66,'[1]T18-Hanover'!$A$1:$A$2000,0),MATCH($H$1,'[1]T18-Hanover'!$A$1:$ZZ$1,0))</f>
        <v>4584</v>
      </c>
      <c r="I66" s="117">
        <f>INDEX('[1]T18-Hanover'!$A$1:$ZZ$2000,MATCH(A66,'[1]T18-Hanover'!$A$1:$A$2000,0),MATCH($I$1,'[1]T18-Hanover'!$A$1:$ZZ$1,0))</f>
        <v>4584</v>
      </c>
      <c r="J66" s="116" t="str">
        <f>INDEX('[1]T18-Hanover'!$A$1:$ZZ$2000,MATCH(A66,'[1]T18-Hanover'!$A$1:$A$2000,0),MATCH($J$1,'[1]T18-Hanover'!$A$1:$ZZ$1,0))</f>
        <v>C</v>
      </c>
      <c r="K66" s="118">
        <f>INDEX('[1]T18-Hanover'!$A$1:$ZZ$2000,MATCH(A66,'[1]T18-Hanover'!$A$1:$A$2000,0),MATCH($K$1,'[1]T18-Hanover'!$A$1:$ZZ$1,0))</f>
        <v>20</v>
      </c>
      <c r="L66" s="119">
        <f>INDEX('[1]T18-Hanover'!$A$1:$ZZ$2000,MATCH(A66,'[1]T18-Hanover'!$A$1:$A$2000,0),MATCH($L$1,'[1]T18-Hanover'!$A$1:$ZZ$1,0))</f>
        <v>91680</v>
      </c>
      <c r="M66" s="120">
        <f>INDEX('[1]T18-Hanover'!$A$1:$ZZ$2000,MATCH(A66,'[1]T18-Hanover'!$A$1:$A$2000,0),MATCH($M$1,'[1]T18-Hanover'!$A$1:$ZZ$1,0))</f>
        <v>0.05</v>
      </c>
      <c r="N66" s="120">
        <f>INDEX('[1]T18-Hanover'!$A$1:$ZZ$2000,MATCH(A66,'[1]T18-Hanover'!$A$1:$A$2000,0),MATCH($N$1,'[1]T18-Hanover'!$A$1:$ZZ$1,0))</f>
        <v>0.15</v>
      </c>
      <c r="O66" s="118">
        <f>INDEX('[1]T18-Hanover'!$A$1:$ZZ$2000,MATCH(A66,'[1]T18-Hanover'!$A$1:$A$2000,0),MATCH($O$1,'[1]T18-Hanover'!$A$1:$ZZ$1,0))</f>
        <v>74031.600000000006</v>
      </c>
      <c r="P66" s="120">
        <f>INDEX('[1]T18-Hanover'!$A$1:$ZZ$2000,MATCH(A66,'[1]T18-Hanover'!$A$1:$A$2000,0),MATCH($P$1,'[1]T18-Hanover'!$A$1:$ZZ$1,0))</f>
        <v>7.4999999999999997E-2</v>
      </c>
      <c r="Q66" s="118">
        <f>INDEX('[1]T18-Hanover'!$A$1:$ZZ$2000,MATCH(A66,'[1]T18-Hanover'!$A$1:$A$2000,0),MATCH($Q$1,'[1]T18-Hanover'!$A$1:$ZZ$1,0))</f>
        <v>215.33333333333337</v>
      </c>
      <c r="R66" s="118">
        <f>INDEX('[1]T18-Hanover'!$A$1:$ZZ$2000,MATCH(A66,'[1]T18-Hanover'!$A$1:$A$2000,0),MATCH($R$1,'[1]T18-Hanover'!$A$1:$ZZ$1,0))</f>
        <v>215</v>
      </c>
      <c r="S66" s="118">
        <f>INDEX('[1]T18-Hanover'!$A$1:$ZZ$2000,MATCH(A66,'[1]T18-Hanover'!$A$1:$A$2000,0),MATCH($S$1,'[1]T18-Hanover'!$A$1:$ZZ$1,0))</f>
        <v>215.16666666666669</v>
      </c>
      <c r="T66" s="119">
        <f>INDEX('[1]T18-Hanover'!$A$1:$ZZ$2000,MATCH(A66,'[1]T18-Hanover'!$A$1:$A$2000,0),MATCH($T$1,'[1]T18-Hanover'!$A$1:$ZZ$1,0))</f>
        <v>379524</v>
      </c>
      <c r="U66" s="119">
        <f>INDEX('[1]T18-Hanover'!$A$1:$ZZ$2000,MATCH(A66,'[1]T18-Hanover'!$A$1:$A$2000,0),MATCH($U$1,'[1]T18-Hanover'!$A$1:$ZZ$1,0))</f>
        <v>1365848</v>
      </c>
    </row>
    <row r="67" spans="1:21" s="114" customFormat="1" x14ac:dyDescent="0.55000000000000004">
      <c r="A67" s="114" t="str">
        <f>'[1]T18-Hanover'!A67</f>
        <v>06-21-409-009-0000</v>
      </c>
      <c r="B67" s="115" t="str">
        <f>INDEX('[1]T18-Hanover'!$A$1:$ZZ$2000,MATCH(A67,'[1]T18-Hanover'!$A$1:$A$2000,0),MATCH($B$1,'[1]T18-Hanover'!$A$1:$ZZ$1,0))</f>
        <v>06-21-409-009-0000</v>
      </c>
      <c r="C67" s="115" t="str">
        <f>INDEX('[1]T18-Hanover'!$A$1:$ZZ$2000,MATCH(A67,'[1]T18-Hanover'!$A$1:$A$2000,0),MATCH($C$1,'[1]T18-Hanover'!$A$1:$ZZ$1,0))</f>
        <v>Bank</v>
      </c>
      <c r="D67" s="115" t="str">
        <f>INDEX('[1]T18-Hanover'!$A$1:$ZZ$2000,MATCH(A67,'[1]T18-Hanover'!$A$1:$A$2000,0),MATCH($D$1,'[1]T18-Hanover'!$A$1:$ZZ$1,0))</f>
        <v>510  SUTTON, STREAMWOOD</v>
      </c>
      <c r="E67" s="116" t="str">
        <f>INDEX('[1]T18-Hanover'!$A$1:$ZZ$2000,MATCH(A67,'[1]T18-Hanover'!$A$1:$A$2000,0),MATCH($E$1,'[1]T18-Hanover'!$A$1:$ZZ$1,0))</f>
        <v>5-28</v>
      </c>
      <c r="F67" s="116">
        <f>INDEX('[1]T18-Hanover'!$A$1:$ZZ$2000,MATCH(A67,'[1]T18-Hanover'!$A$1:$A$2000,0),MATCH($F$1,'[1]T18-Hanover'!$A$1:$ZZ$1,0))</f>
        <v>14</v>
      </c>
      <c r="G67" s="117">
        <f>INDEX('[1]T18-Hanover'!$A$1:$ZZ$2000,MATCH(A67,'[1]T18-Hanover'!$A$1:$A$2000,0),MATCH($G$1,'[1]T18-Hanover'!$A$1:$ZZ$1,0))</f>
        <v>38782</v>
      </c>
      <c r="H67" s="117">
        <f>INDEX('[1]T18-Hanover'!$A$1:$ZZ$2000,MATCH(A67,'[1]T18-Hanover'!$A$1:$A$2000,0),MATCH($H$1,'[1]T18-Hanover'!$A$1:$ZZ$1,0))</f>
        <v>4170</v>
      </c>
      <c r="I67" s="117">
        <f>INDEX('[1]T18-Hanover'!$A$1:$ZZ$2000,MATCH(A67,'[1]T18-Hanover'!$A$1:$A$2000,0),MATCH($I$1,'[1]T18-Hanover'!$A$1:$ZZ$1,0))</f>
        <v>4170</v>
      </c>
      <c r="J67" s="116" t="str">
        <f>INDEX('[1]T18-Hanover'!$A$1:$ZZ$2000,MATCH(A67,'[1]T18-Hanover'!$A$1:$A$2000,0),MATCH($J$1,'[1]T18-Hanover'!$A$1:$ZZ$1,0))</f>
        <v>C</v>
      </c>
      <c r="K67" s="118">
        <f>INDEX('[1]T18-Hanover'!$A$1:$ZZ$2000,MATCH(A67,'[1]T18-Hanover'!$A$1:$A$2000,0),MATCH($K$1,'[1]T18-Hanover'!$A$1:$ZZ$1,0))</f>
        <v>20</v>
      </c>
      <c r="L67" s="119">
        <f>INDEX('[1]T18-Hanover'!$A$1:$ZZ$2000,MATCH(A67,'[1]T18-Hanover'!$A$1:$A$2000,0),MATCH($L$1,'[1]T18-Hanover'!$A$1:$ZZ$1,0))</f>
        <v>83400</v>
      </c>
      <c r="M67" s="120">
        <f>INDEX('[1]T18-Hanover'!$A$1:$ZZ$2000,MATCH(A67,'[1]T18-Hanover'!$A$1:$A$2000,0),MATCH($M$1,'[1]T18-Hanover'!$A$1:$ZZ$1,0))</f>
        <v>0.05</v>
      </c>
      <c r="N67" s="120">
        <f>INDEX('[1]T18-Hanover'!$A$1:$ZZ$2000,MATCH(A67,'[1]T18-Hanover'!$A$1:$A$2000,0),MATCH($N$1,'[1]T18-Hanover'!$A$1:$ZZ$1,0))</f>
        <v>0.15</v>
      </c>
      <c r="O67" s="118">
        <f>INDEX('[1]T18-Hanover'!$A$1:$ZZ$2000,MATCH(A67,'[1]T18-Hanover'!$A$1:$A$2000,0),MATCH($O$1,'[1]T18-Hanover'!$A$1:$ZZ$1,0))</f>
        <v>67345.5</v>
      </c>
      <c r="P67" s="120">
        <f>INDEX('[1]T18-Hanover'!$A$1:$ZZ$2000,MATCH(A67,'[1]T18-Hanover'!$A$1:$A$2000,0),MATCH($P$1,'[1]T18-Hanover'!$A$1:$ZZ$1,0))</f>
        <v>7.4999999999999997E-2</v>
      </c>
      <c r="Q67" s="118">
        <f>INDEX('[1]T18-Hanover'!$A$1:$ZZ$2000,MATCH(A67,'[1]T18-Hanover'!$A$1:$A$2000,0),MATCH($Q$1,'[1]T18-Hanover'!$A$1:$ZZ$1,0))</f>
        <v>215.33333333333334</v>
      </c>
      <c r="R67" s="118">
        <f>INDEX('[1]T18-Hanover'!$A$1:$ZZ$2000,MATCH(A67,'[1]T18-Hanover'!$A$1:$A$2000,0),MATCH($R$1,'[1]T18-Hanover'!$A$1:$ZZ$1,0))</f>
        <v>215</v>
      </c>
      <c r="S67" s="118">
        <f>INDEX('[1]T18-Hanover'!$A$1:$ZZ$2000,MATCH(A67,'[1]T18-Hanover'!$A$1:$A$2000,0),MATCH($S$1,'[1]T18-Hanover'!$A$1:$ZZ$1,0))</f>
        <v>215.16666666666669</v>
      </c>
      <c r="T67" s="119">
        <f>INDEX('[1]T18-Hanover'!$A$1:$ZZ$2000,MATCH(A67,'[1]T18-Hanover'!$A$1:$A$2000,0),MATCH($T$1,'[1]T18-Hanover'!$A$1:$ZZ$1,0))</f>
        <v>132612</v>
      </c>
      <c r="U67" s="119">
        <f>INDEX('[1]T18-Hanover'!$A$1:$ZZ$2000,MATCH(A67,'[1]T18-Hanover'!$A$1:$A$2000,0),MATCH($U$1,'[1]T18-Hanover'!$A$1:$ZZ$1,0))</f>
        <v>1029857.0000000001</v>
      </c>
    </row>
    <row r="68" spans="1:21" s="114" customFormat="1" x14ac:dyDescent="0.55000000000000004">
      <c r="A68" s="114" t="str">
        <f>'[1]T18-Hanover'!A68</f>
        <v>06-22-107-041-0000</v>
      </c>
      <c r="B68" s="115" t="str">
        <f>INDEX('[1]T18-Hanover'!$A$1:$ZZ$2000,MATCH(A68,'[1]T18-Hanover'!$A$1:$A$2000,0),MATCH($B$1,'[1]T18-Hanover'!$A$1:$ZZ$1,0))</f>
        <v>06-22-107-041-0000</v>
      </c>
      <c r="C68" s="115" t="str">
        <f>INDEX('[1]T18-Hanover'!$A$1:$ZZ$2000,MATCH(A68,'[1]T18-Hanover'!$A$1:$A$2000,0),MATCH($C$1,'[1]T18-Hanover'!$A$1:$ZZ$1,0))</f>
        <v>Bank</v>
      </c>
      <c r="D68" s="115" t="str">
        <f>INDEX('[1]T18-Hanover'!$A$1:$ZZ$2000,MATCH(A68,'[1]T18-Hanover'!$A$1:$A$2000,0),MATCH($D$1,'[1]T18-Hanover'!$A$1:$ZZ$1,0))</f>
        <v>101  SUTTON, STREAMWOOD</v>
      </c>
      <c r="E68" s="116" t="str">
        <f>INDEX('[1]T18-Hanover'!$A$1:$ZZ$2000,MATCH(A68,'[1]T18-Hanover'!$A$1:$A$2000,0),MATCH($E$1,'[1]T18-Hanover'!$A$1:$ZZ$1,0))</f>
        <v>5-28</v>
      </c>
      <c r="F68" s="116">
        <f>INDEX('[1]T18-Hanover'!$A$1:$ZZ$2000,MATCH(A68,'[1]T18-Hanover'!$A$1:$A$2000,0),MATCH($F$1,'[1]T18-Hanover'!$A$1:$ZZ$1,0))</f>
        <v>22</v>
      </c>
      <c r="G68" s="117">
        <f>INDEX('[1]T18-Hanover'!$A$1:$ZZ$2000,MATCH(A68,'[1]T18-Hanover'!$A$1:$A$2000,0),MATCH($G$1,'[1]T18-Hanover'!$A$1:$ZZ$1,0))</f>
        <v>35118</v>
      </c>
      <c r="H68" s="117">
        <f>INDEX('[1]T18-Hanover'!$A$1:$ZZ$2000,MATCH(A68,'[1]T18-Hanover'!$A$1:$A$2000,0),MATCH($H$1,'[1]T18-Hanover'!$A$1:$ZZ$1,0))</f>
        <v>3770</v>
      </c>
      <c r="I68" s="117">
        <f>INDEX('[1]T18-Hanover'!$A$1:$ZZ$2000,MATCH(A68,'[1]T18-Hanover'!$A$1:$A$2000,0),MATCH($I$1,'[1]T18-Hanover'!$A$1:$ZZ$1,0))</f>
        <v>3770</v>
      </c>
      <c r="J68" s="116" t="str">
        <f>INDEX('[1]T18-Hanover'!$A$1:$ZZ$2000,MATCH(A68,'[1]T18-Hanover'!$A$1:$A$2000,0),MATCH($J$1,'[1]T18-Hanover'!$A$1:$ZZ$1,0))</f>
        <v>C</v>
      </c>
      <c r="K68" s="118">
        <f>INDEX('[1]T18-Hanover'!$A$1:$ZZ$2000,MATCH(A68,'[1]T18-Hanover'!$A$1:$A$2000,0),MATCH($K$1,'[1]T18-Hanover'!$A$1:$ZZ$1,0))</f>
        <v>19</v>
      </c>
      <c r="L68" s="119">
        <f>INDEX('[1]T18-Hanover'!$A$1:$ZZ$2000,MATCH(A68,'[1]T18-Hanover'!$A$1:$A$2000,0),MATCH($L$1,'[1]T18-Hanover'!$A$1:$ZZ$1,0))</f>
        <v>71630</v>
      </c>
      <c r="M68" s="120">
        <f>INDEX('[1]T18-Hanover'!$A$1:$ZZ$2000,MATCH(A68,'[1]T18-Hanover'!$A$1:$A$2000,0),MATCH($M$1,'[1]T18-Hanover'!$A$1:$ZZ$1,0))</f>
        <v>0.05</v>
      </c>
      <c r="N68" s="120">
        <f>INDEX('[1]T18-Hanover'!$A$1:$ZZ$2000,MATCH(A68,'[1]T18-Hanover'!$A$1:$A$2000,0),MATCH($N$1,'[1]T18-Hanover'!$A$1:$ZZ$1,0))</f>
        <v>0.15</v>
      </c>
      <c r="O68" s="118">
        <f>INDEX('[1]T18-Hanover'!$A$1:$ZZ$2000,MATCH(A68,'[1]T18-Hanover'!$A$1:$A$2000,0),MATCH($O$1,'[1]T18-Hanover'!$A$1:$ZZ$1,0))</f>
        <v>57841.224999999999</v>
      </c>
      <c r="P68" s="120">
        <f>INDEX('[1]T18-Hanover'!$A$1:$ZZ$2000,MATCH(A68,'[1]T18-Hanover'!$A$1:$A$2000,0),MATCH($P$1,'[1]T18-Hanover'!$A$1:$ZZ$1,0))</f>
        <v>7.4999999999999997E-2</v>
      </c>
      <c r="Q68" s="118">
        <f>INDEX('[1]T18-Hanover'!$A$1:$ZZ$2000,MATCH(A68,'[1]T18-Hanover'!$A$1:$A$2000,0),MATCH($Q$1,'[1]T18-Hanover'!$A$1:$ZZ$1,0))</f>
        <v>204.56666666666666</v>
      </c>
      <c r="R68" s="118">
        <f>INDEX('[1]T18-Hanover'!$A$1:$ZZ$2000,MATCH(A68,'[1]T18-Hanover'!$A$1:$A$2000,0),MATCH($R$1,'[1]T18-Hanover'!$A$1:$ZZ$1,0))</f>
        <v>204.25</v>
      </c>
      <c r="S68" s="118">
        <f>INDEX('[1]T18-Hanover'!$A$1:$ZZ$2000,MATCH(A68,'[1]T18-Hanover'!$A$1:$A$2000,0),MATCH($S$1,'[1]T18-Hanover'!$A$1:$ZZ$1,0))</f>
        <v>204.40833333333333</v>
      </c>
      <c r="T68" s="119">
        <f>INDEX('[1]T18-Hanover'!$A$1:$ZZ$2000,MATCH(A68,'[1]T18-Hanover'!$A$1:$A$2000,0),MATCH($T$1,'[1]T18-Hanover'!$A$1:$ZZ$1,0))</f>
        <v>240456</v>
      </c>
      <c r="U68" s="119">
        <f>INDEX('[1]T18-Hanover'!$A$1:$ZZ$2000,MATCH(A68,'[1]T18-Hanover'!$A$1:$A$2000,0),MATCH($U$1,'[1]T18-Hanover'!$A$1:$ZZ$1,0))</f>
        <v>1011075.4166666666</v>
      </c>
    </row>
    <row r="69" spans="1:21" s="114" customFormat="1" x14ac:dyDescent="0.55000000000000004">
      <c r="A69" s="114" t="str">
        <f>'[1]T18-Hanover'!A69</f>
        <v>06-22-302-014-0000</v>
      </c>
      <c r="B69" s="115" t="str">
        <f>INDEX('[1]T18-Hanover'!$A$1:$ZZ$2000,MATCH(A69,'[1]T18-Hanover'!$A$1:$A$2000,0),MATCH($B$1,'[1]T18-Hanover'!$A$1:$ZZ$1,0))</f>
        <v>06-22-302-014-0000</v>
      </c>
      <c r="C69" s="115" t="str">
        <f>INDEX('[1]T18-Hanover'!$A$1:$ZZ$2000,MATCH(A69,'[1]T18-Hanover'!$A$1:$A$2000,0),MATCH($C$1,'[1]T18-Hanover'!$A$1:$ZZ$1,0))</f>
        <v>Bank</v>
      </c>
      <c r="D69" s="115" t="str">
        <f>INDEX('[1]T18-Hanover'!$A$1:$ZZ$2000,MATCH(A69,'[1]T18-Hanover'!$A$1:$A$2000,0),MATCH($D$1,'[1]T18-Hanover'!$A$1:$ZZ$1,0))</f>
        <v>1011  SUTTON, STREAMWOOD</v>
      </c>
      <c r="E69" s="116" t="str">
        <f>INDEX('[1]T18-Hanover'!$A$1:$ZZ$2000,MATCH(A69,'[1]T18-Hanover'!$A$1:$A$2000,0),MATCH($E$1,'[1]T18-Hanover'!$A$1:$ZZ$1,0))</f>
        <v>5-28</v>
      </c>
      <c r="F69" s="116">
        <f>INDEX('[1]T18-Hanover'!$A$1:$ZZ$2000,MATCH(A69,'[1]T18-Hanover'!$A$1:$A$2000,0),MATCH($F$1,'[1]T18-Hanover'!$A$1:$ZZ$1,0))</f>
        <v>16</v>
      </c>
      <c r="G69" s="117">
        <f>INDEX('[1]T18-Hanover'!$A$1:$ZZ$2000,MATCH(A69,'[1]T18-Hanover'!$A$1:$A$2000,0),MATCH($G$1,'[1]T18-Hanover'!$A$1:$ZZ$1,0))</f>
        <v>32024</v>
      </c>
      <c r="H69" s="117">
        <f>INDEX('[1]T18-Hanover'!$A$1:$ZZ$2000,MATCH(A69,'[1]T18-Hanover'!$A$1:$A$2000,0),MATCH($H$1,'[1]T18-Hanover'!$A$1:$ZZ$1,0))</f>
        <v>6258</v>
      </c>
      <c r="I69" s="117">
        <f>INDEX('[1]T18-Hanover'!$A$1:$ZZ$2000,MATCH(A69,'[1]T18-Hanover'!$A$1:$A$2000,0),MATCH($I$1,'[1]T18-Hanover'!$A$1:$ZZ$1,0))</f>
        <v>6258</v>
      </c>
      <c r="J69" s="116" t="str">
        <f>INDEX('[1]T18-Hanover'!$A$1:$ZZ$2000,MATCH(A69,'[1]T18-Hanover'!$A$1:$A$2000,0),MATCH($J$1,'[1]T18-Hanover'!$A$1:$ZZ$1,0))</f>
        <v>C</v>
      </c>
      <c r="K69" s="118">
        <f>INDEX('[1]T18-Hanover'!$A$1:$ZZ$2000,MATCH(A69,'[1]T18-Hanover'!$A$1:$A$2000,0),MATCH($K$1,'[1]T18-Hanover'!$A$1:$ZZ$1,0))</f>
        <v>20</v>
      </c>
      <c r="L69" s="119">
        <f>INDEX('[1]T18-Hanover'!$A$1:$ZZ$2000,MATCH(A69,'[1]T18-Hanover'!$A$1:$A$2000,0),MATCH($L$1,'[1]T18-Hanover'!$A$1:$ZZ$1,0))</f>
        <v>125160</v>
      </c>
      <c r="M69" s="120">
        <f>INDEX('[1]T18-Hanover'!$A$1:$ZZ$2000,MATCH(A69,'[1]T18-Hanover'!$A$1:$A$2000,0),MATCH($M$1,'[1]T18-Hanover'!$A$1:$ZZ$1,0))</f>
        <v>0.05</v>
      </c>
      <c r="N69" s="120">
        <f>INDEX('[1]T18-Hanover'!$A$1:$ZZ$2000,MATCH(A69,'[1]T18-Hanover'!$A$1:$A$2000,0),MATCH($N$1,'[1]T18-Hanover'!$A$1:$ZZ$1,0))</f>
        <v>0.15</v>
      </c>
      <c r="O69" s="118">
        <f>INDEX('[1]T18-Hanover'!$A$1:$ZZ$2000,MATCH(A69,'[1]T18-Hanover'!$A$1:$A$2000,0),MATCH($O$1,'[1]T18-Hanover'!$A$1:$ZZ$1,0))</f>
        <v>101066.7</v>
      </c>
      <c r="P69" s="120">
        <f>INDEX('[1]T18-Hanover'!$A$1:$ZZ$2000,MATCH(A69,'[1]T18-Hanover'!$A$1:$A$2000,0),MATCH($P$1,'[1]T18-Hanover'!$A$1:$ZZ$1,0))</f>
        <v>7.4999999999999997E-2</v>
      </c>
      <c r="Q69" s="118">
        <f>INDEX('[1]T18-Hanover'!$A$1:$ZZ$2000,MATCH(A69,'[1]T18-Hanover'!$A$1:$A$2000,0),MATCH($Q$1,'[1]T18-Hanover'!$A$1:$ZZ$1,0))</f>
        <v>215.33333333333334</v>
      </c>
      <c r="R69" s="118">
        <f>INDEX('[1]T18-Hanover'!$A$1:$ZZ$2000,MATCH(A69,'[1]T18-Hanover'!$A$1:$A$2000,0),MATCH($R$1,'[1]T18-Hanover'!$A$1:$ZZ$1,0))</f>
        <v>215</v>
      </c>
      <c r="S69" s="118">
        <f>INDEX('[1]T18-Hanover'!$A$1:$ZZ$2000,MATCH(A69,'[1]T18-Hanover'!$A$1:$A$2000,0),MATCH($S$1,'[1]T18-Hanover'!$A$1:$ZZ$1,0))</f>
        <v>215.16666666666669</v>
      </c>
      <c r="T69" s="119">
        <f>INDEX('[1]T18-Hanover'!$A$1:$ZZ$2000,MATCH(A69,'[1]T18-Hanover'!$A$1:$A$2000,0),MATCH($T$1,'[1]T18-Hanover'!$A$1:$ZZ$1,0))</f>
        <v>83904</v>
      </c>
      <c r="U69" s="119">
        <f>INDEX('[1]T18-Hanover'!$A$1:$ZZ$2000,MATCH(A69,'[1]T18-Hanover'!$A$1:$A$2000,0),MATCH($U$1,'[1]T18-Hanover'!$A$1:$ZZ$1,0))</f>
        <v>1430417.0000000002</v>
      </c>
    </row>
    <row r="70" spans="1:21" s="114" customFormat="1" x14ac:dyDescent="0.55000000000000004">
      <c r="A70" s="114" t="str">
        <f>'[1]T18-Hanover'!A70</f>
        <v>06-22-302-019-0000</v>
      </c>
      <c r="B70" s="115" t="str">
        <f>INDEX('[1]T18-Hanover'!$A$1:$ZZ$2000,MATCH(A70,'[1]T18-Hanover'!$A$1:$A$2000,0),MATCH($B$1,'[1]T18-Hanover'!$A$1:$ZZ$1,0))</f>
        <v>06-22-302-019-0000</v>
      </c>
      <c r="C70" s="115" t="str">
        <f>INDEX('[1]T18-Hanover'!$A$1:$ZZ$2000,MATCH(A70,'[1]T18-Hanover'!$A$1:$A$2000,0),MATCH($C$1,'[1]T18-Hanover'!$A$1:$ZZ$1,0))</f>
        <v>Bank</v>
      </c>
      <c r="D70" s="115" t="str">
        <f>INDEX('[1]T18-Hanover'!$A$1:$ZZ$2000,MATCH(A70,'[1]T18-Hanover'!$A$1:$A$2000,0),MATCH($D$1,'[1]T18-Hanover'!$A$1:$ZZ$1,0))</f>
        <v>705  SUTTON, STREAMWOOD</v>
      </c>
      <c r="E70" s="116" t="str">
        <f>INDEX('[1]T18-Hanover'!$A$1:$ZZ$2000,MATCH(A70,'[1]T18-Hanover'!$A$1:$A$2000,0),MATCH($E$1,'[1]T18-Hanover'!$A$1:$ZZ$1,0))</f>
        <v>5-28</v>
      </c>
      <c r="F70" s="116">
        <f>INDEX('[1]T18-Hanover'!$A$1:$ZZ$2000,MATCH(A70,'[1]T18-Hanover'!$A$1:$A$2000,0),MATCH($F$1,'[1]T18-Hanover'!$A$1:$ZZ$1,0))</f>
        <v>14</v>
      </c>
      <c r="G70" s="117">
        <f>INDEX('[1]T18-Hanover'!$A$1:$ZZ$2000,MATCH(A70,'[1]T18-Hanover'!$A$1:$A$2000,0),MATCH($G$1,'[1]T18-Hanover'!$A$1:$ZZ$1,0))</f>
        <v>50298</v>
      </c>
      <c r="H70" s="117">
        <f>INDEX('[1]T18-Hanover'!$A$1:$ZZ$2000,MATCH(A70,'[1]T18-Hanover'!$A$1:$A$2000,0),MATCH($H$1,'[1]T18-Hanover'!$A$1:$ZZ$1,0))</f>
        <v>4592</v>
      </c>
      <c r="I70" s="117">
        <f>INDEX('[1]T18-Hanover'!$A$1:$ZZ$2000,MATCH(A70,'[1]T18-Hanover'!$A$1:$A$2000,0),MATCH($I$1,'[1]T18-Hanover'!$A$1:$ZZ$1,0))</f>
        <v>4592</v>
      </c>
      <c r="J70" s="116" t="str">
        <f>INDEX('[1]T18-Hanover'!$A$1:$ZZ$2000,MATCH(A70,'[1]T18-Hanover'!$A$1:$A$2000,0),MATCH($J$1,'[1]T18-Hanover'!$A$1:$ZZ$1,0))</f>
        <v>C</v>
      </c>
      <c r="K70" s="118">
        <f>INDEX('[1]T18-Hanover'!$A$1:$ZZ$2000,MATCH(A70,'[1]T18-Hanover'!$A$1:$A$2000,0),MATCH($K$1,'[1]T18-Hanover'!$A$1:$ZZ$1,0))</f>
        <v>20</v>
      </c>
      <c r="L70" s="119">
        <f>INDEX('[1]T18-Hanover'!$A$1:$ZZ$2000,MATCH(A70,'[1]T18-Hanover'!$A$1:$A$2000,0),MATCH($L$1,'[1]T18-Hanover'!$A$1:$ZZ$1,0))</f>
        <v>91840</v>
      </c>
      <c r="M70" s="120">
        <f>INDEX('[1]T18-Hanover'!$A$1:$ZZ$2000,MATCH(A70,'[1]T18-Hanover'!$A$1:$A$2000,0),MATCH($M$1,'[1]T18-Hanover'!$A$1:$ZZ$1,0))</f>
        <v>0.05</v>
      </c>
      <c r="N70" s="120">
        <f>INDEX('[1]T18-Hanover'!$A$1:$ZZ$2000,MATCH(A70,'[1]T18-Hanover'!$A$1:$A$2000,0),MATCH($N$1,'[1]T18-Hanover'!$A$1:$ZZ$1,0))</f>
        <v>0.15</v>
      </c>
      <c r="O70" s="118">
        <f>INDEX('[1]T18-Hanover'!$A$1:$ZZ$2000,MATCH(A70,'[1]T18-Hanover'!$A$1:$A$2000,0),MATCH($O$1,'[1]T18-Hanover'!$A$1:$ZZ$1,0))</f>
        <v>74160.800000000003</v>
      </c>
      <c r="P70" s="120">
        <f>INDEX('[1]T18-Hanover'!$A$1:$ZZ$2000,MATCH(A70,'[1]T18-Hanover'!$A$1:$A$2000,0),MATCH($P$1,'[1]T18-Hanover'!$A$1:$ZZ$1,0))</f>
        <v>7.4999999999999997E-2</v>
      </c>
      <c r="Q70" s="118">
        <f>INDEX('[1]T18-Hanover'!$A$1:$ZZ$2000,MATCH(A70,'[1]T18-Hanover'!$A$1:$A$2000,0),MATCH($Q$1,'[1]T18-Hanover'!$A$1:$ZZ$1,0))</f>
        <v>215.33333333333334</v>
      </c>
      <c r="R70" s="118">
        <f>INDEX('[1]T18-Hanover'!$A$1:$ZZ$2000,MATCH(A70,'[1]T18-Hanover'!$A$1:$A$2000,0),MATCH($R$1,'[1]T18-Hanover'!$A$1:$ZZ$1,0))</f>
        <v>215</v>
      </c>
      <c r="S70" s="118">
        <f>INDEX('[1]T18-Hanover'!$A$1:$ZZ$2000,MATCH(A70,'[1]T18-Hanover'!$A$1:$A$2000,0),MATCH($S$1,'[1]T18-Hanover'!$A$1:$ZZ$1,0))</f>
        <v>215.16666666666669</v>
      </c>
      <c r="T70" s="119">
        <f>INDEX('[1]T18-Hanover'!$A$1:$ZZ$2000,MATCH(A70,'[1]T18-Hanover'!$A$1:$A$2000,0),MATCH($T$1,'[1]T18-Hanover'!$A$1:$ZZ$1,0))</f>
        <v>383160</v>
      </c>
      <c r="U70" s="119">
        <f>INDEX('[1]T18-Hanover'!$A$1:$ZZ$2000,MATCH(A70,'[1]T18-Hanover'!$A$1:$A$2000,0),MATCH($U$1,'[1]T18-Hanover'!$A$1:$ZZ$1,0))</f>
        <v>1371205.3333333335</v>
      </c>
    </row>
    <row r="71" spans="1:21" s="114" customFormat="1" x14ac:dyDescent="0.55000000000000004">
      <c r="A71" s="114" t="str">
        <f>'[1]T18-Hanover'!A71</f>
        <v>06-24-401-004-0000</v>
      </c>
      <c r="B71" s="115" t="str">
        <f>INDEX('[1]T18-Hanover'!$A$1:$ZZ$2000,MATCH(A71,'[1]T18-Hanover'!$A$1:$A$2000,0),MATCH($B$1,'[1]T18-Hanover'!$A$1:$ZZ$1,0))</f>
        <v>06-24-401-004-0000</v>
      </c>
      <c r="C71" s="115" t="str">
        <f>INDEX('[1]T18-Hanover'!$A$1:$ZZ$2000,MATCH(A71,'[1]T18-Hanover'!$A$1:$A$2000,0),MATCH($C$1,'[1]T18-Hanover'!$A$1:$ZZ$1,0))</f>
        <v>Bank</v>
      </c>
      <c r="D71" s="115" t="str">
        <f>INDEX('[1]T18-Hanover'!$A$1:$ZZ$2000,MATCH(A71,'[1]T18-Hanover'!$A$1:$A$2000,0),MATCH($D$1,'[1]T18-Hanover'!$A$1:$ZZ$1,0))</f>
        <v>749  BARRINGTON, SCHAUMBURG</v>
      </c>
      <c r="E71" s="116" t="str">
        <f>INDEX('[1]T18-Hanover'!$A$1:$ZZ$2000,MATCH(A71,'[1]T18-Hanover'!$A$1:$A$2000,0),MATCH($E$1,'[1]T18-Hanover'!$A$1:$ZZ$1,0))</f>
        <v>5-28</v>
      </c>
      <c r="F71" s="116">
        <f>INDEX('[1]T18-Hanover'!$A$1:$ZZ$2000,MATCH(A71,'[1]T18-Hanover'!$A$1:$A$2000,0),MATCH($F$1,'[1]T18-Hanover'!$A$1:$ZZ$1,0))</f>
        <v>24</v>
      </c>
      <c r="G71" s="117">
        <f>INDEX('[1]T18-Hanover'!$A$1:$ZZ$2000,MATCH(A71,'[1]T18-Hanover'!$A$1:$A$2000,0),MATCH($G$1,'[1]T18-Hanover'!$A$1:$ZZ$1,0))</f>
        <v>68367</v>
      </c>
      <c r="H71" s="117">
        <f>INDEX('[1]T18-Hanover'!$A$1:$ZZ$2000,MATCH(A71,'[1]T18-Hanover'!$A$1:$A$2000,0),MATCH($H$1,'[1]T18-Hanover'!$A$1:$ZZ$1,0))</f>
        <v>4720</v>
      </c>
      <c r="I71" s="117">
        <f>INDEX('[1]T18-Hanover'!$A$1:$ZZ$2000,MATCH(A71,'[1]T18-Hanover'!$A$1:$A$2000,0),MATCH($I$1,'[1]T18-Hanover'!$A$1:$ZZ$1,0))</f>
        <v>4720</v>
      </c>
      <c r="J71" s="116" t="str">
        <f>INDEX('[1]T18-Hanover'!$A$1:$ZZ$2000,MATCH(A71,'[1]T18-Hanover'!$A$1:$A$2000,0),MATCH($J$1,'[1]T18-Hanover'!$A$1:$ZZ$1,0))</f>
        <v>C</v>
      </c>
      <c r="K71" s="118">
        <f>INDEX('[1]T18-Hanover'!$A$1:$ZZ$2000,MATCH(A71,'[1]T18-Hanover'!$A$1:$A$2000,0),MATCH($K$1,'[1]T18-Hanover'!$A$1:$ZZ$1,0))</f>
        <v>20</v>
      </c>
      <c r="L71" s="119">
        <f>INDEX('[1]T18-Hanover'!$A$1:$ZZ$2000,MATCH(A71,'[1]T18-Hanover'!$A$1:$A$2000,0),MATCH($L$1,'[1]T18-Hanover'!$A$1:$ZZ$1,0))</f>
        <v>94400</v>
      </c>
      <c r="M71" s="120">
        <f>INDEX('[1]T18-Hanover'!$A$1:$ZZ$2000,MATCH(A71,'[1]T18-Hanover'!$A$1:$A$2000,0),MATCH($M$1,'[1]T18-Hanover'!$A$1:$ZZ$1,0))</f>
        <v>0.05</v>
      </c>
      <c r="N71" s="120">
        <f>INDEX('[1]T18-Hanover'!$A$1:$ZZ$2000,MATCH(A71,'[1]T18-Hanover'!$A$1:$A$2000,0),MATCH($N$1,'[1]T18-Hanover'!$A$1:$ZZ$1,0))</f>
        <v>0.15</v>
      </c>
      <c r="O71" s="118">
        <f>INDEX('[1]T18-Hanover'!$A$1:$ZZ$2000,MATCH(A71,'[1]T18-Hanover'!$A$1:$A$2000,0),MATCH($O$1,'[1]T18-Hanover'!$A$1:$ZZ$1,0))</f>
        <v>76228</v>
      </c>
      <c r="P71" s="120">
        <f>INDEX('[1]T18-Hanover'!$A$1:$ZZ$2000,MATCH(A71,'[1]T18-Hanover'!$A$1:$A$2000,0),MATCH($P$1,'[1]T18-Hanover'!$A$1:$ZZ$1,0))</f>
        <v>7.4999999999999997E-2</v>
      </c>
      <c r="Q71" s="118">
        <f>INDEX('[1]T18-Hanover'!$A$1:$ZZ$2000,MATCH(A71,'[1]T18-Hanover'!$A$1:$A$2000,0),MATCH($Q$1,'[1]T18-Hanover'!$A$1:$ZZ$1,0))</f>
        <v>215.33333333333334</v>
      </c>
      <c r="R71" s="118">
        <f>INDEX('[1]T18-Hanover'!$A$1:$ZZ$2000,MATCH(A71,'[1]T18-Hanover'!$A$1:$A$2000,0),MATCH($R$1,'[1]T18-Hanover'!$A$1:$ZZ$1,0))</f>
        <v>215</v>
      </c>
      <c r="S71" s="118">
        <f>INDEX('[1]T18-Hanover'!$A$1:$ZZ$2000,MATCH(A71,'[1]T18-Hanover'!$A$1:$A$2000,0),MATCH($S$1,'[1]T18-Hanover'!$A$1:$ZZ$1,0))</f>
        <v>215.16666666666669</v>
      </c>
      <c r="T71" s="119">
        <f>INDEX('[1]T18-Hanover'!$A$1:$ZZ$2000,MATCH(A71,'[1]T18-Hanover'!$A$1:$A$2000,0),MATCH($T$1,'[1]T18-Hanover'!$A$1:$ZZ$1,0))</f>
        <v>593844</v>
      </c>
      <c r="U71" s="119">
        <f>INDEX('[1]T18-Hanover'!$A$1:$ZZ$2000,MATCH(A71,'[1]T18-Hanover'!$A$1:$A$2000,0),MATCH($U$1,'[1]T18-Hanover'!$A$1:$ZZ$1,0))</f>
        <v>1609430.6666666667</v>
      </c>
    </row>
    <row r="72" spans="1:21" s="114" customFormat="1" x14ac:dyDescent="0.55000000000000004">
      <c r="A72" s="114" t="str">
        <f>'[1]T18-Hanover'!A72</f>
        <v>06-25-207-004-0000</v>
      </c>
      <c r="B72" s="115" t="str">
        <f>INDEX('[1]T18-Hanover'!$A$1:$ZZ$2000,MATCH(A72,'[1]T18-Hanover'!$A$1:$A$2000,0),MATCH($B$1,'[1]T18-Hanover'!$A$1:$ZZ$1,0))</f>
        <v>06-25-207-004-0000</v>
      </c>
      <c r="C72" s="115" t="str">
        <f>INDEX('[1]T18-Hanover'!$A$1:$ZZ$2000,MATCH(A72,'[1]T18-Hanover'!$A$1:$A$2000,0),MATCH($C$1,'[1]T18-Hanover'!$A$1:$ZZ$1,0))</f>
        <v>Bank</v>
      </c>
      <c r="D72" s="115" t="str">
        <f>INDEX('[1]T18-Hanover'!$A$1:$ZZ$2000,MATCH(A72,'[1]T18-Hanover'!$A$1:$A$2000,0),MATCH($D$1,'[1]T18-Hanover'!$A$1:$ZZ$1,0))</f>
        <v>800 S BARRINGTON, STREAMWOOD</v>
      </c>
      <c r="E72" s="116" t="str">
        <f>INDEX('[1]T18-Hanover'!$A$1:$ZZ$2000,MATCH(A72,'[1]T18-Hanover'!$A$1:$A$2000,0),MATCH($E$1,'[1]T18-Hanover'!$A$1:$ZZ$1,0))</f>
        <v>5-28</v>
      </c>
      <c r="F72" s="116">
        <f>INDEX('[1]T18-Hanover'!$A$1:$ZZ$2000,MATCH(A72,'[1]T18-Hanover'!$A$1:$A$2000,0),MATCH($F$1,'[1]T18-Hanover'!$A$1:$ZZ$1,0))</f>
        <v>29</v>
      </c>
      <c r="G72" s="117">
        <f>INDEX('[1]T18-Hanover'!$A$1:$ZZ$2000,MATCH(A72,'[1]T18-Hanover'!$A$1:$A$2000,0),MATCH($G$1,'[1]T18-Hanover'!$A$1:$ZZ$1,0))</f>
        <v>38023</v>
      </c>
      <c r="H72" s="117">
        <f>INDEX('[1]T18-Hanover'!$A$1:$ZZ$2000,MATCH(A72,'[1]T18-Hanover'!$A$1:$A$2000,0),MATCH($H$1,'[1]T18-Hanover'!$A$1:$ZZ$1,0))</f>
        <v>5495</v>
      </c>
      <c r="I72" s="117">
        <f>INDEX('[1]T18-Hanover'!$A$1:$ZZ$2000,MATCH(A72,'[1]T18-Hanover'!$A$1:$A$2000,0),MATCH($I$1,'[1]T18-Hanover'!$A$1:$ZZ$1,0))</f>
        <v>5495</v>
      </c>
      <c r="J72" s="116" t="str">
        <f>INDEX('[1]T18-Hanover'!$A$1:$ZZ$2000,MATCH(A72,'[1]T18-Hanover'!$A$1:$A$2000,0),MATCH($J$1,'[1]T18-Hanover'!$A$1:$ZZ$1,0))</f>
        <v>C</v>
      </c>
      <c r="K72" s="118">
        <f>INDEX('[1]T18-Hanover'!$A$1:$ZZ$2000,MATCH(A72,'[1]T18-Hanover'!$A$1:$A$2000,0),MATCH($K$1,'[1]T18-Hanover'!$A$1:$ZZ$1,0))</f>
        <v>20</v>
      </c>
      <c r="L72" s="119">
        <f>INDEX('[1]T18-Hanover'!$A$1:$ZZ$2000,MATCH(A72,'[1]T18-Hanover'!$A$1:$A$2000,0),MATCH($L$1,'[1]T18-Hanover'!$A$1:$ZZ$1,0))</f>
        <v>109900</v>
      </c>
      <c r="M72" s="120">
        <f>INDEX('[1]T18-Hanover'!$A$1:$ZZ$2000,MATCH(A72,'[1]T18-Hanover'!$A$1:$A$2000,0),MATCH($M$1,'[1]T18-Hanover'!$A$1:$ZZ$1,0))</f>
        <v>0.05</v>
      </c>
      <c r="N72" s="120">
        <f>INDEX('[1]T18-Hanover'!$A$1:$ZZ$2000,MATCH(A72,'[1]T18-Hanover'!$A$1:$A$2000,0),MATCH($N$1,'[1]T18-Hanover'!$A$1:$ZZ$1,0))</f>
        <v>0.15</v>
      </c>
      <c r="O72" s="118">
        <f>INDEX('[1]T18-Hanover'!$A$1:$ZZ$2000,MATCH(A72,'[1]T18-Hanover'!$A$1:$A$2000,0),MATCH($O$1,'[1]T18-Hanover'!$A$1:$ZZ$1,0))</f>
        <v>88744.25</v>
      </c>
      <c r="P72" s="120">
        <f>INDEX('[1]T18-Hanover'!$A$1:$ZZ$2000,MATCH(A72,'[1]T18-Hanover'!$A$1:$A$2000,0),MATCH($P$1,'[1]T18-Hanover'!$A$1:$ZZ$1,0))</f>
        <v>7.4999999999999997E-2</v>
      </c>
      <c r="Q72" s="118">
        <f>INDEX('[1]T18-Hanover'!$A$1:$ZZ$2000,MATCH(A72,'[1]T18-Hanover'!$A$1:$A$2000,0),MATCH($Q$1,'[1]T18-Hanover'!$A$1:$ZZ$1,0))</f>
        <v>215.33333333333334</v>
      </c>
      <c r="R72" s="118">
        <f>INDEX('[1]T18-Hanover'!$A$1:$ZZ$2000,MATCH(A72,'[1]T18-Hanover'!$A$1:$A$2000,0),MATCH($R$1,'[1]T18-Hanover'!$A$1:$ZZ$1,0))</f>
        <v>215</v>
      </c>
      <c r="S72" s="118">
        <f>INDEX('[1]T18-Hanover'!$A$1:$ZZ$2000,MATCH(A72,'[1]T18-Hanover'!$A$1:$A$2000,0),MATCH($S$1,'[1]T18-Hanover'!$A$1:$ZZ$1,0))</f>
        <v>215.16666666666669</v>
      </c>
      <c r="T72" s="119">
        <f>INDEX('[1]T18-Hanover'!$A$1:$ZZ$2000,MATCH(A72,'[1]T18-Hanover'!$A$1:$A$2000,0),MATCH($T$1,'[1]T18-Hanover'!$A$1:$ZZ$1,0))</f>
        <v>192516</v>
      </c>
      <c r="U72" s="119">
        <f>INDEX('[1]T18-Hanover'!$A$1:$ZZ$2000,MATCH(A72,'[1]T18-Hanover'!$A$1:$A$2000,0),MATCH($U$1,'[1]T18-Hanover'!$A$1:$ZZ$1,0))</f>
        <v>1374856.8333333335</v>
      </c>
    </row>
    <row r="73" spans="1:21" s="114" customFormat="1" x14ac:dyDescent="0.55000000000000004">
      <c r="A73" s="114" t="str">
        <f>'[1]T18-Hanover'!A73</f>
        <v>06-26-111-014-0000</v>
      </c>
      <c r="B73" s="115" t="str">
        <f>INDEX('[1]T18-Hanover'!$A$1:$ZZ$2000,MATCH(A73,'[1]T18-Hanover'!$A$1:$A$2000,0),MATCH($B$1,'[1]T18-Hanover'!$A$1:$ZZ$1,0))</f>
        <v>06-26-111-014-0000</v>
      </c>
      <c r="C73" s="115" t="str">
        <f>INDEX('[1]T18-Hanover'!$A$1:$ZZ$2000,MATCH(A73,'[1]T18-Hanover'!$A$1:$A$2000,0),MATCH($C$1,'[1]T18-Hanover'!$A$1:$ZZ$1,0))</f>
        <v>Bank</v>
      </c>
      <c r="D73" s="115" t="str">
        <f>INDEX('[1]T18-Hanover'!$A$1:$ZZ$2000,MATCH(A73,'[1]T18-Hanover'!$A$1:$A$2000,0),MATCH($D$1,'[1]T18-Hanover'!$A$1:$ZZ$1,0))</f>
        <v>151 E IRVING PARK, STREAMWOOD</v>
      </c>
      <c r="E73" s="116" t="str">
        <f>INDEX('[1]T18-Hanover'!$A$1:$ZZ$2000,MATCH(A73,'[1]T18-Hanover'!$A$1:$A$2000,0),MATCH($E$1,'[1]T18-Hanover'!$A$1:$ZZ$1,0))</f>
        <v>5-28</v>
      </c>
      <c r="F73" s="116">
        <f>INDEX('[1]T18-Hanover'!$A$1:$ZZ$2000,MATCH(A73,'[1]T18-Hanover'!$A$1:$A$2000,0),MATCH($F$1,'[1]T18-Hanover'!$A$1:$ZZ$1,0))</f>
        <v>30</v>
      </c>
      <c r="G73" s="117">
        <f>INDEX('[1]T18-Hanover'!$A$1:$ZZ$2000,MATCH(A73,'[1]T18-Hanover'!$A$1:$A$2000,0),MATCH($G$1,'[1]T18-Hanover'!$A$1:$ZZ$1,0))</f>
        <v>42701</v>
      </c>
      <c r="H73" s="117">
        <f>INDEX('[1]T18-Hanover'!$A$1:$ZZ$2000,MATCH(A73,'[1]T18-Hanover'!$A$1:$A$2000,0),MATCH($H$1,'[1]T18-Hanover'!$A$1:$ZZ$1,0))</f>
        <v>5012</v>
      </c>
      <c r="I73" s="117">
        <f>INDEX('[1]T18-Hanover'!$A$1:$ZZ$2000,MATCH(A73,'[1]T18-Hanover'!$A$1:$A$2000,0),MATCH($I$1,'[1]T18-Hanover'!$A$1:$ZZ$1,0))</f>
        <v>5012</v>
      </c>
      <c r="J73" s="116" t="str">
        <f>INDEX('[1]T18-Hanover'!$A$1:$ZZ$2000,MATCH(A73,'[1]T18-Hanover'!$A$1:$A$2000,0),MATCH($J$1,'[1]T18-Hanover'!$A$1:$ZZ$1,0))</f>
        <v>C</v>
      </c>
      <c r="K73" s="118">
        <f>INDEX('[1]T18-Hanover'!$A$1:$ZZ$2000,MATCH(A73,'[1]T18-Hanover'!$A$1:$A$2000,0),MATCH($K$1,'[1]T18-Hanover'!$A$1:$ZZ$1,0))</f>
        <v>20</v>
      </c>
      <c r="L73" s="119">
        <f>INDEX('[1]T18-Hanover'!$A$1:$ZZ$2000,MATCH(A73,'[1]T18-Hanover'!$A$1:$A$2000,0),MATCH($L$1,'[1]T18-Hanover'!$A$1:$ZZ$1,0))</f>
        <v>100240</v>
      </c>
      <c r="M73" s="120">
        <f>INDEX('[1]T18-Hanover'!$A$1:$ZZ$2000,MATCH(A73,'[1]T18-Hanover'!$A$1:$A$2000,0),MATCH($M$1,'[1]T18-Hanover'!$A$1:$ZZ$1,0))</f>
        <v>0.05</v>
      </c>
      <c r="N73" s="120">
        <f>INDEX('[1]T18-Hanover'!$A$1:$ZZ$2000,MATCH(A73,'[1]T18-Hanover'!$A$1:$A$2000,0),MATCH($N$1,'[1]T18-Hanover'!$A$1:$ZZ$1,0))</f>
        <v>0.15</v>
      </c>
      <c r="O73" s="118">
        <f>INDEX('[1]T18-Hanover'!$A$1:$ZZ$2000,MATCH(A73,'[1]T18-Hanover'!$A$1:$A$2000,0),MATCH($O$1,'[1]T18-Hanover'!$A$1:$ZZ$1,0))</f>
        <v>80943.8</v>
      </c>
      <c r="P73" s="120">
        <f>INDEX('[1]T18-Hanover'!$A$1:$ZZ$2000,MATCH(A73,'[1]T18-Hanover'!$A$1:$A$2000,0),MATCH($P$1,'[1]T18-Hanover'!$A$1:$ZZ$1,0))</f>
        <v>7.4999999999999997E-2</v>
      </c>
      <c r="Q73" s="118">
        <f>INDEX('[1]T18-Hanover'!$A$1:$ZZ$2000,MATCH(A73,'[1]T18-Hanover'!$A$1:$A$2000,0),MATCH($Q$1,'[1]T18-Hanover'!$A$1:$ZZ$1,0))</f>
        <v>215.33333333333334</v>
      </c>
      <c r="R73" s="118">
        <f>INDEX('[1]T18-Hanover'!$A$1:$ZZ$2000,MATCH(A73,'[1]T18-Hanover'!$A$1:$A$2000,0),MATCH($R$1,'[1]T18-Hanover'!$A$1:$ZZ$1,0))</f>
        <v>215</v>
      </c>
      <c r="S73" s="118">
        <f>INDEX('[1]T18-Hanover'!$A$1:$ZZ$2000,MATCH(A73,'[1]T18-Hanover'!$A$1:$A$2000,0),MATCH($S$1,'[1]T18-Hanover'!$A$1:$ZZ$1,0))</f>
        <v>215.16666666666669</v>
      </c>
      <c r="T73" s="119">
        <f>INDEX('[1]T18-Hanover'!$A$1:$ZZ$2000,MATCH(A73,'[1]T18-Hanover'!$A$1:$A$2000,0),MATCH($T$1,'[1]T18-Hanover'!$A$1:$ZZ$1,0))</f>
        <v>271836</v>
      </c>
      <c r="U73" s="119">
        <f>INDEX('[1]T18-Hanover'!$A$1:$ZZ$2000,MATCH(A73,'[1]T18-Hanover'!$A$1:$A$2000,0),MATCH($U$1,'[1]T18-Hanover'!$A$1:$ZZ$1,0))</f>
        <v>1350251.3333333335</v>
      </c>
    </row>
    <row r="74" spans="1:21" s="114" customFormat="1" x14ac:dyDescent="0.55000000000000004">
      <c r="A74" s="114" t="str">
        <f>'[1]T18-Hanover'!A74</f>
        <v>06-27-201-019-0000</v>
      </c>
      <c r="B74" s="115" t="str">
        <f>INDEX('[1]T18-Hanover'!$A$1:$ZZ$2000,MATCH(A74,'[1]T18-Hanover'!$A$1:$A$2000,0),MATCH($B$1,'[1]T18-Hanover'!$A$1:$ZZ$1,0))</f>
        <v>06-27-201-019-0000</v>
      </c>
      <c r="C74" s="115" t="str">
        <f>INDEX('[1]T18-Hanover'!$A$1:$ZZ$2000,MATCH(A74,'[1]T18-Hanover'!$A$1:$A$2000,0),MATCH($C$1,'[1]T18-Hanover'!$A$1:$ZZ$1,0))</f>
        <v>Bank</v>
      </c>
      <c r="D74" s="115" t="str">
        <f>INDEX('[1]T18-Hanover'!$A$1:$ZZ$2000,MATCH(A74,'[1]T18-Hanover'!$A$1:$A$2000,0),MATCH($D$1,'[1]T18-Hanover'!$A$1:$ZZ$1,0))</f>
        <v>185 W IRVING PARK, STREAMWOOD</v>
      </c>
      <c r="E74" s="116" t="str">
        <f>INDEX('[1]T18-Hanover'!$A$1:$ZZ$2000,MATCH(A74,'[1]T18-Hanover'!$A$1:$A$2000,0),MATCH($E$1,'[1]T18-Hanover'!$A$1:$ZZ$1,0))</f>
        <v>5-28</v>
      </c>
      <c r="F74" s="116">
        <f>INDEX('[1]T18-Hanover'!$A$1:$ZZ$2000,MATCH(A74,'[1]T18-Hanover'!$A$1:$A$2000,0),MATCH($F$1,'[1]T18-Hanover'!$A$1:$ZZ$1,0))</f>
        <v>31</v>
      </c>
      <c r="G74" s="117">
        <f>INDEX('[1]T18-Hanover'!$A$1:$ZZ$2000,MATCH(A74,'[1]T18-Hanover'!$A$1:$A$2000,0),MATCH($G$1,'[1]T18-Hanover'!$A$1:$ZZ$1,0))</f>
        <v>52499</v>
      </c>
      <c r="H74" s="117">
        <f>INDEX('[1]T18-Hanover'!$A$1:$ZZ$2000,MATCH(A74,'[1]T18-Hanover'!$A$1:$A$2000,0),MATCH($H$1,'[1]T18-Hanover'!$A$1:$ZZ$1,0))</f>
        <v>2705</v>
      </c>
      <c r="I74" s="117">
        <f>INDEX('[1]T18-Hanover'!$A$1:$ZZ$2000,MATCH(A74,'[1]T18-Hanover'!$A$1:$A$2000,0),MATCH($I$1,'[1]T18-Hanover'!$A$1:$ZZ$1,0))</f>
        <v>2705</v>
      </c>
      <c r="J74" s="116" t="str">
        <f>INDEX('[1]T18-Hanover'!$A$1:$ZZ$2000,MATCH(A74,'[1]T18-Hanover'!$A$1:$A$2000,0),MATCH($J$1,'[1]T18-Hanover'!$A$1:$ZZ$1,0))</f>
        <v>C</v>
      </c>
      <c r="K74" s="118">
        <f>INDEX('[1]T18-Hanover'!$A$1:$ZZ$2000,MATCH(A74,'[1]T18-Hanover'!$A$1:$A$2000,0),MATCH($K$1,'[1]T18-Hanover'!$A$1:$ZZ$1,0))</f>
        <v>20</v>
      </c>
      <c r="L74" s="119">
        <f>INDEX('[1]T18-Hanover'!$A$1:$ZZ$2000,MATCH(A74,'[1]T18-Hanover'!$A$1:$A$2000,0),MATCH($L$1,'[1]T18-Hanover'!$A$1:$ZZ$1,0))</f>
        <v>54100</v>
      </c>
      <c r="M74" s="120">
        <f>INDEX('[1]T18-Hanover'!$A$1:$ZZ$2000,MATCH(A74,'[1]T18-Hanover'!$A$1:$A$2000,0),MATCH($M$1,'[1]T18-Hanover'!$A$1:$ZZ$1,0))</f>
        <v>0.05</v>
      </c>
      <c r="N74" s="120">
        <f>INDEX('[1]T18-Hanover'!$A$1:$ZZ$2000,MATCH(A74,'[1]T18-Hanover'!$A$1:$A$2000,0),MATCH($N$1,'[1]T18-Hanover'!$A$1:$ZZ$1,0))</f>
        <v>0.15</v>
      </c>
      <c r="O74" s="118">
        <f>INDEX('[1]T18-Hanover'!$A$1:$ZZ$2000,MATCH(A74,'[1]T18-Hanover'!$A$1:$A$2000,0),MATCH($O$1,'[1]T18-Hanover'!$A$1:$ZZ$1,0))</f>
        <v>43685.75</v>
      </c>
      <c r="P74" s="120">
        <f>INDEX('[1]T18-Hanover'!$A$1:$ZZ$2000,MATCH(A74,'[1]T18-Hanover'!$A$1:$A$2000,0),MATCH($P$1,'[1]T18-Hanover'!$A$1:$ZZ$1,0))</f>
        <v>7.4999999999999997E-2</v>
      </c>
      <c r="Q74" s="118">
        <f>INDEX('[1]T18-Hanover'!$A$1:$ZZ$2000,MATCH(A74,'[1]T18-Hanover'!$A$1:$A$2000,0),MATCH($Q$1,'[1]T18-Hanover'!$A$1:$ZZ$1,0))</f>
        <v>215.33333333333337</v>
      </c>
      <c r="R74" s="118">
        <f>INDEX('[1]T18-Hanover'!$A$1:$ZZ$2000,MATCH(A74,'[1]T18-Hanover'!$A$1:$A$2000,0),MATCH($R$1,'[1]T18-Hanover'!$A$1:$ZZ$1,0))</f>
        <v>215</v>
      </c>
      <c r="S74" s="118">
        <f>INDEX('[1]T18-Hanover'!$A$1:$ZZ$2000,MATCH(A74,'[1]T18-Hanover'!$A$1:$A$2000,0),MATCH($S$1,'[1]T18-Hanover'!$A$1:$ZZ$1,0))</f>
        <v>215.16666666666669</v>
      </c>
      <c r="T74" s="119">
        <f>INDEX('[1]T18-Hanover'!$A$1:$ZZ$2000,MATCH(A74,'[1]T18-Hanover'!$A$1:$A$2000,0),MATCH($T$1,'[1]T18-Hanover'!$A$1:$ZZ$1,0))</f>
        <v>500148</v>
      </c>
      <c r="U74" s="119">
        <f>INDEX('[1]T18-Hanover'!$A$1:$ZZ$2000,MATCH(A74,'[1]T18-Hanover'!$A$1:$A$2000,0),MATCH($U$1,'[1]T18-Hanover'!$A$1:$ZZ$1,0))</f>
        <v>1082173.8333333335</v>
      </c>
    </row>
    <row r="75" spans="1:21" s="114" customFormat="1" ht="28.8" x14ac:dyDescent="0.55000000000000004">
      <c r="A75" s="114" t="str">
        <f>'[1]T18-Hanover'!A75</f>
        <v>06-34-404-012-0000</v>
      </c>
      <c r="B75" s="115" t="str">
        <f>INDEX('[1]T18-Hanover'!$A$1:$ZZ$2000,MATCH(A75,'[1]T18-Hanover'!$A$1:$A$2000,0),MATCH($B$1,'[1]T18-Hanover'!$A$1:$ZZ$1,0))</f>
        <v>06-34-404-012-0000  06-34-404-027-0000</v>
      </c>
      <c r="C75" s="115" t="str">
        <f>INDEX('[1]T18-Hanover'!$A$1:$ZZ$2000,MATCH(A75,'[1]T18-Hanover'!$A$1:$A$2000,0),MATCH($C$1,'[1]T18-Hanover'!$A$1:$ZZ$1,0))</f>
        <v>Bank</v>
      </c>
      <c r="D75" s="115" t="str">
        <f>INDEX('[1]T18-Hanover'!$A$1:$ZZ$2000,MATCH(A75,'[1]T18-Hanover'!$A$1:$A$2000,0),MATCH($D$1,'[1]T18-Hanover'!$A$1:$ZZ$1,0))</f>
        <v>231 W ONEIDA, BARTLETT</v>
      </c>
      <c r="E75" s="116" t="str">
        <f>INDEX('[1]T18-Hanover'!$A$1:$ZZ$2000,MATCH(A75,'[1]T18-Hanover'!$A$1:$A$2000,0),MATCH($E$1,'[1]T18-Hanover'!$A$1:$ZZ$1,0))</f>
        <v>5-28</v>
      </c>
      <c r="F75" s="116" t="str">
        <f>INDEX('[1]T18-Hanover'!$A$1:$ZZ$2000,MATCH(A75,'[1]T18-Hanover'!$A$1:$A$2000,0),MATCH($F$1,'[1]T18-Hanover'!$A$1:$ZZ$1,0))</f>
        <v>24/110</v>
      </c>
      <c r="G75" s="117">
        <f>INDEX('[1]T18-Hanover'!$A$1:$ZZ$2000,MATCH(A75,'[1]T18-Hanover'!$A$1:$A$2000,0),MATCH($G$1,'[1]T18-Hanover'!$A$1:$ZZ$1,0))</f>
        <v>28145</v>
      </c>
      <c r="H75" s="117">
        <f>INDEX('[1]T18-Hanover'!$A$1:$ZZ$2000,MATCH(A75,'[1]T18-Hanover'!$A$1:$A$2000,0),MATCH($H$1,'[1]T18-Hanover'!$A$1:$ZZ$1,0))</f>
        <v>3597</v>
      </c>
      <c r="I75" s="117">
        <f>INDEX('[1]T18-Hanover'!$A$1:$ZZ$2000,MATCH(A75,'[1]T18-Hanover'!$A$1:$A$2000,0),MATCH($I$1,'[1]T18-Hanover'!$A$1:$ZZ$1,0))</f>
        <v>3597</v>
      </c>
      <c r="J75" s="116" t="str">
        <f>INDEX('[1]T18-Hanover'!$A$1:$ZZ$2000,MATCH(A75,'[1]T18-Hanover'!$A$1:$A$2000,0),MATCH($J$1,'[1]T18-Hanover'!$A$1:$ZZ$1,0))</f>
        <v>C</v>
      </c>
      <c r="K75" s="118">
        <f>INDEX('[1]T18-Hanover'!$A$1:$ZZ$2000,MATCH(A75,'[1]T18-Hanover'!$A$1:$A$2000,0),MATCH($K$1,'[1]T18-Hanover'!$A$1:$ZZ$1,0))</f>
        <v>19</v>
      </c>
      <c r="L75" s="119">
        <f>INDEX('[1]T18-Hanover'!$A$1:$ZZ$2000,MATCH(A75,'[1]T18-Hanover'!$A$1:$A$2000,0),MATCH($L$1,'[1]T18-Hanover'!$A$1:$ZZ$1,0))</f>
        <v>68343</v>
      </c>
      <c r="M75" s="120">
        <f>INDEX('[1]T18-Hanover'!$A$1:$ZZ$2000,MATCH(A75,'[1]T18-Hanover'!$A$1:$A$2000,0),MATCH($M$1,'[1]T18-Hanover'!$A$1:$ZZ$1,0))</f>
        <v>0.05</v>
      </c>
      <c r="N75" s="120">
        <f>INDEX('[1]T18-Hanover'!$A$1:$ZZ$2000,MATCH(A75,'[1]T18-Hanover'!$A$1:$A$2000,0),MATCH($N$1,'[1]T18-Hanover'!$A$1:$ZZ$1,0))</f>
        <v>0.15</v>
      </c>
      <c r="O75" s="118">
        <f>INDEX('[1]T18-Hanover'!$A$1:$ZZ$2000,MATCH(A75,'[1]T18-Hanover'!$A$1:$A$2000,0),MATCH($O$1,'[1]T18-Hanover'!$A$1:$ZZ$1,0))</f>
        <v>55186.972500000003</v>
      </c>
      <c r="P75" s="120">
        <f>INDEX('[1]T18-Hanover'!$A$1:$ZZ$2000,MATCH(A75,'[1]T18-Hanover'!$A$1:$A$2000,0),MATCH($P$1,'[1]T18-Hanover'!$A$1:$ZZ$1,0))</f>
        <v>7.4999999999999997E-2</v>
      </c>
      <c r="Q75" s="118">
        <f>INDEX('[1]T18-Hanover'!$A$1:$ZZ$2000,MATCH(A75,'[1]T18-Hanover'!$A$1:$A$2000,0),MATCH($Q$1,'[1]T18-Hanover'!$A$1:$ZZ$1,0))</f>
        <v>204.56666666666669</v>
      </c>
      <c r="R75" s="118">
        <f>INDEX('[1]T18-Hanover'!$A$1:$ZZ$2000,MATCH(A75,'[1]T18-Hanover'!$A$1:$A$2000,0),MATCH($R$1,'[1]T18-Hanover'!$A$1:$ZZ$1,0))</f>
        <v>204.25</v>
      </c>
      <c r="S75" s="118">
        <f>INDEX('[1]T18-Hanover'!$A$1:$ZZ$2000,MATCH(A75,'[1]T18-Hanover'!$A$1:$A$2000,0),MATCH($S$1,'[1]T18-Hanover'!$A$1:$ZZ$1,0))</f>
        <v>204.40833333333336</v>
      </c>
      <c r="T75" s="119">
        <f>INDEX('[1]T18-Hanover'!$A$1:$ZZ$2000,MATCH(A75,'[1]T18-Hanover'!$A$1:$A$2000,0),MATCH($T$1,'[1]T18-Hanover'!$A$1:$ZZ$1,0))</f>
        <v>165084</v>
      </c>
      <c r="U75" s="119">
        <f>INDEX('[1]T18-Hanover'!$A$1:$ZZ$2000,MATCH(A75,'[1]T18-Hanover'!$A$1:$A$2000,0),MATCH($U$1,'[1]T18-Hanover'!$A$1:$ZZ$1,0))</f>
        <v>900340.77500000014</v>
      </c>
    </row>
    <row r="76" spans="1:21" s="114" customFormat="1" x14ac:dyDescent="0.55000000000000004">
      <c r="A76" s="114" t="str">
        <f>'[1]T18-Hanover'!A76</f>
        <v>06-34-414-049-0000</v>
      </c>
      <c r="B76" s="115" t="str">
        <f>INDEX('[1]T18-Hanover'!$A$1:$ZZ$2000,MATCH(A76,'[1]T18-Hanover'!$A$1:$A$2000,0),MATCH($B$1,'[1]T18-Hanover'!$A$1:$ZZ$1,0))</f>
        <v>06-34-414-049-0000</v>
      </c>
      <c r="C76" s="115" t="str">
        <f>INDEX('[1]T18-Hanover'!$A$1:$ZZ$2000,MATCH(A76,'[1]T18-Hanover'!$A$1:$A$2000,0),MATCH($C$1,'[1]T18-Hanover'!$A$1:$ZZ$1,0))</f>
        <v>Bank</v>
      </c>
      <c r="D76" s="115" t="str">
        <f>INDEX('[1]T18-Hanover'!$A$1:$ZZ$2000,MATCH(A76,'[1]T18-Hanover'!$A$1:$A$2000,0),MATCH($D$1,'[1]T18-Hanover'!$A$1:$ZZ$1,0))</f>
        <v>388 S MAIN, BARTLETT</v>
      </c>
      <c r="E76" s="116" t="str">
        <f>INDEX('[1]T18-Hanover'!$A$1:$ZZ$2000,MATCH(A76,'[1]T18-Hanover'!$A$1:$A$2000,0),MATCH($E$1,'[1]T18-Hanover'!$A$1:$ZZ$1,0))</f>
        <v>5-28</v>
      </c>
      <c r="F76" s="116">
        <f>INDEX('[1]T18-Hanover'!$A$1:$ZZ$2000,MATCH(A76,'[1]T18-Hanover'!$A$1:$A$2000,0),MATCH($F$1,'[1]T18-Hanover'!$A$1:$ZZ$1,0))</f>
        <v>27</v>
      </c>
      <c r="G76" s="117">
        <f>INDEX('[1]T18-Hanover'!$A$1:$ZZ$2000,MATCH(A76,'[1]T18-Hanover'!$A$1:$A$2000,0),MATCH($G$1,'[1]T18-Hanover'!$A$1:$ZZ$1,0))</f>
        <v>52868</v>
      </c>
      <c r="H76" s="117">
        <f>INDEX('[1]T18-Hanover'!$A$1:$ZZ$2000,MATCH(A76,'[1]T18-Hanover'!$A$1:$A$2000,0),MATCH($H$1,'[1]T18-Hanover'!$A$1:$ZZ$1,0))</f>
        <v>5120</v>
      </c>
      <c r="I76" s="117">
        <f>INDEX('[1]T18-Hanover'!$A$1:$ZZ$2000,MATCH(A76,'[1]T18-Hanover'!$A$1:$A$2000,0),MATCH($I$1,'[1]T18-Hanover'!$A$1:$ZZ$1,0))</f>
        <v>5120</v>
      </c>
      <c r="J76" s="116" t="str">
        <f>INDEX('[1]T18-Hanover'!$A$1:$ZZ$2000,MATCH(A76,'[1]T18-Hanover'!$A$1:$A$2000,0),MATCH($J$1,'[1]T18-Hanover'!$A$1:$ZZ$1,0))</f>
        <v>C</v>
      </c>
      <c r="K76" s="118">
        <f>INDEX('[1]T18-Hanover'!$A$1:$ZZ$2000,MATCH(A76,'[1]T18-Hanover'!$A$1:$A$2000,0),MATCH($K$1,'[1]T18-Hanover'!$A$1:$ZZ$1,0))</f>
        <v>16.149999999999999</v>
      </c>
      <c r="L76" s="119">
        <f>INDEX('[1]T18-Hanover'!$A$1:$ZZ$2000,MATCH(A76,'[1]T18-Hanover'!$A$1:$A$2000,0),MATCH($L$1,'[1]T18-Hanover'!$A$1:$ZZ$1,0))</f>
        <v>82688</v>
      </c>
      <c r="M76" s="120">
        <f>INDEX('[1]T18-Hanover'!$A$1:$ZZ$2000,MATCH(A76,'[1]T18-Hanover'!$A$1:$A$2000,0),MATCH($M$1,'[1]T18-Hanover'!$A$1:$ZZ$1,0))</f>
        <v>0.05</v>
      </c>
      <c r="N76" s="120">
        <f>INDEX('[1]T18-Hanover'!$A$1:$ZZ$2000,MATCH(A76,'[1]T18-Hanover'!$A$1:$A$2000,0),MATCH($N$1,'[1]T18-Hanover'!$A$1:$ZZ$1,0))</f>
        <v>0.15</v>
      </c>
      <c r="O76" s="118">
        <f>INDEX('[1]T18-Hanover'!$A$1:$ZZ$2000,MATCH(A76,'[1]T18-Hanover'!$A$1:$A$2000,0),MATCH($O$1,'[1]T18-Hanover'!$A$1:$ZZ$1,0))</f>
        <v>66770.559999999998</v>
      </c>
      <c r="P76" s="120">
        <f>INDEX('[1]T18-Hanover'!$A$1:$ZZ$2000,MATCH(A76,'[1]T18-Hanover'!$A$1:$A$2000,0),MATCH($P$1,'[1]T18-Hanover'!$A$1:$ZZ$1,0))</f>
        <v>7.4999999999999997E-2</v>
      </c>
      <c r="Q76" s="118">
        <f>INDEX('[1]T18-Hanover'!$A$1:$ZZ$2000,MATCH(A76,'[1]T18-Hanover'!$A$1:$A$2000,0),MATCH($Q$1,'[1]T18-Hanover'!$A$1:$ZZ$1,0))</f>
        <v>173.88166666666666</v>
      </c>
      <c r="R76" s="118">
        <f>INDEX('[1]T18-Hanover'!$A$1:$ZZ$2000,MATCH(A76,'[1]T18-Hanover'!$A$1:$A$2000,0),MATCH($R$1,'[1]T18-Hanover'!$A$1:$ZZ$1,0))</f>
        <v>163.4</v>
      </c>
      <c r="S76" s="118">
        <f>INDEX('[1]T18-Hanover'!$A$1:$ZZ$2000,MATCH(A76,'[1]T18-Hanover'!$A$1:$A$2000,0),MATCH($S$1,'[1]T18-Hanover'!$A$1:$ZZ$1,0))</f>
        <v>168.64083333333332</v>
      </c>
      <c r="T76" s="119">
        <f>INDEX('[1]T18-Hanover'!$A$1:$ZZ$2000,MATCH(A76,'[1]T18-Hanover'!$A$1:$A$2000,0),MATCH($T$1,'[1]T18-Hanover'!$A$1:$ZZ$1,0))</f>
        <v>388656</v>
      </c>
      <c r="U76" s="119">
        <f>INDEX('[1]T18-Hanover'!$A$1:$ZZ$2000,MATCH(A76,'[1]T18-Hanover'!$A$1:$A$2000,0),MATCH($U$1,'[1]T18-Hanover'!$A$1:$ZZ$1,0))</f>
        <v>1252097.0666666667</v>
      </c>
    </row>
    <row r="77" spans="1:21" s="114" customFormat="1" x14ac:dyDescent="0.55000000000000004">
      <c r="A77" s="114" t="str">
        <f>'[1]T18-Hanover'!A77</f>
        <v>06-35-316-043-0000</v>
      </c>
      <c r="B77" s="115" t="str">
        <f>INDEX('[1]T18-Hanover'!$A$1:$ZZ$2000,MATCH(A77,'[1]T18-Hanover'!$A$1:$A$2000,0),MATCH($B$1,'[1]T18-Hanover'!$A$1:$ZZ$1,0))</f>
        <v>06-35-316-043-0000</v>
      </c>
      <c r="C77" s="115" t="str">
        <f>INDEX('[1]T18-Hanover'!$A$1:$ZZ$2000,MATCH(A77,'[1]T18-Hanover'!$A$1:$A$2000,0),MATCH($C$1,'[1]T18-Hanover'!$A$1:$ZZ$1,0))</f>
        <v>Bank</v>
      </c>
      <c r="D77" s="115" t="str">
        <f>INDEX('[1]T18-Hanover'!$A$1:$ZZ$2000,MATCH(A77,'[1]T18-Hanover'!$A$1:$A$2000,0),MATCH($D$1,'[1]T18-Hanover'!$A$1:$ZZ$1,0))</f>
        <v>335 S MAIN, BARTLETT</v>
      </c>
      <c r="E77" s="116" t="str">
        <f>INDEX('[1]T18-Hanover'!$A$1:$ZZ$2000,MATCH(A77,'[1]T18-Hanover'!$A$1:$A$2000,0),MATCH($E$1,'[1]T18-Hanover'!$A$1:$ZZ$1,0))</f>
        <v>5-28</v>
      </c>
      <c r="F77" s="116">
        <f>INDEX('[1]T18-Hanover'!$A$1:$ZZ$2000,MATCH(A77,'[1]T18-Hanover'!$A$1:$A$2000,0),MATCH($F$1,'[1]T18-Hanover'!$A$1:$ZZ$1,0))</f>
        <v>42</v>
      </c>
      <c r="G77" s="117">
        <f>INDEX('[1]T18-Hanover'!$A$1:$ZZ$2000,MATCH(A77,'[1]T18-Hanover'!$A$1:$A$2000,0),MATCH($G$1,'[1]T18-Hanover'!$A$1:$ZZ$1,0))</f>
        <v>146927</v>
      </c>
      <c r="H77" s="117">
        <f>INDEX('[1]T18-Hanover'!$A$1:$ZZ$2000,MATCH(A77,'[1]T18-Hanover'!$A$1:$A$2000,0),MATCH($H$1,'[1]T18-Hanover'!$A$1:$ZZ$1,0))</f>
        <v>5980</v>
      </c>
      <c r="I77" s="117">
        <f>INDEX('[1]T18-Hanover'!$A$1:$ZZ$2000,MATCH(A77,'[1]T18-Hanover'!$A$1:$A$2000,0),MATCH($I$1,'[1]T18-Hanover'!$A$1:$ZZ$1,0))</f>
        <v>5980</v>
      </c>
      <c r="J77" s="116" t="str">
        <f>INDEX('[1]T18-Hanover'!$A$1:$ZZ$2000,MATCH(A77,'[1]T18-Hanover'!$A$1:$A$2000,0),MATCH($J$1,'[1]T18-Hanover'!$A$1:$ZZ$1,0))</f>
        <v>C</v>
      </c>
      <c r="K77" s="118">
        <f>INDEX('[1]T18-Hanover'!$A$1:$ZZ$2000,MATCH(A77,'[1]T18-Hanover'!$A$1:$A$2000,0),MATCH($K$1,'[1]T18-Hanover'!$A$1:$ZZ$1,0))</f>
        <v>15.342499999999998</v>
      </c>
      <c r="L77" s="119">
        <f>INDEX('[1]T18-Hanover'!$A$1:$ZZ$2000,MATCH(A77,'[1]T18-Hanover'!$A$1:$A$2000,0),MATCH($L$1,'[1]T18-Hanover'!$A$1:$ZZ$1,0))</f>
        <v>91748.14999999998</v>
      </c>
      <c r="M77" s="120">
        <f>INDEX('[1]T18-Hanover'!$A$1:$ZZ$2000,MATCH(A77,'[1]T18-Hanover'!$A$1:$A$2000,0),MATCH($M$1,'[1]T18-Hanover'!$A$1:$ZZ$1,0))</f>
        <v>0.05</v>
      </c>
      <c r="N77" s="120">
        <f>INDEX('[1]T18-Hanover'!$A$1:$ZZ$2000,MATCH(A77,'[1]T18-Hanover'!$A$1:$A$2000,0),MATCH($N$1,'[1]T18-Hanover'!$A$1:$ZZ$1,0))</f>
        <v>0.15</v>
      </c>
      <c r="O77" s="118">
        <f>INDEX('[1]T18-Hanover'!$A$1:$ZZ$2000,MATCH(A77,'[1]T18-Hanover'!$A$1:$A$2000,0),MATCH($O$1,'[1]T18-Hanover'!$A$1:$ZZ$1,0))</f>
        <v>74086.631124999985</v>
      </c>
      <c r="P77" s="120">
        <f>INDEX('[1]T18-Hanover'!$A$1:$ZZ$2000,MATCH(A77,'[1]T18-Hanover'!$A$1:$A$2000,0),MATCH($P$1,'[1]T18-Hanover'!$A$1:$ZZ$1,0))</f>
        <v>7.4999999999999997E-2</v>
      </c>
      <c r="Q77" s="118">
        <f>INDEX('[1]T18-Hanover'!$A$1:$ZZ$2000,MATCH(A77,'[1]T18-Hanover'!$A$1:$A$2000,0),MATCH($Q$1,'[1]T18-Hanover'!$A$1:$ZZ$1,0))</f>
        <v>165.18758333333329</v>
      </c>
      <c r="R77" s="118">
        <f>INDEX('[1]T18-Hanover'!$A$1:$ZZ$2000,MATCH(A77,'[1]T18-Hanover'!$A$1:$A$2000,0),MATCH($R$1,'[1]T18-Hanover'!$A$1:$ZZ$1,0))</f>
        <v>155.22999999999999</v>
      </c>
      <c r="S77" s="118">
        <f>INDEX('[1]T18-Hanover'!$A$1:$ZZ$2000,MATCH(A77,'[1]T18-Hanover'!$A$1:$A$2000,0),MATCH($S$1,'[1]T18-Hanover'!$A$1:$ZZ$1,0))</f>
        <v>160.20879166666663</v>
      </c>
      <c r="T77" s="119">
        <f>INDEX('[1]T18-Hanover'!$A$1:$ZZ$2000,MATCH(A77,'[1]T18-Hanover'!$A$1:$A$2000,0),MATCH($T$1,'[1]T18-Hanover'!$A$1:$ZZ$1,0))</f>
        <v>1107063</v>
      </c>
      <c r="U77" s="119">
        <f>INDEX('[1]T18-Hanover'!$A$1:$ZZ$2000,MATCH(A77,'[1]T18-Hanover'!$A$1:$A$2000,0),MATCH($U$1,'[1]T18-Hanover'!$A$1:$ZZ$1,0))</f>
        <v>2065111.5741666665</v>
      </c>
    </row>
    <row r="78" spans="1:21" s="114" customFormat="1" x14ac:dyDescent="0.55000000000000004">
      <c r="A78" s="114" t="str">
        <f>'[1]T18-Hanover'!A78</f>
        <v>06-36-222-014-0000</v>
      </c>
      <c r="B78" s="115" t="str">
        <f>INDEX('[1]T18-Hanover'!$A$1:$ZZ$2000,MATCH(A78,'[1]T18-Hanover'!$A$1:$A$2000,0),MATCH($B$1,'[1]T18-Hanover'!$A$1:$ZZ$1,0))</f>
        <v>06-36-222-014-0000</v>
      </c>
      <c r="C78" s="115" t="str">
        <f>INDEX('[1]T18-Hanover'!$A$1:$ZZ$2000,MATCH(A78,'[1]T18-Hanover'!$A$1:$A$2000,0),MATCH($C$1,'[1]T18-Hanover'!$A$1:$ZZ$1,0))</f>
        <v>Bank</v>
      </c>
      <c r="D78" s="115" t="str">
        <f>INDEX('[1]T18-Hanover'!$A$1:$ZZ$2000,MATCH(A78,'[1]T18-Hanover'!$A$1:$A$2000,0),MATCH($D$1,'[1]T18-Hanover'!$A$1:$ZZ$1,0))</f>
        <v>6800  BARRINGTON, HANOVER PARK</v>
      </c>
      <c r="E78" s="116" t="str">
        <f>INDEX('[1]T18-Hanover'!$A$1:$ZZ$2000,MATCH(A78,'[1]T18-Hanover'!$A$1:$A$2000,0),MATCH($E$1,'[1]T18-Hanover'!$A$1:$ZZ$1,0))</f>
        <v>5-28</v>
      </c>
      <c r="F78" s="116">
        <f>INDEX('[1]T18-Hanover'!$A$1:$ZZ$2000,MATCH(A78,'[1]T18-Hanover'!$A$1:$A$2000,0),MATCH($F$1,'[1]T18-Hanover'!$A$1:$ZZ$1,0))</f>
        <v>4</v>
      </c>
      <c r="G78" s="117">
        <f>INDEX('[1]T18-Hanover'!$A$1:$ZZ$2000,MATCH(A78,'[1]T18-Hanover'!$A$1:$A$2000,0),MATCH($G$1,'[1]T18-Hanover'!$A$1:$ZZ$1,0))</f>
        <v>43260</v>
      </c>
      <c r="H78" s="117">
        <f>INDEX('[1]T18-Hanover'!$A$1:$ZZ$2000,MATCH(A78,'[1]T18-Hanover'!$A$1:$A$2000,0),MATCH($H$1,'[1]T18-Hanover'!$A$1:$ZZ$1,0))</f>
        <v>5112</v>
      </c>
      <c r="I78" s="117">
        <f>INDEX('[1]T18-Hanover'!$A$1:$ZZ$2000,MATCH(A78,'[1]T18-Hanover'!$A$1:$A$2000,0),MATCH($I$1,'[1]T18-Hanover'!$A$1:$ZZ$1,0))</f>
        <v>5112</v>
      </c>
      <c r="J78" s="116" t="str">
        <f>INDEX('[1]T18-Hanover'!$A$1:$ZZ$2000,MATCH(A78,'[1]T18-Hanover'!$A$1:$A$2000,0),MATCH($J$1,'[1]T18-Hanover'!$A$1:$ZZ$1,0))</f>
        <v>C</v>
      </c>
      <c r="K78" s="118">
        <f>INDEX('[1]T18-Hanover'!$A$1:$ZZ$2000,MATCH(A78,'[1]T18-Hanover'!$A$1:$A$2000,0),MATCH($K$1,'[1]T18-Hanover'!$A$1:$ZZ$1,0))</f>
        <v>20</v>
      </c>
      <c r="L78" s="119">
        <f>INDEX('[1]T18-Hanover'!$A$1:$ZZ$2000,MATCH(A78,'[1]T18-Hanover'!$A$1:$A$2000,0),MATCH($L$1,'[1]T18-Hanover'!$A$1:$ZZ$1,0))</f>
        <v>102240</v>
      </c>
      <c r="M78" s="120">
        <f>INDEX('[1]T18-Hanover'!$A$1:$ZZ$2000,MATCH(A78,'[1]T18-Hanover'!$A$1:$A$2000,0),MATCH($M$1,'[1]T18-Hanover'!$A$1:$ZZ$1,0))</f>
        <v>0.05</v>
      </c>
      <c r="N78" s="120">
        <f>INDEX('[1]T18-Hanover'!$A$1:$ZZ$2000,MATCH(A78,'[1]T18-Hanover'!$A$1:$A$2000,0),MATCH($N$1,'[1]T18-Hanover'!$A$1:$ZZ$1,0))</f>
        <v>0.15</v>
      </c>
      <c r="O78" s="118">
        <f>INDEX('[1]T18-Hanover'!$A$1:$ZZ$2000,MATCH(A78,'[1]T18-Hanover'!$A$1:$A$2000,0),MATCH($O$1,'[1]T18-Hanover'!$A$1:$ZZ$1,0))</f>
        <v>82558.8</v>
      </c>
      <c r="P78" s="120">
        <f>INDEX('[1]T18-Hanover'!$A$1:$ZZ$2000,MATCH(A78,'[1]T18-Hanover'!$A$1:$A$2000,0),MATCH($P$1,'[1]T18-Hanover'!$A$1:$ZZ$1,0))</f>
        <v>7.4999999999999997E-2</v>
      </c>
      <c r="Q78" s="118">
        <f>INDEX('[1]T18-Hanover'!$A$1:$ZZ$2000,MATCH(A78,'[1]T18-Hanover'!$A$1:$A$2000,0),MATCH($Q$1,'[1]T18-Hanover'!$A$1:$ZZ$1,0))</f>
        <v>215.33333333333334</v>
      </c>
      <c r="R78" s="118">
        <f>INDEX('[1]T18-Hanover'!$A$1:$ZZ$2000,MATCH(A78,'[1]T18-Hanover'!$A$1:$A$2000,0),MATCH($R$1,'[1]T18-Hanover'!$A$1:$ZZ$1,0))</f>
        <v>215</v>
      </c>
      <c r="S78" s="118">
        <f>INDEX('[1]T18-Hanover'!$A$1:$ZZ$2000,MATCH(A78,'[1]T18-Hanover'!$A$1:$A$2000,0),MATCH($S$1,'[1]T18-Hanover'!$A$1:$ZZ$1,0))</f>
        <v>215.16666666666669</v>
      </c>
      <c r="T78" s="119">
        <f>INDEX('[1]T18-Hanover'!$A$1:$ZZ$2000,MATCH(A78,'[1]T18-Hanover'!$A$1:$A$2000,0),MATCH($T$1,'[1]T18-Hanover'!$A$1:$ZZ$1,0))</f>
        <v>273744</v>
      </c>
      <c r="U78" s="119">
        <f>INDEX('[1]T18-Hanover'!$A$1:$ZZ$2000,MATCH(A78,'[1]T18-Hanover'!$A$1:$A$2000,0),MATCH($U$1,'[1]T18-Hanover'!$A$1:$ZZ$1,0))</f>
        <v>1373676</v>
      </c>
    </row>
    <row r="79" spans="1:21" s="114" customFormat="1" x14ac:dyDescent="0.55000000000000004">
      <c r="A79" s="114" t="str">
        <f>'[1]T18-Hanover'!A79</f>
        <v>06-24-407-003-0000</v>
      </c>
      <c r="B79" s="115" t="str">
        <f>INDEX('[1]T18-Hanover'!$A$1:$ZZ$2000,MATCH(A79,'[1]T18-Hanover'!$A$1:$A$2000,0),MATCH($B$1,'[1]T18-Hanover'!$A$1:$ZZ$1,0))</f>
        <v>06-24-407-003-0000</v>
      </c>
      <c r="C79" s="115" t="str">
        <f>INDEX('[1]T18-Hanover'!$A$1:$ZZ$2000,MATCH(A79,'[1]T18-Hanover'!$A$1:$A$2000,0),MATCH($C$1,'[1]T18-Hanover'!$A$1:$ZZ$1,0))</f>
        <v>BanquetHall</v>
      </c>
      <c r="D79" s="115" t="str">
        <f>INDEX('[1]T18-Hanover'!$A$1:$ZZ$2000,MATCH(A79,'[1]T18-Hanover'!$A$1:$A$2000,0),MATCH($D$1,'[1]T18-Hanover'!$A$1:$ZZ$1,0))</f>
        <v>700 S BARRINGTON, STREAMWOOD</v>
      </c>
      <c r="E79" s="116" t="str">
        <f>INDEX('[1]T18-Hanover'!$A$1:$ZZ$2000,MATCH(A79,'[1]T18-Hanover'!$A$1:$A$2000,0),MATCH($E$1,'[1]T18-Hanover'!$A$1:$ZZ$1,0))</f>
        <v>5-97</v>
      </c>
      <c r="F79" s="116">
        <f>INDEX('[1]T18-Hanover'!$A$1:$ZZ$2000,MATCH(A79,'[1]T18-Hanover'!$A$1:$A$2000,0),MATCH($F$1,'[1]T18-Hanover'!$A$1:$ZZ$1,0))</f>
        <v>36</v>
      </c>
      <c r="G79" s="117">
        <f>INDEX('[1]T18-Hanover'!$A$1:$ZZ$2000,MATCH(A79,'[1]T18-Hanover'!$A$1:$A$2000,0),MATCH($G$1,'[1]T18-Hanover'!$A$1:$ZZ$1,0))</f>
        <v>83258</v>
      </c>
      <c r="H79" s="117">
        <f>INDEX('[1]T18-Hanover'!$A$1:$ZZ$2000,MATCH(A79,'[1]T18-Hanover'!$A$1:$A$2000,0),MATCH($H$1,'[1]T18-Hanover'!$A$1:$ZZ$1,0))</f>
        <v>26747</v>
      </c>
      <c r="I79" s="117">
        <f>INDEX('[1]T18-Hanover'!$A$1:$ZZ$2000,MATCH(A79,'[1]T18-Hanover'!$A$1:$A$2000,0),MATCH($I$1,'[1]T18-Hanover'!$A$1:$ZZ$1,0))</f>
        <v>20554</v>
      </c>
      <c r="J79" s="116" t="str">
        <f>INDEX('[1]T18-Hanover'!$A$1:$ZZ$2000,MATCH(A79,'[1]T18-Hanover'!$A$1:$A$2000,0),MATCH($J$1,'[1]T18-Hanover'!$A$1:$ZZ$1,0))</f>
        <v>C</v>
      </c>
      <c r="K79" s="118">
        <f>INDEX('[1]T18-Hanover'!$A$1:$ZZ$2000,MATCH(A79,'[1]T18-Hanover'!$A$1:$A$2000,0),MATCH($K$1,'[1]T18-Hanover'!$A$1:$ZZ$1,0))</f>
        <v>11</v>
      </c>
      <c r="L79" s="119">
        <f>INDEX('[1]T18-Hanover'!$A$1:$ZZ$2000,MATCH(A79,'[1]T18-Hanover'!$A$1:$A$2000,0),MATCH($L$1,'[1]T18-Hanover'!$A$1:$ZZ$1,0))</f>
        <v>226094</v>
      </c>
      <c r="M79" s="120">
        <f>INDEX('[1]T18-Hanover'!$A$1:$ZZ$2000,MATCH(A79,'[1]T18-Hanover'!$A$1:$A$2000,0),MATCH($M$1,'[1]T18-Hanover'!$A$1:$ZZ$1,0))</f>
        <v>0.1</v>
      </c>
      <c r="N79" s="120">
        <f>INDEX('[1]T18-Hanover'!$A$1:$ZZ$2000,MATCH(A79,'[1]T18-Hanover'!$A$1:$A$2000,0),MATCH($N$1,'[1]T18-Hanover'!$A$1:$ZZ$1,0))</f>
        <v>0.23</v>
      </c>
      <c r="O79" s="118">
        <f>INDEX('[1]T18-Hanover'!$A$1:$ZZ$2000,MATCH(A79,'[1]T18-Hanover'!$A$1:$A$2000,0),MATCH($O$1,'[1]T18-Hanover'!$A$1:$ZZ$1,0))</f>
        <v>156683.14199999999</v>
      </c>
      <c r="P79" s="120">
        <f>INDEX('[1]T18-Hanover'!$A$1:$ZZ$2000,MATCH(A79,'[1]T18-Hanover'!$A$1:$A$2000,0),MATCH($P$1,'[1]T18-Hanover'!$A$1:$ZZ$1,0))</f>
        <v>0.08</v>
      </c>
      <c r="Q79" s="118">
        <f>INDEX('[1]T18-Hanover'!$A$1:$ZZ$2000,MATCH(A79,'[1]T18-Hanover'!$A$1:$A$2000,0),MATCH($Q$1,'[1]T18-Hanover'!$A$1:$ZZ$1,0))</f>
        <v>95.287499999999994</v>
      </c>
      <c r="R79" s="118">
        <f>INDEX('[1]T18-Hanover'!$A$1:$ZZ$2000,MATCH(A79,'[1]T18-Hanover'!$A$1:$A$2000,0),MATCH($R$1,'[1]T18-Hanover'!$A$1:$ZZ$1,0))</f>
        <v>105</v>
      </c>
      <c r="S79" s="118">
        <f>INDEX('[1]T18-Hanover'!$A$1:$ZZ$2000,MATCH(A79,'[1]T18-Hanover'!$A$1:$A$2000,0),MATCH($S$1,'[1]T18-Hanover'!$A$1:$ZZ$1,0))</f>
        <v>100.14375</v>
      </c>
      <c r="T79" s="119">
        <f>INDEX('[1]T18-Hanover'!$A$1:$ZZ$2000,MATCH(A79,'[1]T18-Hanover'!$A$1:$A$2000,0),MATCH($T$1,'[1]T18-Hanover'!$A$1:$ZZ$1,0))</f>
        <v>0</v>
      </c>
      <c r="U79" s="119">
        <f>INDEX('[1]T18-Hanover'!$A$1:$ZZ$2000,MATCH(A79,'[1]T18-Hanover'!$A$1:$A$2000,0),MATCH($U$1,'[1]T18-Hanover'!$A$1:$ZZ$1,0))</f>
        <v>2058354.6375</v>
      </c>
    </row>
    <row r="80" spans="1:21" s="114" customFormat="1" x14ac:dyDescent="0.55000000000000004">
      <c r="A80" s="114" t="str">
        <f>'[1]T18-Hanover'!A80</f>
        <v>06-25-400-014-0000</v>
      </c>
      <c r="B80" s="115" t="str">
        <f>INDEX('[1]T18-Hanover'!$A$1:$ZZ$2000,MATCH(A80,'[1]T18-Hanover'!$A$1:$A$2000,0),MATCH($B$1,'[1]T18-Hanover'!$A$1:$ZZ$1,0))</f>
        <v>06-25-400-014-0000</v>
      </c>
      <c r="C80" s="115" t="str">
        <f>INDEX('[1]T18-Hanover'!$A$1:$ZZ$2000,MATCH(A80,'[1]T18-Hanover'!$A$1:$A$2000,0),MATCH($C$1,'[1]T18-Hanover'!$A$1:$ZZ$1,0))</f>
        <v>BanquetHall</v>
      </c>
      <c r="D80" s="115" t="str">
        <f>INDEX('[1]T18-Hanover'!$A$1:$ZZ$2000,MATCH(A80,'[1]T18-Hanover'!$A$1:$A$2000,0),MATCH($D$1,'[1]T18-Hanover'!$A$1:$ZZ$1,0))</f>
        <v>1300 E IRVING PARK, STREAMWOOD</v>
      </c>
      <c r="E80" s="116" t="str">
        <f>INDEX('[1]T18-Hanover'!$A$1:$ZZ$2000,MATCH(A80,'[1]T18-Hanover'!$A$1:$A$2000,0),MATCH($E$1,'[1]T18-Hanover'!$A$1:$ZZ$1,0))</f>
        <v>5-92</v>
      </c>
      <c r="F80" s="116">
        <f>INDEX('[1]T18-Hanover'!$A$1:$ZZ$2000,MATCH(A80,'[1]T18-Hanover'!$A$1:$A$2000,0),MATCH($F$1,'[1]T18-Hanover'!$A$1:$ZZ$1,0))</f>
        <v>0</v>
      </c>
      <c r="G80" s="117">
        <f>INDEX('[1]T18-Hanover'!$A$1:$ZZ$2000,MATCH(A80,'[1]T18-Hanover'!$A$1:$A$2000,0),MATCH($G$1,'[1]T18-Hanover'!$A$1:$ZZ$1,0))</f>
        <v>88422</v>
      </c>
      <c r="H80" s="117">
        <f>INDEX('[1]T18-Hanover'!$A$1:$ZZ$2000,MATCH(A80,'[1]T18-Hanover'!$A$1:$A$2000,0),MATCH($H$1,'[1]T18-Hanover'!$A$1:$ZZ$1,0))</f>
        <v>19553</v>
      </c>
      <c r="I80" s="117">
        <f>INDEX('[1]T18-Hanover'!$A$1:$ZZ$2000,MATCH(A80,'[1]T18-Hanover'!$A$1:$A$2000,0),MATCH($I$1,'[1]T18-Hanover'!$A$1:$ZZ$1,0))</f>
        <v>19553</v>
      </c>
      <c r="J80" s="116" t="str">
        <f>INDEX('[1]T18-Hanover'!$A$1:$ZZ$2000,MATCH(A80,'[1]T18-Hanover'!$A$1:$A$2000,0),MATCH($J$1,'[1]T18-Hanover'!$A$1:$ZZ$1,0))</f>
        <v>C</v>
      </c>
      <c r="K80" s="118">
        <f>INDEX('[1]T18-Hanover'!$A$1:$ZZ$2000,MATCH(A80,'[1]T18-Hanover'!$A$1:$A$2000,0),MATCH($K$1,'[1]T18-Hanover'!$A$1:$ZZ$1,0))</f>
        <v>11</v>
      </c>
      <c r="L80" s="119">
        <f>INDEX('[1]T18-Hanover'!$A$1:$ZZ$2000,MATCH(A80,'[1]T18-Hanover'!$A$1:$A$2000,0),MATCH($L$1,'[1]T18-Hanover'!$A$1:$ZZ$1,0))</f>
        <v>215083</v>
      </c>
      <c r="M80" s="120">
        <f>INDEX('[1]T18-Hanover'!$A$1:$ZZ$2000,MATCH(A80,'[1]T18-Hanover'!$A$1:$A$2000,0),MATCH($M$1,'[1]T18-Hanover'!$A$1:$ZZ$1,0))</f>
        <v>0.1</v>
      </c>
      <c r="N80" s="120">
        <f>INDEX('[1]T18-Hanover'!$A$1:$ZZ$2000,MATCH(A80,'[1]T18-Hanover'!$A$1:$A$2000,0),MATCH($N$1,'[1]T18-Hanover'!$A$1:$ZZ$1,0))</f>
        <v>0.23</v>
      </c>
      <c r="O80" s="118">
        <f>INDEX('[1]T18-Hanover'!$A$1:$ZZ$2000,MATCH(A80,'[1]T18-Hanover'!$A$1:$A$2000,0),MATCH($O$1,'[1]T18-Hanover'!$A$1:$ZZ$1,0))</f>
        <v>149052.519</v>
      </c>
      <c r="P80" s="120">
        <f>INDEX('[1]T18-Hanover'!$A$1:$ZZ$2000,MATCH(A80,'[1]T18-Hanover'!$A$1:$A$2000,0),MATCH($P$1,'[1]T18-Hanover'!$A$1:$ZZ$1,0))</f>
        <v>0.08</v>
      </c>
      <c r="Q80" s="118">
        <f>INDEX('[1]T18-Hanover'!$A$1:$ZZ$2000,MATCH(A80,'[1]T18-Hanover'!$A$1:$A$2000,0),MATCH($Q$1,'[1]T18-Hanover'!$A$1:$ZZ$1,0))</f>
        <v>95.287500000000009</v>
      </c>
      <c r="R80" s="118">
        <f>INDEX('[1]T18-Hanover'!$A$1:$ZZ$2000,MATCH(A80,'[1]T18-Hanover'!$A$1:$A$2000,0),MATCH($R$1,'[1]T18-Hanover'!$A$1:$ZZ$1,0))</f>
        <v>105</v>
      </c>
      <c r="S80" s="118">
        <f>INDEX('[1]T18-Hanover'!$A$1:$ZZ$2000,MATCH(A80,'[1]T18-Hanover'!$A$1:$A$2000,0),MATCH($S$1,'[1]T18-Hanover'!$A$1:$ZZ$1,0))</f>
        <v>100.14375000000001</v>
      </c>
      <c r="T80" s="119">
        <f>INDEX('[1]T18-Hanover'!$A$1:$ZZ$2000,MATCH(A80,'[1]T18-Hanover'!$A$1:$A$2000,0),MATCH($T$1,'[1]T18-Hanover'!$A$1:$ZZ$1,0))</f>
        <v>0</v>
      </c>
      <c r="U80" s="119">
        <f>INDEX('[1]T18-Hanover'!$A$1:$ZZ$2000,MATCH(A80,'[1]T18-Hanover'!$A$1:$A$2000,0),MATCH($U$1,'[1]T18-Hanover'!$A$1:$ZZ$1,0))</f>
        <v>1958110.7437500001</v>
      </c>
    </row>
    <row r="81" spans="1:21" s="114" customFormat="1" ht="28.8" x14ac:dyDescent="0.55000000000000004">
      <c r="A81" s="114" t="str">
        <f>'[1]T18-Hanover'!A81</f>
        <v>06-19-104-022-0000</v>
      </c>
      <c r="B81" s="115" t="str">
        <f>INDEX('[1]T18-Hanover'!$A$1:$ZZ$2000,MATCH(A81,'[1]T18-Hanover'!$A$1:$A$2000,0),MATCH($B$1,'[1]T18-Hanover'!$A$1:$ZZ$1,0))</f>
        <v>06-19-104-022-0000
06-19-104-023-0000</v>
      </c>
      <c r="C81" s="115" t="str">
        <f>INDEX('[1]T18-Hanover'!$A$1:$ZZ$2000,MATCH(A81,'[1]T18-Hanover'!$A$1:$A$2000,0),MATCH($C$1,'[1]T18-Hanover'!$A$1:$ZZ$1,0))</f>
        <v>bowlingalley</v>
      </c>
      <c r="D81" s="115" t="str">
        <f>INDEX('[1]T18-Hanover'!$A$1:$ZZ$2000,MATCH(A81,'[1]T18-Hanover'!$A$1:$A$2000,0),MATCH($D$1,'[1]T18-Hanover'!$A$1:$ZZ$1,0))</f>
        <v>808  VILLA, ELGIN</v>
      </c>
      <c r="E81" s="116" t="str">
        <f>INDEX('[1]T18-Hanover'!$A$1:$ZZ$2000,MATCH(A81,'[1]T18-Hanover'!$A$1:$A$2000,0),MATCH($E$1,'[1]T18-Hanover'!$A$1:$ZZ$1,0))</f>
        <v>5-32</v>
      </c>
      <c r="F81" s="116">
        <f>INDEX('[1]T18-Hanover'!$A$1:$ZZ$2000,MATCH(A81,'[1]T18-Hanover'!$A$1:$A$2000,0),MATCH($F$1,'[1]T18-Hanover'!$A$1:$ZZ$1,0))</f>
        <v>78</v>
      </c>
      <c r="G81" s="117">
        <f>INDEX('[1]T18-Hanover'!$A$1:$ZZ$2000,MATCH(A81,'[1]T18-Hanover'!$A$1:$A$2000,0),MATCH($G$1,'[1]T18-Hanover'!$A$1:$ZZ$1,0))</f>
        <v>45258</v>
      </c>
      <c r="H81" s="117">
        <f>INDEX('[1]T18-Hanover'!$A$1:$ZZ$2000,MATCH(A81,'[1]T18-Hanover'!$A$1:$A$2000,0),MATCH($H$1,'[1]T18-Hanover'!$A$1:$ZZ$1,0))</f>
        <v>14180</v>
      </c>
      <c r="I81" s="117">
        <f>INDEX('[1]T18-Hanover'!$A$1:$ZZ$2000,MATCH(A81,'[1]T18-Hanover'!$A$1:$A$2000,0),MATCH($I$1,'[1]T18-Hanover'!$A$1:$ZZ$1,0))</f>
        <v>14180</v>
      </c>
      <c r="J81" s="116" t="str">
        <f>INDEX('[1]T18-Hanover'!$A$1:$ZZ$2000,MATCH(A81,'[1]T18-Hanover'!$A$1:$A$2000,0),MATCH($J$1,'[1]T18-Hanover'!$A$1:$ZZ$1,0))</f>
        <v>C</v>
      </c>
      <c r="K81" s="118">
        <f>INDEX('[1]T18-Hanover'!$A$1:$ZZ$2000,MATCH(A81,'[1]T18-Hanover'!$A$1:$A$2000,0),MATCH($K$1,'[1]T18-Hanover'!$A$1:$ZZ$1,0))</f>
        <v>7.2</v>
      </c>
      <c r="L81" s="119">
        <f>INDEX('[1]T18-Hanover'!$A$1:$ZZ$2000,MATCH(A81,'[1]T18-Hanover'!$A$1:$A$2000,0),MATCH($L$1,'[1]T18-Hanover'!$A$1:$ZZ$1,0))</f>
        <v>102096</v>
      </c>
      <c r="M81" s="120">
        <f>INDEX('[1]T18-Hanover'!$A$1:$ZZ$2000,MATCH(A81,'[1]T18-Hanover'!$A$1:$A$2000,0),MATCH($M$1,'[1]T18-Hanover'!$A$1:$ZZ$1,0))</f>
        <v>0.1</v>
      </c>
      <c r="N81" s="120">
        <f>INDEX('[1]T18-Hanover'!$A$1:$ZZ$2000,MATCH(A81,'[1]T18-Hanover'!$A$1:$A$2000,0),MATCH($N$1,'[1]T18-Hanover'!$A$1:$ZZ$1,0))</f>
        <v>0.15</v>
      </c>
      <c r="O81" s="118">
        <f>INDEX('[1]T18-Hanover'!$A$1:$ZZ$2000,MATCH(A81,'[1]T18-Hanover'!$A$1:$A$2000,0),MATCH($O$1,'[1]T18-Hanover'!$A$1:$ZZ$1,0))</f>
        <v>78103.44</v>
      </c>
      <c r="P81" s="120">
        <f>INDEX('[1]T18-Hanover'!$A$1:$ZZ$2000,MATCH(A81,'[1]T18-Hanover'!$A$1:$A$2000,0),MATCH($P$1,'[1]T18-Hanover'!$A$1:$ZZ$1,0))</f>
        <v>0.09</v>
      </c>
      <c r="Q81" s="118">
        <f>INDEX('[1]T18-Hanover'!$A$1:$ZZ$2000,MATCH(A81,'[1]T18-Hanover'!$A$1:$A$2000,0),MATCH($Q$1,'[1]T18-Hanover'!$A$1:$ZZ$1,0))</f>
        <v>61.2</v>
      </c>
      <c r="R81" s="118">
        <f>INDEX('[1]T18-Hanover'!$A$1:$ZZ$2000,MATCH(A81,'[1]T18-Hanover'!$A$1:$A$2000,0),MATCH($R$1,'[1]T18-Hanover'!$A$1:$ZZ$1,0))</f>
        <v>61.2</v>
      </c>
      <c r="S81" s="118">
        <f>INDEX('[1]T18-Hanover'!$A$1:$ZZ$2000,MATCH(A81,'[1]T18-Hanover'!$A$1:$A$2000,0),MATCH($S$1,'[1]T18-Hanover'!$A$1:$ZZ$1,0))</f>
        <v>61.2</v>
      </c>
      <c r="T81" s="119">
        <f>INDEX('[1]T18-Hanover'!$A$1:$ZZ$2000,MATCH(A81,'[1]T18-Hanover'!$A$1:$A$2000,0),MATCH($T$1,'[1]T18-Hanover'!$A$1:$ZZ$1,0))</f>
        <v>0</v>
      </c>
      <c r="U81" s="119">
        <f>INDEX('[1]T18-Hanover'!$A$1:$ZZ$2000,MATCH(A81,'[1]T18-Hanover'!$A$1:$A$2000,0),MATCH($U$1,'[1]T18-Hanover'!$A$1:$ZZ$1,0))</f>
        <v>867816</v>
      </c>
    </row>
    <row r="82" spans="1:21" s="114" customFormat="1" ht="28.8" x14ac:dyDescent="0.55000000000000004">
      <c r="A82" s="114" t="str">
        <f>'[1]T18-Hanover'!A82</f>
        <v>06-25-301-023-0000</v>
      </c>
      <c r="B82" s="115" t="str">
        <f>INDEX('[1]T18-Hanover'!$A$1:$ZZ$2000,MATCH(A82,'[1]T18-Hanover'!$A$1:$A$2000,0),MATCH($B$1,'[1]T18-Hanover'!$A$1:$ZZ$1,0))</f>
        <v>06-25-301-023-0000 06-25-301-022-0000</v>
      </c>
      <c r="C82" s="115" t="str">
        <f>INDEX('[1]T18-Hanover'!$A$1:$ZZ$2000,MATCH(A82,'[1]T18-Hanover'!$A$1:$A$2000,0),MATCH($C$1,'[1]T18-Hanover'!$A$1:$ZZ$1,0))</f>
        <v>bowlingalley</v>
      </c>
      <c r="D82" s="115" t="str">
        <f>INDEX('[1]T18-Hanover'!$A$1:$ZZ$2000,MATCH(A82,'[1]T18-Hanover'!$A$1:$A$2000,0),MATCH($D$1,'[1]T18-Hanover'!$A$1:$ZZ$1,0))</f>
        <v>1232 E IRVING PARK, STREAMWOOD</v>
      </c>
      <c r="E82" s="116" t="str">
        <f>INDEX('[1]T18-Hanover'!$A$1:$ZZ$2000,MATCH(A82,'[1]T18-Hanover'!$A$1:$A$2000,0),MATCH($E$1,'[1]T18-Hanover'!$A$1:$ZZ$1,0))</f>
        <v>5-32</v>
      </c>
      <c r="F82" s="116">
        <f>INDEX('[1]T18-Hanover'!$A$1:$ZZ$2000,MATCH(A82,'[1]T18-Hanover'!$A$1:$A$2000,0),MATCH($F$1,'[1]T18-Hanover'!$A$1:$ZZ$1,0))</f>
        <v>0</v>
      </c>
      <c r="G82" s="117">
        <f>INDEX('[1]T18-Hanover'!$A$1:$ZZ$2000,MATCH(A82,'[1]T18-Hanover'!$A$1:$A$2000,0),MATCH($G$1,'[1]T18-Hanover'!$A$1:$ZZ$1,0))</f>
        <v>146230</v>
      </c>
      <c r="H82" s="117">
        <f>INDEX('[1]T18-Hanover'!$A$1:$ZZ$2000,MATCH(A82,'[1]T18-Hanover'!$A$1:$A$2000,0),MATCH($H$1,'[1]T18-Hanover'!$A$1:$ZZ$1,0))</f>
        <v>32336</v>
      </c>
      <c r="I82" s="117">
        <f>INDEX('[1]T18-Hanover'!$A$1:$ZZ$2000,MATCH(A82,'[1]T18-Hanover'!$A$1:$A$2000,0),MATCH($I$1,'[1]T18-Hanover'!$A$1:$ZZ$1,0))</f>
        <v>32336</v>
      </c>
      <c r="J82" s="116" t="str">
        <f>INDEX('[1]T18-Hanover'!$A$1:$ZZ$2000,MATCH(A82,'[1]T18-Hanover'!$A$1:$A$2000,0),MATCH($J$1,'[1]T18-Hanover'!$A$1:$ZZ$1,0))</f>
        <v>C</v>
      </c>
      <c r="K82" s="118">
        <f>INDEX('[1]T18-Hanover'!$A$1:$ZZ$2000,MATCH(A82,'[1]T18-Hanover'!$A$1:$A$2000,0),MATCH($K$1,'[1]T18-Hanover'!$A$1:$ZZ$1,0))</f>
        <v>7.2</v>
      </c>
      <c r="L82" s="119">
        <f>INDEX('[1]T18-Hanover'!$A$1:$ZZ$2000,MATCH(A82,'[1]T18-Hanover'!$A$1:$A$2000,0),MATCH($L$1,'[1]T18-Hanover'!$A$1:$ZZ$1,0))</f>
        <v>232819.20000000001</v>
      </c>
      <c r="M82" s="120">
        <f>INDEX('[1]T18-Hanover'!$A$1:$ZZ$2000,MATCH(A82,'[1]T18-Hanover'!$A$1:$A$2000,0),MATCH($M$1,'[1]T18-Hanover'!$A$1:$ZZ$1,0))</f>
        <v>0.1</v>
      </c>
      <c r="N82" s="120">
        <f>INDEX('[1]T18-Hanover'!$A$1:$ZZ$2000,MATCH(A82,'[1]T18-Hanover'!$A$1:$A$2000,0),MATCH($N$1,'[1]T18-Hanover'!$A$1:$ZZ$1,0))</f>
        <v>0.15</v>
      </c>
      <c r="O82" s="118">
        <f>INDEX('[1]T18-Hanover'!$A$1:$ZZ$2000,MATCH(A82,'[1]T18-Hanover'!$A$1:$A$2000,0),MATCH($O$1,'[1]T18-Hanover'!$A$1:$ZZ$1,0))</f>
        <v>178106.68799999999</v>
      </c>
      <c r="P82" s="120">
        <f>INDEX('[1]T18-Hanover'!$A$1:$ZZ$2000,MATCH(A82,'[1]T18-Hanover'!$A$1:$A$2000,0),MATCH($P$1,'[1]T18-Hanover'!$A$1:$ZZ$1,0))</f>
        <v>0.09</v>
      </c>
      <c r="Q82" s="118">
        <f>INDEX('[1]T18-Hanover'!$A$1:$ZZ$2000,MATCH(A82,'[1]T18-Hanover'!$A$1:$A$2000,0),MATCH($Q$1,'[1]T18-Hanover'!$A$1:$ZZ$1,0))</f>
        <v>61.199999999999996</v>
      </c>
      <c r="R82" s="118">
        <f>INDEX('[1]T18-Hanover'!$A$1:$ZZ$2000,MATCH(A82,'[1]T18-Hanover'!$A$1:$A$2000,0),MATCH($R$1,'[1]T18-Hanover'!$A$1:$ZZ$1,0))</f>
        <v>61.2</v>
      </c>
      <c r="S82" s="118">
        <f>INDEX('[1]T18-Hanover'!$A$1:$ZZ$2000,MATCH(A82,'[1]T18-Hanover'!$A$1:$A$2000,0),MATCH($S$1,'[1]T18-Hanover'!$A$1:$ZZ$1,0))</f>
        <v>61.2</v>
      </c>
      <c r="T82" s="119">
        <f>INDEX('[1]T18-Hanover'!$A$1:$ZZ$2000,MATCH(A82,'[1]T18-Hanover'!$A$1:$A$2000,0),MATCH($T$1,'[1]T18-Hanover'!$A$1:$ZZ$1,0))</f>
        <v>0</v>
      </c>
      <c r="U82" s="119">
        <f>INDEX('[1]T18-Hanover'!$A$1:$ZZ$2000,MATCH(A82,'[1]T18-Hanover'!$A$1:$A$2000,0),MATCH($U$1,'[1]T18-Hanover'!$A$1:$ZZ$1,0))</f>
        <v>1978963.2000000002</v>
      </c>
    </row>
    <row r="83" spans="1:21" s="114" customFormat="1" x14ac:dyDescent="0.55000000000000004">
      <c r="A83" s="114" t="str">
        <f>'[1]T18-Hanover'!A83</f>
        <v>06-07-302-081-0000</v>
      </c>
      <c r="B83" s="115" t="str">
        <f>INDEX('[1]T18-Hanover'!$A$1:$ZZ$2000,MATCH(A83,'[1]T18-Hanover'!$A$1:$A$2000,0),MATCH($B$1,'[1]T18-Hanover'!$A$1:$ZZ$1,0))</f>
        <v>06-07-302-081-0000</v>
      </c>
      <c r="C83" s="115" t="str">
        <f>INDEX('[1]T18-Hanover'!$A$1:$ZZ$2000,MATCH(A83,'[1]T18-Hanover'!$A$1:$A$2000,0),MATCH($C$1,'[1]T18-Hanover'!$A$1:$ZZ$1,0))</f>
        <v>carwash</v>
      </c>
      <c r="D83" s="115" t="str">
        <f>INDEX('[1]T18-Hanover'!$A$1:$ZZ$2000,MATCH(A83,'[1]T18-Hanover'!$A$1:$A$2000,0),MATCH($D$1,'[1]T18-Hanover'!$A$1:$ZZ$1,0))</f>
        <v>929  SUMMIT, ELGIN</v>
      </c>
      <c r="E83" s="116" t="str">
        <f>INDEX('[1]T18-Hanover'!$A$1:$ZZ$2000,MATCH(A83,'[1]T18-Hanover'!$A$1:$A$2000,0),MATCH($E$1,'[1]T18-Hanover'!$A$1:$ZZ$1,0))</f>
        <v>5-97</v>
      </c>
      <c r="F83" s="116">
        <f>INDEX('[1]T18-Hanover'!$A$1:$ZZ$2000,MATCH(A83,'[1]T18-Hanover'!$A$1:$A$2000,0),MATCH($F$1,'[1]T18-Hanover'!$A$1:$ZZ$1,0))</f>
        <v>25</v>
      </c>
      <c r="G83" s="117">
        <f>INDEX('[1]T18-Hanover'!$A$1:$ZZ$2000,MATCH(A83,'[1]T18-Hanover'!$A$1:$A$2000,0),MATCH($G$1,'[1]T18-Hanover'!$A$1:$ZZ$1,0))</f>
        <v>26788</v>
      </c>
      <c r="H83" s="117">
        <f>INDEX('[1]T18-Hanover'!$A$1:$ZZ$2000,MATCH(A83,'[1]T18-Hanover'!$A$1:$A$2000,0),MATCH($H$1,'[1]T18-Hanover'!$A$1:$ZZ$1,0))</f>
        <v>2878</v>
      </c>
      <c r="I83" s="117">
        <f>INDEX('[1]T18-Hanover'!$A$1:$ZZ$2000,MATCH(A83,'[1]T18-Hanover'!$A$1:$A$2000,0),MATCH($I$1,'[1]T18-Hanover'!$A$1:$ZZ$1,0))</f>
        <v>2878</v>
      </c>
      <c r="J83" s="116" t="str">
        <f>INDEX('[1]T18-Hanover'!$A$1:$ZZ$2000,MATCH(A83,'[1]T18-Hanover'!$A$1:$A$2000,0),MATCH($J$1,'[1]T18-Hanover'!$A$1:$ZZ$1,0))</f>
        <v>C</v>
      </c>
      <c r="K83" s="118">
        <f>INDEX('[1]T18-Hanover'!$A$1:$ZZ$2000,MATCH(A83,'[1]T18-Hanover'!$A$1:$A$2000,0),MATCH($K$1,'[1]T18-Hanover'!$A$1:$ZZ$1,0))</f>
        <v>11</v>
      </c>
      <c r="L83" s="119">
        <f>INDEX('[1]T18-Hanover'!$A$1:$ZZ$2000,MATCH(A83,'[1]T18-Hanover'!$A$1:$A$2000,0),MATCH($L$1,'[1]T18-Hanover'!$A$1:$ZZ$1,0))</f>
        <v>31658</v>
      </c>
      <c r="M83" s="120">
        <f>INDEX('[1]T18-Hanover'!$A$1:$ZZ$2000,MATCH(A83,'[1]T18-Hanover'!$A$1:$A$2000,0),MATCH($M$1,'[1]T18-Hanover'!$A$1:$ZZ$1,0))</f>
        <v>0.05</v>
      </c>
      <c r="N83" s="120">
        <f>INDEX('[1]T18-Hanover'!$A$1:$ZZ$2000,MATCH(A83,'[1]T18-Hanover'!$A$1:$A$2000,0),MATCH($N$1,'[1]T18-Hanover'!$A$1:$ZZ$1,0))</f>
        <v>0.15</v>
      </c>
      <c r="O83" s="118">
        <f>INDEX('[1]T18-Hanover'!$A$1:$ZZ$2000,MATCH(A83,'[1]T18-Hanover'!$A$1:$A$2000,0),MATCH($O$1,'[1]T18-Hanover'!$A$1:$ZZ$1,0))</f>
        <v>25563.834999999999</v>
      </c>
      <c r="P83" s="120">
        <f>INDEX('[1]T18-Hanover'!$A$1:$ZZ$2000,MATCH(A83,'[1]T18-Hanover'!$A$1:$A$2000,0),MATCH($P$1,'[1]T18-Hanover'!$A$1:$ZZ$1,0))</f>
        <v>0.08</v>
      </c>
      <c r="Q83" s="118">
        <f>INDEX('[1]T18-Hanover'!$A$1:$ZZ$2000,MATCH(A83,'[1]T18-Hanover'!$A$1:$A$2000,0),MATCH($Q$1,'[1]T18-Hanover'!$A$1:$ZZ$1,0))</f>
        <v>111.03125</v>
      </c>
      <c r="R83" s="118">
        <f>INDEX('[1]T18-Hanover'!$A$1:$ZZ$2000,MATCH(A83,'[1]T18-Hanover'!$A$1:$A$2000,0),MATCH($R$1,'[1]T18-Hanover'!$A$1:$ZZ$1,0))</f>
        <v>110</v>
      </c>
      <c r="S83" s="118">
        <f>INDEX('[1]T18-Hanover'!$A$1:$ZZ$2000,MATCH(A83,'[1]T18-Hanover'!$A$1:$A$2000,0),MATCH($S$1,'[1]T18-Hanover'!$A$1:$ZZ$1,0))</f>
        <v>110.515625</v>
      </c>
      <c r="T83" s="119">
        <f>INDEX('[1]T18-Hanover'!$A$1:$ZZ$2000,MATCH(A83,'[1]T18-Hanover'!$A$1:$A$2000,0),MATCH($T$1,'[1]T18-Hanover'!$A$1:$ZZ$1,0))</f>
        <v>183312</v>
      </c>
      <c r="U83" s="119">
        <f>INDEX('[1]T18-Hanover'!$A$1:$ZZ$2000,MATCH(A83,'[1]T18-Hanover'!$A$1:$A$2000,0),MATCH($U$1,'[1]T18-Hanover'!$A$1:$ZZ$1,0))</f>
        <v>501375.96875</v>
      </c>
    </row>
    <row r="84" spans="1:21" s="114" customFormat="1" x14ac:dyDescent="0.55000000000000004">
      <c r="A84" s="114" t="str">
        <f>'[1]T18-Hanover'!A84</f>
        <v>06-13-403-020-0000</v>
      </c>
      <c r="B84" s="115" t="str">
        <f>INDEX('[1]T18-Hanover'!$A$1:$ZZ$2000,MATCH(A84,'[1]T18-Hanover'!$A$1:$A$2000,0),MATCH($B$1,'[1]T18-Hanover'!$A$1:$ZZ$1,0))</f>
        <v>06-13-403-020-0000</v>
      </c>
      <c r="C84" s="115" t="str">
        <f>INDEX('[1]T18-Hanover'!$A$1:$ZZ$2000,MATCH(A84,'[1]T18-Hanover'!$A$1:$A$2000,0),MATCH($C$1,'[1]T18-Hanover'!$A$1:$ZZ$1,0))</f>
        <v>carwash</v>
      </c>
      <c r="D84" s="115" t="str">
        <f>INDEX('[1]T18-Hanover'!$A$1:$ZZ$2000,MATCH(A84,'[1]T18-Hanover'!$A$1:$A$2000,0),MATCH($D$1,'[1]T18-Hanover'!$A$1:$ZZ$1,0))</f>
        <v>4 N BARRINGTON, STREAMWOOD</v>
      </c>
      <c r="E84" s="116" t="str">
        <f>INDEX('[1]T18-Hanover'!$A$1:$ZZ$2000,MATCH(A84,'[1]T18-Hanover'!$A$1:$A$2000,0),MATCH($E$1,'[1]T18-Hanover'!$A$1:$ZZ$1,0))</f>
        <v>5-97</v>
      </c>
      <c r="F84" s="116">
        <f>INDEX('[1]T18-Hanover'!$A$1:$ZZ$2000,MATCH(A84,'[1]T18-Hanover'!$A$1:$A$2000,0),MATCH($F$1,'[1]T18-Hanover'!$A$1:$ZZ$1,0))</f>
        <v>28</v>
      </c>
      <c r="G84" s="117">
        <f>INDEX('[1]T18-Hanover'!$A$1:$ZZ$2000,MATCH(A84,'[1]T18-Hanover'!$A$1:$A$2000,0),MATCH($G$1,'[1]T18-Hanover'!$A$1:$ZZ$1,0))</f>
        <v>29634</v>
      </c>
      <c r="H84" s="117">
        <f>INDEX('[1]T18-Hanover'!$A$1:$ZZ$2000,MATCH(A84,'[1]T18-Hanover'!$A$1:$A$2000,0),MATCH($H$1,'[1]T18-Hanover'!$A$1:$ZZ$1,0))</f>
        <v>4194</v>
      </c>
      <c r="I84" s="117">
        <f>INDEX('[1]T18-Hanover'!$A$1:$ZZ$2000,MATCH(A84,'[1]T18-Hanover'!$A$1:$A$2000,0),MATCH($I$1,'[1]T18-Hanover'!$A$1:$ZZ$1,0))</f>
        <v>4194</v>
      </c>
      <c r="J84" s="116" t="str">
        <f>INDEX('[1]T18-Hanover'!$A$1:$ZZ$2000,MATCH(A84,'[1]T18-Hanover'!$A$1:$A$2000,0),MATCH($J$1,'[1]T18-Hanover'!$A$1:$ZZ$1,0))</f>
        <v>C</v>
      </c>
      <c r="K84" s="118">
        <f>INDEX('[1]T18-Hanover'!$A$1:$ZZ$2000,MATCH(A84,'[1]T18-Hanover'!$A$1:$A$2000,0),MATCH($K$1,'[1]T18-Hanover'!$A$1:$ZZ$1,0))</f>
        <v>9.9</v>
      </c>
      <c r="L84" s="119">
        <f>INDEX('[1]T18-Hanover'!$A$1:$ZZ$2000,MATCH(A84,'[1]T18-Hanover'!$A$1:$A$2000,0),MATCH($L$1,'[1]T18-Hanover'!$A$1:$ZZ$1,0))</f>
        <v>41520.6</v>
      </c>
      <c r="M84" s="120">
        <f>INDEX('[1]T18-Hanover'!$A$1:$ZZ$2000,MATCH(A84,'[1]T18-Hanover'!$A$1:$A$2000,0),MATCH($M$1,'[1]T18-Hanover'!$A$1:$ZZ$1,0))</f>
        <v>0.05</v>
      </c>
      <c r="N84" s="120">
        <f>INDEX('[1]T18-Hanover'!$A$1:$ZZ$2000,MATCH(A84,'[1]T18-Hanover'!$A$1:$A$2000,0),MATCH($N$1,'[1]T18-Hanover'!$A$1:$ZZ$1,0))</f>
        <v>0.15</v>
      </c>
      <c r="O84" s="118">
        <f>INDEX('[1]T18-Hanover'!$A$1:$ZZ$2000,MATCH(A84,'[1]T18-Hanover'!$A$1:$A$2000,0),MATCH($O$1,'[1]T18-Hanover'!$A$1:$ZZ$1,0))</f>
        <v>33527.8845</v>
      </c>
      <c r="P84" s="120">
        <f>INDEX('[1]T18-Hanover'!$A$1:$ZZ$2000,MATCH(A84,'[1]T18-Hanover'!$A$1:$A$2000,0),MATCH($P$1,'[1]T18-Hanover'!$A$1:$ZZ$1,0))</f>
        <v>0.08</v>
      </c>
      <c r="Q84" s="118">
        <f>INDEX('[1]T18-Hanover'!$A$1:$ZZ$2000,MATCH(A84,'[1]T18-Hanover'!$A$1:$A$2000,0),MATCH($Q$1,'[1]T18-Hanover'!$A$1:$ZZ$1,0))</f>
        <v>99.928124999999994</v>
      </c>
      <c r="R84" s="118">
        <f>INDEX('[1]T18-Hanover'!$A$1:$ZZ$2000,MATCH(A84,'[1]T18-Hanover'!$A$1:$A$2000,0),MATCH($R$1,'[1]T18-Hanover'!$A$1:$ZZ$1,0))</f>
        <v>99</v>
      </c>
      <c r="S84" s="118">
        <f>INDEX('[1]T18-Hanover'!$A$1:$ZZ$2000,MATCH(A84,'[1]T18-Hanover'!$A$1:$A$2000,0),MATCH($S$1,'[1]T18-Hanover'!$A$1:$ZZ$1,0))</f>
        <v>99.464062499999997</v>
      </c>
      <c r="T84" s="119">
        <f>INDEX('[1]T18-Hanover'!$A$1:$ZZ$2000,MATCH(A84,'[1]T18-Hanover'!$A$1:$A$2000,0),MATCH($T$1,'[1]T18-Hanover'!$A$1:$ZZ$1,0))</f>
        <v>154296</v>
      </c>
      <c r="U84" s="119">
        <f>INDEX('[1]T18-Hanover'!$A$1:$ZZ$2000,MATCH(A84,'[1]T18-Hanover'!$A$1:$A$2000,0),MATCH($U$1,'[1]T18-Hanover'!$A$1:$ZZ$1,0))</f>
        <v>571448.27812499995</v>
      </c>
    </row>
    <row r="85" spans="1:21" s="114" customFormat="1" x14ac:dyDescent="0.55000000000000004">
      <c r="A85" s="114" t="str">
        <f>'[1]T18-Hanover'!A85</f>
        <v>06-18-300-081-0000</v>
      </c>
      <c r="B85" s="115" t="str">
        <f>INDEX('[1]T18-Hanover'!$A$1:$ZZ$2000,MATCH(A85,'[1]T18-Hanover'!$A$1:$A$2000,0),MATCH($B$1,'[1]T18-Hanover'!$A$1:$ZZ$1,0))</f>
        <v>06-18-300-081-0000</v>
      </c>
      <c r="C85" s="115" t="str">
        <f>INDEX('[1]T18-Hanover'!$A$1:$ZZ$2000,MATCH(A85,'[1]T18-Hanover'!$A$1:$A$2000,0),MATCH($C$1,'[1]T18-Hanover'!$A$1:$ZZ$1,0))</f>
        <v>carwash</v>
      </c>
      <c r="D85" s="115" t="str">
        <f>INDEX('[1]T18-Hanover'!$A$1:$ZZ$2000,MATCH(A85,'[1]T18-Hanover'!$A$1:$A$2000,0),MATCH($D$1,'[1]T18-Hanover'!$A$1:$ZZ$1,0))</f>
        <v>928 E CHICAGO, ELGIN</v>
      </c>
      <c r="E85" s="116" t="str">
        <f>INDEX('[1]T18-Hanover'!$A$1:$ZZ$2000,MATCH(A85,'[1]T18-Hanover'!$A$1:$A$2000,0),MATCH($E$1,'[1]T18-Hanover'!$A$1:$ZZ$1,0))</f>
        <v>5-97</v>
      </c>
      <c r="F85" s="116">
        <f>INDEX('[1]T18-Hanover'!$A$1:$ZZ$2000,MATCH(A85,'[1]T18-Hanover'!$A$1:$A$2000,0),MATCH($F$1,'[1]T18-Hanover'!$A$1:$ZZ$1,0))</f>
        <v>24</v>
      </c>
      <c r="G85" s="117">
        <f>INDEX('[1]T18-Hanover'!$A$1:$ZZ$2000,MATCH(A85,'[1]T18-Hanover'!$A$1:$A$2000,0),MATCH($G$1,'[1]T18-Hanover'!$A$1:$ZZ$1,0))</f>
        <v>36746</v>
      </c>
      <c r="H85" s="117">
        <f>INDEX('[1]T18-Hanover'!$A$1:$ZZ$2000,MATCH(A85,'[1]T18-Hanover'!$A$1:$A$2000,0),MATCH($H$1,'[1]T18-Hanover'!$A$1:$ZZ$1,0))</f>
        <v>2210</v>
      </c>
      <c r="I85" s="117">
        <f>INDEX('[1]T18-Hanover'!$A$1:$ZZ$2000,MATCH(A85,'[1]T18-Hanover'!$A$1:$A$2000,0),MATCH($I$1,'[1]T18-Hanover'!$A$1:$ZZ$1,0))</f>
        <v>2210</v>
      </c>
      <c r="J85" s="116" t="str">
        <f>INDEX('[1]T18-Hanover'!$A$1:$ZZ$2000,MATCH(A85,'[1]T18-Hanover'!$A$1:$A$2000,0),MATCH($J$1,'[1]T18-Hanover'!$A$1:$ZZ$1,0))</f>
        <v>C</v>
      </c>
      <c r="K85" s="118">
        <f>INDEX('[1]T18-Hanover'!$A$1:$ZZ$2000,MATCH(A85,'[1]T18-Hanover'!$A$1:$A$2000,0),MATCH($K$1,'[1]T18-Hanover'!$A$1:$ZZ$1,0))</f>
        <v>11</v>
      </c>
      <c r="L85" s="119">
        <f>INDEX('[1]T18-Hanover'!$A$1:$ZZ$2000,MATCH(A85,'[1]T18-Hanover'!$A$1:$A$2000,0),MATCH($L$1,'[1]T18-Hanover'!$A$1:$ZZ$1,0))</f>
        <v>24310</v>
      </c>
      <c r="M85" s="120">
        <f>INDEX('[1]T18-Hanover'!$A$1:$ZZ$2000,MATCH(A85,'[1]T18-Hanover'!$A$1:$A$2000,0),MATCH($M$1,'[1]T18-Hanover'!$A$1:$ZZ$1,0))</f>
        <v>0.05</v>
      </c>
      <c r="N85" s="120">
        <f>INDEX('[1]T18-Hanover'!$A$1:$ZZ$2000,MATCH(A85,'[1]T18-Hanover'!$A$1:$A$2000,0),MATCH($N$1,'[1]T18-Hanover'!$A$1:$ZZ$1,0))</f>
        <v>0.15</v>
      </c>
      <c r="O85" s="118">
        <f>INDEX('[1]T18-Hanover'!$A$1:$ZZ$2000,MATCH(A85,'[1]T18-Hanover'!$A$1:$A$2000,0),MATCH($O$1,'[1]T18-Hanover'!$A$1:$ZZ$1,0))</f>
        <v>19630.325000000001</v>
      </c>
      <c r="P85" s="120">
        <f>INDEX('[1]T18-Hanover'!$A$1:$ZZ$2000,MATCH(A85,'[1]T18-Hanover'!$A$1:$A$2000,0),MATCH($P$1,'[1]T18-Hanover'!$A$1:$ZZ$1,0))</f>
        <v>0.08</v>
      </c>
      <c r="Q85" s="118">
        <f>INDEX('[1]T18-Hanover'!$A$1:$ZZ$2000,MATCH(A85,'[1]T18-Hanover'!$A$1:$A$2000,0),MATCH($Q$1,'[1]T18-Hanover'!$A$1:$ZZ$1,0))</f>
        <v>111.03125</v>
      </c>
      <c r="R85" s="118">
        <f>INDEX('[1]T18-Hanover'!$A$1:$ZZ$2000,MATCH(A85,'[1]T18-Hanover'!$A$1:$A$2000,0),MATCH($R$1,'[1]T18-Hanover'!$A$1:$ZZ$1,0))</f>
        <v>110</v>
      </c>
      <c r="S85" s="118">
        <f>INDEX('[1]T18-Hanover'!$A$1:$ZZ$2000,MATCH(A85,'[1]T18-Hanover'!$A$1:$A$2000,0),MATCH($S$1,'[1]T18-Hanover'!$A$1:$ZZ$1,0))</f>
        <v>110.515625</v>
      </c>
      <c r="T85" s="119">
        <f>INDEX('[1]T18-Hanover'!$A$1:$ZZ$2000,MATCH(A85,'[1]T18-Hanover'!$A$1:$A$2000,0),MATCH($T$1,'[1]T18-Hanover'!$A$1:$ZZ$1,0))</f>
        <v>167436</v>
      </c>
      <c r="U85" s="119">
        <f>INDEX('[1]T18-Hanover'!$A$1:$ZZ$2000,MATCH(A85,'[1]T18-Hanover'!$A$1:$A$2000,0),MATCH($U$1,'[1]T18-Hanover'!$A$1:$ZZ$1,0))</f>
        <v>411675.53125</v>
      </c>
    </row>
    <row r="86" spans="1:21" s="114" customFormat="1" x14ac:dyDescent="0.55000000000000004">
      <c r="A86" s="114" t="str">
        <f>'[1]T18-Hanover'!A86</f>
        <v>06-19-111-005-0000</v>
      </c>
      <c r="B86" s="115" t="str">
        <f>INDEX('[1]T18-Hanover'!$A$1:$ZZ$2000,MATCH(A86,'[1]T18-Hanover'!$A$1:$A$2000,0),MATCH($B$1,'[1]T18-Hanover'!$A$1:$ZZ$1,0))</f>
        <v>06-19-111-005-0000</v>
      </c>
      <c r="C86" s="115" t="str">
        <f>INDEX('[1]T18-Hanover'!$A$1:$ZZ$2000,MATCH(A86,'[1]T18-Hanover'!$A$1:$A$2000,0),MATCH($C$1,'[1]T18-Hanover'!$A$1:$ZZ$1,0))</f>
        <v>carwash</v>
      </c>
      <c r="D86" s="115" t="str">
        <f>INDEX('[1]T18-Hanover'!$A$1:$ZZ$2000,MATCH(A86,'[1]T18-Hanover'!$A$1:$A$2000,0),MATCH($D$1,'[1]T18-Hanover'!$A$1:$ZZ$1,0))</f>
        <v>850  BENT, ELGIN</v>
      </c>
      <c r="E86" s="116" t="str">
        <f>INDEX('[1]T18-Hanover'!$A$1:$ZZ$2000,MATCH(A86,'[1]T18-Hanover'!$A$1:$A$2000,0),MATCH($E$1,'[1]T18-Hanover'!$A$1:$ZZ$1,0))</f>
        <v>5-97</v>
      </c>
      <c r="F86" s="116">
        <f>INDEX('[1]T18-Hanover'!$A$1:$ZZ$2000,MATCH(A86,'[1]T18-Hanover'!$A$1:$A$2000,0),MATCH($F$1,'[1]T18-Hanover'!$A$1:$ZZ$1,0))</f>
        <v>54</v>
      </c>
      <c r="G86" s="117">
        <f>INDEX('[1]T18-Hanover'!$A$1:$ZZ$2000,MATCH(A86,'[1]T18-Hanover'!$A$1:$A$2000,0),MATCH($G$1,'[1]T18-Hanover'!$A$1:$ZZ$1,0))</f>
        <v>13200</v>
      </c>
      <c r="H86" s="117">
        <f>INDEX('[1]T18-Hanover'!$A$1:$ZZ$2000,MATCH(A86,'[1]T18-Hanover'!$A$1:$A$2000,0),MATCH($H$1,'[1]T18-Hanover'!$A$1:$ZZ$1,0))</f>
        <v>3108</v>
      </c>
      <c r="I86" s="117">
        <f>INDEX('[1]T18-Hanover'!$A$1:$ZZ$2000,MATCH(A86,'[1]T18-Hanover'!$A$1:$A$2000,0),MATCH($I$1,'[1]T18-Hanover'!$A$1:$ZZ$1,0))</f>
        <v>3108</v>
      </c>
      <c r="J86" s="116" t="str">
        <f>INDEX('[1]T18-Hanover'!$A$1:$ZZ$2000,MATCH(A86,'[1]T18-Hanover'!$A$1:$A$2000,0),MATCH($J$1,'[1]T18-Hanover'!$A$1:$ZZ$1,0))</f>
        <v>C</v>
      </c>
      <c r="K86" s="118">
        <f>INDEX('[1]T18-Hanover'!$A$1:$ZZ$2000,MATCH(A86,'[1]T18-Hanover'!$A$1:$A$2000,0),MATCH($K$1,'[1]T18-Hanover'!$A$1:$ZZ$1,0))</f>
        <v>11</v>
      </c>
      <c r="L86" s="119">
        <f>INDEX('[1]T18-Hanover'!$A$1:$ZZ$2000,MATCH(A86,'[1]T18-Hanover'!$A$1:$A$2000,0),MATCH($L$1,'[1]T18-Hanover'!$A$1:$ZZ$1,0))</f>
        <v>34188</v>
      </c>
      <c r="M86" s="120">
        <f>INDEX('[1]T18-Hanover'!$A$1:$ZZ$2000,MATCH(A86,'[1]T18-Hanover'!$A$1:$A$2000,0),MATCH($M$1,'[1]T18-Hanover'!$A$1:$ZZ$1,0))</f>
        <v>0.05</v>
      </c>
      <c r="N86" s="120">
        <f>INDEX('[1]T18-Hanover'!$A$1:$ZZ$2000,MATCH(A86,'[1]T18-Hanover'!$A$1:$A$2000,0),MATCH($N$1,'[1]T18-Hanover'!$A$1:$ZZ$1,0))</f>
        <v>0.15</v>
      </c>
      <c r="O86" s="118">
        <f>INDEX('[1]T18-Hanover'!$A$1:$ZZ$2000,MATCH(A86,'[1]T18-Hanover'!$A$1:$A$2000,0),MATCH($O$1,'[1]T18-Hanover'!$A$1:$ZZ$1,0))</f>
        <v>27606.809999999998</v>
      </c>
      <c r="P86" s="120">
        <f>INDEX('[1]T18-Hanover'!$A$1:$ZZ$2000,MATCH(A86,'[1]T18-Hanover'!$A$1:$A$2000,0),MATCH($P$1,'[1]T18-Hanover'!$A$1:$ZZ$1,0))</f>
        <v>0.08</v>
      </c>
      <c r="Q86" s="118">
        <f>INDEX('[1]T18-Hanover'!$A$1:$ZZ$2000,MATCH(A86,'[1]T18-Hanover'!$A$1:$A$2000,0),MATCH($Q$1,'[1]T18-Hanover'!$A$1:$ZZ$1,0))</f>
        <v>111.03124999999999</v>
      </c>
      <c r="R86" s="118">
        <f>INDEX('[1]T18-Hanover'!$A$1:$ZZ$2000,MATCH(A86,'[1]T18-Hanover'!$A$1:$A$2000,0),MATCH($R$1,'[1]T18-Hanover'!$A$1:$ZZ$1,0))</f>
        <v>110</v>
      </c>
      <c r="S86" s="118">
        <f>INDEX('[1]T18-Hanover'!$A$1:$ZZ$2000,MATCH(A86,'[1]T18-Hanover'!$A$1:$A$2000,0),MATCH($S$1,'[1]T18-Hanover'!$A$1:$ZZ$1,0))</f>
        <v>110.515625</v>
      </c>
      <c r="T86" s="119">
        <f>INDEX('[1]T18-Hanover'!$A$1:$ZZ$2000,MATCH(A86,'[1]T18-Hanover'!$A$1:$A$2000,0),MATCH($T$1,'[1]T18-Hanover'!$A$1:$ZZ$1,0))</f>
        <v>0</v>
      </c>
      <c r="U86" s="119">
        <f>INDEX('[1]T18-Hanover'!$A$1:$ZZ$2000,MATCH(A86,'[1]T18-Hanover'!$A$1:$A$2000,0),MATCH($U$1,'[1]T18-Hanover'!$A$1:$ZZ$1,0))</f>
        <v>343482.5625</v>
      </c>
    </row>
    <row r="87" spans="1:21" s="114" customFormat="1" x14ac:dyDescent="0.55000000000000004">
      <c r="A87" s="114" t="str">
        <f>'[1]T18-Hanover'!A87</f>
        <v>06-25-201-002-0000</v>
      </c>
      <c r="B87" s="115" t="str">
        <f>INDEX('[1]T18-Hanover'!$A$1:$ZZ$2000,MATCH(A87,'[1]T18-Hanover'!$A$1:$A$2000,0),MATCH($B$1,'[1]T18-Hanover'!$A$1:$ZZ$1,0))</f>
        <v>06-25-201-002-0000</v>
      </c>
      <c r="C87" s="115" t="str">
        <f>INDEX('[1]T18-Hanover'!$A$1:$ZZ$2000,MATCH(A87,'[1]T18-Hanover'!$A$1:$A$2000,0),MATCH($C$1,'[1]T18-Hanover'!$A$1:$ZZ$1,0))</f>
        <v>carwash</v>
      </c>
      <c r="D87" s="115" t="str">
        <f>INDEX('[1]T18-Hanover'!$A$1:$ZZ$2000,MATCH(A87,'[1]T18-Hanover'!$A$1:$A$2000,0),MATCH($D$1,'[1]T18-Hanover'!$A$1:$ZZ$1,0))</f>
        <v>732 S BARRINGTON, STREAMWOOD</v>
      </c>
      <c r="E87" s="116" t="str">
        <f>INDEX('[1]T18-Hanover'!$A$1:$ZZ$2000,MATCH(A87,'[1]T18-Hanover'!$A$1:$A$2000,0),MATCH($E$1,'[1]T18-Hanover'!$A$1:$ZZ$1,0))</f>
        <v>5-97</v>
      </c>
      <c r="F87" s="116">
        <f>INDEX('[1]T18-Hanover'!$A$1:$ZZ$2000,MATCH(A87,'[1]T18-Hanover'!$A$1:$A$2000,0),MATCH($F$1,'[1]T18-Hanover'!$A$1:$ZZ$1,0))</f>
        <v>39</v>
      </c>
      <c r="G87" s="117">
        <f>INDEX('[1]T18-Hanover'!$A$1:$ZZ$2000,MATCH(A87,'[1]T18-Hanover'!$A$1:$A$2000,0),MATCH($G$1,'[1]T18-Hanover'!$A$1:$ZZ$1,0))</f>
        <v>30698</v>
      </c>
      <c r="H87" s="117">
        <f>INDEX('[1]T18-Hanover'!$A$1:$ZZ$2000,MATCH(A87,'[1]T18-Hanover'!$A$1:$A$2000,0),MATCH($H$1,'[1]T18-Hanover'!$A$1:$ZZ$1,0))</f>
        <v>4916</v>
      </c>
      <c r="I87" s="117">
        <f>INDEX('[1]T18-Hanover'!$A$1:$ZZ$2000,MATCH(A87,'[1]T18-Hanover'!$A$1:$A$2000,0),MATCH($I$1,'[1]T18-Hanover'!$A$1:$ZZ$1,0))</f>
        <v>4916</v>
      </c>
      <c r="J87" s="116" t="str">
        <f>INDEX('[1]T18-Hanover'!$A$1:$ZZ$2000,MATCH(A87,'[1]T18-Hanover'!$A$1:$A$2000,0),MATCH($J$1,'[1]T18-Hanover'!$A$1:$ZZ$1,0))</f>
        <v>C</v>
      </c>
      <c r="K87" s="118">
        <f>INDEX('[1]T18-Hanover'!$A$1:$ZZ$2000,MATCH(A87,'[1]T18-Hanover'!$A$1:$A$2000,0),MATCH($K$1,'[1]T18-Hanover'!$A$1:$ZZ$1,0))</f>
        <v>11</v>
      </c>
      <c r="L87" s="119">
        <f>INDEX('[1]T18-Hanover'!$A$1:$ZZ$2000,MATCH(A87,'[1]T18-Hanover'!$A$1:$A$2000,0),MATCH($L$1,'[1]T18-Hanover'!$A$1:$ZZ$1,0))</f>
        <v>54076</v>
      </c>
      <c r="M87" s="120">
        <f>INDEX('[1]T18-Hanover'!$A$1:$ZZ$2000,MATCH(A87,'[1]T18-Hanover'!$A$1:$A$2000,0),MATCH($M$1,'[1]T18-Hanover'!$A$1:$ZZ$1,0))</f>
        <v>0.05</v>
      </c>
      <c r="N87" s="120">
        <f>INDEX('[1]T18-Hanover'!$A$1:$ZZ$2000,MATCH(A87,'[1]T18-Hanover'!$A$1:$A$2000,0),MATCH($N$1,'[1]T18-Hanover'!$A$1:$ZZ$1,0))</f>
        <v>0.15</v>
      </c>
      <c r="O87" s="118">
        <f>INDEX('[1]T18-Hanover'!$A$1:$ZZ$2000,MATCH(A87,'[1]T18-Hanover'!$A$1:$A$2000,0),MATCH($O$1,'[1]T18-Hanover'!$A$1:$ZZ$1,0))</f>
        <v>43666.369999999995</v>
      </c>
      <c r="P87" s="120">
        <f>INDEX('[1]T18-Hanover'!$A$1:$ZZ$2000,MATCH(A87,'[1]T18-Hanover'!$A$1:$A$2000,0),MATCH($P$1,'[1]T18-Hanover'!$A$1:$ZZ$1,0))</f>
        <v>0.08</v>
      </c>
      <c r="Q87" s="118">
        <f>INDEX('[1]T18-Hanover'!$A$1:$ZZ$2000,MATCH(A87,'[1]T18-Hanover'!$A$1:$A$2000,0),MATCH($Q$1,'[1]T18-Hanover'!$A$1:$ZZ$1,0))</f>
        <v>111.03124999999997</v>
      </c>
      <c r="R87" s="118">
        <f>INDEX('[1]T18-Hanover'!$A$1:$ZZ$2000,MATCH(A87,'[1]T18-Hanover'!$A$1:$A$2000,0),MATCH($R$1,'[1]T18-Hanover'!$A$1:$ZZ$1,0))</f>
        <v>110</v>
      </c>
      <c r="S87" s="118">
        <f>INDEX('[1]T18-Hanover'!$A$1:$ZZ$2000,MATCH(A87,'[1]T18-Hanover'!$A$1:$A$2000,0),MATCH($S$1,'[1]T18-Hanover'!$A$1:$ZZ$1,0))</f>
        <v>110.51562499999999</v>
      </c>
      <c r="T87" s="119">
        <f>INDEX('[1]T18-Hanover'!$A$1:$ZZ$2000,MATCH(A87,'[1]T18-Hanover'!$A$1:$A$2000,0),MATCH($T$1,'[1]T18-Hanover'!$A$1:$ZZ$1,0))</f>
        <v>132408</v>
      </c>
      <c r="U87" s="119">
        <f>INDEX('[1]T18-Hanover'!$A$1:$ZZ$2000,MATCH(A87,'[1]T18-Hanover'!$A$1:$A$2000,0),MATCH($U$1,'[1]T18-Hanover'!$A$1:$ZZ$1,0))</f>
        <v>675702.81249999988</v>
      </c>
    </row>
    <row r="88" spans="1:21" s="114" customFormat="1" x14ac:dyDescent="0.55000000000000004">
      <c r="A88" s="114" t="str">
        <f>'[1]T18-Hanover'!A88</f>
        <v>06-25-204-008-0000</v>
      </c>
      <c r="B88" s="115" t="str">
        <f>INDEX('[1]T18-Hanover'!$A$1:$ZZ$2000,MATCH(A88,'[1]T18-Hanover'!$A$1:$A$2000,0),MATCH($B$1,'[1]T18-Hanover'!$A$1:$ZZ$1,0))</f>
        <v>06-25-204-008-0000</v>
      </c>
      <c r="C88" s="115" t="str">
        <f>INDEX('[1]T18-Hanover'!$A$1:$ZZ$2000,MATCH(A88,'[1]T18-Hanover'!$A$1:$A$2000,0),MATCH($C$1,'[1]T18-Hanover'!$A$1:$ZZ$1,0))</f>
        <v>carwash</v>
      </c>
      <c r="D88" s="115" t="str">
        <f>INDEX('[1]T18-Hanover'!$A$1:$ZZ$2000,MATCH(A88,'[1]T18-Hanover'!$A$1:$A$2000,0),MATCH($D$1,'[1]T18-Hanover'!$A$1:$ZZ$1,0))</f>
        <v>1055  EAST, STREAMWOOD</v>
      </c>
      <c r="E88" s="116" t="str">
        <f>INDEX('[1]T18-Hanover'!$A$1:$ZZ$2000,MATCH(A88,'[1]T18-Hanover'!$A$1:$A$2000,0),MATCH($E$1,'[1]T18-Hanover'!$A$1:$ZZ$1,0))</f>
        <v>5-97</v>
      </c>
      <c r="F88" s="116">
        <f>INDEX('[1]T18-Hanover'!$A$1:$ZZ$2000,MATCH(A88,'[1]T18-Hanover'!$A$1:$A$2000,0),MATCH($F$1,'[1]T18-Hanover'!$A$1:$ZZ$1,0))</f>
        <v>30</v>
      </c>
      <c r="G88" s="117">
        <f>INDEX('[1]T18-Hanover'!$A$1:$ZZ$2000,MATCH(A88,'[1]T18-Hanover'!$A$1:$A$2000,0),MATCH($G$1,'[1]T18-Hanover'!$A$1:$ZZ$1,0))</f>
        <v>63214</v>
      </c>
      <c r="H88" s="117">
        <f>INDEX('[1]T18-Hanover'!$A$1:$ZZ$2000,MATCH(A88,'[1]T18-Hanover'!$A$1:$A$2000,0),MATCH($H$1,'[1]T18-Hanover'!$A$1:$ZZ$1,0))</f>
        <v>5252</v>
      </c>
      <c r="I88" s="117">
        <f>INDEX('[1]T18-Hanover'!$A$1:$ZZ$2000,MATCH(A88,'[1]T18-Hanover'!$A$1:$A$2000,0),MATCH($I$1,'[1]T18-Hanover'!$A$1:$ZZ$1,0))</f>
        <v>5252</v>
      </c>
      <c r="J88" s="116" t="str">
        <f>INDEX('[1]T18-Hanover'!$A$1:$ZZ$2000,MATCH(A88,'[1]T18-Hanover'!$A$1:$A$2000,0),MATCH($J$1,'[1]T18-Hanover'!$A$1:$ZZ$1,0))</f>
        <v>C</v>
      </c>
      <c r="K88" s="118">
        <f>INDEX('[1]T18-Hanover'!$A$1:$ZZ$2000,MATCH(A88,'[1]T18-Hanover'!$A$1:$A$2000,0),MATCH($K$1,'[1]T18-Hanover'!$A$1:$ZZ$1,0))</f>
        <v>11</v>
      </c>
      <c r="L88" s="119">
        <f>INDEX('[1]T18-Hanover'!$A$1:$ZZ$2000,MATCH(A88,'[1]T18-Hanover'!$A$1:$A$2000,0),MATCH($L$1,'[1]T18-Hanover'!$A$1:$ZZ$1,0))</f>
        <v>57772</v>
      </c>
      <c r="M88" s="120">
        <f>INDEX('[1]T18-Hanover'!$A$1:$ZZ$2000,MATCH(A88,'[1]T18-Hanover'!$A$1:$A$2000,0),MATCH($M$1,'[1]T18-Hanover'!$A$1:$ZZ$1,0))</f>
        <v>0.05</v>
      </c>
      <c r="N88" s="120">
        <f>INDEX('[1]T18-Hanover'!$A$1:$ZZ$2000,MATCH(A88,'[1]T18-Hanover'!$A$1:$A$2000,0),MATCH($N$1,'[1]T18-Hanover'!$A$1:$ZZ$1,0))</f>
        <v>0.15</v>
      </c>
      <c r="O88" s="118">
        <f>INDEX('[1]T18-Hanover'!$A$1:$ZZ$2000,MATCH(A88,'[1]T18-Hanover'!$A$1:$A$2000,0),MATCH($O$1,'[1]T18-Hanover'!$A$1:$ZZ$1,0))</f>
        <v>46650.89</v>
      </c>
      <c r="P88" s="120">
        <f>INDEX('[1]T18-Hanover'!$A$1:$ZZ$2000,MATCH(A88,'[1]T18-Hanover'!$A$1:$A$2000,0),MATCH($P$1,'[1]T18-Hanover'!$A$1:$ZZ$1,0))</f>
        <v>0.08</v>
      </c>
      <c r="Q88" s="118">
        <f>INDEX('[1]T18-Hanover'!$A$1:$ZZ$2000,MATCH(A88,'[1]T18-Hanover'!$A$1:$A$2000,0),MATCH($Q$1,'[1]T18-Hanover'!$A$1:$ZZ$1,0))</f>
        <v>111.03125</v>
      </c>
      <c r="R88" s="118">
        <f>INDEX('[1]T18-Hanover'!$A$1:$ZZ$2000,MATCH(A88,'[1]T18-Hanover'!$A$1:$A$2000,0),MATCH($R$1,'[1]T18-Hanover'!$A$1:$ZZ$1,0))</f>
        <v>110</v>
      </c>
      <c r="S88" s="118">
        <f>INDEX('[1]T18-Hanover'!$A$1:$ZZ$2000,MATCH(A88,'[1]T18-Hanover'!$A$1:$A$2000,0),MATCH($S$1,'[1]T18-Hanover'!$A$1:$ZZ$1,0))</f>
        <v>110.515625</v>
      </c>
      <c r="T88" s="119">
        <f>INDEX('[1]T18-Hanover'!$A$1:$ZZ$2000,MATCH(A88,'[1]T18-Hanover'!$A$1:$A$2000,0),MATCH($T$1,'[1]T18-Hanover'!$A$1:$ZZ$1,0))</f>
        <v>379854</v>
      </c>
      <c r="U88" s="119">
        <f>INDEX('[1]T18-Hanover'!$A$1:$ZZ$2000,MATCH(A88,'[1]T18-Hanover'!$A$1:$A$2000,0),MATCH($U$1,'[1]T18-Hanover'!$A$1:$ZZ$1,0))</f>
        <v>960282.0625</v>
      </c>
    </row>
    <row r="89" spans="1:21" s="114" customFormat="1" x14ac:dyDescent="0.55000000000000004">
      <c r="A89" s="114" t="str">
        <f>'[1]T18-Hanover'!A89</f>
        <v>06-25-301-046-0000</v>
      </c>
      <c r="B89" s="115" t="str">
        <f>INDEX('[1]T18-Hanover'!$A$1:$ZZ$2000,MATCH(A89,'[1]T18-Hanover'!$A$1:$A$2000,0),MATCH($B$1,'[1]T18-Hanover'!$A$1:$ZZ$1,0))</f>
        <v>06-25-301-046-0000</v>
      </c>
      <c r="C89" s="115" t="str">
        <f>INDEX('[1]T18-Hanover'!$A$1:$ZZ$2000,MATCH(A89,'[1]T18-Hanover'!$A$1:$A$2000,0),MATCH($C$1,'[1]T18-Hanover'!$A$1:$ZZ$1,0))</f>
        <v>carwash</v>
      </c>
      <c r="D89" s="115" t="str">
        <f>INDEX('[1]T18-Hanover'!$A$1:$ZZ$2000,MATCH(A89,'[1]T18-Hanover'!$A$1:$A$2000,0),MATCH($D$1,'[1]T18-Hanover'!$A$1:$ZZ$1,0))</f>
        <v>1210 E IRVING PARK, STREAMWOOD</v>
      </c>
      <c r="E89" s="116" t="str">
        <f>INDEX('[1]T18-Hanover'!$A$1:$ZZ$2000,MATCH(A89,'[1]T18-Hanover'!$A$1:$A$2000,0),MATCH($E$1,'[1]T18-Hanover'!$A$1:$ZZ$1,0))</f>
        <v>5-97</v>
      </c>
      <c r="F89" s="116">
        <f>INDEX('[1]T18-Hanover'!$A$1:$ZZ$2000,MATCH(A89,'[1]T18-Hanover'!$A$1:$A$2000,0),MATCH($F$1,'[1]T18-Hanover'!$A$1:$ZZ$1,0))</f>
        <v>50</v>
      </c>
      <c r="G89" s="117">
        <f>INDEX('[1]T18-Hanover'!$A$1:$ZZ$2000,MATCH(A89,'[1]T18-Hanover'!$A$1:$A$2000,0),MATCH($G$1,'[1]T18-Hanover'!$A$1:$ZZ$1,0))</f>
        <v>36335</v>
      </c>
      <c r="H89" s="117">
        <f>INDEX('[1]T18-Hanover'!$A$1:$ZZ$2000,MATCH(A89,'[1]T18-Hanover'!$A$1:$A$2000,0),MATCH($H$1,'[1]T18-Hanover'!$A$1:$ZZ$1,0))</f>
        <v>4290</v>
      </c>
      <c r="I89" s="117">
        <f>INDEX('[1]T18-Hanover'!$A$1:$ZZ$2000,MATCH(A89,'[1]T18-Hanover'!$A$1:$A$2000,0),MATCH($I$1,'[1]T18-Hanover'!$A$1:$ZZ$1,0))</f>
        <v>4290</v>
      </c>
      <c r="J89" s="116" t="str">
        <f>INDEX('[1]T18-Hanover'!$A$1:$ZZ$2000,MATCH(A89,'[1]T18-Hanover'!$A$1:$A$2000,0),MATCH($J$1,'[1]T18-Hanover'!$A$1:$ZZ$1,0))</f>
        <v>C</v>
      </c>
      <c r="K89" s="118">
        <f>INDEX('[1]T18-Hanover'!$A$1:$ZZ$2000,MATCH(A89,'[1]T18-Hanover'!$A$1:$A$2000,0),MATCH($K$1,'[1]T18-Hanover'!$A$1:$ZZ$1,0))</f>
        <v>11</v>
      </c>
      <c r="L89" s="119">
        <f>INDEX('[1]T18-Hanover'!$A$1:$ZZ$2000,MATCH(A89,'[1]T18-Hanover'!$A$1:$A$2000,0),MATCH($L$1,'[1]T18-Hanover'!$A$1:$ZZ$1,0))</f>
        <v>47190</v>
      </c>
      <c r="M89" s="120">
        <f>INDEX('[1]T18-Hanover'!$A$1:$ZZ$2000,MATCH(A89,'[1]T18-Hanover'!$A$1:$A$2000,0),MATCH($M$1,'[1]T18-Hanover'!$A$1:$ZZ$1,0))</f>
        <v>0.05</v>
      </c>
      <c r="N89" s="120">
        <f>INDEX('[1]T18-Hanover'!$A$1:$ZZ$2000,MATCH(A89,'[1]T18-Hanover'!$A$1:$A$2000,0),MATCH($N$1,'[1]T18-Hanover'!$A$1:$ZZ$1,0))</f>
        <v>0.15</v>
      </c>
      <c r="O89" s="118">
        <f>INDEX('[1]T18-Hanover'!$A$1:$ZZ$2000,MATCH(A89,'[1]T18-Hanover'!$A$1:$A$2000,0),MATCH($O$1,'[1]T18-Hanover'!$A$1:$ZZ$1,0))</f>
        <v>38105.925000000003</v>
      </c>
      <c r="P89" s="120">
        <f>INDEX('[1]T18-Hanover'!$A$1:$ZZ$2000,MATCH(A89,'[1]T18-Hanover'!$A$1:$A$2000,0),MATCH($P$1,'[1]T18-Hanover'!$A$1:$ZZ$1,0))</f>
        <v>0.08</v>
      </c>
      <c r="Q89" s="118">
        <f>INDEX('[1]T18-Hanover'!$A$1:$ZZ$2000,MATCH(A89,'[1]T18-Hanover'!$A$1:$A$2000,0),MATCH($Q$1,'[1]T18-Hanover'!$A$1:$ZZ$1,0))</f>
        <v>111.03125</v>
      </c>
      <c r="R89" s="118">
        <f>INDEX('[1]T18-Hanover'!$A$1:$ZZ$2000,MATCH(A89,'[1]T18-Hanover'!$A$1:$A$2000,0),MATCH($R$1,'[1]T18-Hanover'!$A$1:$ZZ$1,0))</f>
        <v>110</v>
      </c>
      <c r="S89" s="118">
        <f>INDEX('[1]T18-Hanover'!$A$1:$ZZ$2000,MATCH(A89,'[1]T18-Hanover'!$A$1:$A$2000,0),MATCH($S$1,'[1]T18-Hanover'!$A$1:$ZZ$1,0))</f>
        <v>110.515625</v>
      </c>
      <c r="T89" s="119">
        <f>INDEX('[1]T18-Hanover'!$A$1:$ZZ$2000,MATCH(A89,'[1]T18-Hanover'!$A$1:$A$2000,0),MATCH($T$1,'[1]T18-Hanover'!$A$1:$ZZ$1,0))</f>
        <v>230100</v>
      </c>
      <c r="U89" s="119">
        <f>INDEX('[1]T18-Hanover'!$A$1:$ZZ$2000,MATCH(A89,'[1]T18-Hanover'!$A$1:$A$2000,0),MATCH($U$1,'[1]T18-Hanover'!$A$1:$ZZ$1,0))</f>
        <v>704212.03125</v>
      </c>
    </row>
    <row r="90" spans="1:21" s="114" customFormat="1" x14ac:dyDescent="0.55000000000000004">
      <c r="A90" s="114" t="str">
        <f>'[1]T18-Hanover'!A90</f>
        <v>06-26-102-124-0000</v>
      </c>
      <c r="B90" s="115" t="str">
        <f>INDEX('[1]T18-Hanover'!$A$1:$ZZ$2000,MATCH(A90,'[1]T18-Hanover'!$A$1:$A$2000,0),MATCH($B$1,'[1]T18-Hanover'!$A$1:$ZZ$1,0))</f>
        <v>06-26-102-124-0000</v>
      </c>
      <c r="C90" s="115" t="str">
        <f>INDEX('[1]T18-Hanover'!$A$1:$ZZ$2000,MATCH(A90,'[1]T18-Hanover'!$A$1:$A$2000,0),MATCH($C$1,'[1]T18-Hanover'!$A$1:$ZZ$1,0))</f>
        <v>carwash</v>
      </c>
      <c r="D90" s="115" t="str">
        <f>INDEX('[1]T18-Hanover'!$A$1:$ZZ$2000,MATCH(A90,'[1]T18-Hanover'!$A$1:$A$2000,0),MATCH($D$1,'[1]T18-Hanover'!$A$1:$ZZ$1,0))</f>
        <v>14 E IRVING PARK, STREAMWOOD</v>
      </c>
      <c r="E90" s="116" t="str">
        <f>INDEX('[1]T18-Hanover'!$A$1:$ZZ$2000,MATCH(A90,'[1]T18-Hanover'!$A$1:$A$2000,0),MATCH($E$1,'[1]T18-Hanover'!$A$1:$ZZ$1,0))</f>
        <v>5-97</v>
      </c>
      <c r="F90" s="116">
        <f>INDEX('[1]T18-Hanover'!$A$1:$ZZ$2000,MATCH(A90,'[1]T18-Hanover'!$A$1:$A$2000,0),MATCH($F$1,'[1]T18-Hanover'!$A$1:$ZZ$1,0))</f>
        <v>28</v>
      </c>
      <c r="G90" s="117">
        <f>INDEX('[1]T18-Hanover'!$A$1:$ZZ$2000,MATCH(A90,'[1]T18-Hanover'!$A$1:$A$2000,0),MATCH($G$1,'[1]T18-Hanover'!$A$1:$ZZ$1,0))</f>
        <v>59831</v>
      </c>
      <c r="H90" s="117">
        <f>INDEX('[1]T18-Hanover'!$A$1:$ZZ$2000,MATCH(A90,'[1]T18-Hanover'!$A$1:$A$2000,0),MATCH($H$1,'[1]T18-Hanover'!$A$1:$ZZ$1,0))</f>
        <v>8710</v>
      </c>
      <c r="I90" s="117">
        <f>INDEX('[1]T18-Hanover'!$A$1:$ZZ$2000,MATCH(A90,'[1]T18-Hanover'!$A$1:$A$2000,0),MATCH($I$1,'[1]T18-Hanover'!$A$1:$ZZ$1,0))</f>
        <v>8710</v>
      </c>
      <c r="J90" s="116" t="str">
        <f>INDEX('[1]T18-Hanover'!$A$1:$ZZ$2000,MATCH(A90,'[1]T18-Hanover'!$A$1:$A$2000,0),MATCH($J$1,'[1]T18-Hanover'!$A$1:$ZZ$1,0))</f>
        <v>C</v>
      </c>
      <c r="K90" s="118">
        <f>INDEX('[1]T18-Hanover'!$A$1:$ZZ$2000,MATCH(A90,'[1]T18-Hanover'!$A$1:$A$2000,0),MATCH($K$1,'[1]T18-Hanover'!$A$1:$ZZ$1,0))</f>
        <v>11</v>
      </c>
      <c r="L90" s="119">
        <f>INDEX('[1]T18-Hanover'!$A$1:$ZZ$2000,MATCH(A90,'[1]T18-Hanover'!$A$1:$A$2000,0),MATCH($L$1,'[1]T18-Hanover'!$A$1:$ZZ$1,0))</f>
        <v>95810</v>
      </c>
      <c r="M90" s="120">
        <f>INDEX('[1]T18-Hanover'!$A$1:$ZZ$2000,MATCH(A90,'[1]T18-Hanover'!$A$1:$A$2000,0),MATCH($M$1,'[1]T18-Hanover'!$A$1:$ZZ$1,0))</f>
        <v>0.05</v>
      </c>
      <c r="N90" s="120">
        <f>INDEX('[1]T18-Hanover'!$A$1:$ZZ$2000,MATCH(A90,'[1]T18-Hanover'!$A$1:$A$2000,0),MATCH($N$1,'[1]T18-Hanover'!$A$1:$ZZ$1,0))</f>
        <v>0.15</v>
      </c>
      <c r="O90" s="118">
        <f>INDEX('[1]T18-Hanover'!$A$1:$ZZ$2000,MATCH(A90,'[1]T18-Hanover'!$A$1:$A$2000,0),MATCH($O$1,'[1]T18-Hanover'!$A$1:$ZZ$1,0))</f>
        <v>77366.574999999997</v>
      </c>
      <c r="P90" s="120">
        <f>INDEX('[1]T18-Hanover'!$A$1:$ZZ$2000,MATCH(A90,'[1]T18-Hanover'!$A$1:$A$2000,0),MATCH($P$1,'[1]T18-Hanover'!$A$1:$ZZ$1,0))</f>
        <v>0.08</v>
      </c>
      <c r="Q90" s="118">
        <f>INDEX('[1]T18-Hanover'!$A$1:$ZZ$2000,MATCH(A90,'[1]T18-Hanover'!$A$1:$A$2000,0),MATCH($Q$1,'[1]T18-Hanover'!$A$1:$ZZ$1,0))</f>
        <v>111.03125</v>
      </c>
      <c r="R90" s="118">
        <f>INDEX('[1]T18-Hanover'!$A$1:$ZZ$2000,MATCH(A90,'[1]T18-Hanover'!$A$1:$A$2000,0),MATCH($R$1,'[1]T18-Hanover'!$A$1:$ZZ$1,0))</f>
        <v>110</v>
      </c>
      <c r="S90" s="118">
        <f>INDEX('[1]T18-Hanover'!$A$1:$ZZ$2000,MATCH(A90,'[1]T18-Hanover'!$A$1:$A$2000,0),MATCH($S$1,'[1]T18-Hanover'!$A$1:$ZZ$1,0))</f>
        <v>110.515625</v>
      </c>
      <c r="T90" s="119">
        <f>INDEX('[1]T18-Hanover'!$A$1:$ZZ$2000,MATCH(A90,'[1]T18-Hanover'!$A$1:$A$2000,0),MATCH($T$1,'[1]T18-Hanover'!$A$1:$ZZ$1,0))</f>
        <v>299892</v>
      </c>
      <c r="U90" s="119">
        <f>INDEX('[1]T18-Hanover'!$A$1:$ZZ$2000,MATCH(A90,'[1]T18-Hanover'!$A$1:$A$2000,0),MATCH($U$1,'[1]T18-Hanover'!$A$1:$ZZ$1,0))</f>
        <v>1262483.09375</v>
      </c>
    </row>
    <row r="91" spans="1:21" s="114" customFormat="1" x14ac:dyDescent="0.55000000000000004">
      <c r="A91" s="114" t="str">
        <f>'[1]T18-Hanover'!A91</f>
        <v>06-35-201-018-0000</v>
      </c>
      <c r="B91" s="115" t="str">
        <f>INDEX('[1]T18-Hanover'!$A$1:$ZZ$2000,MATCH(A91,'[1]T18-Hanover'!$A$1:$A$2000,0),MATCH($B$1,'[1]T18-Hanover'!$A$1:$ZZ$1,0))</f>
        <v>06-35-201-018-0000</v>
      </c>
      <c r="C91" s="115" t="str">
        <f>INDEX('[1]T18-Hanover'!$A$1:$ZZ$2000,MATCH(A91,'[1]T18-Hanover'!$A$1:$A$2000,0),MATCH($C$1,'[1]T18-Hanover'!$A$1:$ZZ$1,0))</f>
        <v>carwash</v>
      </c>
      <c r="D91" s="115" t="str">
        <f>INDEX('[1]T18-Hanover'!$A$1:$ZZ$2000,MATCH(A91,'[1]T18-Hanover'!$A$1:$A$2000,0),MATCH($D$1,'[1]T18-Hanover'!$A$1:$ZZ$1,0))</f>
        <v>2630 W LAKE, HANOVER PARK</v>
      </c>
      <c r="E91" s="116" t="str">
        <f>INDEX('[1]T18-Hanover'!$A$1:$ZZ$2000,MATCH(A91,'[1]T18-Hanover'!$A$1:$A$2000,0),MATCH($E$1,'[1]T18-Hanover'!$A$1:$ZZ$1,0))</f>
        <v>5-97</v>
      </c>
      <c r="F91" s="116">
        <f>INDEX('[1]T18-Hanover'!$A$1:$ZZ$2000,MATCH(A91,'[1]T18-Hanover'!$A$1:$A$2000,0),MATCH($F$1,'[1]T18-Hanover'!$A$1:$ZZ$1,0))</f>
        <v>34</v>
      </c>
      <c r="G91" s="117">
        <f>INDEX('[1]T18-Hanover'!$A$1:$ZZ$2000,MATCH(A91,'[1]T18-Hanover'!$A$1:$A$2000,0),MATCH($G$1,'[1]T18-Hanover'!$A$1:$ZZ$1,0))</f>
        <v>29694</v>
      </c>
      <c r="H91" s="117">
        <f>INDEX('[1]T18-Hanover'!$A$1:$ZZ$2000,MATCH(A91,'[1]T18-Hanover'!$A$1:$A$2000,0),MATCH($H$1,'[1]T18-Hanover'!$A$1:$ZZ$1,0))</f>
        <v>2730</v>
      </c>
      <c r="I91" s="117">
        <f>INDEX('[1]T18-Hanover'!$A$1:$ZZ$2000,MATCH(A91,'[1]T18-Hanover'!$A$1:$A$2000,0),MATCH($I$1,'[1]T18-Hanover'!$A$1:$ZZ$1,0))</f>
        <v>2730</v>
      </c>
      <c r="J91" s="116" t="str">
        <f>INDEX('[1]T18-Hanover'!$A$1:$ZZ$2000,MATCH(A91,'[1]T18-Hanover'!$A$1:$A$2000,0),MATCH($J$1,'[1]T18-Hanover'!$A$1:$ZZ$1,0))</f>
        <v>C</v>
      </c>
      <c r="K91" s="118">
        <f>INDEX('[1]T18-Hanover'!$A$1:$ZZ$2000,MATCH(A91,'[1]T18-Hanover'!$A$1:$A$2000,0),MATCH($K$1,'[1]T18-Hanover'!$A$1:$ZZ$1,0))</f>
        <v>8.91</v>
      </c>
      <c r="L91" s="119">
        <f>INDEX('[1]T18-Hanover'!$A$1:$ZZ$2000,MATCH(A91,'[1]T18-Hanover'!$A$1:$A$2000,0),MATCH($L$1,'[1]T18-Hanover'!$A$1:$ZZ$1,0))</f>
        <v>24324.3</v>
      </c>
      <c r="M91" s="120">
        <f>INDEX('[1]T18-Hanover'!$A$1:$ZZ$2000,MATCH(A91,'[1]T18-Hanover'!$A$1:$A$2000,0),MATCH($M$1,'[1]T18-Hanover'!$A$1:$ZZ$1,0))</f>
        <v>0.05</v>
      </c>
      <c r="N91" s="120">
        <f>INDEX('[1]T18-Hanover'!$A$1:$ZZ$2000,MATCH(A91,'[1]T18-Hanover'!$A$1:$A$2000,0),MATCH($N$1,'[1]T18-Hanover'!$A$1:$ZZ$1,0))</f>
        <v>0.15</v>
      </c>
      <c r="O91" s="118">
        <f>INDEX('[1]T18-Hanover'!$A$1:$ZZ$2000,MATCH(A91,'[1]T18-Hanover'!$A$1:$A$2000,0),MATCH($O$1,'[1]T18-Hanover'!$A$1:$ZZ$1,0))</f>
        <v>19641.87225</v>
      </c>
      <c r="P91" s="120">
        <f>INDEX('[1]T18-Hanover'!$A$1:$ZZ$2000,MATCH(A91,'[1]T18-Hanover'!$A$1:$A$2000,0),MATCH($P$1,'[1]T18-Hanover'!$A$1:$ZZ$1,0))</f>
        <v>0.08</v>
      </c>
      <c r="Q91" s="118">
        <f>INDEX('[1]T18-Hanover'!$A$1:$ZZ$2000,MATCH(A91,'[1]T18-Hanover'!$A$1:$A$2000,0),MATCH($Q$1,'[1]T18-Hanover'!$A$1:$ZZ$1,0))</f>
        <v>89.935312500000009</v>
      </c>
      <c r="R91" s="118">
        <f>INDEX('[1]T18-Hanover'!$A$1:$ZZ$2000,MATCH(A91,'[1]T18-Hanover'!$A$1:$A$2000,0),MATCH($R$1,'[1]T18-Hanover'!$A$1:$ZZ$1,0))</f>
        <v>89.100000000000009</v>
      </c>
      <c r="S91" s="118">
        <f>INDEX('[1]T18-Hanover'!$A$1:$ZZ$2000,MATCH(A91,'[1]T18-Hanover'!$A$1:$A$2000,0),MATCH($S$1,'[1]T18-Hanover'!$A$1:$ZZ$1,0))</f>
        <v>89.517656250000016</v>
      </c>
      <c r="T91" s="119">
        <f>INDEX('[1]T18-Hanover'!$A$1:$ZZ$2000,MATCH(A91,'[1]T18-Hanover'!$A$1:$A$2000,0),MATCH($T$1,'[1]T18-Hanover'!$A$1:$ZZ$1,0))</f>
        <v>208954.62000000002</v>
      </c>
      <c r="U91" s="119">
        <f>INDEX('[1]T18-Hanover'!$A$1:$ZZ$2000,MATCH(A91,'[1]T18-Hanover'!$A$1:$A$2000,0),MATCH($U$1,'[1]T18-Hanover'!$A$1:$ZZ$1,0))</f>
        <v>453337.82156250009</v>
      </c>
    </row>
    <row r="92" spans="1:21" s="114" customFormat="1" x14ac:dyDescent="0.55000000000000004">
      <c r="A92" s="114" t="str">
        <f>'[1]T18-Hanover'!A92</f>
        <v>06-35-400-114-0000</v>
      </c>
      <c r="B92" s="115" t="str">
        <f>INDEX('[1]T18-Hanover'!$A$1:$ZZ$2000,MATCH(A92,'[1]T18-Hanover'!$A$1:$A$2000,0),MATCH($B$1,'[1]T18-Hanover'!$A$1:$ZZ$1,0))</f>
        <v>06-35-400-114-0000</v>
      </c>
      <c r="C92" s="115" t="str">
        <f>INDEX('[1]T18-Hanover'!$A$1:$ZZ$2000,MATCH(A92,'[1]T18-Hanover'!$A$1:$A$2000,0),MATCH($C$1,'[1]T18-Hanover'!$A$1:$ZZ$1,0))</f>
        <v>carwash</v>
      </c>
      <c r="D92" s="115" t="str">
        <f>INDEX('[1]T18-Hanover'!$A$1:$ZZ$2000,MATCH(A92,'[1]T18-Hanover'!$A$1:$A$2000,0),MATCH($D$1,'[1]T18-Hanover'!$A$1:$ZZ$1,0))</f>
        <v>355 S PROSPECT, BARTLETT</v>
      </c>
      <c r="E92" s="116" t="str">
        <f>INDEX('[1]T18-Hanover'!$A$1:$ZZ$2000,MATCH(A92,'[1]T18-Hanover'!$A$1:$A$2000,0),MATCH($E$1,'[1]T18-Hanover'!$A$1:$ZZ$1,0))</f>
        <v>5-97</v>
      </c>
      <c r="F92" s="116">
        <f>INDEX('[1]T18-Hanover'!$A$1:$ZZ$2000,MATCH(A92,'[1]T18-Hanover'!$A$1:$A$2000,0),MATCH($F$1,'[1]T18-Hanover'!$A$1:$ZZ$1,0))</f>
        <v>25</v>
      </c>
      <c r="G92" s="117">
        <f>INDEX('[1]T18-Hanover'!$A$1:$ZZ$2000,MATCH(A92,'[1]T18-Hanover'!$A$1:$A$2000,0),MATCH($G$1,'[1]T18-Hanover'!$A$1:$ZZ$1,0))</f>
        <v>31500</v>
      </c>
      <c r="H92" s="117">
        <f>INDEX('[1]T18-Hanover'!$A$1:$ZZ$2000,MATCH(A92,'[1]T18-Hanover'!$A$1:$A$2000,0),MATCH($H$1,'[1]T18-Hanover'!$A$1:$ZZ$1,0))</f>
        <v>2808</v>
      </c>
      <c r="I92" s="117">
        <f>INDEX('[1]T18-Hanover'!$A$1:$ZZ$2000,MATCH(A92,'[1]T18-Hanover'!$A$1:$A$2000,0),MATCH($I$1,'[1]T18-Hanover'!$A$1:$ZZ$1,0))</f>
        <v>2808</v>
      </c>
      <c r="J92" s="116" t="str">
        <f>INDEX('[1]T18-Hanover'!$A$1:$ZZ$2000,MATCH(A92,'[1]T18-Hanover'!$A$1:$A$2000,0),MATCH($J$1,'[1]T18-Hanover'!$A$1:$ZZ$1,0))</f>
        <v>C</v>
      </c>
      <c r="K92" s="118">
        <f>INDEX('[1]T18-Hanover'!$A$1:$ZZ$2000,MATCH(A92,'[1]T18-Hanover'!$A$1:$A$2000,0),MATCH($K$1,'[1]T18-Hanover'!$A$1:$ZZ$1,0))</f>
        <v>9.9</v>
      </c>
      <c r="L92" s="119">
        <f>INDEX('[1]T18-Hanover'!$A$1:$ZZ$2000,MATCH(A92,'[1]T18-Hanover'!$A$1:$A$2000,0),MATCH($L$1,'[1]T18-Hanover'!$A$1:$ZZ$1,0))</f>
        <v>27799.200000000001</v>
      </c>
      <c r="M92" s="120">
        <f>INDEX('[1]T18-Hanover'!$A$1:$ZZ$2000,MATCH(A92,'[1]T18-Hanover'!$A$1:$A$2000,0),MATCH($M$1,'[1]T18-Hanover'!$A$1:$ZZ$1,0))</f>
        <v>0.05</v>
      </c>
      <c r="N92" s="120">
        <f>INDEX('[1]T18-Hanover'!$A$1:$ZZ$2000,MATCH(A92,'[1]T18-Hanover'!$A$1:$A$2000,0),MATCH($N$1,'[1]T18-Hanover'!$A$1:$ZZ$1,0))</f>
        <v>0.15</v>
      </c>
      <c r="O92" s="118">
        <f>INDEX('[1]T18-Hanover'!$A$1:$ZZ$2000,MATCH(A92,'[1]T18-Hanover'!$A$1:$A$2000,0),MATCH($O$1,'[1]T18-Hanover'!$A$1:$ZZ$1,0))</f>
        <v>22447.854000000003</v>
      </c>
      <c r="P92" s="120">
        <f>INDEX('[1]T18-Hanover'!$A$1:$ZZ$2000,MATCH(A92,'[1]T18-Hanover'!$A$1:$A$2000,0),MATCH($P$1,'[1]T18-Hanover'!$A$1:$ZZ$1,0))</f>
        <v>0.08</v>
      </c>
      <c r="Q92" s="118">
        <f>INDEX('[1]T18-Hanover'!$A$1:$ZZ$2000,MATCH(A92,'[1]T18-Hanover'!$A$1:$A$2000,0),MATCH($Q$1,'[1]T18-Hanover'!$A$1:$ZZ$1,0))</f>
        <v>99.928125000000023</v>
      </c>
      <c r="R92" s="118">
        <f>INDEX('[1]T18-Hanover'!$A$1:$ZZ$2000,MATCH(A92,'[1]T18-Hanover'!$A$1:$A$2000,0),MATCH($R$1,'[1]T18-Hanover'!$A$1:$ZZ$1,0))</f>
        <v>99</v>
      </c>
      <c r="S92" s="118">
        <f>INDEX('[1]T18-Hanover'!$A$1:$ZZ$2000,MATCH(A92,'[1]T18-Hanover'!$A$1:$A$2000,0),MATCH($S$1,'[1]T18-Hanover'!$A$1:$ZZ$1,0))</f>
        <v>99.464062500000011</v>
      </c>
      <c r="T92" s="119">
        <f>INDEX('[1]T18-Hanover'!$A$1:$ZZ$2000,MATCH(A92,'[1]T18-Hanover'!$A$1:$A$2000,0),MATCH($T$1,'[1]T18-Hanover'!$A$1:$ZZ$1,0))</f>
        <v>121608</v>
      </c>
      <c r="U92" s="119">
        <f>INDEX('[1]T18-Hanover'!$A$1:$ZZ$2000,MATCH(A92,'[1]T18-Hanover'!$A$1:$A$2000,0),MATCH($U$1,'[1]T18-Hanover'!$A$1:$ZZ$1,0))</f>
        <v>400903.08750000002</v>
      </c>
    </row>
    <row r="93" spans="1:21" s="114" customFormat="1" ht="115.2" x14ac:dyDescent="0.55000000000000004">
      <c r="A93" s="114" t="str">
        <f>'[1]T18-Hanover'!A93</f>
        <v>06-36-309-024-0000</v>
      </c>
      <c r="B93" s="115" t="str">
        <f>INDEX('[1]T18-Hanover'!$A$1:$ZZ$2000,MATCH(A93,'[1]T18-Hanover'!$A$1:$A$2000,0),MATCH($B$1,'[1]T18-Hanover'!$A$1:$ZZ$1,0))</f>
        <v>06-36-309-024-0000 06-36-309-025-0000 06-36-309-032-0000 06-36-309-021-0000 06-36-309-022-0000 06-36-309-023-0000 06-36-309-019-0000 06-36-309-020-0000</v>
      </c>
      <c r="C93" s="115" t="str">
        <f>INDEX('[1]T18-Hanover'!$A$1:$ZZ$2000,MATCH(A93,'[1]T18-Hanover'!$A$1:$A$2000,0),MATCH($C$1,'[1]T18-Hanover'!$A$1:$ZZ$1,0))</f>
        <v>carwash</v>
      </c>
      <c r="D93" s="115" t="str">
        <f>INDEX('[1]T18-Hanover'!$A$1:$ZZ$2000,MATCH(A93,'[1]T18-Hanover'!$A$1:$A$2000,0),MATCH($D$1,'[1]T18-Hanover'!$A$1:$ZZ$1,0))</f>
        <v>2020 W LAKE, HANOVER PARK</v>
      </c>
      <c r="E93" s="116" t="str">
        <f>INDEX('[1]T18-Hanover'!$A$1:$ZZ$2000,MATCH(A93,'[1]T18-Hanover'!$A$1:$A$2000,0),MATCH($E$1,'[1]T18-Hanover'!$A$1:$ZZ$1,0))</f>
        <v>5-97</v>
      </c>
      <c r="F93" s="116">
        <f>INDEX('[1]T18-Hanover'!$A$1:$ZZ$2000,MATCH(A93,'[1]T18-Hanover'!$A$1:$A$2000,0),MATCH($F$1,'[1]T18-Hanover'!$A$1:$ZZ$1,0))</f>
        <v>1</v>
      </c>
      <c r="G93" s="117">
        <f>INDEX('[1]T18-Hanover'!$A$1:$ZZ$2000,MATCH(A93,'[1]T18-Hanover'!$A$1:$A$2000,0),MATCH($G$1,'[1]T18-Hanover'!$A$1:$ZZ$1,0))</f>
        <v>34549</v>
      </c>
      <c r="H93" s="117">
        <f>INDEX('[1]T18-Hanover'!$A$1:$ZZ$2000,MATCH(A93,'[1]T18-Hanover'!$A$1:$A$2000,0),MATCH($H$1,'[1]T18-Hanover'!$A$1:$ZZ$1,0))</f>
        <v>7539</v>
      </c>
      <c r="I93" s="117">
        <f>INDEX('[1]T18-Hanover'!$A$1:$ZZ$2000,MATCH(A93,'[1]T18-Hanover'!$A$1:$A$2000,0),MATCH($I$1,'[1]T18-Hanover'!$A$1:$ZZ$1,0))</f>
        <v>7539</v>
      </c>
      <c r="J93" s="116" t="str">
        <f>INDEX('[1]T18-Hanover'!$A$1:$ZZ$2000,MATCH(A93,'[1]T18-Hanover'!$A$1:$A$2000,0),MATCH($J$1,'[1]T18-Hanover'!$A$1:$ZZ$1,0))</f>
        <v>C</v>
      </c>
      <c r="K93" s="118">
        <f>INDEX('[1]T18-Hanover'!$A$1:$ZZ$2000,MATCH(A93,'[1]T18-Hanover'!$A$1:$A$2000,0),MATCH($K$1,'[1]T18-Hanover'!$A$1:$ZZ$1,0))</f>
        <v>12.100000000000001</v>
      </c>
      <c r="L93" s="119">
        <f>INDEX('[1]T18-Hanover'!$A$1:$ZZ$2000,MATCH(A93,'[1]T18-Hanover'!$A$1:$A$2000,0),MATCH($L$1,'[1]T18-Hanover'!$A$1:$ZZ$1,0))</f>
        <v>91221.900000000009</v>
      </c>
      <c r="M93" s="120">
        <f>INDEX('[1]T18-Hanover'!$A$1:$ZZ$2000,MATCH(A93,'[1]T18-Hanover'!$A$1:$A$2000,0),MATCH($M$1,'[1]T18-Hanover'!$A$1:$ZZ$1,0))</f>
        <v>0.05</v>
      </c>
      <c r="N93" s="120">
        <f>INDEX('[1]T18-Hanover'!$A$1:$ZZ$2000,MATCH(A93,'[1]T18-Hanover'!$A$1:$A$2000,0),MATCH($N$1,'[1]T18-Hanover'!$A$1:$ZZ$1,0))</f>
        <v>0.15</v>
      </c>
      <c r="O93" s="118">
        <f>INDEX('[1]T18-Hanover'!$A$1:$ZZ$2000,MATCH(A93,'[1]T18-Hanover'!$A$1:$A$2000,0),MATCH($O$1,'[1]T18-Hanover'!$A$1:$ZZ$1,0))</f>
        <v>73661.684250000006</v>
      </c>
      <c r="P93" s="120">
        <f>INDEX('[1]T18-Hanover'!$A$1:$ZZ$2000,MATCH(A93,'[1]T18-Hanover'!$A$1:$A$2000,0),MATCH($P$1,'[1]T18-Hanover'!$A$1:$ZZ$1,0))</f>
        <v>0.08</v>
      </c>
      <c r="Q93" s="118">
        <f>INDEX('[1]T18-Hanover'!$A$1:$ZZ$2000,MATCH(A93,'[1]T18-Hanover'!$A$1:$A$2000,0),MATCH($Q$1,'[1]T18-Hanover'!$A$1:$ZZ$1,0))</f>
        <v>122.13437500000001</v>
      </c>
      <c r="R93" s="118">
        <f>INDEX('[1]T18-Hanover'!$A$1:$ZZ$2000,MATCH(A93,'[1]T18-Hanover'!$A$1:$A$2000,0),MATCH($R$1,'[1]T18-Hanover'!$A$1:$ZZ$1,0))</f>
        <v>121.00000000000001</v>
      </c>
      <c r="S93" s="118">
        <f>INDEX('[1]T18-Hanover'!$A$1:$ZZ$2000,MATCH(A93,'[1]T18-Hanover'!$A$1:$A$2000,0),MATCH($S$1,'[1]T18-Hanover'!$A$1:$ZZ$1,0))</f>
        <v>121.56718750000002</v>
      </c>
      <c r="T93" s="119">
        <f>INDEX('[1]T18-Hanover'!$A$1:$ZZ$2000,MATCH(A93,'[1]T18-Hanover'!$A$1:$A$2000,0),MATCH($T$1,'[1]T18-Hanover'!$A$1:$ZZ$1,0))</f>
        <v>0</v>
      </c>
      <c r="U93" s="119">
        <f>INDEX('[1]T18-Hanover'!$A$1:$ZZ$2000,MATCH(A93,'[1]T18-Hanover'!$A$1:$A$2000,0),MATCH($U$1,'[1]T18-Hanover'!$A$1:$ZZ$1,0))</f>
        <v>916495.02656250016</v>
      </c>
    </row>
    <row r="94" spans="1:21" s="114" customFormat="1" ht="28.8" x14ac:dyDescent="0.55000000000000004">
      <c r="A94" s="114" t="str">
        <f>'[1]T18-Hanover'!A94</f>
        <v>06-29-200-015-0000</v>
      </c>
      <c r="B94" s="115" t="str">
        <f>INDEX('[1]T18-Hanover'!$A$1:$ZZ$2000,MATCH(A94,'[1]T18-Hanover'!$A$1:$A$2000,0),MATCH($B$1,'[1]T18-Hanover'!$A$1:$ZZ$1,0))</f>
        <v>06-29-200-015-0000 06-20-400-017-0000</v>
      </c>
      <c r="C94" s="115" t="str">
        <f>INDEX('[1]T18-Hanover'!$A$1:$ZZ$2000,MATCH(A94,'[1]T18-Hanover'!$A$1:$A$2000,0),MATCH($C$1,'[1]T18-Hanover'!$A$1:$ZZ$1,0))</f>
        <v>carwash</v>
      </c>
      <c r="D94" s="115" t="str">
        <f>INDEX('[1]T18-Hanover'!$A$1:$ZZ$2000,MATCH(A94,'[1]T18-Hanover'!$A$1:$A$2000,0),MATCH($D$1,'[1]T18-Hanover'!$A$1:$ZZ$1,0))</f>
        <v>875 Galt Blvd</v>
      </c>
      <c r="E94" s="116" t="str">
        <f>INDEX('[1]T18-Hanover'!$A$1:$ZZ$2000,MATCH(A94,'[1]T18-Hanover'!$A$1:$A$2000,0),MATCH($E$1,'[1]T18-Hanover'!$A$1:$ZZ$1,0))</f>
        <v>5-97</v>
      </c>
      <c r="F94" s="116">
        <f>INDEX('[1]T18-Hanover'!$A$1:$ZZ$2000,MATCH(A94,'[1]T18-Hanover'!$A$1:$A$2000,0),MATCH($F$1,'[1]T18-Hanover'!$A$1:$ZZ$1,0))</f>
        <v>1</v>
      </c>
      <c r="G94" s="117">
        <f>INDEX('[1]T18-Hanover'!$A$1:$ZZ$2000,MATCH(A94,'[1]T18-Hanover'!$A$1:$A$2000,0),MATCH($G$1,'[1]T18-Hanover'!$A$1:$ZZ$1,0))</f>
        <v>85492</v>
      </c>
      <c r="H94" s="117">
        <f>INDEX('[1]T18-Hanover'!$A$1:$ZZ$2000,MATCH(A94,'[1]T18-Hanover'!$A$1:$A$2000,0),MATCH($H$1,'[1]T18-Hanover'!$A$1:$ZZ$1,0))</f>
        <v>4811</v>
      </c>
      <c r="I94" s="117">
        <f>INDEX('[1]T18-Hanover'!$A$1:$ZZ$2000,MATCH(A94,'[1]T18-Hanover'!$A$1:$A$2000,0),MATCH($I$1,'[1]T18-Hanover'!$A$1:$ZZ$1,0))</f>
        <v>4811</v>
      </c>
      <c r="J94" s="116" t="str">
        <f>INDEX('[1]T18-Hanover'!$A$1:$ZZ$2000,MATCH(A94,'[1]T18-Hanover'!$A$1:$A$2000,0),MATCH($J$1,'[1]T18-Hanover'!$A$1:$ZZ$1,0))</f>
        <v>C</v>
      </c>
      <c r="K94" s="118">
        <f>INDEX('[1]T18-Hanover'!$A$1:$ZZ$2000,MATCH(A94,'[1]T18-Hanover'!$A$1:$A$2000,0),MATCH($K$1,'[1]T18-Hanover'!$A$1:$ZZ$1,0))</f>
        <v>17.303000000000004</v>
      </c>
      <c r="L94" s="119">
        <f>INDEX('[1]T18-Hanover'!$A$1:$ZZ$2000,MATCH(A94,'[1]T18-Hanover'!$A$1:$A$2000,0),MATCH($L$1,'[1]T18-Hanover'!$A$1:$ZZ$1,0))</f>
        <v>83244.733000000022</v>
      </c>
      <c r="M94" s="120">
        <f>INDEX('[1]T18-Hanover'!$A$1:$ZZ$2000,MATCH(A94,'[1]T18-Hanover'!$A$1:$A$2000,0),MATCH($M$1,'[1]T18-Hanover'!$A$1:$ZZ$1,0))</f>
        <v>0.05</v>
      </c>
      <c r="N94" s="120">
        <f>INDEX('[1]T18-Hanover'!$A$1:$ZZ$2000,MATCH(A94,'[1]T18-Hanover'!$A$1:$A$2000,0),MATCH($N$1,'[1]T18-Hanover'!$A$1:$ZZ$1,0))</f>
        <v>0.15</v>
      </c>
      <c r="O94" s="118">
        <f>INDEX('[1]T18-Hanover'!$A$1:$ZZ$2000,MATCH(A94,'[1]T18-Hanover'!$A$1:$A$2000,0),MATCH($O$1,'[1]T18-Hanover'!$A$1:$ZZ$1,0))</f>
        <v>67220.121897500008</v>
      </c>
      <c r="P94" s="120">
        <f>INDEX('[1]T18-Hanover'!$A$1:$ZZ$2000,MATCH(A94,'[1]T18-Hanover'!$A$1:$A$2000,0),MATCH($P$1,'[1]T18-Hanover'!$A$1:$ZZ$1,0))</f>
        <v>0.08</v>
      </c>
      <c r="Q94" s="118">
        <f>INDEX('[1]T18-Hanover'!$A$1:$ZZ$2000,MATCH(A94,'[1]T18-Hanover'!$A$1:$A$2000,0),MATCH($Q$1,'[1]T18-Hanover'!$A$1:$ZZ$1,0))</f>
        <v>174.65215625000002</v>
      </c>
      <c r="R94" s="118">
        <f>INDEX('[1]T18-Hanover'!$A$1:$ZZ$2000,MATCH(A94,'[1]T18-Hanover'!$A$1:$A$2000,0),MATCH($R$1,'[1]T18-Hanover'!$A$1:$ZZ$1,0))</f>
        <v>173.03000000000003</v>
      </c>
      <c r="S94" s="118">
        <f>INDEX('[1]T18-Hanover'!$A$1:$ZZ$2000,MATCH(A94,'[1]T18-Hanover'!$A$1:$A$2000,0),MATCH($S$1,'[1]T18-Hanover'!$A$1:$ZZ$1,0))</f>
        <v>173.84107812500002</v>
      </c>
      <c r="T94" s="119">
        <f>INDEX('[1]T18-Hanover'!$A$1:$ZZ$2000,MATCH(A94,'[1]T18-Hanover'!$A$1:$A$2000,0),MATCH($T$1,'[1]T18-Hanover'!$A$1:$ZZ$1,0))</f>
        <v>331240</v>
      </c>
      <c r="U94" s="119">
        <f>INDEX('[1]T18-Hanover'!$A$1:$ZZ$2000,MATCH(A94,'[1]T18-Hanover'!$A$1:$A$2000,0),MATCH($U$1,'[1]T18-Hanover'!$A$1:$ZZ$1,0))</f>
        <v>1167589.4268593751</v>
      </c>
    </row>
    <row r="95" spans="1:21" s="114" customFormat="1" x14ac:dyDescent="0.55000000000000004">
      <c r="A95" s="114" t="str">
        <f>'[1]T18-Hanover'!A95</f>
        <v>06-01-200-023-0000</v>
      </c>
      <c r="B95" s="115" t="str">
        <f>INDEX('[1]T18-Hanover'!$A$1:$ZZ$2000,MATCH(A95,'[1]T18-Hanover'!$A$1:$A$2000,0),MATCH($B$1,'[1]T18-Hanover'!$A$1:$ZZ$1,0))</f>
        <v xml:space="preserve">06-01-200-023-0000                      </v>
      </c>
      <c r="C95" s="115" t="str">
        <f>INDEX('[1]T18-Hanover'!$A$1:$ZZ$2000,MATCH(A95,'[1]T18-Hanover'!$A$1:$A$2000,0),MATCH($C$1,'[1]T18-Hanover'!$A$1:$ZZ$1,0))</f>
        <v>MedicalOffice - Multi Tenant</v>
      </c>
      <c r="D95" s="115" t="str">
        <f>INDEX('[1]T18-Hanover'!$A$1:$ZZ$2000,MATCH(A95,'[1]T18-Hanover'!$A$1:$A$2000,0),MATCH($D$1,'[1]T18-Hanover'!$A$1:$ZZ$1,0))</f>
        <v>2750  HIGGINS, HOFFMAN ESTATES</v>
      </c>
      <c r="E95" s="116" t="str">
        <f>INDEX('[1]T18-Hanover'!$A$1:$ZZ$2000,MATCH(A95,'[1]T18-Hanover'!$A$1:$A$2000,0),MATCH($E$1,'[1]T18-Hanover'!$A$1:$ZZ$1,0))</f>
        <v>5-92</v>
      </c>
      <c r="F95" s="116">
        <f>INDEX('[1]T18-Hanover'!$A$1:$ZZ$2000,MATCH(A95,'[1]T18-Hanover'!$A$1:$A$2000,0),MATCH($F$1,'[1]T18-Hanover'!$A$1:$ZZ$1,0))</f>
        <v>13</v>
      </c>
      <c r="G95" s="117">
        <f>INDEX('[1]T18-Hanover'!$A$1:$ZZ$2000,MATCH(A95,'[1]T18-Hanover'!$A$1:$A$2000,0),MATCH($G$1,'[1]T18-Hanover'!$A$1:$ZZ$1,0))</f>
        <v>28039</v>
      </c>
      <c r="H95" s="117">
        <f>INDEX('[1]T18-Hanover'!$A$1:$ZZ$2000,MATCH(A95,'[1]T18-Hanover'!$A$1:$A$2000,0),MATCH($H$1,'[1]T18-Hanover'!$A$1:$ZZ$1,0))</f>
        <v>14444</v>
      </c>
      <c r="I95" s="117">
        <f>INDEX('[1]T18-Hanover'!$A$1:$ZZ$2000,MATCH(A95,'[1]T18-Hanover'!$A$1:$A$2000,0),MATCH($I$1,'[1]T18-Hanover'!$A$1:$ZZ$1,0))</f>
        <v>12908</v>
      </c>
      <c r="J95" s="116" t="str">
        <f>INDEX('[1]T18-Hanover'!$A$1:$ZZ$2000,MATCH(A95,'[1]T18-Hanover'!$A$1:$A$2000,0),MATCH($J$1,'[1]T18-Hanover'!$A$1:$ZZ$1,0))</f>
        <v>C</v>
      </c>
      <c r="K95" s="118">
        <f>INDEX('[1]T18-Hanover'!$A$1:$ZZ$2000,MATCH(A95,'[1]T18-Hanover'!$A$1:$A$2000,0),MATCH($K$1,'[1]T18-Hanover'!$A$1:$ZZ$1,0))</f>
        <v>22</v>
      </c>
      <c r="L95" s="119">
        <f>INDEX('[1]T18-Hanover'!$A$1:$ZZ$2000,MATCH(A95,'[1]T18-Hanover'!$A$1:$A$2000,0),MATCH($L$1,'[1]T18-Hanover'!$A$1:$ZZ$1,0))</f>
        <v>283976</v>
      </c>
      <c r="M95" s="120">
        <f>INDEX('[1]T18-Hanover'!$A$1:$ZZ$2000,MATCH(A95,'[1]T18-Hanover'!$A$1:$A$2000,0),MATCH($M$1,'[1]T18-Hanover'!$A$1:$ZZ$1,0))</f>
        <v>0.15</v>
      </c>
      <c r="N95" s="120">
        <f>INDEX('[1]T18-Hanover'!$A$1:$ZZ$2000,MATCH(A95,'[1]T18-Hanover'!$A$1:$A$2000,0),MATCH($N$1,'[1]T18-Hanover'!$A$1:$ZZ$1,0))</f>
        <v>0.55000000000000004</v>
      </c>
      <c r="O95" s="118">
        <f>INDEX('[1]T18-Hanover'!$A$1:$ZZ$2000,MATCH(A95,'[1]T18-Hanover'!$A$1:$A$2000,0),MATCH($O$1,'[1]T18-Hanover'!$A$1:$ZZ$1,0))</f>
        <v>108620.81999999998</v>
      </c>
      <c r="P95" s="120">
        <f>INDEX('[1]T18-Hanover'!$A$1:$ZZ$2000,MATCH(A95,'[1]T18-Hanover'!$A$1:$A$2000,0),MATCH($P$1,'[1]T18-Hanover'!$A$1:$ZZ$1,0))</f>
        <v>0.08</v>
      </c>
      <c r="Q95" s="118">
        <f>INDEX('[1]T18-Hanover'!$A$1:$ZZ$2000,MATCH(A95,'[1]T18-Hanover'!$A$1:$A$2000,0),MATCH($Q$1,'[1]T18-Hanover'!$A$1:$ZZ$1,0))</f>
        <v>105.18749999999999</v>
      </c>
      <c r="R95" s="118">
        <f>INDEX('[1]T18-Hanover'!$A$1:$ZZ$2000,MATCH(A95,'[1]T18-Hanover'!$A$1:$A$2000,0),MATCH($R$1,'[1]T18-Hanover'!$A$1:$ZZ$1,0))</f>
        <v>104.50000000000001</v>
      </c>
      <c r="S95" s="118">
        <f>INDEX('[1]T18-Hanover'!$A$1:$ZZ$2000,MATCH(A95,'[1]T18-Hanover'!$A$1:$A$2000,0),MATCH($S$1,'[1]T18-Hanover'!$A$1:$ZZ$1,0))</f>
        <v>104.84375</v>
      </c>
      <c r="T95" s="119">
        <f>INDEX('[1]T18-Hanover'!$A$1:$ZZ$2000,MATCH(A95,'[1]T18-Hanover'!$A$1:$A$2000,0),MATCH($T$1,'[1]T18-Hanover'!$A$1:$ZZ$1,0))</f>
        <v>0</v>
      </c>
      <c r="U95" s="119">
        <f>INDEX('[1]T18-Hanover'!$A$1:$ZZ$2000,MATCH(A95,'[1]T18-Hanover'!$A$1:$A$2000,0),MATCH($U$1,'[1]T18-Hanover'!$A$1:$ZZ$1,0))</f>
        <v>1353323.125</v>
      </c>
    </row>
    <row r="96" spans="1:21" s="114" customFormat="1" x14ac:dyDescent="0.55000000000000004">
      <c r="A96" s="114" t="str">
        <f>'[1]T18-Hanover'!A96</f>
        <v>06-07-302-044-0000</v>
      </c>
      <c r="B96" s="115" t="str">
        <f>INDEX('[1]T18-Hanover'!$A$1:$ZZ$2000,MATCH(A96,'[1]T18-Hanover'!$A$1:$A$2000,0),MATCH($B$1,'[1]T18-Hanover'!$A$1:$ZZ$1,0))</f>
        <v>06-07-302-044-0000</v>
      </c>
      <c r="C96" s="115" t="str">
        <f>INDEX('[1]T18-Hanover'!$A$1:$ZZ$2000,MATCH(A96,'[1]T18-Hanover'!$A$1:$A$2000,0),MATCH($C$1,'[1]T18-Hanover'!$A$1:$ZZ$1,0))</f>
        <v>MedicalOffice - Multi Tenant</v>
      </c>
      <c r="D96" s="115" t="str">
        <f>INDEX('[1]T18-Hanover'!$A$1:$ZZ$2000,MATCH(A96,'[1]T18-Hanover'!$A$1:$A$2000,0),MATCH($D$1,'[1]T18-Hanover'!$A$1:$ZZ$1,0))</f>
        <v>790  SUMMIT, ELGIN</v>
      </c>
      <c r="E96" s="116" t="str">
        <f>INDEX('[1]T18-Hanover'!$A$1:$ZZ$2000,MATCH(A96,'[1]T18-Hanover'!$A$1:$A$2000,0),MATCH($E$1,'[1]T18-Hanover'!$A$1:$ZZ$1,0))</f>
        <v>5-97</v>
      </c>
      <c r="F96" s="116">
        <f>INDEX('[1]T18-Hanover'!$A$1:$ZZ$2000,MATCH(A96,'[1]T18-Hanover'!$A$1:$A$2000,0),MATCH($F$1,'[1]T18-Hanover'!$A$1:$ZZ$1,0))</f>
        <v>43</v>
      </c>
      <c r="G96" s="117">
        <f>INDEX('[1]T18-Hanover'!$A$1:$ZZ$2000,MATCH(A96,'[1]T18-Hanover'!$A$1:$A$2000,0),MATCH($G$1,'[1]T18-Hanover'!$A$1:$ZZ$1,0))</f>
        <v>14525</v>
      </c>
      <c r="H96" s="117">
        <f>INDEX('[1]T18-Hanover'!$A$1:$ZZ$2000,MATCH(A96,'[1]T18-Hanover'!$A$1:$A$2000,0),MATCH($H$1,'[1]T18-Hanover'!$A$1:$ZZ$1,0))</f>
        <v>3050</v>
      </c>
      <c r="I96" s="117">
        <f>INDEX('[1]T18-Hanover'!$A$1:$ZZ$2000,MATCH(A96,'[1]T18-Hanover'!$A$1:$A$2000,0),MATCH($I$1,'[1]T18-Hanover'!$A$1:$ZZ$1,0))</f>
        <v>3050</v>
      </c>
      <c r="J96" s="116" t="str">
        <f>INDEX('[1]T18-Hanover'!$A$1:$ZZ$2000,MATCH(A96,'[1]T18-Hanover'!$A$1:$A$2000,0),MATCH($J$1,'[1]T18-Hanover'!$A$1:$ZZ$1,0))</f>
        <v>C</v>
      </c>
      <c r="K96" s="118">
        <f>INDEX('[1]T18-Hanover'!$A$1:$ZZ$2000,MATCH(A96,'[1]T18-Hanover'!$A$1:$A$2000,0),MATCH($K$1,'[1]T18-Hanover'!$A$1:$ZZ$1,0))</f>
        <v>22</v>
      </c>
      <c r="L96" s="119">
        <f>INDEX('[1]T18-Hanover'!$A$1:$ZZ$2000,MATCH(A96,'[1]T18-Hanover'!$A$1:$A$2000,0),MATCH($L$1,'[1]T18-Hanover'!$A$1:$ZZ$1,0))</f>
        <v>67100</v>
      </c>
      <c r="M96" s="120">
        <f>INDEX('[1]T18-Hanover'!$A$1:$ZZ$2000,MATCH(A96,'[1]T18-Hanover'!$A$1:$A$2000,0),MATCH($M$1,'[1]T18-Hanover'!$A$1:$ZZ$1,0))</f>
        <v>0.15</v>
      </c>
      <c r="N96" s="120">
        <f>INDEX('[1]T18-Hanover'!$A$1:$ZZ$2000,MATCH(A96,'[1]T18-Hanover'!$A$1:$A$2000,0),MATCH($N$1,'[1]T18-Hanover'!$A$1:$ZZ$1,0))</f>
        <v>0.55000000000000004</v>
      </c>
      <c r="O96" s="118">
        <f>INDEX('[1]T18-Hanover'!$A$1:$ZZ$2000,MATCH(A96,'[1]T18-Hanover'!$A$1:$A$2000,0),MATCH($O$1,'[1]T18-Hanover'!$A$1:$ZZ$1,0))</f>
        <v>25665.749999999996</v>
      </c>
      <c r="P96" s="120">
        <f>INDEX('[1]T18-Hanover'!$A$1:$ZZ$2000,MATCH(A96,'[1]T18-Hanover'!$A$1:$A$2000,0),MATCH($P$1,'[1]T18-Hanover'!$A$1:$ZZ$1,0))</f>
        <v>0.08</v>
      </c>
      <c r="Q96" s="118">
        <f>INDEX('[1]T18-Hanover'!$A$1:$ZZ$2000,MATCH(A96,'[1]T18-Hanover'!$A$1:$A$2000,0),MATCH($Q$1,'[1]T18-Hanover'!$A$1:$ZZ$1,0))</f>
        <v>105.18749999999999</v>
      </c>
      <c r="R96" s="118">
        <f>INDEX('[1]T18-Hanover'!$A$1:$ZZ$2000,MATCH(A96,'[1]T18-Hanover'!$A$1:$A$2000,0),MATCH($R$1,'[1]T18-Hanover'!$A$1:$ZZ$1,0))</f>
        <v>104.50000000000001</v>
      </c>
      <c r="S96" s="118">
        <f>INDEX('[1]T18-Hanover'!$A$1:$ZZ$2000,MATCH(A96,'[1]T18-Hanover'!$A$1:$A$2000,0),MATCH($S$1,'[1]T18-Hanover'!$A$1:$ZZ$1,0))</f>
        <v>104.84375</v>
      </c>
      <c r="T96" s="119">
        <f>INDEX('[1]T18-Hanover'!$A$1:$ZZ$2000,MATCH(A96,'[1]T18-Hanover'!$A$1:$A$2000,0),MATCH($T$1,'[1]T18-Hanover'!$A$1:$ZZ$1,0))</f>
        <v>0</v>
      </c>
      <c r="U96" s="119">
        <f>INDEX('[1]T18-Hanover'!$A$1:$ZZ$2000,MATCH(A96,'[1]T18-Hanover'!$A$1:$A$2000,0),MATCH($U$1,'[1]T18-Hanover'!$A$1:$ZZ$1,0))</f>
        <v>319773.4375</v>
      </c>
    </row>
    <row r="97" spans="1:21" s="114" customFormat="1" x14ac:dyDescent="0.55000000000000004">
      <c r="A97" s="114" t="str">
        <f>'[1]T18-Hanover'!A97</f>
        <v>06-07-302-064-0000</v>
      </c>
      <c r="B97" s="115" t="str">
        <f>INDEX('[1]T18-Hanover'!$A$1:$ZZ$2000,MATCH(A97,'[1]T18-Hanover'!$A$1:$A$2000,0),MATCH($B$1,'[1]T18-Hanover'!$A$1:$ZZ$1,0))</f>
        <v xml:space="preserve">06-07-302-064-0000                      </v>
      </c>
      <c r="C97" s="115" t="str">
        <f>INDEX('[1]T18-Hanover'!$A$1:$ZZ$2000,MATCH(A97,'[1]T18-Hanover'!$A$1:$A$2000,0),MATCH($C$1,'[1]T18-Hanover'!$A$1:$ZZ$1,0))</f>
        <v>MedicalOffice - Multi Tenant</v>
      </c>
      <c r="D97" s="115" t="str">
        <f>INDEX('[1]T18-Hanover'!$A$1:$ZZ$2000,MATCH(A97,'[1]T18-Hanover'!$A$1:$A$2000,0),MATCH($D$1,'[1]T18-Hanover'!$A$1:$ZZ$1,0))</f>
        <v>1015  SUMMIT, ELGIN</v>
      </c>
      <c r="E97" s="116" t="str">
        <f>INDEX('[1]T18-Hanover'!$A$1:$ZZ$2000,MATCH(A97,'[1]T18-Hanover'!$A$1:$A$2000,0),MATCH($E$1,'[1]T18-Hanover'!$A$1:$ZZ$1,0))</f>
        <v>5-92</v>
      </c>
      <c r="F97" s="116">
        <f>INDEX('[1]T18-Hanover'!$A$1:$ZZ$2000,MATCH(A97,'[1]T18-Hanover'!$A$1:$A$2000,0),MATCH($F$1,'[1]T18-Hanover'!$A$1:$ZZ$1,0))</f>
        <v>32</v>
      </c>
      <c r="G97" s="117">
        <f>INDEX('[1]T18-Hanover'!$A$1:$ZZ$2000,MATCH(A97,'[1]T18-Hanover'!$A$1:$A$2000,0),MATCH($G$1,'[1]T18-Hanover'!$A$1:$ZZ$1,0))</f>
        <v>97614</v>
      </c>
      <c r="H97" s="117">
        <f>INDEX('[1]T18-Hanover'!$A$1:$ZZ$2000,MATCH(A97,'[1]T18-Hanover'!$A$1:$A$2000,0),MATCH($H$1,'[1]T18-Hanover'!$A$1:$ZZ$1,0))</f>
        <v>11548</v>
      </c>
      <c r="I97" s="117">
        <f>INDEX('[1]T18-Hanover'!$A$1:$ZZ$2000,MATCH(A97,'[1]T18-Hanover'!$A$1:$A$2000,0),MATCH($I$1,'[1]T18-Hanover'!$A$1:$ZZ$1,0))</f>
        <v>10501</v>
      </c>
      <c r="J97" s="116" t="str">
        <f>INDEX('[1]T18-Hanover'!$A$1:$ZZ$2000,MATCH(A97,'[1]T18-Hanover'!$A$1:$A$2000,0),MATCH($J$1,'[1]T18-Hanover'!$A$1:$ZZ$1,0))</f>
        <v>C</v>
      </c>
      <c r="K97" s="118">
        <f>INDEX('[1]T18-Hanover'!$A$1:$ZZ$2000,MATCH(A97,'[1]T18-Hanover'!$A$1:$A$2000,0),MATCH($K$1,'[1]T18-Hanover'!$A$1:$ZZ$1,0))</f>
        <v>20</v>
      </c>
      <c r="L97" s="119">
        <f>INDEX('[1]T18-Hanover'!$A$1:$ZZ$2000,MATCH(A97,'[1]T18-Hanover'!$A$1:$A$2000,0),MATCH($L$1,'[1]T18-Hanover'!$A$1:$ZZ$1,0))</f>
        <v>210020</v>
      </c>
      <c r="M97" s="120">
        <f>INDEX('[1]T18-Hanover'!$A$1:$ZZ$2000,MATCH(A97,'[1]T18-Hanover'!$A$1:$A$2000,0),MATCH($M$1,'[1]T18-Hanover'!$A$1:$ZZ$1,0))</f>
        <v>0.15</v>
      </c>
      <c r="N97" s="120">
        <f>INDEX('[1]T18-Hanover'!$A$1:$ZZ$2000,MATCH(A97,'[1]T18-Hanover'!$A$1:$A$2000,0),MATCH($N$1,'[1]T18-Hanover'!$A$1:$ZZ$1,0))</f>
        <v>0.55000000000000004</v>
      </c>
      <c r="O97" s="118">
        <f>INDEX('[1]T18-Hanover'!$A$1:$ZZ$2000,MATCH(A97,'[1]T18-Hanover'!$A$1:$A$2000,0),MATCH($O$1,'[1]T18-Hanover'!$A$1:$ZZ$1,0))</f>
        <v>80332.649999999994</v>
      </c>
      <c r="P97" s="120">
        <f>INDEX('[1]T18-Hanover'!$A$1:$ZZ$2000,MATCH(A97,'[1]T18-Hanover'!$A$1:$A$2000,0),MATCH($P$1,'[1]T18-Hanover'!$A$1:$ZZ$1,0))</f>
        <v>0.08</v>
      </c>
      <c r="Q97" s="118">
        <f>INDEX('[1]T18-Hanover'!$A$1:$ZZ$2000,MATCH(A97,'[1]T18-Hanover'!$A$1:$A$2000,0),MATCH($Q$1,'[1]T18-Hanover'!$A$1:$ZZ$1,0))</f>
        <v>95.624999999999986</v>
      </c>
      <c r="R97" s="118">
        <f>INDEX('[1]T18-Hanover'!$A$1:$ZZ$2000,MATCH(A97,'[1]T18-Hanover'!$A$1:$A$2000,0),MATCH($R$1,'[1]T18-Hanover'!$A$1:$ZZ$1,0))</f>
        <v>95</v>
      </c>
      <c r="S97" s="118">
        <f>INDEX('[1]T18-Hanover'!$A$1:$ZZ$2000,MATCH(A97,'[1]T18-Hanover'!$A$1:$A$2000,0),MATCH($S$1,'[1]T18-Hanover'!$A$1:$ZZ$1,0))</f>
        <v>95.3125</v>
      </c>
      <c r="T97" s="119">
        <f>INDEX('[1]T18-Hanover'!$A$1:$ZZ$2000,MATCH(A97,'[1]T18-Hanover'!$A$1:$A$2000,0),MATCH($T$1,'[1]T18-Hanover'!$A$1:$ZZ$1,0))</f>
        <v>2175</v>
      </c>
      <c r="U97" s="119">
        <f>INDEX('[1]T18-Hanover'!$A$1:$ZZ$2000,MATCH(A97,'[1]T18-Hanover'!$A$1:$A$2000,0),MATCH($U$1,'[1]T18-Hanover'!$A$1:$ZZ$1,0))</f>
        <v>1003051.5625</v>
      </c>
    </row>
    <row r="98" spans="1:21" s="114" customFormat="1" x14ac:dyDescent="0.55000000000000004">
      <c r="A98" s="114" t="str">
        <f>'[1]T18-Hanover'!A98</f>
        <v>06-07-302-066-0000</v>
      </c>
      <c r="B98" s="115" t="str">
        <f>INDEX('[1]T18-Hanover'!$A$1:$ZZ$2000,MATCH(A98,'[1]T18-Hanover'!$A$1:$A$2000,0),MATCH($B$1,'[1]T18-Hanover'!$A$1:$ZZ$1,0))</f>
        <v xml:space="preserve">06-07-302-066-0000                      </v>
      </c>
      <c r="C98" s="115" t="str">
        <f>INDEX('[1]T18-Hanover'!$A$1:$ZZ$2000,MATCH(A98,'[1]T18-Hanover'!$A$1:$A$2000,0),MATCH($C$1,'[1]T18-Hanover'!$A$1:$ZZ$1,0))</f>
        <v>MedicalOffice - Multi Tenant</v>
      </c>
      <c r="D98" s="115" t="str">
        <f>INDEX('[1]T18-Hanover'!$A$1:$ZZ$2000,MATCH(A98,'[1]T18-Hanover'!$A$1:$A$2000,0),MATCH($D$1,'[1]T18-Hanover'!$A$1:$ZZ$1,0))</f>
        <v>1  AMERICAN, ELGIN</v>
      </c>
      <c r="E98" s="116" t="str">
        <f>INDEX('[1]T18-Hanover'!$A$1:$ZZ$2000,MATCH(A98,'[1]T18-Hanover'!$A$1:$A$2000,0),MATCH($E$1,'[1]T18-Hanover'!$A$1:$ZZ$1,0))</f>
        <v>5-92</v>
      </c>
      <c r="F98" s="116">
        <f>INDEX('[1]T18-Hanover'!$A$1:$ZZ$2000,MATCH(A98,'[1]T18-Hanover'!$A$1:$A$2000,0),MATCH($F$1,'[1]T18-Hanover'!$A$1:$ZZ$1,0))</f>
        <v>32</v>
      </c>
      <c r="G98" s="117">
        <f>INDEX('[1]T18-Hanover'!$A$1:$ZZ$2000,MATCH(A98,'[1]T18-Hanover'!$A$1:$A$2000,0),MATCH($G$1,'[1]T18-Hanover'!$A$1:$ZZ$1,0))</f>
        <v>26114</v>
      </c>
      <c r="H98" s="117">
        <f>INDEX('[1]T18-Hanover'!$A$1:$ZZ$2000,MATCH(A98,'[1]T18-Hanover'!$A$1:$A$2000,0),MATCH($H$1,'[1]T18-Hanover'!$A$1:$ZZ$1,0))</f>
        <v>8872</v>
      </c>
      <c r="I98" s="117">
        <f>INDEX('[1]T18-Hanover'!$A$1:$ZZ$2000,MATCH(A98,'[1]T18-Hanover'!$A$1:$A$2000,0),MATCH($I$1,'[1]T18-Hanover'!$A$1:$ZZ$1,0))</f>
        <v>532.31999999999994</v>
      </c>
      <c r="J98" s="116" t="str">
        <f>INDEX('[1]T18-Hanover'!$A$1:$ZZ$2000,MATCH(A98,'[1]T18-Hanover'!$A$1:$A$2000,0),MATCH($J$1,'[1]T18-Hanover'!$A$1:$ZZ$1,0))</f>
        <v>C</v>
      </c>
      <c r="K98" s="118">
        <f>INDEX('[1]T18-Hanover'!$A$1:$ZZ$2000,MATCH(A98,'[1]T18-Hanover'!$A$1:$A$2000,0),MATCH($K$1,'[1]T18-Hanover'!$A$1:$ZZ$1,0))</f>
        <v>19</v>
      </c>
      <c r="L98" s="119">
        <f>INDEX('[1]T18-Hanover'!$A$1:$ZZ$2000,MATCH(A98,'[1]T18-Hanover'!$A$1:$A$2000,0),MATCH($L$1,'[1]T18-Hanover'!$A$1:$ZZ$1,0))</f>
        <v>10114.079999999998</v>
      </c>
      <c r="M98" s="120">
        <f>INDEX('[1]T18-Hanover'!$A$1:$ZZ$2000,MATCH(A98,'[1]T18-Hanover'!$A$1:$A$2000,0),MATCH($M$1,'[1]T18-Hanover'!$A$1:$ZZ$1,0))</f>
        <v>0.15</v>
      </c>
      <c r="N98" s="120">
        <f>INDEX('[1]T18-Hanover'!$A$1:$ZZ$2000,MATCH(A98,'[1]T18-Hanover'!$A$1:$A$2000,0),MATCH($N$1,'[1]T18-Hanover'!$A$1:$ZZ$1,0))</f>
        <v>0.55000000000000004</v>
      </c>
      <c r="O98" s="118">
        <f>INDEX('[1]T18-Hanover'!$A$1:$ZZ$2000,MATCH(A98,'[1]T18-Hanover'!$A$1:$A$2000,0),MATCH($O$1,'[1]T18-Hanover'!$A$1:$ZZ$1,0))</f>
        <v>3868.6355999999987</v>
      </c>
      <c r="P98" s="120">
        <f>INDEX('[1]T18-Hanover'!$A$1:$ZZ$2000,MATCH(A98,'[1]T18-Hanover'!$A$1:$A$2000,0),MATCH($P$1,'[1]T18-Hanover'!$A$1:$ZZ$1,0))</f>
        <v>0.08</v>
      </c>
      <c r="Q98" s="118">
        <f>INDEX('[1]T18-Hanover'!$A$1:$ZZ$2000,MATCH(A98,'[1]T18-Hanover'!$A$1:$A$2000,0),MATCH($Q$1,'[1]T18-Hanover'!$A$1:$ZZ$1,0))</f>
        <v>90.843749999999986</v>
      </c>
      <c r="R98" s="118">
        <f>INDEX('[1]T18-Hanover'!$A$1:$ZZ$2000,MATCH(A98,'[1]T18-Hanover'!$A$1:$A$2000,0),MATCH($R$1,'[1]T18-Hanover'!$A$1:$ZZ$1,0))</f>
        <v>90.25</v>
      </c>
      <c r="S98" s="118">
        <f>INDEX('[1]T18-Hanover'!$A$1:$ZZ$2000,MATCH(A98,'[1]T18-Hanover'!$A$1:$A$2000,0),MATCH($S$1,'[1]T18-Hanover'!$A$1:$ZZ$1,0))</f>
        <v>90.546875</v>
      </c>
      <c r="T98" s="119">
        <f>INDEX('[1]T18-Hanover'!$A$1:$ZZ$2000,MATCH(A98,'[1]T18-Hanover'!$A$1:$A$2000,0),MATCH($T$1,'[1]T18-Hanover'!$A$1:$ZZ$1,0))</f>
        <v>0</v>
      </c>
      <c r="U98" s="119">
        <f>INDEX('[1]T18-Hanover'!$A$1:$ZZ$2000,MATCH(A98,'[1]T18-Hanover'!$A$1:$A$2000,0),MATCH($U$1,'[1]T18-Hanover'!$A$1:$ZZ$1,0))</f>
        <v>48199.912499999991</v>
      </c>
    </row>
    <row r="99" spans="1:21" s="114" customFormat="1" ht="28.8" x14ac:dyDescent="0.55000000000000004">
      <c r="A99" s="114" t="str">
        <f>'[1]T18-Hanover'!A99</f>
        <v>06-09-107-013-0000</v>
      </c>
      <c r="B99" s="115" t="str">
        <f>INDEX('[1]T18-Hanover'!$A$1:$ZZ$2000,MATCH(A99,'[1]T18-Hanover'!$A$1:$A$2000,0),MATCH($B$1,'[1]T18-Hanover'!$A$1:$ZZ$1,0))</f>
        <v>06-09-107-013-0000, 06-09-206-004-0000</v>
      </c>
      <c r="C99" s="115" t="str">
        <f>INDEX('[1]T18-Hanover'!$A$1:$ZZ$2000,MATCH(A99,'[1]T18-Hanover'!$A$1:$A$2000,0),MATCH($C$1,'[1]T18-Hanover'!$A$1:$ZZ$1,0))</f>
        <v>MedicalOffice - Multi Tenant</v>
      </c>
      <c r="D99" s="115" t="str">
        <f>INDEX('[1]T18-Hanover'!$A$1:$ZZ$2000,MATCH(A99,'[1]T18-Hanover'!$A$1:$A$2000,0),MATCH($D$1,'[1]T18-Hanover'!$A$1:$ZZ$1,0))</f>
        <v>5380  NICHOLSON, HOFFMAN ESTATES</v>
      </c>
      <c r="E99" s="116" t="str">
        <f>INDEX('[1]T18-Hanover'!$A$1:$ZZ$2000,MATCH(A99,'[1]T18-Hanover'!$A$1:$A$2000,0),MATCH($E$1,'[1]T18-Hanover'!$A$1:$ZZ$1,0))</f>
        <v>5-97</v>
      </c>
      <c r="F99" s="116">
        <f>INDEX('[1]T18-Hanover'!$A$1:$ZZ$2000,MATCH(A99,'[1]T18-Hanover'!$A$1:$A$2000,0),MATCH($F$1,'[1]T18-Hanover'!$A$1:$ZZ$1,0))</f>
        <v>26</v>
      </c>
      <c r="G99" s="117">
        <f>INDEX('[1]T18-Hanover'!$A$1:$ZZ$2000,MATCH(A99,'[1]T18-Hanover'!$A$1:$A$2000,0),MATCH($G$1,'[1]T18-Hanover'!$A$1:$ZZ$1,0))</f>
        <v>191373</v>
      </c>
      <c r="H99" s="117">
        <f>INDEX('[1]T18-Hanover'!$A$1:$ZZ$2000,MATCH(A99,'[1]T18-Hanover'!$A$1:$A$2000,0),MATCH($H$1,'[1]T18-Hanover'!$A$1:$ZZ$1,0))</f>
        <v>51568</v>
      </c>
      <c r="I99" s="117">
        <f>INDEX('[1]T18-Hanover'!$A$1:$ZZ$2000,MATCH(A99,'[1]T18-Hanover'!$A$1:$A$2000,0),MATCH($I$1,'[1]T18-Hanover'!$A$1:$ZZ$1,0))</f>
        <v>51568</v>
      </c>
      <c r="J99" s="116" t="str">
        <f>INDEX('[1]T18-Hanover'!$A$1:$ZZ$2000,MATCH(A99,'[1]T18-Hanover'!$A$1:$A$2000,0),MATCH($J$1,'[1]T18-Hanover'!$A$1:$ZZ$1,0))</f>
        <v>C</v>
      </c>
      <c r="K99" s="118">
        <f>INDEX('[1]T18-Hanover'!$A$1:$ZZ$2000,MATCH(A99,'[1]T18-Hanover'!$A$1:$A$2000,0),MATCH($K$1,'[1]T18-Hanover'!$A$1:$ZZ$1,0))</f>
        <v>20</v>
      </c>
      <c r="L99" s="119">
        <f>INDEX('[1]T18-Hanover'!$A$1:$ZZ$2000,MATCH(A99,'[1]T18-Hanover'!$A$1:$A$2000,0),MATCH($L$1,'[1]T18-Hanover'!$A$1:$ZZ$1,0))</f>
        <v>1031360</v>
      </c>
      <c r="M99" s="120">
        <f>INDEX('[1]T18-Hanover'!$A$1:$ZZ$2000,MATCH(A99,'[1]T18-Hanover'!$A$1:$A$2000,0),MATCH($M$1,'[1]T18-Hanover'!$A$1:$ZZ$1,0))</f>
        <v>0.15</v>
      </c>
      <c r="N99" s="120">
        <f>INDEX('[1]T18-Hanover'!$A$1:$ZZ$2000,MATCH(A99,'[1]T18-Hanover'!$A$1:$A$2000,0),MATCH($N$1,'[1]T18-Hanover'!$A$1:$ZZ$1,0))</f>
        <v>0.55000000000000004</v>
      </c>
      <c r="O99" s="118">
        <f>INDEX('[1]T18-Hanover'!$A$1:$ZZ$2000,MATCH(A99,'[1]T18-Hanover'!$A$1:$A$2000,0),MATCH($O$1,'[1]T18-Hanover'!$A$1:$ZZ$1,0))</f>
        <v>394495.19999999995</v>
      </c>
      <c r="P99" s="120">
        <f>INDEX('[1]T18-Hanover'!$A$1:$ZZ$2000,MATCH(A99,'[1]T18-Hanover'!$A$1:$A$2000,0),MATCH($P$1,'[1]T18-Hanover'!$A$1:$ZZ$1,0))</f>
        <v>0.08</v>
      </c>
      <c r="Q99" s="118">
        <f>INDEX('[1]T18-Hanover'!$A$1:$ZZ$2000,MATCH(A99,'[1]T18-Hanover'!$A$1:$A$2000,0),MATCH($Q$1,'[1]T18-Hanover'!$A$1:$ZZ$1,0))</f>
        <v>95.624999999999986</v>
      </c>
      <c r="R99" s="118">
        <f>INDEX('[1]T18-Hanover'!$A$1:$ZZ$2000,MATCH(A99,'[1]T18-Hanover'!$A$1:$A$2000,0),MATCH($R$1,'[1]T18-Hanover'!$A$1:$ZZ$1,0))</f>
        <v>95</v>
      </c>
      <c r="S99" s="118">
        <f>INDEX('[1]T18-Hanover'!$A$1:$ZZ$2000,MATCH(A99,'[1]T18-Hanover'!$A$1:$A$2000,0),MATCH($S$1,'[1]T18-Hanover'!$A$1:$ZZ$1,0))</f>
        <v>95.3125</v>
      </c>
      <c r="T99" s="119">
        <f>INDEX('[1]T18-Hanover'!$A$1:$ZZ$2000,MATCH(A99,'[1]T18-Hanover'!$A$1:$A$2000,0),MATCH($T$1,'[1]T18-Hanover'!$A$1:$ZZ$1,0))</f>
        <v>0</v>
      </c>
      <c r="U99" s="119">
        <f>INDEX('[1]T18-Hanover'!$A$1:$ZZ$2000,MATCH(A99,'[1]T18-Hanover'!$A$1:$A$2000,0),MATCH($U$1,'[1]T18-Hanover'!$A$1:$ZZ$1,0))</f>
        <v>4915075</v>
      </c>
    </row>
    <row r="100" spans="1:21" s="114" customFormat="1" x14ac:dyDescent="0.55000000000000004">
      <c r="A100" s="114" t="str">
        <f>'[1]T18-Hanover'!A100</f>
        <v>06-25-301-035-0000</v>
      </c>
      <c r="B100" s="115" t="str">
        <f>INDEX('[1]T18-Hanover'!$A$1:$ZZ$2000,MATCH(A100,'[1]T18-Hanover'!$A$1:$A$2000,0),MATCH($B$1,'[1]T18-Hanover'!$A$1:$ZZ$1,0))</f>
        <v xml:space="preserve">06-25-301-035-0000                      </v>
      </c>
      <c r="C100" s="115" t="str">
        <f>INDEX('[1]T18-Hanover'!$A$1:$ZZ$2000,MATCH(A100,'[1]T18-Hanover'!$A$1:$A$2000,0),MATCH($C$1,'[1]T18-Hanover'!$A$1:$ZZ$1,0))</f>
        <v>MedicalOffice - Multi Tenant</v>
      </c>
      <c r="D100" s="115" t="str">
        <f>INDEX('[1]T18-Hanover'!$A$1:$ZZ$2000,MATCH(A100,'[1]T18-Hanover'!$A$1:$A$2000,0),MATCH($D$1,'[1]T18-Hanover'!$A$1:$ZZ$1,0))</f>
        <v>2071 W IRVING PARK, HANOVER PARK</v>
      </c>
      <c r="E100" s="116" t="str">
        <f>INDEX('[1]T18-Hanover'!$A$1:$ZZ$2000,MATCH(A100,'[1]T18-Hanover'!$A$1:$A$2000,0),MATCH($E$1,'[1]T18-Hanover'!$A$1:$ZZ$1,0))</f>
        <v>5-92</v>
      </c>
      <c r="F100" s="116">
        <f>INDEX('[1]T18-Hanover'!$A$1:$ZZ$2000,MATCH(A100,'[1]T18-Hanover'!$A$1:$A$2000,0),MATCH($F$1,'[1]T18-Hanover'!$A$1:$ZZ$1,0))</f>
        <v>40</v>
      </c>
      <c r="G100" s="117">
        <f>INDEX('[1]T18-Hanover'!$A$1:$ZZ$2000,MATCH(A100,'[1]T18-Hanover'!$A$1:$A$2000,0),MATCH($G$1,'[1]T18-Hanover'!$A$1:$ZZ$1,0))</f>
        <v>13500</v>
      </c>
      <c r="H100" s="117">
        <f>INDEX('[1]T18-Hanover'!$A$1:$ZZ$2000,MATCH(A100,'[1]T18-Hanover'!$A$1:$A$2000,0),MATCH($H$1,'[1]T18-Hanover'!$A$1:$ZZ$1,0))</f>
        <v>6048</v>
      </c>
      <c r="I100" s="117">
        <f>INDEX('[1]T18-Hanover'!$A$1:$ZZ$2000,MATCH(A100,'[1]T18-Hanover'!$A$1:$A$2000,0),MATCH($I$1,'[1]T18-Hanover'!$A$1:$ZZ$1,0))</f>
        <v>5000</v>
      </c>
      <c r="J100" s="116" t="str">
        <f>INDEX('[1]T18-Hanover'!$A$1:$ZZ$2000,MATCH(A100,'[1]T18-Hanover'!$A$1:$A$2000,0),MATCH($J$1,'[1]T18-Hanover'!$A$1:$ZZ$1,0))</f>
        <v>C</v>
      </c>
      <c r="K100" s="118">
        <f>INDEX('[1]T18-Hanover'!$A$1:$ZZ$2000,MATCH(A100,'[1]T18-Hanover'!$A$1:$A$2000,0),MATCH($K$1,'[1]T18-Hanover'!$A$1:$ZZ$1,0))</f>
        <v>17.099999999999998</v>
      </c>
      <c r="L100" s="119">
        <f>INDEX('[1]T18-Hanover'!$A$1:$ZZ$2000,MATCH(A100,'[1]T18-Hanover'!$A$1:$A$2000,0),MATCH($L$1,'[1]T18-Hanover'!$A$1:$ZZ$1,0))</f>
        <v>85499.999999999985</v>
      </c>
      <c r="M100" s="120">
        <f>INDEX('[1]T18-Hanover'!$A$1:$ZZ$2000,MATCH(A100,'[1]T18-Hanover'!$A$1:$A$2000,0),MATCH($M$1,'[1]T18-Hanover'!$A$1:$ZZ$1,0))</f>
        <v>0.15</v>
      </c>
      <c r="N100" s="120">
        <f>INDEX('[1]T18-Hanover'!$A$1:$ZZ$2000,MATCH(A100,'[1]T18-Hanover'!$A$1:$A$2000,0),MATCH($N$1,'[1]T18-Hanover'!$A$1:$ZZ$1,0))</f>
        <v>0.55000000000000004</v>
      </c>
      <c r="O100" s="118">
        <f>INDEX('[1]T18-Hanover'!$A$1:$ZZ$2000,MATCH(A100,'[1]T18-Hanover'!$A$1:$A$2000,0),MATCH($O$1,'[1]T18-Hanover'!$A$1:$ZZ$1,0))</f>
        <v>32703.749999999993</v>
      </c>
      <c r="P100" s="120">
        <f>INDEX('[1]T18-Hanover'!$A$1:$ZZ$2000,MATCH(A100,'[1]T18-Hanover'!$A$1:$A$2000,0),MATCH($P$1,'[1]T18-Hanover'!$A$1:$ZZ$1,0))</f>
        <v>0.08</v>
      </c>
      <c r="Q100" s="118">
        <f>INDEX('[1]T18-Hanover'!$A$1:$ZZ$2000,MATCH(A100,'[1]T18-Hanover'!$A$1:$A$2000,0),MATCH($Q$1,'[1]T18-Hanover'!$A$1:$ZZ$1,0))</f>
        <v>81.759374999999977</v>
      </c>
      <c r="R100" s="118">
        <f>INDEX('[1]T18-Hanover'!$A$1:$ZZ$2000,MATCH(A100,'[1]T18-Hanover'!$A$1:$A$2000,0),MATCH($R$1,'[1]T18-Hanover'!$A$1:$ZZ$1,0))</f>
        <v>81.224999999999994</v>
      </c>
      <c r="S100" s="118">
        <f>INDEX('[1]T18-Hanover'!$A$1:$ZZ$2000,MATCH(A100,'[1]T18-Hanover'!$A$1:$A$2000,0),MATCH($S$1,'[1]T18-Hanover'!$A$1:$ZZ$1,0))</f>
        <v>81.492187499999986</v>
      </c>
      <c r="T100" s="119">
        <f>INDEX('[1]T18-Hanover'!$A$1:$ZZ$2000,MATCH(A100,'[1]T18-Hanover'!$A$1:$A$2000,0),MATCH($T$1,'[1]T18-Hanover'!$A$1:$ZZ$1,0))</f>
        <v>0</v>
      </c>
      <c r="U100" s="119">
        <f>INDEX('[1]T18-Hanover'!$A$1:$ZZ$2000,MATCH(A100,'[1]T18-Hanover'!$A$1:$A$2000,0),MATCH($U$1,'[1]T18-Hanover'!$A$1:$ZZ$1,0))</f>
        <v>407460.93749999994</v>
      </c>
    </row>
    <row r="101" spans="1:21" s="114" customFormat="1" x14ac:dyDescent="0.55000000000000004">
      <c r="A101" s="114" t="str">
        <f>'[1]T18-Hanover'!A101</f>
        <v>06-07-302-043-0000</v>
      </c>
      <c r="B101" s="115" t="str">
        <f>INDEX('[1]T18-Hanover'!$A$1:$ZZ$2000,MATCH(A101,'[1]T18-Hanover'!$A$1:$A$2000,0),MATCH($B$1,'[1]T18-Hanover'!$A$1:$ZZ$1,0))</f>
        <v>06-07-302-043-0000</v>
      </c>
      <c r="C101" s="115" t="str">
        <f>INDEX('[1]T18-Hanover'!$A$1:$ZZ$2000,MATCH(A101,'[1]T18-Hanover'!$A$1:$A$2000,0),MATCH($C$1,'[1]T18-Hanover'!$A$1:$ZZ$1,0))</f>
        <v>NeighborhoodShoppingCenter</v>
      </c>
      <c r="D101" s="115" t="str">
        <f>INDEX('[1]T18-Hanover'!$A$1:$ZZ$2000,MATCH(A101,'[1]T18-Hanover'!$A$1:$A$2000,0),MATCH($D$1,'[1]T18-Hanover'!$A$1:$ZZ$1,0))</f>
        <v>820  SUMMIT, ELGIN</v>
      </c>
      <c r="E101" s="116" t="str">
        <f>INDEX('[1]T18-Hanover'!$A$1:$ZZ$2000,MATCH(A101,'[1]T18-Hanover'!$A$1:$A$2000,0),MATCH($E$1,'[1]T18-Hanover'!$A$1:$ZZ$1,0))</f>
        <v>5-31</v>
      </c>
      <c r="F101" s="116">
        <f>INDEX('[1]T18-Hanover'!$A$1:$ZZ$2000,MATCH(A101,'[1]T18-Hanover'!$A$1:$A$2000,0),MATCH($F$1,'[1]T18-Hanover'!$A$1:$ZZ$1,0))</f>
        <v>34</v>
      </c>
      <c r="G101" s="117">
        <f>INDEX('[1]T18-Hanover'!$A$1:$ZZ$2000,MATCH(A101,'[1]T18-Hanover'!$A$1:$A$2000,0),MATCH($G$1,'[1]T18-Hanover'!$A$1:$ZZ$1,0))</f>
        <v>174240</v>
      </c>
      <c r="H101" s="117">
        <f>INDEX('[1]T18-Hanover'!$A$1:$ZZ$2000,MATCH(A101,'[1]T18-Hanover'!$A$1:$A$2000,0),MATCH($H$1,'[1]T18-Hanover'!$A$1:$ZZ$1,0))</f>
        <v>49386</v>
      </c>
      <c r="I101" s="117">
        <f>INDEX('[1]T18-Hanover'!$A$1:$ZZ$2000,MATCH(A101,'[1]T18-Hanover'!$A$1:$A$2000,0),MATCH($I$1,'[1]T18-Hanover'!$A$1:$ZZ$1,0))</f>
        <v>49386</v>
      </c>
      <c r="J101" s="116" t="str">
        <f>INDEX('[1]T18-Hanover'!$A$1:$ZZ$2000,MATCH(A101,'[1]T18-Hanover'!$A$1:$A$2000,0),MATCH($J$1,'[1]T18-Hanover'!$A$1:$ZZ$1,0))</f>
        <v>C</v>
      </c>
      <c r="K101" s="118">
        <f>INDEX('[1]T18-Hanover'!$A$1:$ZZ$2000,MATCH(A101,'[1]T18-Hanover'!$A$1:$A$2000,0),MATCH($K$1,'[1]T18-Hanover'!$A$1:$ZZ$1,0))</f>
        <v>13</v>
      </c>
      <c r="L101" s="119">
        <f>INDEX('[1]T18-Hanover'!$A$1:$ZZ$2000,MATCH(A101,'[1]T18-Hanover'!$A$1:$A$2000,0),MATCH($L$1,'[1]T18-Hanover'!$A$1:$ZZ$1,0))</f>
        <v>642018</v>
      </c>
      <c r="M101" s="120">
        <f>INDEX('[1]T18-Hanover'!$A$1:$ZZ$2000,MATCH(A101,'[1]T18-Hanover'!$A$1:$A$2000,0),MATCH($M$1,'[1]T18-Hanover'!$A$1:$ZZ$1,0))</f>
        <v>0.1</v>
      </c>
      <c r="N101" s="120">
        <f>INDEX('[1]T18-Hanover'!$A$1:$ZZ$2000,MATCH(A101,'[1]T18-Hanover'!$A$1:$A$2000,0),MATCH($N$1,'[1]T18-Hanover'!$A$1:$ZZ$1,0))</f>
        <v>0.5</v>
      </c>
      <c r="O101" s="118">
        <f>INDEX('[1]T18-Hanover'!$A$1:$ZZ$2000,MATCH(A101,'[1]T18-Hanover'!$A$1:$A$2000,0),MATCH($O$1,'[1]T18-Hanover'!$A$1:$ZZ$1,0))</f>
        <v>288908.09999999998</v>
      </c>
      <c r="P101" s="120">
        <f>INDEX('[1]T18-Hanover'!$A$1:$ZZ$2000,MATCH(A101,'[1]T18-Hanover'!$A$1:$A$2000,0),MATCH($P$1,'[1]T18-Hanover'!$A$1:$ZZ$1,0))</f>
        <v>0.08</v>
      </c>
      <c r="Q101" s="118">
        <f>INDEX('[1]T18-Hanover'!$A$1:$ZZ$2000,MATCH(A101,'[1]T18-Hanover'!$A$1:$A$2000,0),MATCH($Q$1,'[1]T18-Hanover'!$A$1:$ZZ$1,0))</f>
        <v>73.124999999999986</v>
      </c>
      <c r="R101" s="118">
        <f>INDEX('[1]T18-Hanover'!$A$1:$ZZ$2000,MATCH(A101,'[1]T18-Hanover'!$A$1:$A$2000,0),MATCH($R$1,'[1]T18-Hanover'!$A$1:$ZZ$1,0))</f>
        <v>75</v>
      </c>
      <c r="S101" s="118">
        <f>INDEX('[1]T18-Hanover'!$A$1:$ZZ$2000,MATCH(A101,'[1]T18-Hanover'!$A$1:$A$2000,0),MATCH($S$1,'[1]T18-Hanover'!$A$1:$ZZ$1,0))</f>
        <v>74.0625</v>
      </c>
      <c r="T101" s="119">
        <f>INDEX('[1]T18-Hanover'!$A$1:$ZZ$2000,MATCH(A101,'[1]T18-Hanover'!$A$1:$A$2000,0),MATCH($T$1,'[1]T18-Hanover'!$A$1:$ZZ$1,0))</f>
        <v>0</v>
      </c>
      <c r="U101" s="119">
        <f>INDEX('[1]T18-Hanover'!$A$1:$ZZ$2000,MATCH(A101,'[1]T18-Hanover'!$A$1:$A$2000,0),MATCH($U$1,'[1]T18-Hanover'!$A$1:$ZZ$1,0))</f>
        <v>3657650.625</v>
      </c>
    </row>
    <row r="102" spans="1:21" s="114" customFormat="1" x14ac:dyDescent="0.55000000000000004">
      <c r="A102" s="114" t="str">
        <f>'[1]T18-Hanover'!A102</f>
        <v>06-07-314-023-0000</v>
      </c>
      <c r="B102" s="115" t="str">
        <f>INDEX('[1]T18-Hanover'!$A$1:$ZZ$2000,MATCH(A102,'[1]T18-Hanover'!$A$1:$A$2000,0),MATCH($B$1,'[1]T18-Hanover'!$A$1:$ZZ$1,0))</f>
        <v>06-07-314-023-0000</v>
      </c>
      <c r="C102" s="115" t="str">
        <f>INDEX('[1]T18-Hanover'!$A$1:$ZZ$2000,MATCH(A102,'[1]T18-Hanover'!$A$1:$A$2000,0),MATCH($C$1,'[1]T18-Hanover'!$A$1:$ZZ$1,0))</f>
        <v>NeighborhoodShoppingCenter</v>
      </c>
      <c r="D102" s="115" t="str">
        <f>INDEX('[1]T18-Hanover'!$A$1:$ZZ$2000,MATCH(A102,'[1]T18-Hanover'!$A$1:$A$2000,0),MATCH($D$1,'[1]T18-Hanover'!$A$1:$ZZ$1,0))</f>
        <v>1040  SUMMIT, ELGIN</v>
      </c>
      <c r="E102" s="116" t="str">
        <f>INDEX('[1]T18-Hanover'!$A$1:$ZZ$2000,MATCH(A102,'[1]T18-Hanover'!$A$1:$A$2000,0),MATCH($E$1,'[1]T18-Hanover'!$A$1:$ZZ$1,0))</f>
        <v>5-31</v>
      </c>
      <c r="F102" s="116">
        <f>INDEX('[1]T18-Hanover'!$A$1:$ZZ$2000,MATCH(A102,'[1]T18-Hanover'!$A$1:$A$2000,0),MATCH($F$1,'[1]T18-Hanover'!$A$1:$ZZ$1,0))</f>
        <v>28</v>
      </c>
      <c r="G102" s="117">
        <f>INDEX('[1]T18-Hanover'!$A$1:$ZZ$2000,MATCH(A102,'[1]T18-Hanover'!$A$1:$A$2000,0),MATCH($G$1,'[1]T18-Hanover'!$A$1:$ZZ$1,0))</f>
        <v>459217</v>
      </c>
      <c r="H102" s="117">
        <f>INDEX('[1]T18-Hanover'!$A$1:$ZZ$2000,MATCH(A102,'[1]T18-Hanover'!$A$1:$A$2000,0),MATCH($H$1,'[1]T18-Hanover'!$A$1:$ZZ$1,0))</f>
        <v>102643</v>
      </c>
      <c r="I102" s="117">
        <f>INDEX('[1]T18-Hanover'!$A$1:$ZZ$2000,MATCH(A102,'[1]T18-Hanover'!$A$1:$A$2000,0),MATCH($I$1,'[1]T18-Hanover'!$A$1:$ZZ$1,0))</f>
        <v>102643</v>
      </c>
      <c r="J102" s="116" t="str">
        <f>INDEX('[1]T18-Hanover'!$A$1:$ZZ$2000,MATCH(A102,'[1]T18-Hanover'!$A$1:$A$2000,0),MATCH($J$1,'[1]T18-Hanover'!$A$1:$ZZ$1,0))</f>
        <v>C</v>
      </c>
      <c r="K102" s="118">
        <f>INDEX('[1]T18-Hanover'!$A$1:$ZZ$2000,MATCH(A102,'[1]T18-Hanover'!$A$1:$A$2000,0),MATCH($K$1,'[1]T18-Hanover'!$A$1:$ZZ$1,0))</f>
        <v>13.65</v>
      </c>
      <c r="L102" s="119">
        <f>INDEX('[1]T18-Hanover'!$A$1:$ZZ$2000,MATCH(A102,'[1]T18-Hanover'!$A$1:$A$2000,0),MATCH($L$1,'[1]T18-Hanover'!$A$1:$ZZ$1,0))</f>
        <v>1401076.95</v>
      </c>
      <c r="M102" s="120">
        <f>INDEX('[1]T18-Hanover'!$A$1:$ZZ$2000,MATCH(A102,'[1]T18-Hanover'!$A$1:$A$2000,0),MATCH($M$1,'[1]T18-Hanover'!$A$1:$ZZ$1,0))</f>
        <v>0.1</v>
      </c>
      <c r="N102" s="120">
        <f>INDEX('[1]T18-Hanover'!$A$1:$ZZ$2000,MATCH(A102,'[1]T18-Hanover'!$A$1:$A$2000,0),MATCH($N$1,'[1]T18-Hanover'!$A$1:$ZZ$1,0))</f>
        <v>0.5</v>
      </c>
      <c r="O102" s="118">
        <f>INDEX('[1]T18-Hanover'!$A$1:$ZZ$2000,MATCH(A102,'[1]T18-Hanover'!$A$1:$A$2000,0),MATCH($O$1,'[1]T18-Hanover'!$A$1:$ZZ$1,0))</f>
        <v>630484.62749999994</v>
      </c>
      <c r="P102" s="120">
        <f>INDEX('[1]T18-Hanover'!$A$1:$ZZ$2000,MATCH(A102,'[1]T18-Hanover'!$A$1:$A$2000,0),MATCH($P$1,'[1]T18-Hanover'!$A$1:$ZZ$1,0))</f>
        <v>0.08</v>
      </c>
      <c r="Q102" s="118">
        <f>INDEX('[1]T18-Hanover'!$A$1:$ZZ$2000,MATCH(A102,'[1]T18-Hanover'!$A$1:$A$2000,0),MATCH($Q$1,'[1]T18-Hanover'!$A$1:$ZZ$1,0))</f>
        <v>76.781249999999986</v>
      </c>
      <c r="R102" s="118">
        <f>INDEX('[1]T18-Hanover'!$A$1:$ZZ$2000,MATCH(A102,'[1]T18-Hanover'!$A$1:$A$2000,0),MATCH($R$1,'[1]T18-Hanover'!$A$1:$ZZ$1,0))</f>
        <v>78.75</v>
      </c>
      <c r="S102" s="118">
        <f>INDEX('[1]T18-Hanover'!$A$1:$ZZ$2000,MATCH(A102,'[1]T18-Hanover'!$A$1:$A$2000,0),MATCH($S$1,'[1]T18-Hanover'!$A$1:$ZZ$1,0))</f>
        <v>77.765625</v>
      </c>
      <c r="T102" s="119">
        <f>INDEX('[1]T18-Hanover'!$A$1:$ZZ$2000,MATCH(A102,'[1]T18-Hanover'!$A$1:$A$2000,0),MATCH($T$1,'[1]T18-Hanover'!$A$1:$ZZ$1,0))</f>
        <v>0</v>
      </c>
      <c r="U102" s="119">
        <f>INDEX('[1]T18-Hanover'!$A$1:$ZZ$2000,MATCH(A102,'[1]T18-Hanover'!$A$1:$A$2000,0),MATCH($U$1,'[1]T18-Hanover'!$A$1:$ZZ$1,0))</f>
        <v>7982097.046875</v>
      </c>
    </row>
    <row r="103" spans="1:21" s="114" customFormat="1" ht="28.8" x14ac:dyDescent="0.55000000000000004">
      <c r="A103" s="114" t="str">
        <f>'[1]T18-Hanover'!A103</f>
        <v>06-13-401-026-0000</v>
      </c>
      <c r="B103" s="115" t="str">
        <f>INDEX('[1]T18-Hanover'!$A$1:$ZZ$2000,MATCH(A103,'[1]T18-Hanover'!$A$1:$A$2000,0),MATCH($B$1,'[1]T18-Hanover'!$A$1:$ZZ$1,0))</f>
        <v>06-13-401-026-0000, 06-13-401-032-0000</v>
      </c>
      <c r="C103" s="115" t="str">
        <f>INDEX('[1]T18-Hanover'!$A$1:$ZZ$2000,MATCH(A103,'[1]T18-Hanover'!$A$1:$A$2000,0),MATCH($C$1,'[1]T18-Hanover'!$A$1:$ZZ$1,0))</f>
        <v>NeighborhoodShoppingCenter</v>
      </c>
      <c r="D103" s="115" t="str">
        <f>INDEX('[1]T18-Hanover'!$A$1:$ZZ$2000,MATCH(A103,'[1]T18-Hanover'!$A$1:$A$2000,0),MATCH($D$1,'[1]T18-Hanover'!$A$1:$ZZ$1,0))</f>
        <v>100 N BARRINGTON, STREAMWOOD</v>
      </c>
      <c r="E103" s="116" t="str">
        <f>INDEX('[1]T18-Hanover'!$A$1:$ZZ$2000,MATCH(A103,'[1]T18-Hanover'!$A$1:$A$2000,0),MATCH($E$1,'[1]T18-Hanover'!$A$1:$ZZ$1,0))</f>
        <v>5-31</v>
      </c>
      <c r="F103" s="116">
        <f>INDEX('[1]T18-Hanover'!$A$1:$ZZ$2000,MATCH(A103,'[1]T18-Hanover'!$A$1:$A$2000,0),MATCH($F$1,'[1]T18-Hanover'!$A$1:$ZZ$1,0))</f>
        <v>43</v>
      </c>
      <c r="G103" s="117">
        <f>INDEX('[1]T18-Hanover'!$A$1:$ZZ$2000,MATCH(A103,'[1]T18-Hanover'!$A$1:$A$2000,0),MATCH($G$1,'[1]T18-Hanover'!$A$1:$ZZ$1,0))</f>
        <v>46988</v>
      </c>
      <c r="H103" s="117">
        <f>INDEX('[1]T18-Hanover'!$A$1:$ZZ$2000,MATCH(A103,'[1]T18-Hanover'!$A$1:$A$2000,0),MATCH($H$1,'[1]T18-Hanover'!$A$1:$ZZ$1,0))</f>
        <v>12300</v>
      </c>
      <c r="I103" s="117">
        <f>INDEX('[1]T18-Hanover'!$A$1:$ZZ$2000,MATCH(A103,'[1]T18-Hanover'!$A$1:$A$2000,0),MATCH($I$1,'[1]T18-Hanover'!$A$1:$ZZ$1,0))</f>
        <v>12300</v>
      </c>
      <c r="J103" s="116" t="str">
        <f>INDEX('[1]T18-Hanover'!$A$1:$ZZ$2000,MATCH(A103,'[1]T18-Hanover'!$A$1:$A$2000,0),MATCH($J$1,'[1]T18-Hanover'!$A$1:$ZZ$1,0))</f>
        <v>C</v>
      </c>
      <c r="K103" s="118">
        <f>INDEX('[1]T18-Hanover'!$A$1:$ZZ$2000,MATCH(A103,'[1]T18-Hanover'!$A$1:$A$2000,0),MATCH($K$1,'[1]T18-Hanover'!$A$1:$ZZ$1,0))</f>
        <v>13.65</v>
      </c>
      <c r="L103" s="119">
        <f>INDEX('[1]T18-Hanover'!$A$1:$ZZ$2000,MATCH(A103,'[1]T18-Hanover'!$A$1:$A$2000,0),MATCH($L$1,'[1]T18-Hanover'!$A$1:$ZZ$1,0))</f>
        <v>167895</v>
      </c>
      <c r="M103" s="120">
        <f>INDEX('[1]T18-Hanover'!$A$1:$ZZ$2000,MATCH(A103,'[1]T18-Hanover'!$A$1:$A$2000,0),MATCH($M$1,'[1]T18-Hanover'!$A$1:$ZZ$1,0))</f>
        <v>0.1</v>
      </c>
      <c r="N103" s="120">
        <f>INDEX('[1]T18-Hanover'!$A$1:$ZZ$2000,MATCH(A103,'[1]T18-Hanover'!$A$1:$A$2000,0),MATCH($N$1,'[1]T18-Hanover'!$A$1:$ZZ$1,0))</f>
        <v>0.5</v>
      </c>
      <c r="O103" s="118">
        <f>INDEX('[1]T18-Hanover'!$A$1:$ZZ$2000,MATCH(A103,'[1]T18-Hanover'!$A$1:$A$2000,0),MATCH($O$1,'[1]T18-Hanover'!$A$1:$ZZ$1,0))</f>
        <v>75552.75</v>
      </c>
      <c r="P103" s="120">
        <f>INDEX('[1]T18-Hanover'!$A$1:$ZZ$2000,MATCH(A103,'[1]T18-Hanover'!$A$1:$A$2000,0),MATCH($P$1,'[1]T18-Hanover'!$A$1:$ZZ$1,0))</f>
        <v>0.08</v>
      </c>
      <c r="Q103" s="118">
        <f>INDEX('[1]T18-Hanover'!$A$1:$ZZ$2000,MATCH(A103,'[1]T18-Hanover'!$A$1:$A$2000,0),MATCH($Q$1,'[1]T18-Hanover'!$A$1:$ZZ$1,0))</f>
        <v>76.78125</v>
      </c>
      <c r="R103" s="118">
        <f>INDEX('[1]T18-Hanover'!$A$1:$ZZ$2000,MATCH(A103,'[1]T18-Hanover'!$A$1:$A$2000,0),MATCH($R$1,'[1]T18-Hanover'!$A$1:$ZZ$1,0))</f>
        <v>78.75</v>
      </c>
      <c r="S103" s="118">
        <f>INDEX('[1]T18-Hanover'!$A$1:$ZZ$2000,MATCH(A103,'[1]T18-Hanover'!$A$1:$A$2000,0),MATCH($S$1,'[1]T18-Hanover'!$A$1:$ZZ$1,0))</f>
        <v>77.765625</v>
      </c>
      <c r="T103" s="119">
        <f>INDEX('[1]T18-Hanover'!$A$1:$ZZ$2000,MATCH(A103,'[1]T18-Hanover'!$A$1:$A$2000,0),MATCH($T$1,'[1]T18-Hanover'!$A$1:$ZZ$1,0))</f>
        <v>0</v>
      </c>
      <c r="U103" s="119">
        <f>INDEX('[1]T18-Hanover'!$A$1:$ZZ$2000,MATCH(A103,'[1]T18-Hanover'!$A$1:$A$2000,0),MATCH($U$1,'[1]T18-Hanover'!$A$1:$ZZ$1,0))</f>
        <v>956517.1875</v>
      </c>
    </row>
    <row r="104" spans="1:21" s="114" customFormat="1" x14ac:dyDescent="0.55000000000000004">
      <c r="A104" s="114" t="str">
        <f>'[1]T18-Hanover'!A104</f>
        <v>06-13-401-034-0000</v>
      </c>
      <c r="B104" s="115" t="str">
        <f>INDEX('[1]T18-Hanover'!$A$1:$ZZ$2000,MATCH(A104,'[1]T18-Hanover'!$A$1:$A$2000,0),MATCH($B$1,'[1]T18-Hanover'!$A$1:$ZZ$1,0))</f>
        <v>06-13-401-034-0000</v>
      </c>
      <c r="C104" s="115" t="str">
        <f>INDEX('[1]T18-Hanover'!$A$1:$ZZ$2000,MATCH(A104,'[1]T18-Hanover'!$A$1:$A$2000,0),MATCH($C$1,'[1]T18-Hanover'!$A$1:$ZZ$1,0))</f>
        <v>NeighborhoodShoppingCenter</v>
      </c>
      <c r="D104" s="115" t="str">
        <f>INDEX('[1]T18-Hanover'!$A$1:$ZZ$2000,MATCH(A104,'[1]T18-Hanover'!$A$1:$A$2000,0),MATCH($D$1,'[1]T18-Hanover'!$A$1:$ZZ$1,0))</f>
        <v>140 N BARRINGTON, STREAMWOOD</v>
      </c>
      <c r="E104" s="116" t="str">
        <f>INDEX('[1]T18-Hanover'!$A$1:$ZZ$2000,MATCH(A104,'[1]T18-Hanover'!$A$1:$A$2000,0),MATCH($E$1,'[1]T18-Hanover'!$A$1:$ZZ$1,0))</f>
        <v>5-31</v>
      </c>
      <c r="F104" s="116">
        <f>INDEX('[1]T18-Hanover'!$A$1:$ZZ$2000,MATCH(A104,'[1]T18-Hanover'!$A$1:$A$2000,0),MATCH($F$1,'[1]T18-Hanover'!$A$1:$ZZ$1,0))</f>
        <v>31</v>
      </c>
      <c r="G104" s="117">
        <f>INDEX('[1]T18-Hanover'!$A$1:$ZZ$2000,MATCH(A104,'[1]T18-Hanover'!$A$1:$A$2000,0),MATCH($G$1,'[1]T18-Hanover'!$A$1:$ZZ$1,0))</f>
        <v>65000</v>
      </c>
      <c r="H104" s="117">
        <f>INDEX('[1]T18-Hanover'!$A$1:$ZZ$2000,MATCH(A104,'[1]T18-Hanover'!$A$1:$A$2000,0),MATCH($H$1,'[1]T18-Hanover'!$A$1:$ZZ$1,0))</f>
        <v>14773</v>
      </c>
      <c r="I104" s="117">
        <f>INDEX('[1]T18-Hanover'!$A$1:$ZZ$2000,MATCH(A104,'[1]T18-Hanover'!$A$1:$A$2000,0),MATCH($I$1,'[1]T18-Hanover'!$A$1:$ZZ$1,0))</f>
        <v>13176</v>
      </c>
      <c r="J104" s="116" t="str">
        <f>INDEX('[1]T18-Hanover'!$A$1:$ZZ$2000,MATCH(A104,'[1]T18-Hanover'!$A$1:$A$2000,0),MATCH($J$1,'[1]T18-Hanover'!$A$1:$ZZ$1,0))</f>
        <v>C</v>
      </c>
      <c r="K104" s="118">
        <f>INDEX('[1]T18-Hanover'!$A$1:$ZZ$2000,MATCH(A104,'[1]T18-Hanover'!$A$1:$A$2000,0),MATCH($K$1,'[1]T18-Hanover'!$A$1:$ZZ$1,0))</f>
        <v>13</v>
      </c>
      <c r="L104" s="119">
        <f>INDEX('[1]T18-Hanover'!$A$1:$ZZ$2000,MATCH(A104,'[1]T18-Hanover'!$A$1:$A$2000,0),MATCH($L$1,'[1]T18-Hanover'!$A$1:$ZZ$1,0))</f>
        <v>171288</v>
      </c>
      <c r="M104" s="120">
        <f>INDEX('[1]T18-Hanover'!$A$1:$ZZ$2000,MATCH(A104,'[1]T18-Hanover'!$A$1:$A$2000,0),MATCH($M$1,'[1]T18-Hanover'!$A$1:$ZZ$1,0))</f>
        <v>0.1</v>
      </c>
      <c r="N104" s="120">
        <f>INDEX('[1]T18-Hanover'!$A$1:$ZZ$2000,MATCH(A104,'[1]T18-Hanover'!$A$1:$A$2000,0),MATCH($N$1,'[1]T18-Hanover'!$A$1:$ZZ$1,0))</f>
        <v>0.5</v>
      </c>
      <c r="O104" s="118">
        <f>INDEX('[1]T18-Hanover'!$A$1:$ZZ$2000,MATCH(A104,'[1]T18-Hanover'!$A$1:$A$2000,0),MATCH($O$1,'[1]T18-Hanover'!$A$1:$ZZ$1,0))</f>
        <v>77079.600000000006</v>
      </c>
      <c r="P104" s="120">
        <f>INDEX('[1]T18-Hanover'!$A$1:$ZZ$2000,MATCH(A104,'[1]T18-Hanover'!$A$1:$A$2000,0),MATCH($P$1,'[1]T18-Hanover'!$A$1:$ZZ$1,0))</f>
        <v>0.08</v>
      </c>
      <c r="Q104" s="118">
        <f>INDEX('[1]T18-Hanover'!$A$1:$ZZ$2000,MATCH(A104,'[1]T18-Hanover'!$A$1:$A$2000,0),MATCH($Q$1,'[1]T18-Hanover'!$A$1:$ZZ$1,0))</f>
        <v>73.125</v>
      </c>
      <c r="R104" s="118">
        <f>INDEX('[1]T18-Hanover'!$A$1:$ZZ$2000,MATCH(A104,'[1]T18-Hanover'!$A$1:$A$2000,0),MATCH($R$1,'[1]T18-Hanover'!$A$1:$ZZ$1,0))</f>
        <v>75</v>
      </c>
      <c r="S104" s="118">
        <f>INDEX('[1]T18-Hanover'!$A$1:$ZZ$2000,MATCH(A104,'[1]T18-Hanover'!$A$1:$A$2000,0),MATCH($S$1,'[1]T18-Hanover'!$A$1:$ZZ$1,0))</f>
        <v>74.0625</v>
      </c>
      <c r="T104" s="119">
        <f>INDEX('[1]T18-Hanover'!$A$1:$ZZ$2000,MATCH(A104,'[1]T18-Hanover'!$A$1:$A$2000,0),MATCH($T$1,'[1]T18-Hanover'!$A$1:$ZZ$1,0))</f>
        <v>0</v>
      </c>
      <c r="U104" s="119">
        <f>INDEX('[1]T18-Hanover'!$A$1:$ZZ$2000,MATCH(A104,'[1]T18-Hanover'!$A$1:$A$2000,0),MATCH($U$1,'[1]T18-Hanover'!$A$1:$ZZ$1,0))</f>
        <v>975847.5</v>
      </c>
    </row>
    <row r="105" spans="1:21" s="114" customFormat="1" ht="43.2" x14ac:dyDescent="0.55000000000000004">
      <c r="A105" s="114" t="str">
        <f>'[1]T18-Hanover'!A105</f>
        <v>06-22-302-017-0000</v>
      </c>
      <c r="B105" s="115" t="str">
        <f>INDEX('[1]T18-Hanover'!$A$1:$ZZ$2000,MATCH(A105,'[1]T18-Hanover'!$A$1:$A$2000,0),MATCH($B$1,'[1]T18-Hanover'!$A$1:$ZZ$1,0))</f>
        <v>06-22-302-017-0000  06-27-100-025-0000 06-27-100-024-00000</v>
      </c>
      <c r="C105" s="115" t="str">
        <f>INDEX('[1]T18-Hanover'!$A$1:$ZZ$2000,MATCH(A105,'[1]T18-Hanover'!$A$1:$A$2000,0),MATCH($C$1,'[1]T18-Hanover'!$A$1:$ZZ$1,0))</f>
        <v>NeighborhoodShoppingCenter</v>
      </c>
      <c r="D105" s="115" t="str">
        <f>INDEX('[1]T18-Hanover'!$A$1:$ZZ$2000,MATCH(A105,'[1]T18-Hanover'!$A$1:$A$2000,0),MATCH($D$1,'[1]T18-Hanover'!$A$1:$ZZ$1,0))</f>
        <v>937 W IRVING PARK, STREAMWOOD</v>
      </c>
      <c r="E105" s="116" t="str">
        <f>INDEX('[1]T18-Hanover'!$A$1:$ZZ$2000,MATCH(A105,'[1]T18-Hanover'!$A$1:$A$2000,0),MATCH($E$1,'[1]T18-Hanover'!$A$1:$ZZ$1,0))</f>
        <v>5-31</v>
      </c>
      <c r="F105" s="116">
        <f>INDEX('[1]T18-Hanover'!$A$1:$ZZ$2000,MATCH(A105,'[1]T18-Hanover'!$A$1:$A$2000,0),MATCH($F$1,'[1]T18-Hanover'!$A$1:$ZZ$1,0))</f>
        <v>16</v>
      </c>
      <c r="G105" s="117">
        <f>INDEX('[1]T18-Hanover'!$A$1:$ZZ$2000,MATCH(A105,'[1]T18-Hanover'!$A$1:$A$2000,0),MATCH($G$1,'[1]T18-Hanover'!$A$1:$ZZ$1,0))</f>
        <v>245817</v>
      </c>
      <c r="H105" s="117">
        <f>INDEX('[1]T18-Hanover'!$A$1:$ZZ$2000,MATCH(A105,'[1]T18-Hanover'!$A$1:$A$2000,0),MATCH($H$1,'[1]T18-Hanover'!$A$1:$ZZ$1,0))</f>
        <v>67852</v>
      </c>
      <c r="I105" s="117">
        <f>INDEX('[1]T18-Hanover'!$A$1:$ZZ$2000,MATCH(A105,'[1]T18-Hanover'!$A$1:$A$2000,0),MATCH($I$1,'[1]T18-Hanover'!$A$1:$ZZ$1,0))</f>
        <v>67852</v>
      </c>
      <c r="J105" s="116" t="str">
        <f>INDEX('[1]T18-Hanover'!$A$1:$ZZ$2000,MATCH(A105,'[1]T18-Hanover'!$A$1:$A$2000,0),MATCH($J$1,'[1]T18-Hanover'!$A$1:$ZZ$1,0))</f>
        <v>C</v>
      </c>
      <c r="K105" s="118">
        <f>INDEX('[1]T18-Hanover'!$A$1:$ZZ$2000,MATCH(A105,'[1]T18-Hanover'!$A$1:$A$2000,0),MATCH($K$1,'[1]T18-Hanover'!$A$1:$ZZ$1,0))</f>
        <v>13.65</v>
      </c>
      <c r="L105" s="119">
        <f>INDEX('[1]T18-Hanover'!$A$1:$ZZ$2000,MATCH(A105,'[1]T18-Hanover'!$A$1:$A$2000,0),MATCH($L$1,'[1]T18-Hanover'!$A$1:$ZZ$1,0))</f>
        <v>926179.8</v>
      </c>
      <c r="M105" s="120">
        <f>INDEX('[1]T18-Hanover'!$A$1:$ZZ$2000,MATCH(A105,'[1]T18-Hanover'!$A$1:$A$2000,0),MATCH($M$1,'[1]T18-Hanover'!$A$1:$ZZ$1,0))</f>
        <v>0.1</v>
      </c>
      <c r="N105" s="120">
        <f>INDEX('[1]T18-Hanover'!$A$1:$ZZ$2000,MATCH(A105,'[1]T18-Hanover'!$A$1:$A$2000,0),MATCH($N$1,'[1]T18-Hanover'!$A$1:$ZZ$1,0))</f>
        <v>0.5</v>
      </c>
      <c r="O105" s="118">
        <f>INDEX('[1]T18-Hanover'!$A$1:$ZZ$2000,MATCH(A105,'[1]T18-Hanover'!$A$1:$A$2000,0),MATCH($O$1,'[1]T18-Hanover'!$A$1:$ZZ$1,0))</f>
        <v>416780.91000000003</v>
      </c>
      <c r="P105" s="120">
        <f>INDEX('[1]T18-Hanover'!$A$1:$ZZ$2000,MATCH(A105,'[1]T18-Hanover'!$A$1:$A$2000,0),MATCH($P$1,'[1]T18-Hanover'!$A$1:$ZZ$1,0))</f>
        <v>0.08</v>
      </c>
      <c r="Q105" s="118">
        <f>INDEX('[1]T18-Hanover'!$A$1:$ZZ$2000,MATCH(A105,'[1]T18-Hanover'!$A$1:$A$2000,0),MATCH($Q$1,'[1]T18-Hanover'!$A$1:$ZZ$1,0))</f>
        <v>76.78125</v>
      </c>
      <c r="R105" s="118">
        <f>INDEX('[1]T18-Hanover'!$A$1:$ZZ$2000,MATCH(A105,'[1]T18-Hanover'!$A$1:$A$2000,0),MATCH($R$1,'[1]T18-Hanover'!$A$1:$ZZ$1,0))</f>
        <v>78.75</v>
      </c>
      <c r="S105" s="118">
        <f>INDEX('[1]T18-Hanover'!$A$1:$ZZ$2000,MATCH(A105,'[1]T18-Hanover'!$A$1:$A$2000,0),MATCH($S$1,'[1]T18-Hanover'!$A$1:$ZZ$1,0))</f>
        <v>77.765625</v>
      </c>
      <c r="T105" s="119">
        <f>INDEX('[1]T18-Hanover'!$A$1:$ZZ$2000,MATCH(A105,'[1]T18-Hanover'!$A$1:$A$2000,0),MATCH($T$1,'[1]T18-Hanover'!$A$1:$ZZ$1,0))</f>
        <v>0</v>
      </c>
      <c r="U105" s="119">
        <f>INDEX('[1]T18-Hanover'!$A$1:$ZZ$2000,MATCH(A105,'[1]T18-Hanover'!$A$1:$A$2000,0),MATCH($U$1,'[1]T18-Hanover'!$A$1:$ZZ$1,0))</f>
        <v>5276553.1875</v>
      </c>
    </row>
    <row r="106" spans="1:21" s="114" customFormat="1" x14ac:dyDescent="0.55000000000000004">
      <c r="A106" s="114" t="str">
        <f>'[1]T18-Hanover'!A106</f>
        <v>06-23-300-029-0000</v>
      </c>
      <c r="B106" s="115" t="str">
        <f>INDEX('[1]T18-Hanover'!$A$1:$ZZ$2000,MATCH(A106,'[1]T18-Hanover'!$A$1:$A$2000,0),MATCH($B$1,'[1]T18-Hanover'!$A$1:$ZZ$1,0))</f>
        <v>06-23-300-029-0000</v>
      </c>
      <c r="C106" s="115" t="str">
        <f>INDEX('[1]T18-Hanover'!$A$1:$ZZ$2000,MATCH(A106,'[1]T18-Hanover'!$A$1:$A$2000,0),MATCH($C$1,'[1]T18-Hanover'!$A$1:$ZZ$1,0))</f>
        <v>NeighborhoodShoppingCenter</v>
      </c>
      <c r="D106" s="115" t="str">
        <f>INDEX('[1]T18-Hanover'!$A$1:$ZZ$2000,MATCH(A106,'[1]T18-Hanover'!$A$1:$A$2000,0),MATCH($D$1,'[1]T18-Hanover'!$A$1:$ZZ$1,0))</f>
        <v>536 S BARTLETT, STREAMWOOD</v>
      </c>
      <c r="E106" s="116" t="str">
        <f>INDEX('[1]T18-Hanover'!$A$1:$ZZ$2000,MATCH(A106,'[1]T18-Hanover'!$A$1:$A$2000,0),MATCH($E$1,'[1]T18-Hanover'!$A$1:$ZZ$1,0))</f>
        <v>5-31</v>
      </c>
      <c r="F106" s="116">
        <f>INDEX('[1]T18-Hanover'!$A$1:$ZZ$2000,MATCH(A106,'[1]T18-Hanover'!$A$1:$A$2000,0),MATCH($F$1,'[1]T18-Hanover'!$A$1:$ZZ$1,0))</f>
        <v>27</v>
      </c>
      <c r="G106" s="117">
        <f>INDEX('[1]T18-Hanover'!$A$1:$ZZ$2000,MATCH(A106,'[1]T18-Hanover'!$A$1:$A$2000,0),MATCH($G$1,'[1]T18-Hanover'!$A$1:$ZZ$1,0))</f>
        <v>168620</v>
      </c>
      <c r="H106" s="117">
        <f>INDEX('[1]T18-Hanover'!$A$1:$ZZ$2000,MATCH(A106,'[1]T18-Hanover'!$A$1:$A$2000,0),MATCH($H$1,'[1]T18-Hanover'!$A$1:$ZZ$1,0))</f>
        <v>29491</v>
      </c>
      <c r="I106" s="117">
        <f>INDEX('[1]T18-Hanover'!$A$1:$ZZ$2000,MATCH(A106,'[1]T18-Hanover'!$A$1:$A$2000,0),MATCH($I$1,'[1]T18-Hanover'!$A$1:$ZZ$1,0))</f>
        <v>29491</v>
      </c>
      <c r="J106" s="116" t="str">
        <f>INDEX('[1]T18-Hanover'!$A$1:$ZZ$2000,MATCH(A106,'[1]T18-Hanover'!$A$1:$A$2000,0),MATCH($J$1,'[1]T18-Hanover'!$A$1:$ZZ$1,0))</f>
        <v>C</v>
      </c>
      <c r="K106" s="118">
        <f>INDEX('[1]T18-Hanover'!$A$1:$ZZ$2000,MATCH(A106,'[1]T18-Hanover'!$A$1:$A$2000,0),MATCH($K$1,'[1]T18-Hanover'!$A$1:$ZZ$1,0))</f>
        <v>11.700000000000001</v>
      </c>
      <c r="L106" s="119">
        <f>INDEX('[1]T18-Hanover'!$A$1:$ZZ$2000,MATCH(A106,'[1]T18-Hanover'!$A$1:$A$2000,0),MATCH($L$1,'[1]T18-Hanover'!$A$1:$ZZ$1,0))</f>
        <v>345044.7</v>
      </c>
      <c r="M106" s="120">
        <f>INDEX('[1]T18-Hanover'!$A$1:$ZZ$2000,MATCH(A106,'[1]T18-Hanover'!$A$1:$A$2000,0),MATCH($M$1,'[1]T18-Hanover'!$A$1:$ZZ$1,0))</f>
        <v>0.1</v>
      </c>
      <c r="N106" s="120">
        <f>INDEX('[1]T18-Hanover'!$A$1:$ZZ$2000,MATCH(A106,'[1]T18-Hanover'!$A$1:$A$2000,0),MATCH($N$1,'[1]T18-Hanover'!$A$1:$ZZ$1,0))</f>
        <v>0.5</v>
      </c>
      <c r="O106" s="118">
        <f>INDEX('[1]T18-Hanover'!$A$1:$ZZ$2000,MATCH(A106,'[1]T18-Hanover'!$A$1:$A$2000,0),MATCH($O$1,'[1]T18-Hanover'!$A$1:$ZZ$1,0))</f>
        <v>155270.11499999999</v>
      </c>
      <c r="P106" s="120">
        <f>INDEX('[1]T18-Hanover'!$A$1:$ZZ$2000,MATCH(A106,'[1]T18-Hanover'!$A$1:$A$2000,0),MATCH($P$1,'[1]T18-Hanover'!$A$1:$ZZ$1,0))</f>
        <v>0.08</v>
      </c>
      <c r="Q106" s="118">
        <f>INDEX('[1]T18-Hanover'!$A$1:$ZZ$2000,MATCH(A106,'[1]T18-Hanover'!$A$1:$A$2000,0),MATCH($Q$1,'[1]T18-Hanover'!$A$1:$ZZ$1,0))</f>
        <v>65.812499999999986</v>
      </c>
      <c r="R106" s="118">
        <f>INDEX('[1]T18-Hanover'!$A$1:$ZZ$2000,MATCH(A106,'[1]T18-Hanover'!$A$1:$A$2000,0),MATCH($R$1,'[1]T18-Hanover'!$A$1:$ZZ$1,0))</f>
        <v>67.5</v>
      </c>
      <c r="S106" s="118">
        <f>INDEX('[1]T18-Hanover'!$A$1:$ZZ$2000,MATCH(A106,'[1]T18-Hanover'!$A$1:$A$2000,0),MATCH($S$1,'[1]T18-Hanover'!$A$1:$ZZ$1,0))</f>
        <v>66.65625</v>
      </c>
      <c r="T106" s="119">
        <f>INDEX('[1]T18-Hanover'!$A$1:$ZZ$2000,MATCH(A106,'[1]T18-Hanover'!$A$1:$A$2000,0),MATCH($T$1,'[1]T18-Hanover'!$A$1:$ZZ$1,0))</f>
        <v>0</v>
      </c>
      <c r="U106" s="119">
        <f>INDEX('[1]T18-Hanover'!$A$1:$ZZ$2000,MATCH(A106,'[1]T18-Hanover'!$A$1:$A$2000,0),MATCH($U$1,'[1]T18-Hanover'!$A$1:$ZZ$1,0))</f>
        <v>1965759.46875</v>
      </c>
    </row>
    <row r="107" spans="1:21" s="114" customFormat="1" x14ac:dyDescent="0.55000000000000004">
      <c r="A107" s="114" t="str">
        <f>'[1]T18-Hanover'!A107</f>
        <v>06-24-111-001-0000</v>
      </c>
      <c r="B107" s="115" t="str">
        <f>INDEX('[1]T18-Hanover'!$A$1:$ZZ$2000,MATCH(A107,'[1]T18-Hanover'!$A$1:$A$2000,0),MATCH($B$1,'[1]T18-Hanover'!$A$1:$ZZ$1,0))</f>
        <v>06-24-111-001-0000</v>
      </c>
      <c r="C107" s="115" t="str">
        <f>INDEX('[1]T18-Hanover'!$A$1:$ZZ$2000,MATCH(A107,'[1]T18-Hanover'!$A$1:$A$2000,0),MATCH($C$1,'[1]T18-Hanover'!$A$1:$ZZ$1,0))</f>
        <v>NeighborhoodShoppingCenter</v>
      </c>
      <c r="D107" s="115" t="str">
        <f>INDEX('[1]T18-Hanover'!$A$1:$ZZ$2000,MATCH(A107,'[1]T18-Hanover'!$A$1:$A$2000,0),MATCH($D$1,'[1]T18-Hanover'!$A$1:$ZZ$1,0))</f>
        <v>1044 E SCHAUMBURG, STREAMWOOD</v>
      </c>
      <c r="E107" s="116" t="str">
        <f>INDEX('[1]T18-Hanover'!$A$1:$ZZ$2000,MATCH(A107,'[1]T18-Hanover'!$A$1:$A$2000,0),MATCH($E$1,'[1]T18-Hanover'!$A$1:$ZZ$1,0))</f>
        <v>5-31</v>
      </c>
      <c r="F107" s="116">
        <f>INDEX('[1]T18-Hanover'!$A$1:$ZZ$2000,MATCH(A107,'[1]T18-Hanover'!$A$1:$A$2000,0),MATCH($F$1,'[1]T18-Hanover'!$A$1:$ZZ$1,0))</f>
        <v>30</v>
      </c>
      <c r="G107" s="117">
        <f>INDEX('[1]T18-Hanover'!$A$1:$ZZ$2000,MATCH(A107,'[1]T18-Hanover'!$A$1:$A$2000,0),MATCH($G$1,'[1]T18-Hanover'!$A$1:$ZZ$1,0))</f>
        <v>160292</v>
      </c>
      <c r="H107" s="117">
        <f>INDEX('[1]T18-Hanover'!$A$1:$ZZ$2000,MATCH(A107,'[1]T18-Hanover'!$A$1:$A$2000,0),MATCH($H$1,'[1]T18-Hanover'!$A$1:$ZZ$1,0))</f>
        <v>40111</v>
      </c>
      <c r="I107" s="117">
        <f>INDEX('[1]T18-Hanover'!$A$1:$ZZ$2000,MATCH(A107,'[1]T18-Hanover'!$A$1:$A$2000,0),MATCH($I$1,'[1]T18-Hanover'!$A$1:$ZZ$1,0))</f>
        <v>40111</v>
      </c>
      <c r="J107" s="116" t="str">
        <f>INDEX('[1]T18-Hanover'!$A$1:$ZZ$2000,MATCH(A107,'[1]T18-Hanover'!$A$1:$A$2000,0),MATCH($J$1,'[1]T18-Hanover'!$A$1:$ZZ$1,0))</f>
        <v>C</v>
      </c>
      <c r="K107" s="118">
        <f>INDEX('[1]T18-Hanover'!$A$1:$ZZ$2000,MATCH(A107,'[1]T18-Hanover'!$A$1:$A$2000,0),MATCH($K$1,'[1]T18-Hanover'!$A$1:$ZZ$1,0))</f>
        <v>10.530000000000001</v>
      </c>
      <c r="L107" s="119">
        <f>INDEX('[1]T18-Hanover'!$A$1:$ZZ$2000,MATCH(A107,'[1]T18-Hanover'!$A$1:$A$2000,0),MATCH($L$1,'[1]T18-Hanover'!$A$1:$ZZ$1,0))</f>
        <v>422368.83000000007</v>
      </c>
      <c r="M107" s="120">
        <f>INDEX('[1]T18-Hanover'!$A$1:$ZZ$2000,MATCH(A107,'[1]T18-Hanover'!$A$1:$A$2000,0),MATCH($M$1,'[1]T18-Hanover'!$A$1:$ZZ$1,0))</f>
        <v>0.1</v>
      </c>
      <c r="N107" s="120">
        <f>INDEX('[1]T18-Hanover'!$A$1:$ZZ$2000,MATCH(A107,'[1]T18-Hanover'!$A$1:$A$2000,0),MATCH($N$1,'[1]T18-Hanover'!$A$1:$ZZ$1,0))</f>
        <v>0.5</v>
      </c>
      <c r="O107" s="118">
        <f>INDEX('[1]T18-Hanover'!$A$1:$ZZ$2000,MATCH(A107,'[1]T18-Hanover'!$A$1:$A$2000,0),MATCH($O$1,'[1]T18-Hanover'!$A$1:$ZZ$1,0))</f>
        <v>190065.97350000002</v>
      </c>
      <c r="P107" s="120">
        <f>INDEX('[1]T18-Hanover'!$A$1:$ZZ$2000,MATCH(A107,'[1]T18-Hanover'!$A$1:$A$2000,0),MATCH($P$1,'[1]T18-Hanover'!$A$1:$ZZ$1,0))</f>
        <v>0.08</v>
      </c>
      <c r="Q107" s="118">
        <f>INDEX('[1]T18-Hanover'!$A$1:$ZZ$2000,MATCH(A107,'[1]T18-Hanover'!$A$1:$A$2000,0),MATCH($Q$1,'[1]T18-Hanover'!$A$1:$ZZ$1,0))</f>
        <v>59.231250000000003</v>
      </c>
      <c r="R107" s="118">
        <f>INDEX('[1]T18-Hanover'!$A$1:$ZZ$2000,MATCH(A107,'[1]T18-Hanover'!$A$1:$A$2000,0),MATCH($R$1,'[1]T18-Hanover'!$A$1:$ZZ$1,0))</f>
        <v>60.75</v>
      </c>
      <c r="S107" s="118">
        <f>INDEX('[1]T18-Hanover'!$A$1:$ZZ$2000,MATCH(A107,'[1]T18-Hanover'!$A$1:$A$2000,0),MATCH($S$1,'[1]T18-Hanover'!$A$1:$ZZ$1,0))</f>
        <v>59.990625000000001</v>
      </c>
      <c r="T107" s="119">
        <f>INDEX('[1]T18-Hanover'!$A$1:$ZZ$2000,MATCH(A107,'[1]T18-Hanover'!$A$1:$A$2000,0),MATCH($T$1,'[1]T18-Hanover'!$A$1:$ZZ$1,0))</f>
        <v>0</v>
      </c>
      <c r="U107" s="119">
        <f>INDEX('[1]T18-Hanover'!$A$1:$ZZ$2000,MATCH(A107,'[1]T18-Hanover'!$A$1:$A$2000,0),MATCH($U$1,'[1]T18-Hanover'!$A$1:$ZZ$1,0))</f>
        <v>2406283.9593750001</v>
      </c>
    </row>
    <row r="108" spans="1:21" s="114" customFormat="1" ht="43.2" x14ac:dyDescent="0.55000000000000004">
      <c r="A108" s="114" t="str">
        <f>'[1]T18-Hanover'!A108</f>
        <v>06-24-205-002-0000</v>
      </c>
      <c r="B108" s="115" t="str">
        <f>INDEX('[1]T18-Hanover'!$A$1:$ZZ$2000,MATCH(A108,'[1]T18-Hanover'!$A$1:$A$2000,0),MATCH($B$1,'[1]T18-Hanover'!$A$1:$ZZ$1,0))</f>
        <v>06-24-205-002-0000 06-24-205-004-0000 06-24-205-005-0000</v>
      </c>
      <c r="C108" s="115" t="str">
        <f>INDEX('[1]T18-Hanover'!$A$1:$ZZ$2000,MATCH(A108,'[1]T18-Hanover'!$A$1:$A$2000,0),MATCH($C$1,'[1]T18-Hanover'!$A$1:$ZZ$1,0))</f>
        <v>NeighborhoodShoppingCenter</v>
      </c>
      <c r="D108" s="115" t="str">
        <f>INDEX('[1]T18-Hanover'!$A$1:$ZZ$2000,MATCH(A108,'[1]T18-Hanover'!$A$1:$A$2000,0),MATCH($D$1,'[1]T18-Hanover'!$A$1:$ZZ$1,0))</f>
        <v>140  BARRINGTON, SCHAUMBURG</v>
      </c>
      <c r="E108" s="116" t="str">
        <f>INDEX('[1]T18-Hanover'!$A$1:$ZZ$2000,MATCH(A108,'[1]T18-Hanover'!$A$1:$A$2000,0),MATCH($E$1,'[1]T18-Hanover'!$A$1:$ZZ$1,0))</f>
        <v>5-31</v>
      </c>
      <c r="F108" s="116">
        <f>INDEX('[1]T18-Hanover'!$A$1:$ZZ$2000,MATCH(A108,'[1]T18-Hanover'!$A$1:$A$2000,0),MATCH($F$1,'[1]T18-Hanover'!$A$1:$ZZ$1,0))</f>
        <v>24</v>
      </c>
      <c r="G108" s="117">
        <f>INDEX('[1]T18-Hanover'!$A$1:$ZZ$2000,MATCH(A108,'[1]T18-Hanover'!$A$1:$A$2000,0),MATCH($G$1,'[1]T18-Hanover'!$A$1:$ZZ$1,0))</f>
        <v>358212</v>
      </c>
      <c r="H108" s="117">
        <f>INDEX('[1]T18-Hanover'!$A$1:$ZZ$2000,MATCH(A108,'[1]T18-Hanover'!$A$1:$A$2000,0),MATCH($H$1,'[1]T18-Hanover'!$A$1:$ZZ$1,0))</f>
        <v>83806</v>
      </c>
      <c r="I108" s="117">
        <f>INDEX('[1]T18-Hanover'!$A$1:$ZZ$2000,MATCH(A108,'[1]T18-Hanover'!$A$1:$A$2000,0),MATCH($I$1,'[1]T18-Hanover'!$A$1:$ZZ$1,0))</f>
        <v>83806</v>
      </c>
      <c r="J108" s="116" t="str">
        <f>INDEX('[1]T18-Hanover'!$A$1:$ZZ$2000,MATCH(A108,'[1]T18-Hanover'!$A$1:$A$2000,0),MATCH($J$1,'[1]T18-Hanover'!$A$1:$ZZ$1,0))</f>
        <v>C</v>
      </c>
      <c r="K108" s="118">
        <f>INDEX('[1]T18-Hanover'!$A$1:$ZZ$2000,MATCH(A108,'[1]T18-Hanover'!$A$1:$A$2000,0),MATCH($K$1,'[1]T18-Hanover'!$A$1:$ZZ$1,0))</f>
        <v>13</v>
      </c>
      <c r="L108" s="119">
        <f>INDEX('[1]T18-Hanover'!$A$1:$ZZ$2000,MATCH(A108,'[1]T18-Hanover'!$A$1:$A$2000,0),MATCH($L$1,'[1]T18-Hanover'!$A$1:$ZZ$1,0))</f>
        <v>1089478</v>
      </c>
      <c r="M108" s="120">
        <f>INDEX('[1]T18-Hanover'!$A$1:$ZZ$2000,MATCH(A108,'[1]T18-Hanover'!$A$1:$A$2000,0),MATCH($M$1,'[1]T18-Hanover'!$A$1:$ZZ$1,0))</f>
        <v>0.1</v>
      </c>
      <c r="N108" s="120">
        <f>INDEX('[1]T18-Hanover'!$A$1:$ZZ$2000,MATCH(A108,'[1]T18-Hanover'!$A$1:$A$2000,0),MATCH($N$1,'[1]T18-Hanover'!$A$1:$ZZ$1,0))</f>
        <v>0.5</v>
      </c>
      <c r="O108" s="118">
        <f>INDEX('[1]T18-Hanover'!$A$1:$ZZ$2000,MATCH(A108,'[1]T18-Hanover'!$A$1:$A$2000,0),MATCH($O$1,'[1]T18-Hanover'!$A$1:$ZZ$1,0))</f>
        <v>490265.1</v>
      </c>
      <c r="P108" s="120">
        <f>INDEX('[1]T18-Hanover'!$A$1:$ZZ$2000,MATCH(A108,'[1]T18-Hanover'!$A$1:$A$2000,0),MATCH($P$1,'[1]T18-Hanover'!$A$1:$ZZ$1,0))</f>
        <v>0.08</v>
      </c>
      <c r="Q108" s="118">
        <f>INDEX('[1]T18-Hanover'!$A$1:$ZZ$2000,MATCH(A108,'[1]T18-Hanover'!$A$1:$A$2000,0),MATCH($Q$1,'[1]T18-Hanover'!$A$1:$ZZ$1,0))</f>
        <v>73.125</v>
      </c>
      <c r="R108" s="118">
        <f>INDEX('[1]T18-Hanover'!$A$1:$ZZ$2000,MATCH(A108,'[1]T18-Hanover'!$A$1:$A$2000,0),MATCH($R$1,'[1]T18-Hanover'!$A$1:$ZZ$1,0))</f>
        <v>75</v>
      </c>
      <c r="S108" s="118">
        <f>INDEX('[1]T18-Hanover'!$A$1:$ZZ$2000,MATCH(A108,'[1]T18-Hanover'!$A$1:$A$2000,0),MATCH($S$1,'[1]T18-Hanover'!$A$1:$ZZ$1,0))</f>
        <v>74.0625</v>
      </c>
      <c r="T108" s="119">
        <f>INDEX('[1]T18-Hanover'!$A$1:$ZZ$2000,MATCH(A108,'[1]T18-Hanover'!$A$1:$A$2000,0),MATCH($T$1,'[1]T18-Hanover'!$A$1:$ZZ$1,0))</f>
        <v>0</v>
      </c>
      <c r="U108" s="119">
        <f>INDEX('[1]T18-Hanover'!$A$1:$ZZ$2000,MATCH(A108,'[1]T18-Hanover'!$A$1:$A$2000,0),MATCH($U$1,'[1]T18-Hanover'!$A$1:$ZZ$1,0))</f>
        <v>6206881.875</v>
      </c>
    </row>
    <row r="109" spans="1:21" s="114" customFormat="1" x14ac:dyDescent="0.55000000000000004">
      <c r="A109" s="114" t="str">
        <f>'[1]T18-Hanover'!A109</f>
        <v>06-25-201-011-0000</v>
      </c>
      <c r="B109" s="115" t="str">
        <f>INDEX('[1]T18-Hanover'!$A$1:$ZZ$2000,MATCH(A109,'[1]T18-Hanover'!$A$1:$A$2000,0),MATCH($B$1,'[1]T18-Hanover'!$A$1:$ZZ$1,0))</f>
        <v>06-25-201-011-0000</v>
      </c>
      <c r="C109" s="115" t="str">
        <f>INDEX('[1]T18-Hanover'!$A$1:$ZZ$2000,MATCH(A109,'[1]T18-Hanover'!$A$1:$A$2000,0),MATCH($C$1,'[1]T18-Hanover'!$A$1:$ZZ$1,0))</f>
        <v>NeighborhoodShoppingCenter</v>
      </c>
      <c r="D109" s="115" t="str">
        <f>INDEX('[1]T18-Hanover'!$A$1:$ZZ$2000,MATCH(A109,'[1]T18-Hanover'!$A$1:$A$2000,0),MATCH($D$1,'[1]T18-Hanover'!$A$1:$ZZ$1,0))</f>
        <v>1500  BUTTITTA, STREAMWOOD</v>
      </c>
      <c r="E109" s="116" t="str">
        <f>INDEX('[1]T18-Hanover'!$A$1:$ZZ$2000,MATCH(A109,'[1]T18-Hanover'!$A$1:$A$2000,0),MATCH($E$1,'[1]T18-Hanover'!$A$1:$ZZ$1,0))</f>
        <v>5-31</v>
      </c>
      <c r="F109" s="116">
        <f>INDEX('[1]T18-Hanover'!$A$1:$ZZ$2000,MATCH(A109,'[1]T18-Hanover'!$A$1:$A$2000,0),MATCH($F$1,'[1]T18-Hanover'!$A$1:$ZZ$1,0))</f>
        <v>25</v>
      </c>
      <c r="G109" s="117">
        <f>INDEX('[1]T18-Hanover'!$A$1:$ZZ$2000,MATCH(A109,'[1]T18-Hanover'!$A$1:$A$2000,0),MATCH($G$1,'[1]T18-Hanover'!$A$1:$ZZ$1,0))</f>
        <v>114014</v>
      </c>
      <c r="H109" s="117">
        <f>INDEX('[1]T18-Hanover'!$A$1:$ZZ$2000,MATCH(A109,'[1]T18-Hanover'!$A$1:$A$2000,0),MATCH($H$1,'[1]T18-Hanover'!$A$1:$ZZ$1,0))</f>
        <v>23440</v>
      </c>
      <c r="I109" s="117">
        <f>INDEX('[1]T18-Hanover'!$A$1:$ZZ$2000,MATCH(A109,'[1]T18-Hanover'!$A$1:$A$2000,0),MATCH($I$1,'[1]T18-Hanover'!$A$1:$ZZ$1,0))</f>
        <v>23440</v>
      </c>
      <c r="J109" s="116" t="str">
        <f>INDEX('[1]T18-Hanover'!$A$1:$ZZ$2000,MATCH(A109,'[1]T18-Hanover'!$A$1:$A$2000,0),MATCH($J$1,'[1]T18-Hanover'!$A$1:$ZZ$1,0))</f>
        <v>C</v>
      </c>
      <c r="K109" s="118">
        <f>INDEX('[1]T18-Hanover'!$A$1:$ZZ$2000,MATCH(A109,'[1]T18-Hanover'!$A$1:$A$2000,0),MATCH($K$1,'[1]T18-Hanover'!$A$1:$ZZ$1,0))</f>
        <v>13.65</v>
      </c>
      <c r="L109" s="119">
        <f>INDEX('[1]T18-Hanover'!$A$1:$ZZ$2000,MATCH(A109,'[1]T18-Hanover'!$A$1:$A$2000,0),MATCH($L$1,'[1]T18-Hanover'!$A$1:$ZZ$1,0))</f>
        <v>319956</v>
      </c>
      <c r="M109" s="120">
        <f>INDEX('[1]T18-Hanover'!$A$1:$ZZ$2000,MATCH(A109,'[1]T18-Hanover'!$A$1:$A$2000,0),MATCH($M$1,'[1]T18-Hanover'!$A$1:$ZZ$1,0))</f>
        <v>0.1</v>
      </c>
      <c r="N109" s="120">
        <f>INDEX('[1]T18-Hanover'!$A$1:$ZZ$2000,MATCH(A109,'[1]T18-Hanover'!$A$1:$A$2000,0),MATCH($N$1,'[1]T18-Hanover'!$A$1:$ZZ$1,0))</f>
        <v>0.5</v>
      </c>
      <c r="O109" s="118">
        <f>INDEX('[1]T18-Hanover'!$A$1:$ZZ$2000,MATCH(A109,'[1]T18-Hanover'!$A$1:$A$2000,0),MATCH($O$1,'[1]T18-Hanover'!$A$1:$ZZ$1,0))</f>
        <v>143980.20000000001</v>
      </c>
      <c r="P109" s="120">
        <f>INDEX('[1]T18-Hanover'!$A$1:$ZZ$2000,MATCH(A109,'[1]T18-Hanover'!$A$1:$A$2000,0),MATCH($P$1,'[1]T18-Hanover'!$A$1:$ZZ$1,0))</f>
        <v>0.08</v>
      </c>
      <c r="Q109" s="118">
        <f>INDEX('[1]T18-Hanover'!$A$1:$ZZ$2000,MATCH(A109,'[1]T18-Hanover'!$A$1:$A$2000,0),MATCH($Q$1,'[1]T18-Hanover'!$A$1:$ZZ$1,0))</f>
        <v>76.78125</v>
      </c>
      <c r="R109" s="118">
        <f>INDEX('[1]T18-Hanover'!$A$1:$ZZ$2000,MATCH(A109,'[1]T18-Hanover'!$A$1:$A$2000,0),MATCH($R$1,'[1]T18-Hanover'!$A$1:$ZZ$1,0))</f>
        <v>78.75</v>
      </c>
      <c r="S109" s="118">
        <f>INDEX('[1]T18-Hanover'!$A$1:$ZZ$2000,MATCH(A109,'[1]T18-Hanover'!$A$1:$A$2000,0),MATCH($S$1,'[1]T18-Hanover'!$A$1:$ZZ$1,0))</f>
        <v>77.765625</v>
      </c>
      <c r="T109" s="119">
        <f>INDEX('[1]T18-Hanover'!$A$1:$ZZ$2000,MATCH(A109,'[1]T18-Hanover'!$A$1:$A$2000,0),MATCH($T$1,'[1]T18-Hanover'!$A$1:$ZZ$1,0))</f>
        <v>0</v>
      </c>
      <c r="U109" s="119">
        <f>INDEX('[1]T18-Hanover'!$A$1:$ZZ$2000,MATCH(A109,'[1]T18-Hanover'!$A$1:$A$2000,0),MATCH($U$1,'[1]T18-Hanover'!$A$1:$ZZ$1,0))</f>
        <v>1822826.25</v>
      </c>
    </row>
    <row r="110" spans="1:21" s="114" customFormat="1" x14ac:dyDescent="0.55000000000000004">
      <c r="A110" s="114" t="str">
        <f>'[1]T18-Hanover'!A110</f>
        <v>06-25-309-005-0000</v>
      </c>
      <c r="B110" s="115" t="str">
        <f>INDEX('[1]T18-Hanover'!$A$1:$ZZ$2000,MATCH(A110,'[1]T18-Hanover'!$A$1:$A$2000,0),MATCH($B$1,'[1]T18-Hanover'!$A$1:$ZZ$1,0))</f>
        <v>06-25-309-005-0000</v>
      </c>
      <c r="C110" s="115" t="str">
        <f>INDEX('[1]T18-Hanover'!$A$1:$ZZ$2000,MATCH(A110,'[1]T18-Hanover'!$A$1:$A$2000,0),MATCH($C$1,'[1]T18-Hanover'!$A$1:$ZZ$1,0))</f>
        <v>NeighborhoodShoppingCenter</v>
      </c>
      <c r="D110" s="115" t="str">
        <f>INDEX('[1]T18-Hanover'!$A$1:$ZZ$2000,MATCH(A110,'[1]T18-Hanover'!$A$1:$A$2000,0),MATCH($D$1,'[1]T18-Hanover'!$A$1:$ZZ$1,0))</f>
        <v>939 E IRVING PARK, STREAMWOOD</v>
      </c>
      <c r="E110" s="116" t="str">
        <f>INDEX('[1]T18-Hanover'!$A$1:$ZZ$2000,MATCH(A110,'[1]T18-Hanover'!$A$1:$A$2000,0),MATCH($E$1,'[1]T18-Hanover'!$A$1:$ZZ$1,0))</f>
        <v>5-31</v>
      </c>
      <c r="F110" s="116">
        <f>INDEX('[1]T18-Hanover'!$A$1:$ZZ$2000,MATCH(A110,'[1]T18-Hanover'!$A$1:$A$2000,0),MATCH($F$1,'[1]T18-Hanover'!$A$1:$ZZ$1,0))</f>
        <v>41</v>
      </c>
      <c r="G110" s="117">
        <f>INDEX('[1]T18-Hanover'!$A$1:$ZZ$2000,MATCH(A110,'[1]T18-Hanover'!$A$1:$A$2000,0),MATCH($G$1,'[1]T18-Hanover'!$A$1:$ZZ$1,0))</f>
        <v>111199</v>
      </c>
      <c r="H110" s="117">
        <f>INDEX('[1]T18-Hanover'!$A$1:$ZZ$2000,MATCH(A110,'[1]T18-Hanover'!$A$1:$A$2000,0),MATCH($H$1,'[1]T18-Hanover'!$A$1:$ZZ$1,0))</f>
        <v>34901</v>
      </c>
      <c r="I110" s="117">
        <f>INDEX('[1]T18-Hanover'!$A$1:$ZZ$2000,MATCH(A110,'[1]T18-Hanover'!$A$1:$A$2000,0),MATCH($I$1,'[1]T18-Hanover'!$A$1:$ZZ$1,0))</f>
        <v>34901</v>
      </c>
      <c r="J110" s="116" t="str">
        <f>INDEX('[1]T18-Hanover'!$A$1:$ZZ$2000,MATCH(A110,'[1]T18-Hanover'!$A$1:$A$2000,0),MATCH($J$1,'[1]T18-Hanover'!$A$1:$ZZ$1,0))</f>
        <v>C</v>
      </c>
      <c r="K110" s="118">
        <f>INDEX('[1]T18-Hanover'!$A$1:$ZZ$2000,MATCH(A110,'[1]T18-Hanover'!$A$1:$A$2000,0),MATCH($K$1,'[1]T18-Hanover'!$A$1:$ZZ$1,0))</f>
        <v>13.65</v>
      </c>
      <c r="L110" s="119">
        <f>INDEX('[1]T18-Hanover'!$A$1:$ZZ$2000,MATCH(A110,'[1]T18-Hanover'!$A$1:$A$2000,0),MATCH($L$1,'[1]T18-Hanover'!$A$1:$ZZ$1,0))</f>
        <v>476398.65</v>
      </c>
      <c r="M110" s="120">
        <f>INDEX('[1]T18-Hanover'!$A$1:$ZZ$2000,MATCH(A110,'[1]T18-Hanover'!$A$1:$A$2000,0),MATCH($M$1,'[1]T18-Hanover'!$A$1:$ZZ$1,0))</f>
        <v>0.1</v>
      </c>
      <c r="N110" s="120">
        <f>INDEX('[1]T18-Hanover'!$A$1:$ZZ$2000,MATCH(A110,'[1]T18-Hanover'!$A$1:$A$2000,0),MATCH($N$1,'[1]T18-Hanover'!$A$1:$ZZ$1,0))</f>
        <v>0.5</v>
      </c>
      <c r="O110" s="118">
        <f>INDEX('[1]T18-Hanover'!$A$1:$ZZ$2000,MATCH(A110,'[1]T18-Hanover'!$A$1:$A$2000,0),MATCH($O$1,'[1]T18-Hanover'!$A$1:$ZZ$1,0))</f>
        <v>214379.39250000002</v>
      </c>
      <c r="P110" s="120">
        <f>INDEX('[1]T18-Hanover'!$A$1:$ZZ$2000,MATCH(A110,'[1]T18-Hanover'!$A$1:$A$2000,0),MATCH($P$1,'[1]T18-Hanover'!$A$1:$ZZ$1,0))</f>
        <v>0.08</v>
      </c>
      <c r="Q110" s="118">
        <f>INDEX('[1]T18-Hanover'!$A$1:$ZZ$2000,MATCH(A110,'[1]T18-Hanover'!$A$1:$A$2000,0),MATCH($Q$1,'[1]T18-Hanover'!$A$1:$ZZ$1,0))</f>
        <v>76.78125</v>
      </c>
      <c r="R110" s="118">
        <f>INDEX('[1]T18-Hanover'!$A$1:$ZZ$2000,MATCH(A110,'[1]T18-Hanover'!$A$1:$A$2000,0),MATCH($R$1,'[1]T18-Hanover'!$A$1:$ZZ$1,0))</f>
        <v>78.75</v>
      </c>
      <c r="S110" s="118">
        <f>INDEX('[1]T18-Hanover'!$A$1:$ZZ$2000,MATCH(A110,'[1]T18-Hanover'!$A$1:$A$2000,0),MATCH($S$1,'[1]T18-Hanover'!$A$1:$ZZ$1,0))</f>
        <v>77.765625</v>
      </c>
      <c r="T110" s="119">
        <f>INDEX('[1]T18-Hanover'!$A$1:$ZZ$2000,MATCH(A110,'[1]T18-Hanover'!$A$1:$A$2000,0),MATCH($T$1,'[1]T18-Hanover'!$A$1:$ZZ$1,0))</f>
        <v>0</v>
      </c>
      <c r="U110" s="119">
        <f>INDEX('[1]T18-Hanover'!$A$1:$ZZ$2000,MATCH(A110,'[1]T18-Hanover'!$A$1:$A$2000,0),MATCH($U$1,'[1]T18-Hanover'!$A$1:$ZZ$1,0))</f>
        <v>2714098.078125</v>
      </c>
    </row>
    <row r="111" spans="1:21" s="114" customFormat="1" ht="216" x14ac:dyDescent="0.55000000000000004">
      <c r="A111" s="114" t="str">
        <f>'[1]T18-Hanover'!A111</f>
        <v>06-25-401-062-0000</v>
      </c>
      <c r="B111" s="115" t="str">
        <f>INDEX('[1]T18-Hanover'!$A$1:$ZZ$2000,MATCH(A111,'[1]T18-Hanover'!$A$1:$A$2000,0),MATCH($B$1,'[1]T18-Hanover'!$A$1:$ZZ$1,0))</f>
        <v>06-25-401-062-0000 06-25-401-054-0000 06-25-401-055-0000 06-25-401-057-0000 06-25-401-058-0000 06-25-401-059-0000 06-25-401-060-0000 06-25-401-061-0000  06-25-401-063-0000 06-25-202-006-0000 06-25-202-007-0000 06-25-202-008-0000 06-25-202-011-0000 06-25-411-037-0000 06-25-411-038-0000</v>
      </c>
      <c r="C111" s="115" t="str">
        <f>INDEX('[1]T18-Hanover'!$A$1:$ZZ$2000,MATCH(A111,'[1]T18-Hanover'!$A$1:$A$2000,0),MATCH($C$1,'[1]T18-Hanover'!$A$1:$ZZ$1,0))</f>
        <v>NeighborhoodShoppingCenter</v>
      </c>
      <c r="D111" s="115" t="str">
        <f>INDEX('[1]T18-Hanover'!$A$1:$ZZ$2000,MATCH(A111,'[1]T18-Hanover'!$A$1:$A$2000,0),MATCH($D$1,'[1]T18-Hanover'!$A$1:$ZZ$1,0))</f>
        <v>7620  BARRINGTON, HANOVER PARK</v>
      </c>
      <c r="E111" s="116" t="str">
        <f>INDEX('[1]T18-Hanover'!$A$1:$ZZ$2000,MATCH(A111,'[1]T18-Hanover'!$A$1:$A$2000,0),MATCH($E$1,'[1]T18-Hanover'!$A$1:$ZZ$1,0))</f>
        <v>5-31</v>
      </c>
      <c r="F111" s="116">
        <f>INDEX('[1]T18-Hanover'!$A$1:$ZZ$2000,MATCH(A111,'[1]T18-Hanover'!$A$1:$A$2000,0),MATCH($F$1,'[1]T18-Hanover'!$A$1:$ZZ$1,0))</f>
        <v>31</v>
      </c>
      <c r="G111" s="117">
        <f>INDEX('[1]T18-Hanover'!$A$1:$ZZ$2000,MATCH(A111,'[1]T18-Hanover'!$A$1:$A$2000,0),MATCH($G$1,'[1]T18-Hanover'!$A$1:$ZZ$1,0))</f>
        <v>1475036</v>
      </c>
      <c r="H111" s="117">
        <f>INDEX('[1]T18-Hanover'!$A$1:$ZZ$2000,MATCH(A111,'[1]T18-Hanover'!$A$1:$A$2000,0),MATCH($H$1,'[1]T18-Hanover'!$A$1:$ZZ$1,0))</f>
        <v>340690</v>
      </c>
      <c r="I111" s="117">
        <f>INDEX('[1]T18-Hanover'!$A$1:$ZZ$2000,MATCH(A111,'[1]T18-Hanover'!$A$1:$A$2000,0),MATCH($I$1,'[1]T18-Hanover'!$A$1:$ZZ$1,0))</f>
        <v>340690</v>
      </c>
      <c r="J111" s="116" t="str">
        <f>INDEX('[1]T18-Hanover'!$A$1:$ZZ$2000,MATCH(A111,'[1]T18-Hanover'!$A$1:$A$2000,0),MATCH($J$1,'[1]T18-Hanover'!$A$1:$ZZ$1,0))</f>
        <v>C</v>
      </c>
      <c r="K111" s="118">
        <f>INDEX('[1]T18-Hanover'!$A$1:$ZZ$2000,MATCH(A111,'[1]T18-Hanover'!$A$1:$A$2000,0),MATCH($K$1,'[1]T18-Hanover'!$A$1:$ZZ$1,0))</f>
        <v>13.65</v>
      </c>
      <c r="L111" s="119">
        <f>INDEX('[1]T18-Hanover'!$A$1:$ZZ$2000,MATCH(A111,'[1]T18-Hanover'!$A$1:$A$2000,0),MATCH($L$1,'[1]T18-Hanover'!$A$1:$ZZ$1,0))</f>
        <v>4650418.5</v>
      </c>
      <c r="M111" s="120">
        <f>INDEX('[1]T18-Hanover'!$A$1:$ZZ$2000,MATCH(A111,'[1]T18-Hanover'!$A$1:$A$2000,0),MATCH($M$1,'[1]T18-Hanover'!$A$1:$ZZ$1,0))</f>
        <v>0.1</v>
      </c>
      <c r="N111" s="120">
        <f>INDEX('[1]T18-Hanover'!$A$1:$ZZ$2000,MATCH(A111,'[1]T18-Hanover'!$A$1:$A$2000,0),MATCH($N$1,'[1]T18-Hanover'!$A$1:$ZZ$1,0))</f>
        <v>0.5</v>
      </c>
      <c r="O111" s="118">
        <f>INDEX('[1]T18-Hanover'!$A$1:$ZZ$2000,MATCH(A111,'[1]T18-Hanover'!$A$1:$A$2000,0),MATCH($O$1,'[1]T18-Hanover'!$A$1:$ZZ$1,0))</f>
        <v>2092688.325</v>
      </c>
      <c r="P111" s="120">
        <f>INDEX('[1]T18-Hanover'!$A$1:$ZZ$2000,MATCH(A111,'[1]T18-Hanover'!$A$1:$A$2000,0),MATCH($P$1,'[1]T18-Hanover'!$A$1:$ZZ$1,0))</f>
        <v>0.08</v>
      </c>
      <c r="Q111" s="118">
        <f>INDEX('[1]T18-Hanover'!$A$1:$ZZ$2000,MATCH(A111,'[1]T18-Hanover'!$A$1:$A$2000,0),MATCH($Q$1,'[1]T18-Hanover'!$A$1:$ZZ$1,0))</f>
        <v>76.78125</v>
      </c>
      <c r="R111" s="118">
        <f>INDEX('[1]T18-Hanover'!$A$1:$ZZ$2000,MATCH(A111,'[1]T18-Hanover'!$A$1:$A$2000,0),MATCH($R$1,'[1]T18-Hanover'!$A$1:$ZZ$1,0))</f>
        <v>78.75</v>
      </c>
      <c r="S111" s="118">
        <f>INDEX('[1]T18-Hanover'!$A$1:$ZZ$2000,MATCH(A111,'[1]T18-Hanover'!$A$1:$A$2000,0),MATCH($S$1,'[1]T18-Hanover'!$A$1:$ZZ$1,0))</f>
        <v>77.765625</v>
      </c>
      <c r="T111" s="119">
        <f>INDEX('[1]T18-Hanover'!$A$1:$ZZ$2000,MATCH(A111,'[1]T18-Hanover'!$A$1:$A$2000,0),MATCH($T$1,'[1]T18-Hanover'!$A$1:$ZZ$1,0))</f>
        <v>0</v>
      </c>
      <c r="U111" s="119">
        <f>INDEX('[1]T18-Hanover'!$A$1:$ZZ$2000,MATCH(A111,'[1]T18-Hanover'!$A$1:$A$2000,0),MATCH($U$1,'[1]T18-Hanover'!$A$1:$ZZ$1,0))</f>
        <v>26493970.78125</v>
      </c>
    </row>
    <row r="112" spans="1:21" s="114" customFormat="1" x14ac:dyDescent="0.55000000000000004">
      <c r="A112" s="114" t="str">
        <f>'[1]T18-Hanover'!A112</f>
        <v>06-25-420-003-0000</v>
      </c>
      <c r="B112" s="115" t="str">
        <f>INDEX('[1]T18-Hanover'!$A$1:$ZZ$2000,MATCH(A112,'[1]T18-Hanover'!$A$1:$A$2000,0),MATCH($B$1,'[1]T18-Hanover'!$A$1:$ZZ$1,0))</f>
        <v>06-25-420-003-0000</v>
      </c>
      <c r="C112" s="115" t="str">
        <f>INDEX('[1]T18-Hanover'!$A$1:$ZZ$2000,MATCH(A112,'[1]T18-Hanover'!$A$1:$A$2000,0),MATCH($C$1,'[1]T18-Hanover'!$A$1:$ZZ$1,0))</f>
        <v>NeighborhoodShoppingCenter</v>
      </c>
      <c r="D112" s="115" t="str">
        <f>INDEX('[1]T18-Hanover'!$A$1:$ZZ$2000,MATCH(A112,'[1]T18-Hanover'!$A$1:$A$2000,0),MATCH($D$1,'[1]T18-Hanover'!$A$1:$ZZ$1,0))</f>
        <v>1804  IRVING PARK, HANOVER PARK</v>
      </c>
      <c r="E112" s="116" t="str">
        <f>INDEX('[1]T18-Hanover'!$A$1:$ZZ$2000,MATCH(A112,'[1]T18-Hanover'!$A$1:$A$2000,0),MATCH($E$1,'[1]T18-Hanover'!$A$1:$ZZ$1,0))</f>
        <v>5-31</v>
      </c>
      <c r="F112" s="116">
        <f>INDEX('[1]T18-Hanover'!$A$1:$ZZ$2000,MATCH(A112,'[1]T18-Hanover'!$A$1:$A$2000,0),MATCH($F$1,'[1]T18-Hanover'!$A$1:$ZZ$1,0))</f>
        <v>37</v>
      </c>
      <c r="G112" s="117">
        <f>INDEX('[1]T18-Hanover'!$A$1:$ZZ$2000,MATCH(A112,'[1]T18-Hanover'!$A$1:$A$2000,0),MATCH($G$1,'[1]T18-Hanover'!$A$1:$ZZ$1,0))</f>
        <v>55203</v>
      </c>
      <c r="H112" s="117">
        <f>INDEX('[1]T18-Hanover'!$A$1:$ZZ$2000,MATCH(A112,'[1]T18-Hanover'!$A$1:$A$2000,0),MATCH($H$1,'[1]T18-Hanover'!$A$1:$ZZ$1,0))</f>
        <v>17000</v>
      </c>
      <c r="I112" s="117">
        <f>INDEX('[1]T18-Hanover'!$A$1:$ZZ$2000,MATCH(A112,'[1]T18-Hanover'!$A$1:$A$2000,0),MATCH($I$1,'[1]T18-Hanover'!$A$1:$ZZ$1,0))</f>
        <v>17000</v>
      </c>
      <c r="J112" s="116" t="str">
        <f>INDEX('[1]T18-Hanover'!$A$1:$ZZ$2000,MATCH(A112,'[1]T18-Hanover'!$A$1:$A$2000,0),MATCH($J$1,'[1]T18-Hanover'!$A$1:$ZZ$1,0))</f>
        <v>C</v>
      </c>
      <c r="K112" s="118">
        <f>INDEX('[1]T18-Hanover'!$A$1:$ZZ$2000,MATCH(A112,'[1]T18-Hanover'!$A$1:$A$2000,0),MATCH($K$1,'[1]T18-Hanover'!$A$1:$ZZ$1,0))</f>
        <v>12.35</v>
      </c>
      <c r="L112" s="119">
        <f>INDEX('[1]T18-Hanover'!$A$1:$ZZ$2000,MATCH(A112,'[1]T18-Hanover'!$A$1:$A$2000,0),MATCH($L$1,'[1]T18-Hanover'!$A$1:$ZZ$1,0))</f>
        <v>209950</v>
      </c>
      <c r="M112" s="120">
        <f>INDEX('[1]T18-Hanover'!$A$1:$ZZ$2000,MATCH(A112,'[1]T18-Hanover'!$A$1:$A$2000,0),MATCH($M$1,'[1]T18-Hanover'!$A$1:$ZZ$1,0))</f>
        <v>0.1</v>
      </c>
      <c r="N112" s="120">
        <f>INDEX('[1]T18-Hanover'!$A$1:$ZZ$2000,MATCH(A112,'[1]T18-Hanover'!$A$1:$A$2000,0),MATCH($N$1,'[1]T18-Hanover'!$A$1:$ZZ$1,0))</f>
        <v>0.5</v>
      </c>
      <c r="O112" s="118">
        <f>INDEX('[1]T18-Hanover'!$A$1:$ZZ$2000,MATCH(A112,'[1]T18-Hanover'!$A$1:$A$2000,0),MATCH($O$1,'[1]T18-Hanover'!$A$1:$ZZ$1,0))</f>
        <v>94477.5</v>
      </c>
      <c r="P112" s="120">
        <f>INDEX('[1]T18-Hanover'!$A$1:$ZZ$2000,MATCH(A112,'[1]T18-Hanover'!$A$1:$A$2000,0),MATCH($P$1,'[1]T18-Hanover'!$A$1:$ZZ$1,0))</f>
        <v>0.08</v>
      </c>
      <c r="Q112" s="118">
        <f>INDEX('[1]T18-Hanover'!$A$1:$ZZ$2000,MATCH(A112,'[1]T18-Hanover'!$A$1:$A$2000,0),MATCH($Q$1,'[1]T18-Hanover'!$A$1:$ZZ$1,0))</f>
        <v>69.46875</v>
      </c>
      <c r="R112" s="118">
        <f>INDEX('[1]T18-Hanover'!$A$1:$ZZ$2000,MATCH(A112,'[1]T18-Hanover'!$A$1:$A$2000,0),MATCH($R$1,'[1]T18-Hanover'!$A$1:$ZZ$1,0))</f>
        <v>71.25</v>
      </c>
      <c r="S112" s="118">
        <f>INDEX('[1]T18-Hanover'!$A$1:$ZZ$2000,MATCH(A112,'[1]T18-Hanover'!$A$1:$A$2000,0),MATCH($S$1,'[1]T18-Hanover'!$A$1:$ZZ$1,0))</f>
        <v>70.359375</v>
      </c>
      <c r="T112" s="119">
        <f>INDEX('[1]T18-Hanover'!$A$1:$ZZ$2000,MATCH(A112,'[1]T18-Hanover'!$A$1:$A$2000,0),MATCH($T$1,'[1]T18-Hanover'!$A$1:$ZZ$1,0))</f>
        <v>0</v>
      </c>
      <c r="U112" s="119">
        <f>INDEX('[1]T18-Hanover'!$A$1:$ZZ$2000,MATCH(A112,'[1]T18-Hanover'!$A$1:$A$2000,0),MATCH($U$1,'[1]T18-Hanover'!$A$1:$ZZ$1,0))</f>
        <v>1196109.375</v>
      </c>
    </row>
    <row r="113" spans="1:21" s="114" customFormat="1" ht="28.8" x14ac:dyDescent="0.55000000000000004">
      <c r="A113" s="114" t="str">
        <f>'[1]T18-Hanover'!A113</f>
        <v>06-26-111-010-0000</v>
      </c>
      <c r="B113" s="115" t="str">
        <f>INDEX('[1]T18-Hanover'!$A$1:$ZZ$2000,MATCH(A113,'[1]T18-Hanover'!$A$1:$A$2000,0),MATCH($B$1,'[1]T18-Hanover'!$A$1:$ZZ$1,0))</f>
        <v>06-26-111-010-0000 06-26-111-011-0000</v>
      </c>
      <c r="C113" s="115" t="str">
        <f>INDEX('[1]T18-Hanover'!$A$1:$ZZ$2000,MATCH(A113,'[1]T18-Hanover'!$A$1:$A$2000,0),MATCH($C$1,'[1]T18-Hanover'!$A$1:$ZZ$1,0))</f>
        <v>NeighborhoodShoppingCenter</v>
      </c>
      <c r="D113" s="115" t="str">
        <f>INDEX('[1]T18-Hanover'!$A$1:$ZZ$2000,MATCH(A113,'[1]T18-Hanover'!$A$1:$A$2000,0),MATCH($D$1,'[1]T18-Hanover'!$A$1:$ZZ$1,0))</f>
        <v>115 E IRVING PARK, STREAMWOOD</v>
      </c>
      <c r="E113" s="116" t="str">
        <f>INDEX('[1]T18-Hanover'!$A$1:$ZZ$2000,MATCH(A113,'[1]T18-Hanover'!$A$1:$A$2000,0),MATCH($E$1,'[1]T18-Hanover'!$A$1:$ZZ$1,0))</f>
        <v>5-31</v>
      </c>
      <c r="F113" s="116">
        <f>INDEX('[1]T18-Hanover'!$A$1:$ZZ$2000,MATCH(A113,'[1]T18-Hanover'!$A$1:$A$2000,0),MATCH($F$1,'[1]T18-Hanover'!$A$1:$ZZ$1,0))</f>
        <v>32</v>
      </c>
      <c r="G113" s="117">
        <f>INDEX('[1]T18-Hanover'!$A$1:$ZZ$2000,MATCH(A113,'[1]T18-Hanover'!$A$1:$A$2000,0),MATCH($G$1,'[1]T18-Hanover'!$A$1:$ZZ$1,0))</f>
        <v>216112</v>
      </c>
      <c r="H113" s="117">
        <f>INDEX('[1]T18-Hanover'!$A$1:$ZZ$2000,MATCH(A113,'[1]T18-Hanover'!$A$1:$A$2000,0),MATCH($H$1,'[1]T18-Hanover'!$A$1:$ZZ$1,0))</f>
        <v>43250</v>
      </c>
      <c r="I113" s="117">
        <f>INDEX('[1]T18-Hanover'!$A$1:$ZZ$2000,MATCH(A113,'[1]T18-Hanover'!$A$1:$A$2000,0),MATCH($I$1,'[1]T18-Hanover'!$A$1:$ZZ$1,0))</f>
        <v>43250</v>
      </c>
      <c r="J113" s="116" t="str">
        <f>INDEX('[1]T18-Hanover'!$A$1:$ZZ$2000,MATCH(A113,'[1]T18-Hanover'!$A$1:$A$2000,0),MATCH($J$1,'[1]T18-Hanover'!$A$1:$ZZ$1,0))</f>
        <v>C</v>
      </c>
      <c r="K113" s="118">
        <f>INDEX('[1]T18-Hanover'!$A$1:$ZZ$2000,MATCH(A113,'[1]T18-Hanover'!$A$1:$A$2000,0),MATCH($K$1,'[1]T18-Hanover'!$A$1:$ZZ$1,0))</f>
        <v>11.700000000000001</v>
      </c>
      <c r="L113" s="119">
        <f>INDEX('[1]T18-Hanover'!$A$1:$ZZ$2000,MATCH(A113,'[1]T18-Hanover'!$A$1:$A$2000,0),MATCH($L$1,'[1]T18-Hanover'!$A$1:$ZZ$1,0))</f>
        <v>506025.00000000006</v>
      </c>
      <c r="M113" s="120">
        <f>INDEX('[1]T18-Hanover'!$A$1:$ZZ$2000,MATCH(A113,'[1]T18-Hanover'!$A$1:$A$2000,0),MATCH($M$1,'[1]T18-Hanover'!$A$1:$ZZ$1,0))</f>
        <v>0.1</v>
      </c>
      <c r="N113" s="120">
        <f>INDEX('[1]T18-Hanover'!$A$1:$ZZ$2000,MATCH(A113,'[1]T18-Hanover'!$A$1:$A$2000,0),MATCH($N$1,'[1]T18-Hanover'!$A$1:$ZZ$1,0))</f>
        <v>0.5</v>
      </c>
      <c r="O113" s="118">
        <f>INDEX('[1]T18-Hanover'!$A$1:$ZZ$2000,MATCH(A113,'[1]T18-Hanover'!$A$1:$A$2000,0),MATCH($O$1,'[1]T18-Hanover'!$A$1:$ZZ$1,0))</f>
        <v>227711.25000000003</v>
      </c>
      <c r="P113" s="120">
        <f>INDEX('[1]T18-Hanover'!$A$1:$ZZ$2000,MATCH(A113,'[1]T18-Hanover'!$A$1:$A$2000,0),MATCH($P$1,'[1]T18-Hanover'!$A$1:$ZZ$1,0))</f>
        <v>0.08</v>
      </c>
      <c r="Q113" s="118">
        <f>INDEX('[1]T18-Hanover'!$A$1:$ZZ$2000,MATCH(A113,'[1]T18-Hanover'!$A$1:$A$2000,0),MATCH($Q$1,'[1]T18-Hanover'!$A$1:$ZZ$1,0))</f>
        <v>65.812500000000014</v>
      </c>
      <c r="R113" s="118">
        <f>INDEX('[1]T18-Hanover'!$A$1:$ZZ$2000,MATCH(A113,'[1]T18-Hanover'!$A$1:$A$2000,0),MATCH($R$1,'[1]T18-Hanover'!$A$1:$ZZ$1,0))</f>
        <v>67.5</v>
      </c>
      <c r="S113" s="118">
        <f>INDEX('[1]T18-Hanover'!$A$1:$ZZ$2000,MATCH(A113,'[1]T18-Hanover'!$A$1:$A$2000,0),MATCH($S$1,'[1]T18-Hanover'!$A$1:$ZZ$1,0))</f>
        <v>66.65625</v>
      </c>
      <c r="T113" s="119">
        <f>INDEX('[1]T18-Hanover'!$A$1:$ZZ$2000,MATCH(A113,'[1]T18-Hanover'!$A$1:$A$2000,0),MATCH($T$1,'[1]T18-Hanover'!$A$1:$ZZ$1,0))</f>
        <v>0</v>
      </c>
      <c r="U113" s="119">
        <f>INDEX('[1]T18-Hanover'!$A$1:$ZZ$2000,MATCH(A113,'[1]T18-Hanover'!$A$1:$A$2000,0),MATCH($U$1,'[1]T18-Hanover'!$A$1:$ZZ$1,0))</f>
        <v>2882882.8125</v>
      </c>
    </row>
    <row r="114" spans="1:21" s="114" customFormat="1" ht="28.8" x14ac:dyDescent="0.55000000000000004">
      <c r="A114" s="114" t="str">
        <f>'[1]T18-Hanover'!A114</f>
        <v>06-26-302-012-0000</v>
      </c>
      <c r="B114" s="115" t="str">
        <f>INDEX('[1]T18-Hanover'!$A$1:$ZZ$2000,MATCH(A114,'[1]T18-Hanover'!$A$1:$A$2000,0),MATCH($B$1,'[1]T18-Hanover'!$A$1:$ZZ$1,0))</f>
        <v>06-26-302-012-0000 06-26-302-013-0000</v>
      </c>
      <c r="C114" s="115" t="str">
        <f>INDEX('[1]T18-Hanover'!$A$1:$ZZ$2000,MATCH(A114,'[1]T18-Hanover'!$A$1:$A$2000,0),MATCH($C$1,'[1]T18-Hanover'!$A$1:$ZZ$1,0))</f>
        <v>NeighborhoodShoppingCenter</v>
      </c>
      <c r="D114" s="115" t="str">
        <f>INDEX('[1]T18-Hanover'!$A$1:$ZZ$2000,MATCH(A114,'[1]T18-Hanover'!$A$1:$A$2000,0),MATCH($D$1,'[1]T18-Hanover'!$A$1:$ZZ$1,0))</f>
        <v>125 E LAKE, BARTLETT</v>
      </c>
      <c r="E114" s="116" t="str">
        <f>INDEX('[1]T18-Hanover'!$A$1:$ZZ$2000,MATCH(A114,'[1]T18-Hanover'!$A$1:$A$2000,0),MATCH($E$1,'[1]T18-Hanover'!$A$1:$ZZ$1,0))</f>
        <v>5-31</v>
      </c>
      <c r="F114" s="116">
        <f>INDEX('[1]T18-Hanover'!$A$1:$ZZ$2000,MATCH(A114,'[1]T18-Hanover'!$A$1:$A$2000,0),MATCH($F$1,'[1]T18-Hanover'!$A$1:$ZZ$1,0))</f>
        <v>36</v>
      </c>
      <c r="G114" s="117">
        <f>INDEX('[1]T18-Hanover'!$A$1:$ZZ$2000,MATCH(A114,'[1]T18-Hanover'!$A$1:$A$2000,0),MATCH($G$1,'[1]T18-Hanover'!$A$1:$ZZ$1,0))</f>
        <v>142521</v>
      </c>
      <c r="H114" s="117">
        <f>INDEX('[1]T18-Hanover'!$A$1:$ZZ$2000,MATCH(A114,'[1]T18-Hanover'!$A$1:$A$2000,0),MATCH($H$1,'[1]T18-Hanover'!$A$1:$ZZ$1,0))</f>
        <v>28247</v>
      </c>
      <c r="I114" s="117">
        <f>INDEX('[1]T18-Hanover'!$A$1:$ZZ$2000,MATCH(A114,'[1]T18-Hanover'!$A$1:$A$2000,0),MATCH($I$1,'[1]T18-Hanover'!$A$1:$ZZ$1,0))</f>
        <v>28247</v>
      </c>
      <c r="J114" s="116" t="str">
        <f>INDEX('[1]T18-Hanover'!$A$1:$ZZ$2000,MATCH(A114,'[1]T18-Hanover'!$A$1:$A$2000,0),MATCH($J$1,'[1]T18-Hanover'!$A$1:$ZZ$1,0))</f>
        <v>C</v>
      </c>
      <c r="K114" s="118">
        <f>INDEX('[1]T18-Hanover'!$A$1:$ZZ$2000,MATCH(A114,'[1]T18-Hanover'!$A$1:$A$2000,0),MATCH($K$1,'[1]T18-Hanover'!$A$1:$ZZ$1,0))</f>
        <v>11.700000000000001</v>
      </c>
      <c r="L114" s="119">
        <f>INDEX('[1]T18-Hanover'!$A$1:$ZZ$2000,MATCH(A114,'[1]T18-Hanover'!$A$1:$A$2000,0),MATCH($L$1,'[1]T18-Hanover'!$A$1:$ZZ$1,0))</f>
        <v>330489.90000000002</v>
      </c>
      <c r="M114" s="120">
        <f>INDEX('[1]T18-Hanover'!$A$1:$ZZ$2000,MATCH(A114,'[1]T18-Hanover'!$A$1:$A$2000,0),MATCH($M$1,'[1]T18-Hanover'!$A$1:$ZZ$1,0))</f>
        <v>0.1</v>
      </c>
      <c r="N114" s="120">
        <f>INDEX('[1]T18-Hanover'!$A$1:$ZZ$2000,MATCH(A114,'[1]T18-Hanover'!$A$1:$A$2000,0),MATCH($N$1,'[1]T18-Hanover'!$A$1:$ZZ$1,0))</f>
        <v>0.5</v>
      </c>
      <c r="O114" s="118">
        <f>INDEX('[1]T18-Hanover'!$A$1:$ZZ$2000,MATCH(A114,'[1]T18-Hanover'!$A$1:$A$2000,0),MATCH($O$1,'[1]T18-Hanover'!$A$1:$ZZ$1,0))</f>
        <v>148720.45500000002</v>
      </c>
      <c r="P114" s="120">
        <f>INDEX('[1]T18-Hanover'!$A$1:$ZZ$2000,MATCH(A114,'[1]T18-Hanover'!$A$1:$A$2000,0),MATCH($P$1,'[1]T18-Hanover'!$A$1:$ZZ$1,0))</f>
        <v>0.08</v>
      </c>
      <c r="Q114" s="118">
        <f>INDEX('[1]T18-Hanover'!$A$1:$ZZ$2000,MATCH(A114,'[1]T18-Hanover'!$A$1:$A$2000,0),MATCH($Q$1,'[1]T18-Hanover'!$A$1:$ZZ$1,0))</f>
        <v>65.812500000000014</v>
      </c>
      <c r="R114" s="118">
        <f>INDEX('[1]T18-Hanover'!$A$1:$ZZ$2000,MATCH(A114,'[1]T18-Hanover'!$A$1:$A$2000,0),MATCH($R$1,'[1]T18-Hanover'!$A$1:$ZZ$1,0))</f>
        <v>67.5</v>
      </c>
      <c r="S114" s="118">
        <f>INDEX('[1]T18-Hanover'!$A$1:$ZZ$2000,MATCH(A114,'[1]T18-Hanover'!$A$1:$A$2000,0),MATCH($S$1,'[1]T18-Hanover'!$A$1:$ZZ$1,0))</f>
        <v>66.65625</v>
      </c>
      <c r="T114" s="119">
        <f>INDEX('[1]T18-Hanover'!$A$1:$ZZ$2000,MATCH(A114,'[1]T18-Hanover'!$A$1:$A$2000,0),MATCH($T$1,'[1]T18-Hanover'!$A$1:$ZZ$1,0))</f>
        <v>0</v>
      </c>
      <c r="U114" s="119">
        <f>INDEX('[1]T18-Hanover'!$A$1:$ZZ$2000,MATCH(A114,'[1]T18-Hanover'!$A$1:$A$2000,0),MATCH($U$1,'[1]T18-Hanover'!$A$1:$ZZ$1,0))</f>
        <v>1882839.09375</v>
      </c>
    </row>
    <row r="115" spans="1:21" s="114" customFormat="1" ht="28.8" x14ac:dyDescent="0.55000000000000004">
      <c r="A115" s="114" t="str">
        <f>'[1]T18-Hanover'!A115</f>
        <v>06-35-317-042-0000</v>
      </c>
      <c r="B115" s="115" t="str">
        <f>INDEX('[1]T18-Hanover'!$A$1:$ZZ$2000,MATCH(A115,'[1]T18-Hanover'!$A$1:$A$2000,0),MATCH($B$1,'[1]T18-Hanover'!$A$1:$ZZ$1,0))</f>
        <v>06-35-317-042-0000 06-35-318-047-0000</v>
      </c>
      <c r="C115" s="115" t="str">
        <f>INDEX('[1]T18-Hanover'!$A$1:$ZZ$2000,MATCH(A115,'[1]T18-Hanover'!$A$1:$A$2000,0),MATCH($C$1,'[1]T18-Hanover'!$A$1:$ZZ$1,0))</f>
        <v>NeighborhoodShoppingCenter</v>
      </c>
      <c r="D115" s="115" t="str">
        <f>INDEX('[1]T18-Hanover'!$A$1:$ZZ$2000,MATCH(A115,'[1]T18-Hanover'!$A$1:$A$2000,0),MATCH($D$1,'[1]T18-Hanover'!$A$1:$ZZ$1,0))</f>
        <v>399  BARTLETT, BARTLETT</v>
      </c>
      <c r="E115" s="116" t="str">
        <f>INDEX('[1]T18-Hanover'!$A$1:$ZZ$2000,MATCH(A115,'[1]T18-Hanover'!$A$1:$A$2000,0),MATCH($E$1,'[1]T18-Hanover'!$A$1:$ZZ$1,0))</f>
        <v>5-31</v>
      </c>
      <c r="F115" s="116">
        <f>INDEX('[1]T18-Hanover'!$A$1:$ZZ$2000,MATCH(A115,'[1]T18-Hanover'!$A$1:$A$2000,0),MATCH($F$1,'[1]T18-Hanover'!$A$1:$ZZ$1,0))</f>
        <v>31</v>
      </c>
      <c r="G115" s="117">
        <f>INDEX('[1]T18-Hanover'!$A$1:$ZZ$2000,MATCH(A115,'[1]T18-Hanover'!$A$1:$A$2000,0),MATCH($G$1,'[1]T18-Hanover'!$A$1:$ZZ$1,0))</f>
        <v>424987</v>
      </c>
      <c r="H115" s="117">
        <f>INDEX('[1]T18-Hanover'!$A$1:$ZZ$2000,MATCH(A115,'[1]T18-Hanover'!$A$1:$A$2000,0),MATCH($H$1,'[1]T18-Hanover'!$A$1:$ZZ$1,0))</f>
        <v>86849</v>
      </c>
      <c r="I115" s="117">
        <f>INDEX('[1]T18-Hanover'!$A$1:$ZZ$2000,MATCH(A115,'[1]T18-Hanover'!$A$1:$A$2000,0),MATCH($I$1,'[1]T18-Hanover'!$A$1:$ZZ$1,0))</f>
        <v>86849</v>
      </c>
      <c r="J115" s="116" t="str">
        <f>INDEX('[1]T18-Hanover'!$A$1:$ZZ$2000,MATCH(A115,'[1]T18-Hanover'!$A$1:$A$2000,0),MATCH($J$1,'[1]T18-Hanover'!$A$1:$ZZ$1,0))</f>
        <v>C</v>
      </c>
      <c r="K115" s="118">
        <f>INDEX('[1]T18-Hanover'!$A$1:$ZZ$2000,MATCH(A115,'[1]T18-Hanover'!$A$1:$A$2000,0),MATCH($K$1,'[1]T18-Hanover'!$A$1:$ZZ$1,0))</f>
        <v>13</v>
      </c>
      <c r="L115" s="119">
        <f>INDEX('[1]T18-Hanover'!$A$1:$ZZ$2000,MATCH(A115,'[1]T18-Hanover'!$A$1:$A$2000,0),MATCH($L$1,'[1]T18-Hanover'!$A$1:$ZZ$1,0))</f>
        <v>1129037</v>
      </c>
      <c r="M115" s="120">
        <f>INDEX('[1]T18-Hanover'!$A$1:$ZZ$2000,MATCH(A115,'[1]T18-Hanover'!$A$1:$A$2000,0),MATCH($M$1,'[1]T18-Hanover'!$A$1:$ZZ$1,0))</f>
        <v>0.1</v>
      </c>
      <c r="N115" s="120">
        <f>INDEX('[1]T18-Hanover'!$A$1:$ZZ$2000,MATCH(A115,'[1]T18-Hanover'!$A$1:$A$2000,0),MATCH($N$1,'[1]T18-Hanover'!$A$1:$ZZ$1,0))</f>
        <v>0.5</v>
      </c>
      <c r="O115" s="118">
        <f>INDEX('[1]T18-Hanover'!$A$1:$ZZ$2000,MATCH(A115,'[1]T18-Hanover'!$A$1:$A$2000,0),MATCH($O$1,'[1]T18-Hanover'!$A$1:$ZZ$1,0))</f>
        <v>508066.65</v>
      </c>
      <c r="P115" s="120">
        <f>INDEX('[1]T18-Hanover'!$A$1:$ZZ$2000,MATCH(A115,'[1]T18-Hanover'!$A$1:$A$2000,0),MATCH($P$1,'[1]T18-Hanover'!$A$1:$ZZ$1,0))</f>
        <v>0.08</v>
      </c>
      <c r="Q115" s="118">
        <f>INDEX('[1]T18-Hanover'!$A$1:$ZZ$2000,MATCH(A115,'[1]T18-Hanover'!$A$1:$A$2000,0),MATCH($Q$1,'[1]T18-Hanover'!$A$1:$ZZ$1,0))</f>
        <v>73.125</v>
      </c>
      <c r="R115" s="118">
        <f>INDEX('[1]T18-Hanover'!$A$1:$ZZ$2000,MATCH(A115,'[1]T18-Hanover'!$A$1:$A$2000,0),MATCH($R$1,'[1]T18-Hanover'!$A$1:$ZZ$1,0))</f>
        <v>75</v>
      </c>
      <c r="S115" s="118">
        <f>INDEX('[1]T18-Hanover'!$A$1:$ZZ$2000,MATCH(A115,'[1]T18-Hanover'!$A$1:$A$2000,0),MATCH($S$1,'[1]T18-Hanover'!$A$1:$ZZ$1,0))</f>
        <v>74.0625</v>
      </c>
      <c r="T115" s="119">
        <f>INDEX('[1]T18-Hanover'!$A$1:$ZZ$2000,MATCH(A115,'[1]T18-Hanover'!$A$1:$A$2000,0),MATCH($T$1,'[1]T18-Hanover'!$A$1:$ZZ$1,0))</f>
        <v>0</v>
      </c>
      <c r="U115" s="119">
        <f>INDEX('[1]T18-Hanover'!$A$1:$ZZ$2000,MATCH(A115,'[1]T18-Hanover'!$A$1:$A$2000,0),MATCH($U$1,'[1]T18-Hanover'!$A$1:$ZZ$1,0))</f>
        <v>6432254.0625</v>
      </c>
    </row>
    <row r="116" spans="1:21" s="114" customFormat="1" x14ac:dyDescent="0.55000000000000004">
      <c r="A116" s="114" t="str">
        <f>'[1]T18-Hanover'!A116</f>
        <v>06-35-400-024-0000</v>
      </c>
      <c r="B116" s="115" t="str">
        <f>INDEX('[1]T18-Hanover'!$A$1:$ZZ$2000,MATCH(A116,'[1]T18-Hanover'!$A$1:$A$2000,0),MATCH($B$1,'[1]T18-Hanover'!$A$1:$ZZ$1,0))</f>
        <v>06-35-400-024-0000</v>
      </c>
      <c r="C116" s="115" t="str">
        <f>INDEX('[1]T18-Hanover'!$A$1:$ZZ$2000,MATCH(A116,'[1]T18-Hanover'!$A$1:$A$2000,0),MATCH($C$1,'[1]T18-Hanover'!$A$1:$ZZ$1,0))</f>
        <v>NeighborhoodShoppingCenter</v>
      </c>
      <c r="D116" s="115" t="str">
        <f>INDEX('[1]T18-Hanover'!$A$1:$ZZ$2000,MATCH(A116,'[1]T18-Hanover'!$A$1:$A$2000,0),MATCH($D$1,'[1]T18-Hanover'!$A$1:$ZZ$1,0))</f>
        <v>355 S PROSPECT, BARTLETT</v>
      </c>
      <c r="E116" s="116" t="str">
        <f>INDEX('[1]T18-Hanover'!$A$1:$ZZ$2000,MATCH(A116,'[1]T18-Hanover'!$A$1:$A$2000,0),MATCH($E$1,'[1]T18-Hanover'!$A$1:$ZZ$1,0))</f>
        <v>5-31</v>
      </c>
      <c r="F116" s="116">
        <f>INDEX('[1]T18-Hanover'!$A$1:$ZZ$2000,MATCH(A116,'[1]T18-Hanover'!$A$1:$A$2000,0),MATCH($F$1,'[1]T18-Hanover'!$A$1:$ZZ$1,0))</f>
        <v>28</v>
      </c>
      <c r="G116" s="117">
        <f>INDEX('[1]T18-Hanover'!$A$1:$ZZ$2000,MATCH(A116,'[1]T18-Hanover'!$A$1:$A$2000,0),MATCH($G$1,'[1]T18-Hanover'!$A$1:$ZZ$1,0))</f>
        <v>200000</v>
      </c>
      <c r="H116" s="117">
        <f>INDEX('[1]T18-Hanover'!$A$1:$ZZ$2000,MATCH(A116,'[1]T18-Hanover'!$A$1:$A$2000,0),MATCH($H$1,'[1]T18-Hanover'!$A$1:$ZZ$1,0))</f>
        <v>20590</v>
      </c>
      <c r="I116" s="117">
        <f>INDEX('[1]T18-Hanover'!$A$1:$ZZ$2000,MATCH(A116,'[1]T18-Hanover'!$A$1:$A$2000,0),MATCH($I$1,'[1]T18-Hanover'!$A$1:$ZZ$1,0))</f>
        <v>20590</v>
      </c>
      <c r="J116" s="116" t="str">
        <f>INDEX('[1]T18-Hanover'!$A$1:$ZZ$2000,MATCH(A116,'[1]T18-Hanover'!$A$1:$A$2000,0),MATCH($J$1,'[1]T18-Hanover'!$A$1:$ZZ$1,0))</f>
        <v>C</v>
      </c>
      <c r="K116" s="118">
        <f>INDEX('[1]T18-Hanover'!$A$1:$ZZ$2000,MATCH(A116,'[1]T18-Hanover'!$A$1:$A$2000,0),MATCH($K$1,'[1]T18-Hanover'!$A$1:$ZZ$1,0))</f>
        <v>11.700000000000001</v>
      </c>
      <c r="L116" s="119">
        <f>INDEX('[1]T18-Hanover'!$A$1:$ZZ$2000,MATCH(A116,'[1]T18-Hanover'!$A$1:$A$2000,0),MATCH($L$1,'[1]T18-Hanover'!$A$1:$ZZ$1,0))</f>
        <v>240903.00000000003</v>
      </c>
      <c r="M116" s="120">
        <f>INDEX('[1]T18-Hanover'!$A$1:$ZZ$2000,MATCH(A116,'[1]T18-Hanover'!$A$1:$A$2000,0),MATCH($M$1,'[1]T18-Hanover'!$A$1:$ZZ$1,0))</f>
        <v>0.1</v>
      </c>
      <c r="N116" s="120">
        <f>INDEX('[1]T18-Hanover'!$A$1:$ZZ$2000,MATCH(A116,'[1]T18-Hanover'!$A$1:$A$2000,0),MATCH($N$1,'[1]T18-Hanover'!$A$1:$ZZ$1,0))</f>
        <v>0.5</v>
      </c>
      <c r="O116" s="118">
        <f>INDEX('[1]T18-Hanover'!$A$1:$ZZ$2000,MATCH(A116,'[1]T18-Hanover'!$A$1:$A$2000,0),MATCH($O$1,'[1]T18-Hanover'!$A$1:$ZZ$1,0))</f>
        <v>108406.35</v>
      </c>
      <c r="P116" s="120">
        <f>INDEX('[1]T18-Hanover'!$A$1:$ZZ$2000,MATCH(A116,'[1]T18-Hanover'!$A$1:$A$2000,0),MATCH($P$1,'[1]T18-Hanover'!$A$1:$ZZ$1,0))</f>
        <v>0.08</v>
      </c>
      <c r="Q116" s="118">
        <f>INDEX('[1]T18-Hanover'!$A$1:$ZZ$2000,MATCH(A116,'[1]T18-Hanover'!$A$1:$A$2000,0),MATCH($Q$1,'[1]T18-Hanover'!$A$1:$ZZ$1,0))</f>
        <v>65.8125</v>
      </c>
      <c r="R116" s="118">
        <f>INDEX('[1]T18-Hanover'!$A$1:$ZZ$2000,MATCH(A116,'[1]T18-Hanover'!$A$1:$A$2000,0),MATCH($R$1,'[1]T18-Hanover'!$A$1:$ZZ$1,0))</f>
        <v>67.5</v>
      </c>
      <c r="S116" s="118">
        <f>INDEX('[1]T18-Hanover'!$A$1:$ZZ$2000,MATCH(A116,'[1]T18-Hanover'!$A$1:$A$2000,0),MATCH($S$1,'[1]T18-Hanover'!$A$1:$ZZ$1,0))</f>
        <v>66.65625</v>
      </c>
      <c r="T116" s="119">
        <f>INDEX('[1]T18-Hanover'!$A$1:$ZZ$2000,MATCH(A116,'[1]T18-Hanover'!$A$1:$A$2000,0),MATCH($T$1,'[1]T18-Hanover'!$A$1:$ZZ$1,0))</f>
        <v>705840</v>
      </c>
      <c r="U116" s="119">
        <f>INDEX('[1]T18-Hanover'!$A$1:$ZZ$2000,MATCH(A116,'[1]T18-Hanover'!$A$1:$A$2000,0),MATCH($U$1,'[1]T18-Hanover'!$A$1:$ZZ$1,0))</f>
        <v>2078292.1875</v>
      </c>
    </row>
    <row r="117" spans="1:21" s="114" customFormat="1" ht="86.4" x14ac:dyDescent="0.55000000000000004">
      <c r="A117" s="114" t="str">
        <f>'[1]T18-Hanover'!A117</f>
        <v>06-36-406-007-0000</v>
      </c>
      <c r="B117" s="115" t="str">
        <f>INDEX('[1]T18-Hanover'!$A$1:$ZZ$2000,MATCH(A117,'[1]T18-Hanover'!$A$1:$A$2000,0),MATCH($B$1,'[1]T18-Hanover'!$A$1:$ZZ$1,0))</f>
        <v>06-36-406-007-0000, 06-36-406-008-0000, 06-36-406-009-0000, 06-36-406-010-0000, 06-36-406-011-0000, 06-36-406-012-0000</v>
      </c>
      <c r="C117" s="115" t="str">
        <f>INDEX('[1]T18-Hanover'!$A$1:$ZZ$2000,MATCH(A117,'[1]T18-Hanover'!$A$1:$A$2000,0),MATCH($C$1,'[1]T18-Hanover'!$A$1:$ZZ$1,0))</f>
        <v>NeighborhoodShoppingCenter</v>
      </c>
      <c r="D117" s="115" t="str">
        <f>INDEX('[1]T18-Hanover'!$A$1:$ZZ$2000,MATCH(A117,'[1]T18-Hanover'!$A$1:$A$2000,0),MATCH($D$1,'[1]T18-Hanover'!$A$1:$ZZ$1,0))</f>
        <v>6768  BARRINGTON, HANOVER PARK</v>
      </c>
      <c r="E117" s="116" t="str">
        <f>INDEX('[1]T18-Hanover'!$A$1:$ZZ$2000,MATCH(A117,'[1]T18-Hanover'!$A$1:$A$2000,0),MATCH($E$1,'[1]T18-Hanover'!$A$1:$ZZ$1,0))</f>
        <v>5-31</v>
      </c>
      <c r="F117" s="116">
        <f>INDEX('[1]T18-Hanover'!$A$1:$ZZ$2000,MATCH(A117,'[1]T18-Hanover'!$A$1:$A$2000,0),MATCH($F$1,'[1]T18-Hanover'!$A$1:$ZZ$1,0))</f>
        <v>55</v>
      </c>
      <c r="G117" s="117">
        <f>INDEX('[1]T18-Hanover'!$A$1:$ZZ$2000,MATCH(A117,'[1]T18-Hanover'!$A$1:$A$2000,0),MATCH($G$1,'[1]T18-Hanover'!$A$1:$ZZ$1,0))</f>
        <v>381268</v>
      </c>
      <c r="H117" s="117">
        <f>INDEX('[1]T18-Hanover'!$A$1:$ZZ$2000,MATCH(A117,'[1]T18-Hanover'!$A$1:$A$2000,0),MATCH($H$1,'[1]T18-Hanover'!$A$1:$ZZ$1,0))</f>
        <v>124056</v>
      </c>
      <c r="I117" s="117">
        <f>INDEX('[1]T18-Hanover'!$A$1:$ZZ$2000,MATCH(A117,'[1]T18-Hanover'!$A$1:$A$2000,0),MATCH($I$1,'[1]T18-Hanover'!$A$1:$ZZ$1,0))</f>
        <v>124056</v>
      </c>
      <c r="J117" s="116" t="str">
        <f>INDEX('[1]T18-Hanover'!$A$1:$ZZ$2000,MATCH(A117,'[1]T18-Hanover'!$A$1:$A$2000,0),MATCH($J$1,'[1]T18-Hanover'!$A$1:$ZZ$1,0))</f>
        <v>B</v>
      </c>
      <c r="K117" s="118">
        <f>INDEX('[1]T18-Hanover'!$A$1:$ZZ$2000,MATCH(A117,'[1]T18-Hanover'!$A$1:$A$2000,0),MATCH($K$1,'[1]T18-Hanover'!$A$1:$ZZ$1,0))</f>
        <v>15.730000000000002</v>
      </c>
      <c r="L117" s="119">
        <f>INDEX('[1]T18-Hanover'!$A$1:$ZZ$2000,MATCH(A117,'[1]T18-Hanover'!$A$1:$A$2000,0),MATCH($L$1,'[1]T18-Hanover'!$A$1:$ZZ$1,0))</f>
        <v>1951400.8800000004</v>
      </c>
      <c r="M117" s="120">
        <f>INDEX('[1]T18-Hanover'!$A$1:$ZZ$2000,MATCH(A117,'[1]T18-Hanover'!$A$1:$A$2000,0),MATCH($M$1,'[1]T18-Hanover'!$A$1:$ZZ$1,0))</f>
        <v>0.1</v>
      </c>
      <c r="N117" s="120">
        <f>INDEX('[1]T18-Hanover'!$A$1:$ZZ$2000,MATCH(A117,'[1]T18-Hanover'!$A$1:$A$2000,0),MATCH($N$1,'[1]T18-Hanover'!$A$1:$ZZ$1,0))</f>
        <v>0.5</v>
      </c>
      <c r="O117" s="118">
        <f>INDEX('[1]T18-Hanover'!$A$1:$ZZ$2000,MATCH(A117,'[1]T18-Hanover'!$A$1:$A$2000,0),MATCH($O$1,'[1]T18-Hanover'!$A$1:$ZZ$1,0))</f>
        <v>878130.39600000018</v>
      </c>
      <c r="P117" s="120">
        <f>INDEX('[1]T18-Hanover'!$A$1:$ZZ$2000,MATCH(A117,'[1]T18-Hanover'!$A$1:$A$2000,0),MATCH($P$1,'[1]T18-Hanover'!$A$1:$ZZ$1,0))</f>
        <v>7.4999999999999997E-2</v>
      </c>
      <c r="Q117" s="118">
        <f>INDEX('[1]T18-Hanover'!$A$1:$ZZ$2000,MATCH(A117,'[1]T18-Hanover'!$A$1:$A$2000,0),MATCH($Q$1,'[1]T18-Hanover'!$A$1:$ZZ$1,0))</f>
        <v>94.380000000000024</v>
      </c>
      <c r="R117" s="118">
        <f>INDEX('[1]T18-Hanover'!$A$1:$ZZ$2000,MATCH(A117,'[1]T18-Hanover'!$A$1:$A$2000,0),MATCH($R$1,'[1]T18-Hanover'!$A$1:$ZZ$1,0))</f>
        <v>90.750000000000014</v>
      </c>
      <c r="S117" s="118">
        <f>INDEX('[1]T18-Hanover'!$A$1:$ZZ$2000,MATCH(A117,'[1]T18-Hanover'!$A$1:$A$2000,0),MATCH($S$1,'[1]T18-Hanover'!$A$1:$ZZ$1,0))</f>
        <v>92.565000000000026</v>
      </c>
      <c r="T117" s="119">
        <f>INDEX('[1]T18-Hanover'!$A$1:$ZZ$2000,MATCH(A117,'[1]T18-Hanover'!$A$1:$A$2000,0),MATCH($T$1,'[1]T18-Hanover'!$A$1:$ZZ$1,0))</f>
        <v>0</v>
      </c>
      <c r="U117" s="119">
        <f>INDEX('[1]T18-Hanover'!$A$1:$ZZ$2000,MATCH(A117,'[1]T18-Hanover'!$A$1:$A$2000,0),MATCH($U$1,'[1]T18-Hanover'!$A$1:$ZZ$1,0))</f>
        <v>11483243.640000002</v>
      </c>
    </row>
    <row r="118" spans="1:21" s="114" customFormat="1" ht="28.8" x14ac:dyDescent="0.55000000000000004">
      <c r="A118" s="114" t="str">
        <f>'[1]T18-Hanover'!A118</f>
        <v>06-01-200-015-0000</v>
      </c>
      <c r="B118" s="115" t="str">
        <f>INDEX('[1]T18-Hanover'!$A$1:$ZZ$2000,MATCH(A118,'[1]T18-Hanover'!$A$1:$A$2000,0),MATCH($B$1,'[1]T18-Hanover'!$A$1:$ZZ$1,0))</f>
        <v xml:space="preserve">06-01-200-015-0000 06-01-200-031-0000                     </v>
      </c>
      <c r="C118" s="115" t="str">
        <f>INDEX('[1]T18-Hanover'!$A$1:$ZZ$2000,MATCH(A118,'[1]T18-Hanover'!$A$1:$A$2000,0),MATCH($C$1,'[1]T18-Hanover'!$A$1:$ZZ$1,0))</f>
        <v>Office - Multi Tenant</v>
      </c>
      <c r="D118" s="115" t="str">
        <f>INDEX('[1]T18-Hanover'!$A$1:$ZZ$2000,MATCH(A118,'[1]T18-Hanover'!$A$1:$A$2000,0),MATCH($D$1,'[1]T18-Hanover'!$A$1:$ZZ$1,0))</f>
        <v>2300  BARRINGTON, HOFFMAN ESTATES</v>
      </c>
      <c r="E118" s="116" t="str">
        <f>INDEX('[1]T18-Hanover'!$A$1:$ZZ$2000,MATCH(A118,'[1]T18-Hanover'!$A$1:$A$2000,0),MATCH($E$1,'[1]T18-Hanover'!$A$1:$ZZ$1,0))</f>
        <v>5-91</v>
      </c>
      <c r="F118" s="116">
        <f>INDEX('[1]T18-Hanover'!$A$1:$ZZ$2000,MATCH(A118,'[1]T18-Hanover'!$A$1:$A$2000,0),MATCH($F$1,'[1]T18-Hanover'!$A$1:$ZZ$1,0))</f>
        <v>33</v>
      </c>
      <c r="G118" s="117">
        <f>INDEX('[1]T18-Hanover'!$A$1:$ZZ$2000,MATCH(A118,'[1]T18-Hanover'!$A$1:$A$2000,0),MATCH($G$1,'[1]T18-Hanover'!$A$1:$ZZ$1,0))</f>
        <v>277553</v>
      </c>
      <c r="H118" s="117">
        <f>INDEX('[1]T18-Hanover'!$A$1:$ZZ$2000,MATCH(A118,'[1]T18-Hanover'!$A$1:$A$2000,0),MATCH($H$1,'[1]T18-Hanover'!$A$1:$ZZ$1,0))</f>
        <v>161280</v>
      </c>
      <c r="I118" s="117">
        <f>INDEX('[1]T18-Hanover'!$A$1:$ZZ$2000,MATCH(A118,'[1]T18-Hanover'!$A$1:$A$2000,0),MATCH($I$1,'[1]T18-Hanover'!$A$1:$ZZ$1,0))</f>
        <v>149473</v>
      </c>
      <c r="J118" s="116" t="str">
        <f>INDEX('[1]T18-Hanover'!$A$1:$ZZ$2000,MATCH(A118,'[1]T18-Hanover'!$A$1:$A$2000,0),MATCH($J$1,'[1]T18-Hanover'!$A$1:$ZZ$1,0))</f>
        <v>C</v>
      </c>
      <c r="K118" s="118">
        <f>INDEX('[1]T18-Hanover'!$A$1:$ZZ$2000,MATCH(A118,'[1]T18-Hanover'!$A$1:$A$2000,0),MATCH($K$1,'[1]T18-Hanover'!$A$1:$ZZ$1,0))</f>
        <v>19</v>
      </c>
      <c r="L118" s="119">
        <f>INDEX('[1]T18-Hanover'!$A$1:$ZZ$2000,MATCH(A118,'[1]T18-Hanover'!$A$1:$A$2000,0),MATCH($L$1,'[1]T18-Hanover'!$A$1:$ZZ$1,0))</f>
        <v>2839987</v>
      </c>
      <c r="M118" s="120">
        <f>INDEX('[1]T18-Hanover'!$A$1:$ZZ$2000,MATCH(A118,'[1]T18-Hanover'!$A$1:$A$2000,0),MATCH($M$1,'[1]T18-Hanover'!$A$1:$ZZ$1,0))</f>
        <v>0.15</v>
      </c>
      <c r="N118" s="120">
        <f>INDEX('[1]T18-Hanover'!$A$1:$ZZ$2000,MATCH(A118,'[1]T18-Hanover'!$A$1:$A$2000,0),MATCH($N$1,'[1]T18-Hanover'!$A$1:$ZZ$1,0))</f>
        <v>0.55000000000000004</v>
      </c>
      <c r="O118" s="118">
        <f>INDEX('[1]T18-Hanover'!$A$1:$ZZ$2000,MATCH(A118,'[1]T18-Hanover'!$A$1:$A$2000,0),MATCH($O$1,'[1]T18-Hanover'!$A$1:$ZZ$1,0))</f>
        <v>1086295.0275000001</v>
      </c>
      <c r="P118" s="120">
        <f>INDEX('[1]T18-Hanover'!$A$1:$ZZ$2000,MATCH(A118,'[1]T18-Hanover'!$A$1:$A$2000,0),MATCH($P$1,'[1]T18-Hanover'!$A$1:$ZZ$1,0))</f>
        <v>0.08</v>
      </c>
      <c r="Q118" s="118">
        <f>INDEX('[1]T18-Hanover'!$A$1:$ZZ$2000,MATCH(A118,'[1]T18-Hanover'!$A$1:$A$2000,0),MATCH($Q$1,'[1]T18-Hanover'!$A$1:$ZZ$1,0))</f>
        <v>90.84375</v>
      </c>
      <c r="R118" s="118">
        <f>INDEX('[1]T18-Hanover'!$A$1:$ZZ$2000,MATCH(A118,'[1]T18-Hanover'!$A$1:$A$2000,0),MATCH($R$1,'[1]T18-Hanover'!$A$1:$ZZ$1,0))</f>
        <v>90.25</v>
      </c>
      <c r="S118" s="118">
        <f>INDEX('[1]T18-Hanover'!$A$1:$ZZ$2000,MATCH(A118,'[1]T18-Hanover'!$A$1:$A$2000,0),MATCH($S$1,'[1]T18-Hanover'!$A$1:$ZZ$1,0))</f>
        <v>90.546875</v>
      </c>
      <c r="T118" s="119">
        <f>INDEX('[1]T18-Hanover'!$A$1:$ZZ$2000,MATCH(A118,'[1]T18-Hanover'!$A$1:$A$2000,0),MATCH($T$1,'[1]T18-Hanover'!$A$1:$ZZ$1,0))</f>
        <v>0</v>
      </c>
      <c r="U118" s="119">
        <f>INDEX('[1]T18-Hanover'!$A$1:$ZZ$2000,MATCH(A118,'[1]T18-Hanover'!$A$1:$A$2000,0),MATCH($U$1,'[1]T18-Hanover'!$A$1:$ZZ$1,0))</f>
        <v>13534313.046875</v>
      </c>
    </row>
    <row r="119" spans="1:21" s="114" customFormat="1" x14ac:dyDescent="0.55000000000000004">
      <c r="A119" s="114" t="str">
        <f>'[1]T18-Hanover'!A119</f>
        <v>06-01-200-036-0000</v>
      </c>
      <c r="B119" s="115" t="str">
        <f>INDEX('[1]T18-Hanover'!$A$1:$ZZ$2000,MATCH(A119,'[1]T18-Hanover'!$A$1:$A$2000,0),MATCH($B$1,'[1]T18-Hanover'!$A$1:$ZZ$1,0))</f>
        <v xml:space="preserve">06-01-200-036-0000                      </v>
      </c>
      <c r="C119" s="115" t="str">
        <f>INDEX('[1]T18-Hanover'!$A$1:$ZZ$2000,MATCH(A119,'[1]T18-Hanover'!$A$1:$A$2000,0),MATCH($C$1,'[1]T18-Hanover'!$A$1:$ZZ$1,0))</f>
        <v>Office - Multi Tenant</v>
      </c>
      <c r="D119" s="115" t="str">
        <f>INDEX('[1]T18-Hanover'!$A$1:$ZZ$2000,MATCH(A119,'[1]T18-Hanover'!$A$1:$A$2000,0),MATCH($D$1,'[1]T18-Hanover'!$A$1:$ZZ$1,0))</f>
        <v>2895  GREENS POINT, HOFFMAN ESTATES</v>
      </c>
      <c r="E119" s="116" t="str">
        <f>INDEX('[1]T18-Hanover'!$A$1:$ZZ$2000,MATCH(A119,'[1]T18-Hanover'!$A$1:$A$2000,0),MATCH($E$1,'[1]T18-Hanover'!$A$1:$ZZ$1,0))</f>
        <v>5-91</v>
      </c>
      <c r="F119" s="116">
        <f>INDEX('[1]T18-Hanover'!$A$1:$ZZ$2000,MATCH(A119,'[1]T18-Hanover'!$A$1:$A$2000,0),MATCH($F$1,'[1]T18-Hanover'!$A$1:$ZZ$1,0))</f>
        <v>30</v>
      </c>
      <c r="G119" s="117">
        <f>INDEX('[1]T18-Hanover'!$A$1:$ZZ$2000,MATCH(A119,'[1]T18-Hanover'!$A$1:$A$2000,0),MATCH($G$1,'[1]T18-Hanover'!$A$1:$ZZ$1,0))</f>
        <v>206278</v>
      </c>
      <c r="H119" s="117">
        <f>INDEX('[1]T18-Hanover'!$A$1:$ZZ$2000,MATCH(A119,'[1]T18-Hanover'!$A$1:$A$2000,0),MATCH($H$1,'[1]T18-Hanover'!$A$1:$ZZ$1,0))</f>
        <v>272944</v>
      </c>
      <c r="I119" s="117">
        <f>INDEX('[1]T18-Hanover'!$A$1:$ZZ$2000,MATCH(A119,'[1]T18-Hanover'!$A$1:$A$2000,0),MATCH($I$1,'[1]T18-Hanover'!$A$1:$ZZ$1,0))</f>
        <v>162952</v>
      </c>
      <c r="J119" s="116" t="str">
        <f>INDEX('[1]T18-Hanover'!$A$1:$ZZ$2000,MATCH(A119,'[1]T18-Hanover'!$A$1:$A$2000,0),MATCH($J$1,'[1]T18-Hanover'!$A$1:$ZZ$1,0))</f>
        <v>C</v>
      </c>
      <c r="K119" s="118">
        <f>INDEX('[1]T18-Hanover'!$A$1:$ZZ$2000,MATCH(A119,'[1]T18-Hanover'!$A$1:$A$2000,0),MATCH($K$1,'[1]T18-Hanover'!$A$1:$ZZ$1,0))</f>
        <v>21</v>
      </c>
      <c r="L119" s="119">
        <f>INDEX('[1]T18-Hanover'!$A$1:$ZZ$2000,MATCH(A119,'[1]T18-Hanover'!$A$1:$A$2000,0),MATCH($L$1,'[1]T18-Hanover'!$A$1:$ZZ$1,0))</f>
        <v>3421992</v>
      </c>
      <c r="M119" s="120">
        <f>INDEX('[1]T18-Hanover'!$A$1:$ZZ$2000,MATCH(A119,'[1]T18-Hanover'!$A$1:$A$2000,0),MATCH($M$1,'[1]T18-Hanover'!$A$1:$ZZ$1,0))</f>
        <v>0.15</v>
      </c>
      <c r="N119" s="120">
        <f>INDEX('[1]T18-Hanover'!$A$1:$ZZ$2000,MATCH(A119,'[1]T18-Hanover'!$A$1:$A$2000,0),MATCH($N$1,'[1]T18-Hanover'!$A$1:$ZZ$1,0))</f>
        <v>0.55000000000000004</v>
      </c>
      <c r="O119" s="118">
        <f>INDEX('[1]T18-Hanover'!$A$1:$ZZ$2000,MATCH(A119,'[1]T18-Hanover'!$A$1:$A$2000,0),MATCH($O$1,'[1]T18-Hanover'!$A$1:$ZZ$1,0))</f>
        <v>1308911.94</v>
      </c>
      <c r="P119" s="120">
        <f>INDEX('[1]T18-Hanover'!$A$1:$ZZ$2000,MATCH(A119,'[1]T18-Hanover'!$A$1:$A$2000,0),MATCH($P$1,'[1]T18-Hanover'!$A$1:$ZZ$1,0))</f>
        <v>0.08</v>
      </c>
      <c r="Q119" s="118">
        <f>INDEX('[1]T18-Hanover'!$A$1:$ZZ$2000,MATCH(A119,'[1]T18-Hanover'!$A$1:$A$2000,0),MATCH($Q$1,'[1]T18-Hanover'!$A$1:$ZZ$1,0))</f>
        <v>100.40624999999999</v>
      </c>
      <c r="R119" s="118">
        <f>INDEX('[1]T18-Hanover'!$A$1:$ZZ$2000,MATCH(A119,'[1]T18-Hanover'!$A$1:$A$2000,0),MATCH($R$1,'[1]T18-Hanover'!$A$1:$ZZ$1,0))</f>
        <v>99.75</v>
      </c>
      <c r="S119" s="118">
        <f>INDEX('[1]T18-Hanover'!$A$1:$ZZ$2000,MATCH(A119,'[1]T18-Hanover'!$A$1:$A$2000,0),MATCH($S$1,'[1]T18-Hanover'!$A$1:$ZZ$1,0))</f>
        <v>100.078125</v>
      </c>
      <c r="T119" s="119">
        <f>INDEX('[1]T18-Hanover'!$A$1:$ZZ$2000,MATCH(A119,'[1]T18-Hanover'!$A$1:$A$2000,0),MATCH($T$1,'[1]T18-Hanover'!$A$1:$ZZ$1,0))</f>
        <v>0</v>
      </c>
      <c r="U119" s="119">
        <f>INDEX('[1]T18-Hanover'!$A$1:$ZZ$2000,MATCH(A119,'[1]T18-Hanover'!$A$1:$A$2000,0),MATCH($U$1,'[1]T18-Hanover'!$A$1:$ZZ$1,0))</f>
        <v>16307930.625</v>
      </c>
    </row>
    <row r="120" spans="1:21" s="114" customFormat="1" x14ac:dyDescent="0.55000000000000004">
      <c r="A120" s="114" t="str">
        <f>'[1]T18-Hanover'!A120</f>
        <v>06-01-201-001-0000</v>
      </c>
      <c r="B120" s="115" t="str">
        <f>INDEX('[1]T18-Hanover'!$A$1:$ZZ$2000,MATCH(A120,'[1]T18-Hanover'!$A$1:$A$2000,0),MATCH($B$1,'[1]T18-Hanover'!$A$1:$ZZ$1,0))</f>
        <v xml:space="preserve">06-01-201-001-0000                      </v>
      </c>
      <c r="C120" s="115" t="str">
        <f>INDEX('[1]T18-Hanover'!$A$1:$ZZ$2000,MATCH(A120,'[1]T18-Hanover'!$A$1:$A$2000,0),MATCH($C$1,'[1]T18-Hanover'!$A$1:$ZZ$1,0))</f>
        <v>Office - Multi Tenant</v>
      </c>
      <c r="D120" s="115" t="str">
        <f>INDEX('[1]T18-Hanover'!$A$1:$ZZ$2000,MATCH(A120,'[1]T18-Hanover'!$A$1:$A$2000,0),MATCH($D$1,'[1]T18-Hanover'!$A$1:$ZZ$1,0))</f>
        <v>2800  HIGGINS, HOFFMAN ESTATES</v>
      </c>
      <c r="E120" s="116" t="str">
        <f>INDEX('[1]T18-Hanover'!$A$1:$ZZ$2000,MATCH(A120,'[1]T18-Hanover'!$A$1:$A$2000,0),MATCH($E$1,'[1]T18-Hanover'!$A$1:$ZZ$1,0))</f>
        <v>5-91</v>
      </c>
      <c r="F120" s="116">
        <f>INDEX('[1]T18-Hanover'!$A$1:$ZZ$2000,MATCH(A120,'[1]T18-Hanover'!$A$1:$A$2000,0),MATCH($F$1,'[1]T18-Hanover'!$A$1:$ZZ$1,0))</f>
        <v>30</v>
      </c>
      <c r="G120" s="117">
        <f>INDEX('[1]T18-Hanover'!$A$1:$ZZ$2000,MATCH(A120,'[1]T18-Hanover'!$A$1:$A$2000,0),MATCH($G$1,'[1]T18-Hanover'!$A$1:$ZZ$1,0))</f>
        <v>420461</v>
      </c>
      <c r="H120" s="117">
        <f>INDEX('[1]T18-Hanover'!$A$1:$ZZ$2000,MATCH(A120,'[1]T18-Hanover'!$A$1:$A$2000,0),MATCH($H$1,'[1]T18-Hanover'!$A$1:$ZZ$1,0))</f>
        <v>240352</v>
      </c>
      <c r="I120" s="117">
        <f>INDEX('[1]T18-Hanover'!$A$1:$ZZ$2000,MATCH(A120,'[1]T18-Hanover'!$A$1:$A$2000,0),MATCH($I$1,'[1]T18-Hanover'!$A$1:$ZZ$1,0))</f>
        <v>207002</v>
      </c>
      <c r="J120" s="116" t="str">
        <f>INDEX('[1]T18-Hanover'!$A$1:$ZZ$2000,MATCH(A120,'[1]T18-Hanover'!$A$1:$A$2000,0),MATCH($J$1,'[1]T18-Hanover'!$A$1:$ZZ$1,0))</f>
        <v>C</v>
      </c>
      <c r="K120" s="118">
        <f>INDEX('[1]T18-Hanover'!$A$1:$ZZ$2000,MATCH(A120,'[1]T18-Hanover'!$A$1:$A$2000,0),MATCH($K$1,'[1]T18-Hanover'!$A$1:$ZZ$1,0))</f>
        <v>20</v>
      </c>
      <c r="L120" s="119">
        <f>INDEX('[1]T18-Hanover'!$A$1:$ZZ$2000,MATCH(A120,'[1]T18-Hanover'!$A$1:$A$2000,0),MATCH($L$1,'[1]T18-Hanover'!$A$1:$ZZ$1,0))</f>
        <v>4140040</v>
      </c>
      <c r="M120" s="120">
        <f>INDEX('[1]T18-Hanover'!$A$1:$ZZ$2000,MATCH(A120,'[1]T18-Hanover'!$A$1:$A$2000,0),MATCH($M$1,'[1]T18-Hanover'!$A$1:$ZZ$1,0))</f>
        <v>0.15</v>
      </c>
      <c r="N120" s="120">
        <f>INDEX('[1]T18-Hanover'!$A$1:$ZZ$2000,MATCH(A120,'[1]T18-Hanover'!$A$1:$A$2000,0),MATCH($N$1,'[1]T18-Hanover'!$A$1:$ZZ$1,0))</f>
        <v>0.55000000000000004</v>
      </c>
      <c r="O120" s="118">
        <f>INDEX('[1]T18-Hanover'!$A$1:$ZZ$2000,MATCH(A120,'[1]T18-Hanover'!$A$1:$A$2000,0),MATCH($O$1,'[1]T18-Hanover'!$A$1:$ZZ$1,0))</f>
        <v>1583565.2999999998</v>
      </c>
      <c r="P120" s="120">
        <f>INDEX('[1]T18-Hanover'!$A$1:$ZZ$2000,MATCH(A120,'[1]T18-Hanover'!$A$1:$A$2000,0),MATCH($P$1,'[1]T18-Hanover'!$A$1:$ZZ$1,0))</f>
        <v>0.08</v>
      </c>
      <c r="Q120" s="118">
        <f>INDEX('[1]T18-Hanover'!$A$1:$ZZ$2000,MATCH(A120,'[1]T18-Hanover'!$A$1:$A$2000,0),MATCH($Q$1,'[1]T18-Hanover'!$A$1:$ZZ$1,0))</f>
        <v>95.624999999999986</v>
      </c>
      <c r="R120" s="118">
        <f>INDEX('[1]T18-Hanover'!$A$1:$ZZ$2000,MATCH(A120,'[1]T18-Hanover'!$A$1:$A$2000,0),MATCH($R$1,'[1]T18-Hanover'!$A$1:$ZZ$1,0))</f>
        <v>95</v>
      </c>
      <c r="S120" s="118">
        <f>INDEX('[1]T18-Hanover'!$A$1:$ZZ$2000,MATCH(A120,'[1]T18-Hanover'!$A$1:$A$2000,0),MATCH($S$1,'[1]T18-Hanover'!$A$1:$ZZ$1,0))</f>
        <v>95.3125</v>
      </c>
      <c r="T120" s="119">
        <f>INDEX('[1]T18-Hanover'!$A$1:$ZZ$2000,MATCH(A120,'[1]T18-Hanover'!$A$1:$A$2000,0),MATCH($T$1,'[1]T18-Hanover'!$A$1:$ZZ$1,0))</f>
        <v>0</v>
      </c>
      <c r="U120" s="119">
        <f>INDEX('[1]T18-Hanover'!$A$1:$ZZ$2000,MATCH(A120,'[1]T18-Hanover'!$A$1:$A$2000,0),MATCH($U$1,'[1]T18-Hanover'!$A$1:$ZZ$1,0))</f>
        <v>19729878.125</v>
      </c>
    </row>
    <row r="121" spans="1:21" s="114" customFormat="1" x14ac:dyDescent="0.55000000000000004">
      <c r="A121" s="114" t="str">
        <f>'[1]T18-Hanover'!A121</f>
        <v>06-34-100-018-0000</v>
      </c>
      <c r="B121" s="115" t="str">
        <f>INDEX('[1]T18-Hanover'!$A$1:$ZZ$2000,MATCH(A121,'[1]T18-Hanover'!$A$1:$A$2000,0),MATCH($B$1,'[1]T18-Hanover'!$A$1:$ZZ$1,0))</f>
        <v xml:space="preserve">06-34-100-018-0000                      </v>
      </c>
      <c r="C121" s="115" t="str">
        <f>INDEX('[1]T18-Hanover'!$A$1:$ZZ$2000,MATCH(A121,'[1]T18-Hanover'!$A$1:$A$2000,0),MATCH($C$1,'[1]T18-Hanover'!$A$1:$ZZ$1,0))</f>
        <v>Office - Multi Tenant</v>
      </c>
      <c r="D121" s="115" t="str">
        <f>INDEX('[1]T18-Hanover'!$A$1:$ZZ$2000,MATCH(A121,'[1]T18-Hanover'!$A$1:$A$2000,0),MATCH($D$1,'[1]T18-Hanover'!$A$1:$ZZ$1,0))</f>
        <v>840 W BARTLETT, BARTLETT</v>
      </c>
      <c r="E121" s="116" t="str">
        <f>INDEX('[1]T18-Hanover'!$A$1:$ZZ$2000,MATCH(A121,'[1]T18-Hanover'!$A$1:$A$2000,0),MATCH($E$1,'[1]T18-Hanover'!$A$1:$ZZ$1,0))</f>
        <v>5-92</v>
      </c>
      <c r="F121" s="116">
        <f>INDEX('[1]T18-Hanover'!$A$1:$ZZ$2000,MATCH(A121,'[1]T18-Hanover'!$A$1:$A$2000,0),MATCH($F$1,'[1]T18-Hanover'!$A$1:$ZZ$1,0))</f>
        <v>31</v>
      </c>
      <c r="G121" s="117">
        <f>INDEX('[1]T18-Hanover'!$A$1:$ZZ$2000,MATCH(A121,'[1]T18-Hanover'!$A$1:$A$2000,0),MATCH($G$1,'[1]T18-Hanover'!$A$1:$ZZ$1,0))</f>
        <v>10500</v>
      </c>
      <c r="H121" s="117">
        <f>INDEX('[1]T18-Hanover'!$A$1:$ZZ$2000,MATCH(A121,'[1]T18-Hanover'!$A$1:$A$2000,0),MATCH($H$1,'[1]T18-Hanover'!$A$1:$ZZ$1,0))</f>
        <v>4968</v>
      </c>
      <c r="I121" s="117">
        <f>INDEX('[1]T18-Hanover'!$A$1:$ZZ$2000,MATCH(A121,'[1]T18-Hanover'!$A$1:$A$2000,0),MATCH($I$1,'[1]T18-Hanover'!$A$1:$ZZ$1,0))</f>
        <v>4968</v>
      </c>
      <c r="J121" s="116" t="str">
        <f>INDEX('[1]T18-Hanover'!$A$1:$ZZ$2000,MATCH(A121,'[1]T18-Hanover'!$A$1:$A$2000,0),MATCH($J$1,'[1]T18-Hanover'!$A$1:$ZZ$1,0))</f>
        <v>C</v>
      </c>
      <c r="K121" s="118">
        <f>INDEX('[1]T18-Hanover'!$A$1:$ZZ$2000,MATCH(A121,'[1]T18-Hanover'!$A$1:$A$2000,0),MATCH($K$1,'[1]T18-Hanover'!$A$1:$ZZ$1,0))</f>
        <v>24.7</v>
      </c>
      <c r="L121" s="119">
        <f>INDEX('[1]T18-Hanover'!$A$1:$ZZ$2000,MATCH(A121,'[1]T18-Hanover'!$A$1:$A$2000,0),MATCH($L$1,'[1]T18-Hanover'!$A$1:$ZZ$1,0))</f>
        <v>122709.59999999999</v>
      </c>
      <c r="M121" s="120">
        <f>INDEX('[1]T18-Hanover'!$A$1:$ZZ$2000,MATCH(A121,'[1]T18-Hanover'!$A$1:$A$2000,0),MATCH($M$1,'[1]T18-Hanover'!$A$1:$ZZ$1,0))</f>
        <v>0.15</v>
      </c>
      <c r="N121" s="120">
        <f>INDEX('[1]T18-Hanover'!$A$1:$ZZ$2000,MATCH(A121,'[1]T18-Hanover'!$A$1:$A$2000,0),MATCH($N$1,'[1]T18-Hanover'!$A$1:$ZZ$1,0))</f>
        <v>0.55000000000000004</v>
      </c>
      <c r="O121" s="118">
        <f>INDEX('[1]T18-Hanover'!$A$1:$ZZ$2000,MATCH(A121,'[1]T18-Hanover'!$A$1:$A$2000,0),MATCH($O$1,'[1]T18-Hanover'!$A$1:$ZZ$1,0))</f>
        <v>46936.421999999991</v>
      </c>
      <c r="P121" s="120">
        <f>INDEX('[1]T18-Hanover'!$A$1:$ZZ$2000,MATCH(A121,'[1]T18-Hanover'!$A$1:$A$2000,0),MATCH($P$1,'[1]T18-Hanover'!$A$1:$ZZ$1,0))</f>
        <v>0.08</v>
      </c>
      <c r="Q121" s="118">
        <f>INDEX('[1]T18-Hanover'!$A$1:$ZZ$2000,MATCH(A121,'[1]T18-Hanover'!$A$1:$A$2000,0),MATCH($Q$1,'[1]T18-Hanover'!$A$1:$ZZ$1,0))</f>
        <v>118.09687499999998</v>
      </c>
      <c r="R121" s="118">
        <f>INDEX('[1]T18-Hanover'!$A$1:$ZZ$2000,MATCH(A121,'[1]T18-Hanover'!$A$1:$A$2000,0),MATCH($R$1,'[1]T18-Hanover'!$A$1:$ZZ$1,0))</f>
        <v>117.32499999999999</v>
      </c>
      <c r="S121" s="118">
        <f>INDEX('[1]T18-Hanover'!$A$1:$ZZ$2000,MATCH(A121,'[1]T18-Hanover'!$A$1:$A$2000,0),MATCH($S$1,'[1]T18-Hanover'!$A$1:$ZZ$1,0))</f>
        <v>117.71093749999999</v>
      </c>
      <c r="T121" s="119">
        <f>INDEX('[1]T18-Hanover'!$A$1:$ZZ$2000,MATCH(A121,'[1]T18-Hanover'!$A$1:$A$2000,0),MATCH($T$1,'[1]T18-Hanover'!$A$1:$ZZ$1,0))</f>
        <v>0</v>
      </c>
      <c r="U121" s="119">
        <f>INDEX('[1]T18-Hanover'!$A$1:$ZZ$2000,MATCH(A121,'[1]T18-Hanover'!$A$1:$A$2000,0),MATCH($U$1,'[1]T18-Hanover'!$A$1:$ZZ$1,0))</f>
        <v>584787.93749999988</v>
      </c>
    </row>
    <row r="122" spans="1:21" s="114" customFormat="1" ht="28.8" x14ac:dyDescent="0.55000000000000004">
      <c r="A122" s="114" t="str">
        <f>'[1]T18-Hanover'!A122</f>
        <v>06-24-113-001-0000</v>
      </c>
      <c r="B122" s="115" t="str">
        <f>INDEX('[1]T18-Hanover'!$A$1:$ZZ$2000,MATCH(A122,'[1]T18-Hanover'!$A$1:$A$2000,0),MATCH($B$1,'[1]T18-Hanover'!$A$1:$ZZ$1,0))</f>
        <v>06-24-113-001-0000, 06-24-113-019-0000</v>
      </c>
      <c r="C122" s="115" t="str">
        <f>INDEX('[1]T18-Hanover'!$A$1:$ZZ$2000,MATCH(A122,'[1]T18-Hanover'!$A$1:$A$2000,0),MATCH($C$1,'[1]T18-Hanover'!$A$1:$ZZ$1,0))</f>
        <v>Office - Single Tenant</v>
      </c>
      <c r="D122" s="115" t="str">
        <f>INDEX('[1]T18-Hanover'!$A$1:$ZZ$2000,MATCH(A122,'[1]T18-Hanover'!$A$1:$A$2000,0),MATCH($D$1,'[1]T18-Hanover'!$A$1:$ZZ$1,0))</f>
        <v>201  JUNIPER, STREAMWOOD</v>
      </c>
      <c r="E122" s="116" t="str">
        <f>INDEX('[1]T18-Hanover'!$A$1:$ZZ$2000,MATCH(A122,'[1]T18-Hanover'!$A$1:$A$2000,0),MATCH($E$1,'[1]T18-Hanover'!$A$1:$ZZ$1,0))</f>
        <v>5-97</v>
      </c>
      <c r="F122" s="116">
        <f>INDEX('[1]T18-Hanover'!$A$1:$ZZ$2000,MATCH(A122,'[1]T18-Hanover'!$A$1:$A$2000,0),MATCH($F$1,'[1]T18-Hanover'!$A$1:$ZZ$1,0))</f>
        <v>38</v>
      </c>
      <c r="G122" s="117">
        <f>INDEX('[1]T18-Hanover'!$A$1:$ZZ$2000,MATCH(A122,'[1]T18-Hanover'!$A$1:$A$2000,0),MATCH($G$1,'[1]T18-Hanover'!$A$1:$ZZ$1,0))</f>
        <v>23699</v>
      </c>
      <c r="H122" s="117">
        <f>INDEX('[1]T18-Hanover'!$A$1:$ZZ$2000,MATCH(A122,'[1]T18-Hanover'!$A$1:$A$2000,0),MATCH($H$1,'[1]T18-Hanover'!$A$1:$ZZ$1,0))</f>
        <v>4040</v>
      </c>
      <c r="I122" s="117">
        <f>INDEX('[1]T18-Hanover'!$A$1:$ZZ$2000,MATCH(A122,'[1]T18-Hanover'!$A$1:$A$2000,0),MATCH($I$1,'[1]T18-Hanover'!$A$1:$ZZ$1,0))</f>
        <v>4040</v>
      </c>
      <c r="J122" s="116" t="str">
        <f>INDEX('[1]T18-Hanover'!$A$1:$ZZ$2000,MATCH(A122,'[1]T18-Hanover'!$A$1:$A$2000,0),MATCH($J$1,'[1]T18-Hanover'!$A$1:$ZZ$1,0))</f>
        <v>C</v>
      </c>
      <c r="K122" s="118">
        <f>INDEX('[1]T18-Hanover'!$A$1:$ZZ$2000,MATCH(A122,'[1]T18-Hanover'!$A$1:$A$2000,0),MATCH($K$1,'[1]T18-Hanover'!$A$1:$ZZ$1,0))</f>
        <v>28.6</v>
      </c>
      <c r="L122" s="119">
        <f>INDEX('[1]T18-Hanover'!$A$1:$ZZ$2000,MATCH(A122,'[1]T18-Hanover'!$A$1:$A$2000,0),MATCH($L$1,'[1]T18-Hanover'!$A$1:$ZZ$1,0))</f>
        <v>115544</v>
      </c>
      <c r="M122" s="120">
        <f>INDEX('[1]T18-Hanover'!$A$1:$ZZ$2000,MATCH(A122,'[1]T18-Hanover'!$A$1:$A$2000,0),MATCH($M$1,'[1]T18-Hanover'!$A$1:$ZZ$1,0))</f>
        <v>0.15</v>
      </c>
      <c r="N122" s="120">
        <f>INDEX('[1]T18-Hanover'!$A$1:$ZZ$2000,MATCH(A122,'[1]T18-Hanover'!$A$1:$A$2000,0),MATCH($N$1,'[1]T18-Hanover'!$A$1:$ZZ$1,0))</f>
        <v>0.55000000000000004</v>
      </c>
      <c r="O122" s="118">
        <f>INDEX('[1]T18-Hanover'!$A$1:$ZZ$2000,MATCH(A122,'[1]T18-Hanover'!$A$1:$A$2000,0),MATCH($O$1,'[1]T18-Hanover'!$A$1:$ZZ$1,0))</f>
        <v>44195.579999999994</v>
      </c>
      <c r="P122" s="120">
        <f>INDEX('[1]T18-Hanover'!$A$1:$ZZ$2000,MATCH(A122,'[1]T18-Hanover'!$A$1:$A$2000,0),MATCH($P$1,'[1]T18-Hanover'!$A$1:$ZZ$1,0))</f>
        <v>0.08</v>
      </c>
      <c r="Q122" s="118">
        <f>INDEX('[1]T18-Hanover'!$A$1:$ZZ$2000,MATCH(A122,'[1]T18-Hanover'!$A$1:$A$2000,0),MATCH($Q$1,'[1]T18-Hanover'!$A$1:$ZZ$1,0))</f>
        <v>136.74374999999998</v>
      </c>
      <c r="R122" s="118">
        <f>INDEX('[1]T18-Hanover'!$A$1:$ZZ$2000,MATCH(A122,'[1]T18-Hanover'!$A$1:$A$2000,0),MATCH($R$1,'[1]T18-Hanover'!$A$1:$ZZ$1,0))</f>
        <v>135.85000000000002</v>
      </c>
      <c r="S122" s="118">
        <f>INDEX('[1]T18-Hanover'!$A$1:$ZZ$2000,MATCH(A122,'[1]T18-Hanover'!$A$1:$A$2000,0),MATCH($S$1,'[1]T18-Hanover'!$A$1:$ZZ$1,0))</f>
        <v>136.296875</v>
      </c>
      <c r="T122" s="119">
        <f>INDEX('[1]T18-Hanover'!$A$1:$ZZ$2000,MATCH(A122,'[1]T18-Hanover'!$A$1:$A$2000,0),MATCH($T$1,'[1]T18-Hanover'!$A$1:$ZZ$1,0))</f>
        <v>0</v>
      </c>
      <c r="U122" s="119">
        <f>INDEX('[1]T18-Hanover'!$A$1:$ZZ$2000,MATCH(A122,'[1]T18-Hanover'!$A$1:$A$2000,0),MATCH($U$1,'[1]T18-Hanover'!$A$1:$ZZ$1,0))</f>
        <v>550639.375</v>
      </c>
    </row>
    <row r="123" spans="1:21" s="114" customFormat="1" x14ac:dyDescent="0.55000000000000004">
      <c r="A123" s="114" t="str">
        <f>'[1]T18-Hanover'!A123</f>
        <v>06-34-405-004-0000</v>
      </c>
      <c r="B123" s="115" t="str">
        <f>INDEX('[1]T18-Hanover'!$A$1:$ZZ$2000,MATCH(A123,'[1]T18-Hanover'!$A$1:$A$2000,0),MATCH($B$1,'[1]T18-Hanover'!$A$1:$ZZ$1,0))</f>
        <v>06-34-405-004-0000</v>
      </c>
      <c r="C123" s="115" t="str">
        <f>INDEX('[1]T18-Hanover'!$A$1:$ZZ$2000,MATCH(A123,'[1]T18-Hanover'!$A$1:$A$2000,0),MATCH($C$1,'[1]T18-Hanover'!$A$1:$ZZ$1,0))</f>
        <v>Office - Single Tenant</v>
      </c>
      <c r="D123" s="115" t="str">
        <f>INDEX('[1]T18-Hanover'!$A$1:$ZZ$2000,MATCH(A123,'[1]T18-Hanover'!$A$1:$A$2000,0),MATCH($D$1,'[1]T18-Hanover'!$A$1:$ZZ$1,0))</f>
        <v>137 S OAK, BARTLETT</v>
      </c>
      <c r="E123" s="116" t="str">
        <f>INDEX('[1]T18-Hanover'!$A$1:$ZZ$2000,MATCH(A123,'[1]T18-Hanover'!$A$1:$A$2000,0),MATCH($E$1,'[1]T18-Hanover'!$A$1:$ZZ$1,0))</f>
        <v>5-92</v>
      </c>
      <c r="F123" s="116">
        <f>INDEX('[1]T18-Hanover'!$A$1:$ZZ$2000,MATCH(A123,'[1]T18-Hanover'!$A$1:$A$2000,0),MATCH($F$1,'[1]T18-Hanover'!$A$1:$ZZ$1,0))</f>
        <v>0</v>
      </c>
      <c r="G123" s="117">
        <f>INDEX('[1]T18-Hanover'!$A$1:$ZZ$2000,MATCH(A123,'[1]T18-Hanover'!$A$1:$A$2000,0),MATCH($G$1,'[1]T18-Hanover'!$A$1:$ZZ$1,0))</f>
        <v>18700</v>
      </c>
      <c r="H123" s="117">
        <f>INDEX('[1]T18-Hanover'!$A$1:$ZZ$2000,MATCH(A123,'[1]T18-Hanover'!$A$1:$A$2000,0),MATCH($H$1,'[1]T18-Hanover'!$A$1:$ZZ$1,0))</f>
        <v>3084</v>
      </c>
      <c r="I123" s="117">
        <f>INDEX('[1]T18-Hanover'!$A$1:$ZZ$2000,MATCH(A123,'[1]T18-Hanover'!$A$1:$A$2000,0),MATCH($I$1,'[1]T18-Hanover'!$A$1:$ZZ$1,0))</f>
        <v>3084</v>
      </c>
      <c r="J123" s="116" t="str">
        <f>INDEX('[1]T18-Hanover'!$A$1:$ZZ$2000,MATCH(A123,'[1]T18-Hanover'!$A$1:$A$2000,0),MATCH($J$1,'[1]T18-Hanover'!$A$1:$ZZ$1,0))</f>
        <v>C</v>
      </c>
      <c r="K123" s="118">
        <f>INDEX('[1]T18-Hanover'!$A$1:$ZZ$2000,MATCH(A123,'[1]T18-Hanover'!$A$1:$A$2000,0),MATCH($K$1,'[1]T18-Hanover'!$A$1:$ZZ$1,0))</f>
        <v>20</v>
      </c>
      <c r="L123" s="119">
        <f>INDEX('[1]T18-Hanover'!$A$1:$ZZ$2000,MATCH(A123,'[1]T18-Hanover'!$A$1:$A$2000,0),MATCH($L$1,'[1]T18-Hanover'!$A$1:$ZZ$1,0))</f>
        <v>61680</v>
      </c>
      <c r="M123" s="120">
        <f>INDEX('[1]T18-Hanover'!$A$1:$ZZ$2000,MATCH(A123,'[1]T18-Hanover'!$A$1:$A$2000,0),MATCH($M$1,'[1]T18-Hanover'!$A$1:$ZZ$1,0))</f>
        <v>0.15</v>
      </c>
      <c r="N123" s="120">
        <f>INDEX('[1]T18-Hanover'!$A$1:$ZZ$2000,MATCH(A123,'[1]T18-Hanover'!$A$1:$A$2000,0),MATCH($N$1,'[1]T18-Hanover'!$A$1:$ZZ$1,0))</f>
        <v>0.55000000000000004</v>
      </c>
      <c r="O123" s="118">
        <f>INDEX('[1]T18-Hanover'!$A$1:$ZZ$2000,MATCH(A123,'[1]T18-Hanover'!$A$1:$A$2000,0),MATCH($O$1,'[1]T18-Hanover'!$A$1:$ZZ$1,0))</f>
        <v>23592.6</v>
      </c>
      <c r="P123" s="120">
        <f>INDEX('[1]T18-Hanover'!$A$1:$ZZ$2000,MATCH(A123,'[1]T18-Hanover'!$A$1:$A$2000,0),MATCH($P$1,'[1]T18-Hanover'!$A$1:$ZZ$1,0))</f>
        <v>0.08</v>
      </c>
      <c r="Q123" s="118">
        <f>INDEX('[1]T18-Hanover'!$A$1:$ZZ$2000,MATCH(A123,'[1]T18-Hanover'!$A$1:$A$2000,0),MATCH($Q$1,'[1]T18-Hanover'!$A$1:$ZZ$1,0))</f>
        <v>95.625</v>
      </c>
      <c r="R123" s="118">
        <f>INDEX('[1]T18-Hanover'!$A$1:$ZZ$2000,MATCH(A123,'[1]T18-Hanover'!$A$1:$A$2000,0),MATCH($R$1,'[1]T18-Hanover'!$A$1:$ZZ$1,0))</f>
        <v>95</v>
      </c>
      <c r="S123" s="118">
        <f>INDEX('[1]T18-Hanover'!$A$1:$ZZ$2000,MATCH(A123,'[1]T18-Hanover'!$A$1:$A$2000,0),MATCH($S$1,'[1]T18-Hanover'!$A$1:$ZZ$1,0))</f>
        <v>95.3125</v>
      </c>
      <c r="T123" s="119">
        <f>INDEX('[1]T18-Hanover'!$A$1:$ZZ$2000,MATCH(A123,'[1]T18-Hanover'!$A$1:$A$2000,0),MATCH($T$1,'[1]T18-Hanover'!$A$1:$ZZ$1,0))</f>
        <v>0</v>
      </c>
      <c r="U123" s="119">
        <f>INDEX('[1]T18-Hanover'!$A$1:$ZZ$2000,MATCH(A123,'[1]T18-Hanover'!$A$1:$A$2000,0),MATCH($U$1,'[1]T18-Hanover'!$A$1:$ZZ$1,0))</f>
        <v>293943.75</v>
      </c>
    </row>
    <row r="124" spans="1:21" s="114" customFormat="1" x14ac:dyDescent="0.55000000000000004">
      <c r="A124" s="114" t="str">
        <f>'[1]T18-Hanover'!A124</f>
        <v>06-19-101-038-0000</v>
      </c>
      <c r="B124" s="115" t="str">
        <f>INDEX('[1]T18-Hanover'!$A$1:$ZZ$2000,MATCH(A124,'[1]T18-Hanover'!$A$1:$A$2000,0),MATCH($B$1,'[1]T18-Hanover'!$A$1:$ZZ$1,0))</f>
        <v>06-19-101-038-0000</v>
      </c>
      <c r="C124" s="115" t="str">
        <f>INDEX('[1]T18-Hanover'!$A$1:$ZZ$2000,MATCH(A124,'[1]T18-Hanover'!$A$1:$A$2000,0),MATCH($C$1,'[1]T18-Hanover'!$A$1:$ZZ$1,0))</f>
        <v>office/warehouse</v>
      </c>
      <c r="D124" s="115" t="str">
        <f>INDEX('[1]T18-Hanover'!$A$1:$ZZ$2000,MATCH(A124,'[1]T18-Hanover'!$A$1:$A$2000,0),MATCH($D$1,'[1]T18-Hanover'!$A$1:$ZZ$1,0))</f>
        <v>370  WILLARD, ELGIN</v>
      </c>
      <c r="E124" s="116" t="str">
        <f>INDEX('[1]T18-Hanover'!$A$1:$ZZ$2000,MATCH(A124,'[1]T18-Hanover'!$A$1:$A$2000,0),MATCH($E$1,'[1]T18-Hanover'!$A$1:$ZZ$1,0))</f>
        <v>5-97</v>
      </c>
      <c r="F124" s="116">
        <f>INDEX('[1]T18-Hanover'!$A$1:$ZZ$2000,MATCH(A124,'[1]T18-Hanover'!$A$1:$A$2000,0),MATCH($F$1,'[1]T18-Hanover'!$A$1:$ZZ$1,0))</f>
        <v>74</v>
      </c>
      <c r="G124" s="117">
        <f>INDEX('[1]T18-Hanover'!$A$1:$ZZ$2000,MATCH(A124,'[1]T18-Hanover'!$A$1:$A$2000,0),MATCH($G$1,'[1]T18-Hanover'!$A$1:$ZZ$1,0))</f>
        <v>6949</v>
      </c>
      <c r="H124" s="117">
        <f>INDEX('[1]T18-Hanover'!$A$1:$ZZ$2000,MATCH(A124,'[1]T18-Hanover'!$A$1:$A$2000,0),MATCH($H$1,'[1]T18-Hanover'!$A$1:$ZZ$1,0))</f>
        <v>1152</v>
      </c>
      <c r="I124" s="117">
        <f>INDEX('[1]T18-Hanover'!$A$1:$ZZ$2000,MATCH(A124,'[1]T18-Hanover'!$A$1:$A$2000,0),MATCH($I$1,'[1]T18-Hanover'!$A$1:$ZZ$1,0))</f>
        <v>1152</v>
      </c>
      <c r="J124" s="116" t="str">
        <f>INDEX('[1]T18-Hanover'!$A$1:$ZZ$2000,MATCH(A124,'[1]T18-Hanover'!$A$1:$A$2000,0),MATCH($J$1,'[1]T18-Hanover'!$A$1:$ZZ$1,0))</f>
        <v>C</v>
      </c>
      <c r="K124" s="118">
        <f>INDEX('[1]T18-Hanover'!$A$1:$ZZ$2000,MATCH(A124,'[1]T18-Hanover'!$A$1:$A$2000,0),MATCH($K$1,'[1]T18-Hanover'!$A$1:$ZZ$1,0))</f>
        <v>17.55</v>
      </c>
      <c r="L124" s="119">
        <f>INDEX('[1]T18-Hanover'!$A$1:$ZZ$2000,MATCH(A124,'[1]T18-Hanover'!$A$1:$A$2000,0),MATCH($L$1,'[1]T18-Hanover'!$A$1:$ZZ$1,0))</f>
        <v>20217.600000000002</v>
      </c>
      <c r="M124" s="120">
        <f>INDEX('[1]T18-Hanover'!$A$1:$ZZ$2000,MATCH(A124,'[1]T18-Hanover'!$A$1:$A$2000,0),MATCH($M$1,'[1]T18-Hanover'!$A$1:$ZZ$1,0))</f>
        <v>0.1</v>
      </c>
      <c r="N124" s="120">
        <f>INDEX('[1]T18-Hanover'!$A$1:$ZZ$2000,MATCH(A124,'[1]T18-Hanover'!$A$1:$A$2000,0),MATCH($N$1,'[1]T18-Hanover'!$A$1:$ZZ$1,0))</f>
        <v>0.45</v>
      </c>
      <c r="O124" s="118">
        <f>INDEX('[1]T18-Hanover'!$A$1:$ZZ$2000,MATCH(A124,'[1]T18-Hanover'!$A$1:$A$2000,0),MATCH($O$1,'[1]T18-Hanover'!$A$1:$ZZ$1,0))</f>
        <v>10007.712000000003</v>
      </c>
      <c r="P124" s="120">
        <f>INDEX('[1]T18-Hanover'!$A$1:$ZZ$2000,MATCH(A124,'[1]T18-Hanover'!$A$1:$A$2000,0),MATCH($P$1,'[1]T18-Hanover'!$A$1:$ZZ$1,0))</f>
        <v>0.08</v>
      </c>
      <c r="Q124" s="118">
        <f>INDEX('[1]T18-Hanover'!$A$1:$ZZ$2000,MATCH(A124,'[1]T18-Hanover'!$A$1:$A$2000,0),MATCH($Q$1,'[1]T18-Hanover'!$A$1:$ZZ$1,0))</f>
        <v>108.59062500000003</v>
      </c>
      <c r="R124" s="118">
        <f>INDEX('[1]T18-Hanover'!$A$1:$ZZ$2000,MATCH(A124,'[1]T18-Hanover'!$A$1:$A$2000,0),MATCH($R$1,'[1]T18-Hanover'!$A$1:$ZZ$1,0))</f>
        <v>104</v>
      </c>
      <c r="S124" s="118">
        <f>INDEX('[1]T18-Hanover'!$A$1:$ZZ$2000,MATCH(A124,'[1]T18-Hanover'!$A$1:$A$2000,0),MATCH($S$1,'[1]T18-Hanover'!$A$1:$ZZ$1,0))</f>
        <v>106.29531250000002</v>
      </c>
      <c r="T124" s="119">
        <f>INDEX('[1]T18-Hanover'!$A$1:$ZZ$2000,MATCH(A124,'[1]T18-Hanover'!$A$1:$A$2000,0),MATCH($T$1,'[1]T18-Hanover'!$A$1:$ZZ$1,0))</f>
        <v>14046</v>
      </c>
      <c r="U124" s="119">
        <f>INDEX('[1]T18-Hanover'!$A$1:$ZZ$2000,MATCH(A124,'[1]T18-Hanover'!$A$1:$A$2000,0),MATCH($U$1,'[1]T18-Hanover'!$A$1:$ZZ$1,0))</f>
        <v>136498.20000000001</v>
      </c>
    </row>
    <row r="125" spans="1:21" s="114" customFormat="1" x14ac:dyDescent="0.55000000000000004">
      <c r="A125" s="114" t="str">
        <f>'[1]T18-Hanover'!A125</f>
        <v>06-31-201-019-0000</v>
      </c>
      <c r="B125" s="115" t="str">
        <f>INDEX('[1]T18-Hanover'!$A$1:$ZZ$2000,MATCH(A125,'[1]T18-Hanover'!$A$1:$A$2000,0),MATCH($B$1,'[1]T18-Hanover'!$A$1:$ZZ$1,0))</f>
        <v>06-31-201-019-0000</v>
      </c>
      <c r="C125" s="115" t="str">
        <f>INDEX('[1]T18-Hanover'!$A$1:$ZZ$2000,MATCH(A125,'[1]T18-Hanover'!$A$1:$A$2000,0),MATCH($C$1,'[1]T18-Hanover'!$A$1:$ZZ$1,0))</f>
        <v>office/warehouse</v>
      </c>
      <c r="D125" s="115" t="str">
        <f>INDEX('[1]T18-Hanover'!$A$1:$ZZ$2000,MATCH(A125,'[1]T18-Hanover'!$A$1:$A$2000,0),MATCH($D$1,'[1]T18-Hanover'!$A$1:$ZZ$1,0))</f>
        <v>1200  GASKET, ELGIN</v>
      </c>
      <c r="E125" s="116" t="str">
        <f>INDEX('[1]T18-Hanover'!$A$1:$ZZ$2000,MATCH(A125,'[1]T18-Hanover'!$A$1:$A$2000,0),MATCH($E$1,'[1]T18-Hanover'!$A$1:$ZZ$1,0))</f>
        <v>5-33</v>
      </c>
      <c r="F125" s="116">
        <f>INDEX('[1]T18-Hanover'!$A$1:$ZZ$2000,MATCH(A125,'[1]T18-Hanover'!$A$1:$A$2000,0),MATCH($F$1,'[1]T18-Hanover'!$A$1:$ZZ$1,0))</f>
        <v>20</v>
      </c>
      <c r="G125" s="117">
        <f>INDEX('[1]T18-Hanover'!$A$1:$ZZ$2000,MATCH(A125,'[1]T18-Hanover'!$A$1:$A$2000,0),MATCH($G$1,'[1]T18-Hanover'!$A$1:$ZZ$1,0))</f>
        <v>217800</v>
      </c>
      <c r="H125" s="117">
        <f>INDEX('[1]T18-Hanover'!$A$1:$ZZ$2000,MATCH(A125,'[1]T18-Hanover'!$A$1:$A$2000,0),MATCH($H$1,'[1]T18-Hanover'!$A$1:$ZZ$1,0))</f>
        <v>10468</v>
      </c>
      <c r="I125" s="117">
        <f>INDEX('[1]T18-Hanover'!$A$1:$ZZ$2000,MATCH(A125,'[1]T18-Hanover'!$A$1:$A$2000,0),MATCH($I$1,'[1]T18-Hanover'!$A$1:$ZZ$1,0))</f>
        <v>10468</v>
      </c>
      <c r="J125" s="116" t="str">
        <f>INDEX('[1]T18-Hanover'!$A$1:$ZZ$2000,MATCH(A125,'[1]T18-Hanover'!$A$1:$A$2000,0),MATCH($J$1,'[1]T18-Hanover'!$A$1:$ZZ$1,0))</f>
        <v>C</v>
      </c>
      <c r="K125" s="118">
        <f>INDEX('[1]T18-Hanover'!$A$1:$ZZ$2000,MATCH(A125,'[1]T18-Hanover'!$A$1:$A$2000,0),MATCH($K$1,'[1]T18-Hanover'!$A$1:$ZZ$1,0))</f>
        <v>9.4499999999999993</v>
      </c>
      <c r="L125" s="119">
        <f>INDEX('[1]T18-Hanover'!$A$1:$ZZ$2000,MATCH(A125,'[1]T18-Hanover'!$A$1:$A$2000,0),MATCH($L$1,'[1]T18-Hanover'!$A$1:$ZZ$1,0))</f>
        <v>98922.599999999991</v>
      </c>
      <c r="M125" s="120">
        <f>INDEX('[1]T18-Hanover'!$A$1:$ZZ$2000,MATCH(A125,'[1]T18-Hanover'!$A$1:$A$2000,0),MATCH($M$1,'[1]T18-Hanover'!$A$1:$ZZ$1,0))</f>
        <v>0.1</v>
      </c>
      <c r="N125" s="120">
        <f>INDEX('[1]T18-Hanover'!$A$1:$ZZ$2000,MATCH(A125,'[1]T18-Hanover'!$A$1:$A$2000,0),MATCH($N$1,'[1]T18-Hanover'!$A$1:$ZZ$1,0))</f>
        <v>0.45</v>
      </c>
      <c r="O125" s="118">
        <f>INDEX('[1]T18-Hanover'!$A$1:$ZZ$2000,MATCH(A125,'[1]T18-Hanover'!$A$1:$A$2000,0),MATCH($O$1,'[1]T18-Hanover'!$A$1:$ZZ$1,0))</f>
        <v>48966.686999999998</v>
      </c>
      <c r="P125" s="120">
        <f>INDEX('[1]T18-Hanover'!$A$1:$ZZ$2000,MATCH(A125,'[1]T18-Hanover'!$A$1:$A$2000,0),MATCH($P$1,'[1]T18-Hanover'!$A$1:$ZZ$1,0))</f>
        <v>0.08</v>
      </c>
      <c r="Q125" s="118">
        <f>INDEX('[1]T18-Hanover'!$A$1:$ZZ$2000,MATCH(A125,'[1]T18-Hanover'!$A$1:$A$2000,0),MATCH($Q$1,'[1]T18-Hanover'!$A$1:$ZZ$1,0))</f>
        <v>58.47187499999999</v>
      </c>
      <c r="R125" s="118">
        <f>INDEX('[1]T18-Hanover'!$A$1:$ZZ$2000,MATCH(A125,'[1]T18-Hanover'!$A$1:$A$2000,0),MATCH($R$1,'[1]T18-Hanover'!$A$1:$ZZ$1,0))</f>
        <v>56</v>
      </c>
      <c r="S125" s="118">
        <f>INDEX('[1]T18-Hanover'!$A$1:$ZZ$2000,MATCH(A125,'[1]T18-Hanover'!$A$1:$A$2000,0),MATCH($S$1,'[1]T18-Hanover'!$A$1:$ZZ$1,0))</f>
        <v>57.235937499999991</v>
      </c>
      <c r="T125" s="119">
        <f>INDEX('[1]T18-Hanover'!$A$1:$ZZ$2000,MATCH(A125,'[1]T18-Hanover'!$A$1:$A$2000,0),MATCH($T$1,'[1]T18-Hanover'!$A$1:$ZZ$1,0))</f>
        <v>527784</v>
      </c>
      <c r="U125" s="119">
        <f>INDEX('[1]T18-Hanover'!$A$1:$ZZ$2000,MATCH(A125,'[1]T18-Hanover'!$A$1:$A$2000,0),MATCH($U$1,'[1]T18-Hanover'!$A$1:$ZZ$1,0))</f>
        <v>1126929.79375</v>
      </c>
    </row>
    <row r="126" spans="1:21" s="114" customFormat="1" x14ac:dyDescent="0.55000000000000004">
      <c r="A126" s="114" t="str">
        <f>'[1]T18-Hanover'!A126</f>
        <v>06-25-420-004-0000</v>
      </c>
      <c r="B126" s="115" t="str">
        <f>INDEX('[1]T18-Hanover'!$A$1:$ZZ$2000,MATCH(A126,'[1]T18-Hanover'!$A$1:$A$2000,0),MATCH($B$1,'[1]T18-Hanover'!$A$1:$ZZ$1,0))</f>
        <v xml:space="preserve">06-25-420-004-0000                      </v>
      </c>
      <c r="C126" s="115" t="str">
        <f>INDEX('[1]T18-Hanover'!$A$1:$ZZ$2000,MATCH(A126,'[1]T18-Hanover'!$A$1:$A$2000,0),MATCH($C$1,'[1]T18-Hanover'!$A$1:$ZZ$1,0))</f>
        <v>Retail - Multi Tenant</v>
      </c>
      <c r="D126" s="115" t="str">
        <f>INDEX('[1]T18-Hanover'!$A$1:$ZZ$2000,MATCH(A126,'[1]T18-Hanover'!$A$1:$A$2000,0),MATCH($D$1,'[1]T18-Hanover'!$A$1:$ZZ$1,0))</f>
        <v>1820  IRVING PARK, HANOVER PARK</v>
      </c>
      <c r="E126" s="116" t="str">
        <f>INDEX('[1]T18-Hanover'!$A$1:$ZZ$2000,MATCH(A126,'[1]T18-Hanover'!$A$1:$A$2000,0),MATCH($E$1,'[1]T18-Hanover'!$A$1:$ZZ$1,0))</f>
        <v>5-92</v>
      </c>
      <c r="F126" s="116">
        <f>INDEX('[1]T18-Hanover'!$A$1:$ZZ$2000,MATCH(A126,'[1]T18-Hanover'!$A$1:$A$2000,0),MATCH($F$1,'[1]T18-Hanover'!$A$1:$ZZ$1,0))</f>
        <v>42</v>
      </c>
      <c r="G126" s="117">
        <f>INDEX('[1]T18-Hanover'!$A$1:$ZZ$2000,MATCH(A126,'[1]T18-Hanover'!$A$1:$A$2000,0),MATCH($G$1,'[1]T18-Hanover'!$A$1:$ZZ$1,0))</f>
        <v>20992</v>
      </c>
      <c r="H126" s="117">
        <f>INDEX('[1]T18-Hanover'!$A$1:$ZZ$2000,MATCH(A126,'[1]T18-Hanover'!$A$1:$A$2000,0),MATCH($H$1,'[1]T18-Hanover'!$A$1:$ZZ$1,0))</f>
        <v>6148</v>
      </c>
      <c r="I126" s="117">
        <f>INDEX('[1]T18-Hanover'!$A$1:$ZZ$2000,MATCH(A126,'[1]T18-Hanover'!$A$1:$A$2000,0),MATCH($I$1,'[1]T18-Hanover'!$A$1:$ZZ$1,0))</f>
        <v>6148</v>
      </c>
      <c r="J126" s="116" t="str">
        <f>INDEX('[1]T18-Hanover'!$A$1:$ZZ$2000,MATCH(A126,'[1]T18-Hanover'!$A$1:$A$2000,0),MATCH($J$1,'[1]T18-Hanover'!$A$1:$ZZ$1,0))</f>
        <v>C</v>
      </c>
      <c r="K126" s="118">
        <f>INDEX('[1]T18-Hanover'!$A$1:$ZZ$2000,MATCH(A126,'[1]T18-Hanover'!$A$1:$A$2000,0),MATCH($K$1,'[1]T18-Hanover'!$A$1:$ZZ$1,0))</f>
        <v>17.099999999999998</v>
      </c>
      <c r="L126" s="119">
        <f>INDEX('[1]T18-Hanover'!$A$1:$ZZ$2000,MATCH(A126,'[1]T18-Hanover'!$A$1:$A$2000,0),MATCH($L$1,'[1]T18-Hanover'!$A$1:$ZZ$1,0))</f>
        <v>105130.79999999999</v>
      </c>
      <c r="M126" s="120">
        <f>INDEX('[1]T18-Hanover'!$A$1:$ZZ$2000,MATCH(A126,'[1]T18-Hanover'!$A$1:$A$2000,0),MATCH($M$1,'[1]T18-Hanover'!$A$1:$ZZ$1,0))</f>
        <v>0.1</v>
      </c>
      <c r="N126" s="120">
        <f>INDEX('[1]T18-Hanover'!$A$1:$ZZ$2000,MATCH(A126,'[1]T18-Hanover'!$A$1:$A$2000,0),MATCH($N$1,'[1]T18-Hanover'!$A$1:$ZZ$1,0))</f>
        <v>0.55000000000000004</v>
      </c>
      <c r="O126" s="118">
        <f>INDEX('[1]T18-Hanover'!$A$1:$ZZ$2000,MATCH(A126,'[1]T18-Hanover'!$A$1:$A$2000,0),MATCH($O$1,'[1]T18-Hanover'!$A$1:$ZZ$1,0))</f>
        <v>42577.973999999987</v>
      </c>
      <c r="P126" s="120">
        <f>INDEX('[1]T18-Hanover'!$A$1:$ZZ$2000,MATCH(A126,'[1]T18-Hanover'!$A$1:$A$2000,0),MATCH($P$1,'[1]T18-Hanover'!$A$1:$ZZ$1,0))</f>
        <v>0.08</v>
      </c>
      <c r="Q126" s="118">
        <f>INDEX('[1]T18-Hanover'!$A$1:$ZZ$2000,MATCH(A126,'[1]T18-Hanover'!$A$1:$A$2000,0),MATCH($Q$1,'[1]T18-Hanover'!$A$1:$ZZ$1,0))</f>
        <v>86.568749999999966</v>
      </c>
      <c r="R126" s="118">
        <f>INDEX('[1]T18-Hanover'!$A$1:$ZZ$2000,MATCH(A126,'[1]T18-Hanover'!$A$1:$A$2000,0),MATCH($R$1,'[1]T18-Hanover'!$A$1:$ZZ$1,0))</f>
        <v>90.25</v>
      </c>
      <c r="S126" s="118">
        <f>INDEX('[1]T18-Hanover'!$A$1:$ZZ$2000,MATCH(A126,'[1]T18-Hanover'!$A$1:$A$2000,0),MATCH($S$1,'[1]T18-Hanover'!$A$1:$ZZ$1,0))</f>
        <v>88.409374999999983</v>
      </c>
      <c r="T126" s="119">
        <f>INDEX('[1]T18-Hanover'!$A$1:$ZZ$2000,MATCH(A126,'[1]T18-Hanover'!$A$1:$A$2000,0),MATCH($T$1,'[1]T18-Hanover'!$A$1:$ZZ$1,0))</f>
        <v>0</v>
      </c>
      <c r="U126" s="119">
        <f>INDEX('[1]T18-Hanover'!$A$1:$ZZ$2000,MATCH(A126,'[1]T18-Hanover'!$A$1:$A$2000,0),MATCH($U$1,'[1]T18-Hanover'!$A$1:$ZZ$1,0))</f>
        <v>543540.83749999991</v>
      </c>
    </row>
    <row r="127" spans="1:21" s="114" customFormat="1" x14ac:dyDescent="0.55000000000000004">
      <c r="A127" s="114" t="str">
        <f>'[1]T18-Hanover'!A127</f>
        <v>06-34-409-036-0000</v>
      </c>
      <c r="B127" s="115" t="str">
        <f>INDEX('[1]T18-Hanover'!$A$1:$ZZ$2000,MATCH(A127,'[1]T18-Hanover'!$A$1:$A$2000,0),MATCH($B$1,'[1]T18-Hanover'!$A$1:$ZZ$1,0))</f>
        <v>06-34-409-036-0000</v>
      </c>
      <c r="C127" s="115" t="str">
        <f>INDEX('[1]T18-Hanover'!$A$1:$ZZ$2000,MATCH(A127,'[1]T18-Hanover'!$A$1:$A$2000,0),MATCH($C$1,'[1]T18-Hanover'!$A$1:$ZZ$1,0))</f>
        <v>Retail - Multi Tenant</v>
      </c>
      <c r="D127" s="115" t="str">
        <f>INDEX('[1]T18-Hanover'!$A$1:$ZZ$2000,MATCH(A127,'[1]T18-Hanover'!$A$1:$A$2000,0),MATCH($D$1,'[1]T18-Hanover'!$A$1:$ZZ$1,0))</f>
        <v>200 S MAIN, BARTLETT</v>
      </c>
      <c r="E127" s="116" t="str">
        <f>INDEX('[1]T18-Hanover'!$A$1:$ZZ$2000,MATCH(A127,'[1]T18-Hanover'!$A$1:$A$2000,0),MATCH($E$1,'[1]T18-Hanover'!$A$1:$ZZ$1,0))</f>
        <v>5-97</v>
      </c>
      <c r="F127" s="116">
        <f>INDEX('[1]T18-Hanover'!$A$1:$ZZ$2000,MATCH(A127,'[1]T18-Hanover'!$A$1:$A$2000,0),MATCH($F$1,'[1]T18-Hanover'!$A$1:$ZZ$1,0))</f>
        <v>51</v>
      </c>
      <c r="G127" s="117">
        <f>INDEX('[1]T18-Hanover'!$A$1:$ZZ$2000,MATCH(A127,'[1]T18-Hanover'!$A$1:$A$2000,0),MATCH($G$1,'[1]T18-Hanover'!$A$1:$ZZ$1,0))</f>
        <v>32562</v>
      </c>
      <c r="H127" s="117">
        <f>INDEX('[1]T18-Hanover'!$A$1:$ZZ$2000,MATCH(A127,'[1]T18-Hanover'!$A$1:$A$2000,0),MATCH($H$1,'[1]T18-Hanover'!$A$1:$ZZ$1,0))</f>
        <v>19889</v>
      </c>
      <c r="I127" s="117">
        <f>INDEX('[1]T18-Hanover'!$A$1:$ZZ$2000,MATCH(A127,'[1]T18-Hanover'!$A$1:$A$2000,0),MATCH($I$1,'[1]T18-Hanover'!$A$1:$ZZ$1,0))</f>
        <v>19889</v>
      </c>
      <c r="J127" s="116" t="str">
        <f>INDEX('[1]T18-Hanover'!$A$1:$ZZ$2000,MATCH(A127,'[1]T18-Hanover'!$A$1:$A$2000,0),MATCH($J$1,'[1]T18-Hanover'!$A$1:$ZZ$1,0))</f>
        <v>C</v>
      </c>
      <c r="K127" s="118">
        <f>INDEX('[1]T18-Hanover'!$A$1:$ZZ$2000,MATCH(A127,'[1]T18-Hanover'!$A$1:$A$2000,0),MATCH($K$1,'[1]T18-Hanover'!$A$1:$ZZ$1,0))</f>
        <v>18</v>
      </c>
      <c r="L127" s="119">
        <f>INDEX('[1]T18-Hanover'!$A$1:$ZZ$2000,MATCH(A127,'[1]T18-Hanover'!$A$1:$A$2000,0),MATCH($L$1,'[1]T18-Hanover'!$A$1:$ZZ$1,0))</f>
        <v>358002</v>
      </c>
      <c r="M127" s="120">
        <f>INDEX('[1]T18-Hanover'!$A$1:$ZZ$2000,MATCH(A127,'[1]T18-Hanover'!$A$1:$A$2000,0),MATCH($M$1,'[1]T18-Hanover'!$A$1:$ZZ$1,0))</f>
        <v>0.1</v>
      </c>
      <c r="N127" s="120">
        <f>INDEX('[1]T18-Hanover'!$A$1:$ZZ$2000,MATCH(A127,'[1]T18-Hanover'!$A$1:$A$2000,0),MATCH($N$1,'[1]T18-Hanover'!$A$1:$ZZ$1,0))</f>
        <v>0.55000000000000004</v>
      </c>
      <c r="O127" s="118">
        <f>INDEX('[1]T18-Hanover'!$A$1:$ZZ$2000,MATCH(A127,'[1]T18-Hanover'!$A$1:$A$2000,0),MATCH($O$1,'[1]T18-Hanover'!$A$1:$ZZ$1,0))</f>
        <v>144990.80999999997</v>
      </c>
      <c r="P127" s="120">
        <f>INDEX('[1]T18-Hanover'!$A$1:$ZZ$2000,MATCH(A127,'[1]T18-Hanover'!$A$1:$A$2000,0),MATCH($P$1,'[1]T18-Hanover'!$A$1:$ZZ$1,0))</f>
        <v>0.08</v>
      </c>
      <c r="Q127" s="118">
        <f>INDEX('[1]T18-Hanover'!$A$1:$ZZ$2000,MATCH(A127,'[1]T18-Hanover'!$A$1:$A$2000,0),MATCH($Q$1,'[1]T18-Hanover'!$A$1:$ZZ$1,0))</f>
        <v>91.124999999999972</v>
      </c>
      <c r="R127" s="118">
        <f>INDEX('[1]T18-Hanover'!$A$1:$ZZ$2000,MATCH(A127,'[1]T18-Hanover'!$A$1:$A$2000,0),MATCH($R$1,'[1]T18-Hanover'!$A$1:$ZZ$1,0))</f>
        <v>95</v>
      </c>
      <c r="S127" s="118">
        <f>INDEX('[1]T18-Hanover'!$A$1:$ZZ$2000,MATCH(A127,'[1]T18-Hanover'!$A$1:$A$2000,0),MATCH($S$1,'[1]T18-Hanover'!$A$1:$ZZ$1,0))</f>
        <v>93.062499999999986</v>
      </c>
      <c r="T127" s="119">
        <f>INDEX('[1]T18-Hanover'!$A$1:$ZZ$2000,MATCH(A127,'[1]T18-Hanover'!$A$1:$A$2000,0),MATCH($T$1,'[1]T18-Hanover'!$A$1:$ZZ$1,0))</f>
        <v>0</v>
      </c>
      <c r="U127" s="119">
        <f>INDEX('[1]T18-Hanover'!$A$1:$ZZ$2000,MATCH(A127,'[1]T18-Hanover'!$A$1:$A$2000,0),MATCH($U$1,'[1]T18-Hanover'!$A$1:$ZZ$1,0))</f>
        <v>1850920.0624999998</v>
      </c>
    </row>
    <row r="128" spans="1:21" s="114" customFormat="1" x14ac:dyDescent="0.55000000000000004">
      <c r="A128" s="114" t="str">
        <f>'[1]T18-Hanover'!A128</f>
        <v>06-07-302-058-0000</v>
      </c>
      <c r="B128" s="115" t="str">
        <f>INDEX('[1]T18-Hanover'!$A$1:$ZZ$2000,MATCH(A128,'[1]T18-Hanover'!$A$1:$A$2000,0),MATCH($B$1,'[1]T18-Hanover'!$A$1:$ZZ$1,0))</f>
        <v>06-07-302-058-0000</v>
      </c>
      <c r="C128" s="115" t="str">
        <f>INDEX('[1]T18-Hanover'!$A$1:$ZZ$2000,MATCH(A128,'[1]T18-Hanover'!$A$1:$A$2000,0),MATCH($C$1,'[1]T18-Hanover'!$A$1:$ZZ$1,0))</f>
        <v>Retail - Single Tenant</v>
      </c>
      <c r="D128" s="115" t="str">
        <f>INDEX('[1]T18-Hanover'!$A$1:$ZZ$2000,MATCH(A128,'[1]T18-Hanover'!$A$1:$A$2000,0),MATCH($D$1,'[1]T18-Hanover'!$A$1:$ZZ$1,0))</f>
        <v>845  SUMMIT, ELGIN</v>
      </c>
      <c r="E128" s="116" t="str">
        <f>INDEX('[1]T18-Hanover'!$A$1:$ZZ$2000,MATCH(A128,'[1]T18-Hanover'!$A$1:$A$2000,0),MATCH($E$1,'[1]T18-Hanover'!$A$1:$ZZ$1,0))</f>
        <v>5-97</v>
      </c>
      <c r="F128" s="116">
        <f>INDEX('[1]T18-Hanover'!$A$1:$ZZ$2000,MATCH(A128,'[1]T18-Hanover'!$A$1:$A$2000,0),MATCH($F$1,'[1]T18-Hanover'!$A$1:$ZZ$1,0))</f>
        <v>33</v>
      </c>
      <c r="G128" s="117">
        <f>INDEX('[1]T18-Hanover'!$A$1:$ZZ$2000,MATCH(A128,'[1]T18-Hanover'!$A$1:$A$2000,0),MATCH($G$1,'[1]T18-Hanover'!$A$1:$ZZ$1,0))</f>
        <v>44434</v>
      </c>
      <c r="H128" s="117">
        <f>INDEX('[1]T18-Hanover'!$A$1:$ZZ$2000,MATCH(A128,'[1]T18-Hanover'!$A$1:$A$2000,0),MATCH($H$1,'[1]T18-Hanover'!$A$1:$ZZ$1,0))</f>
        <v>10810</v>
      </c>
      <c r="I128" s="117">
        <f>INDEX('[1]T18-Hanover'!$A$1:$ZZ$2000,MATCH(A128,'[1]T18-Hanover'!$A$1:$A$2000,0),MATCH($I$1,'[1]T18-Hanover'!$A$1:$ZZ$1,0))</f>
        <v>10810</v>
      </c>
      <c r="J128" s="116" t="str">
        <f>INDEX('[1]T18-Hanover'!$A$1:$ZZ$2000,MATCH(A128,'[1]T18-Hanover'!$A$1:$A$2000,0),MATCH($J$1,'[1]T18-Hanover'!$A$1:$ZZ$1,0))</f>
        <v>C</v>
      </c>
      <c r="K128" s="118">
        <f>INDEX('[1]T18-Hanover'!$A$1:$ZZ$2000,MATCH(A128,'[1]T18-Hanover'!$A$1:$A$2000,0),MATCH($K$1,'[1]T18-Hanover'!$A$1:$ZZ$1,0))</f>
        <v>18</v>
      </c>
      <c r="L128" s="119">
        <f>INDEX('[1]T18-Hanover'!$A$1:$ZZ$2000,MATCH(A128,'[1]T18-Hanover'!$A$1:$A$2000,0),MATCH($L$1,'[1]T18-Hanover'!$A$1:$ZZ$1,0))</f>
        <v>194580</v>
      </c>
      <c r="M128" s="120">
        <f>INDEX('[1]T18-Hanover'!$A$1:$ZZ$2000,MATCH(A128,'[1]T18-Hanover'!$A$1:$A$2000,0),MATCH($M$1,'[1]T18-Hanover'!$A$1:$ZZ$1,0))</f>
        <v>0.1</v>
      </c>
      <c r="N128" s="120">
        <f>INDEX('[1]T18-Hanover'!$A$1:$ZZ$2000,MATCH(A128,'[1]T18-Hanover'!$A$1:$A$2000,0),MATCH($N$1,'[1]T18-Hanover'!$A$1:$ZZ$1,0))</f>
        <v>0.55000000000000004</v>
      </c>
      <c r="O128" s="118">
        <f>INDEX('[1]T18-Hanover'!$A$1:$ZZ$2000,MATCH(A128,'[1]T18-Hanover'!$A$1:$A$2000,0),MATCH($O$1,'[1]T18-Hanover'!$A$1:$ZZ$1,0))</f>
        <v>78804.899999999994</v>
      </c>
      <c r="P128" s="120">
        <f>INDEX('[1]T18-Hanover'!$A$1:$ZZ$2000,MATCH(A128,'[1]T18-Hanover'!$A$1:$A$2000,0),MATCH($P$1,'[1]T18-Hanover'!$A$1:$ZZ$1,0))</f>
        <v>0.08</v>
      </c>
      <c r="Q128" s="118">
        <f>INDEX('[1]T18-Hanover'!$A$1:$ZZ$2000,MATCH(A128,'[1]T18-Hanover'!$A$1:$A$2000,0),MATCH($Q$1,'[1]T18-Hanover'!$A$1:$ZZ$1,0))</f>
        <v>91.124999999999986</v>
      </c>
      <c r="R128" s="118">
        <f>INDEX('[1]T18-Hanover'!$A$1:$ZZ$2000,MATCH(A128,'[1]T18-Hanover'!$A$1:$A$2000,0),MATCH($R$1,'[1]T18-Hanover'!$A$1:$ZZ$1,0))</f>
        <v>95</v>
      </c>
      <c r="S128" s="118">
        <f>INDEX('[1]T18-Hanover'!$A$1:$ZZ$2000,MATCH(A128,'[1]T18-Hanover'!$A$1:$A$2000,0),MATCH($S$1,'[1]T18-Hanover'!$A$1:$ZZ$1,0))</f>
        <v>93.0625</v>
      </c>
      <c r="T128" s="119">
        <f>INDEX('[1]T18-Hanover'!$A$1:$ZZ$2000,MATCH(A128,'[1]T18-Hanover'!$A$1:$A$2000,0),MATCH($T$1,'[1]T18-Hanover'!$A$1:$ZZ$1,0))</f>
        <v>0</v>
      </c>
      <c r="U128" s="119">
        <f>INDEX('[1]T18-Hanover'!$A$1:$ZZ$2000,MATCH(A128,'[1]T18-Hanover'!$A$1:$A$2000,0),MATCH($U$1,'[1]T18-Hanover'!$A$1:$ZZ$1,0))</f>
        <v>1006005.625</v>
      </c>
    </row>
    <row r="129" spans="1:21" s="114" customFormat="1" x14ac:dyDescent="0.55000000000000004">
      <c r="A129" s="114" t="str">
        <f>'[1]T18-Hanover'!A129</f>
        <v>06-07-302-062-0000</v>
      </c>
      <c r="B129" s="115" t="str">
        <f>INDEX('[1]T18-Hanover'!$A$1:$ZZ$2000,MATCH(A129,'[1]T18-Hanover'!$A$1:$A$2000,0),MATCH($B$1,'[1]T18-Hanover'!$A$1:$ZZ$1,0))</f>
        <v>06-07-302-062-0000</v>
      </c>
      <c r="C129" s="115" t="str">
        <f>INDEX('[1]T18-Hanover'!$A$1:$ZZ$2000,MATCH(A129,'[1]T18-Hanover'!$A$1:$A$2000,0),MATCH($C$1,'[1]T18-Hanover'!$A$1:$ZZ$1,0))</f>
        <v>Retail - Single Tenant</v>
      </c>
      <c r="D129" s="115" t="str">
        <f>INDEX('[1]T18-Hanover'!$A$1:$ZZ$2000,MATCH(A129,'[1]T18-Hanover'!$A$1:$A$2000,0),MATCH($D$1,'[1]T18-Hanover'!$A$1:$ZZ$1,0))</f>
        <v>545  HIAWATHA, ELGIN</v>
      </c>
      <c r="E129" s="116" t="str">
        <f>INDEX('[1]T18-Hanover'!$A$1:$ZZ$2000,MATCH(A129,'[1]T18-Hanover'!$A$1:$A$2000,0),MATCH($E$1,'[1]T18-Hanover'!$A$1:$ZZ$1,0))</f>
        <v>5-97</v>
      </c>
      <c r="F129" s="116">
        <f>INDEX('[1]T18-Hanover'!$A$1:$ZZ$2000,MATCH(A129,'[1]T18-Hanover'!$A$1:$A$2000,0),MATCH($F$1,'[1]T18-Hanover'!$A$1:$ZZ$1,0))</f>
        <v>34</v>
      </c>
      <c r="G129" s="117">
        <f>INDEX('[1]T18-Hanover'!$A$1:$ZZ$2000,MATCH(A129,'[1]T18-Hanover'!$A$1:$A$2000,0),MATCH($G$1,'[1]T18-Hanover'!$A$1:$ZZ$1,0))</f>
        <v>29680</v>
      </c>
      <c r="H129" s="117">
        <f>INDEX('[1]T18-Hanover'!$A$1:$ZZ$2000,MATCH(A129,'[1]T18-Hanover'!$A$1:$A$2000,0),MATCH($H$1,'[1]T18-Hanover'!$A$1:$ZZ$1,0))</f>
        <v>4988</v>
      </c>
      <c r="I129" s="117">
        <f>INDEX('[1]T18-Hanover'!$A$1:$ZZ$2000,MATCH(A129,'[1]T18-Hanover'!$A$1:$A$2000,0),MATCH($I$1,'[1]T18-Hanover'!$A$1:$ZZ$1,0))</f>
        <v>4988</v>
      </c>
      <c r="J129" s="116" t="str">
        <f>INDEX('[1]T18-Hanover'!$A$1:$ZZ$2000,MATCH(A129,'[1]T18-Hanover'!$A$1:$A$2000,0),MATCH($J$1,'[1]T18-Hanover'!$A$1:$ZZ$1,0))</f>
        <v>D</v>
      </c>
      <c r="K129" s="118">
        <f>INDEX('[1]T18-Hanover'!$A$1:$ZZ$2000,MATCH(A129,'[1]T18-Hanover'!$A$1:$A$2000,0),MATCH($K$1,'[1]T18-Hanover'!$A$1:$ZZ$1,0))</f>
        <v>18</v>
      </c>
      <c r="L129" s="119">
        <f>INDEX('[1]T18-Hanover'!$A$1:$ZZ$2000,MATCH(A129,'[1]T18-Hanover'!$A$1:$A$2000,0),MATCH($L$1,'[1]T18-Hanover'!$A$1:$ZZ$1,0))</f>
        <v>89784</v>
      </c>
      <c r="M129" s="120">
        <f>INDEX('[1]T18-Hanover'!$A$1:$ZZ$2000,MATCH(A129,'[1]T18-Hanover'!$A$1:$A$2000,0),MATCH($M$1,'[1]T18-Hanover'!$A$1:$ZZ$1,0))</f>
        <v>0.1</v>
      </c>
      <c r="N129" s="120">
        <f>INDEX('[1]T18-Hanover'!$A$1:$ZZ$2000,MATCH(A129,'[1]T18-Hanover'!$A$1:$A$2000,0),MATCH($N$1,'[1]T18-Hanover'!$A$1:$ZZ$1,0))</f>
        <v>0.55000000000000004</v>
      </c>
      <c r="O129" s="118">
        <f>INDEX('[1]T18-Hanover'!$A$1:$ZZ$2000,MATCH(A129,'[1]T18-Hanover'!$A$1:$A$2000,0),MATCH($O$1,'[1]T18-Hanover'!$A$1:$ZZ$1,0))</f>
        <v>36362.519999999997</v>
      </c>
      <c r="P129" s="120">
        <f>INDEX('[1]T18-Hanover'!$A$1:$ZZ$2000,MATCH(A129,'[1]T18-Hanover'!$A$1:$A$2000,0),MATCH($P$1,'[1]T18-Hanover'!$A$1:$ZZ$1,0))</f>
        <v>0.09</v>
      </c>
      <c r="Q129" s="118">
        <f>INDEX('[1]T18-Hanover'!$A$1:$ZZ$2000,MATCH(A129,'[1]T18-Hanover'!$A$1:$A$2000,0),MATCH($Q$1,'[1]T18-Hanover'!$A$1:$ZZ$1,0))</f>
        <v>81</v>
      </c>
      <c r="R129" s="118">
        <f>INDEX('[1]T18-Hanover'!$A$1:$ZZ$2000,MATCH(A129,'[1]T18-Hanover'!$A$1:$A$2000,0),MATCH($R$1,'[1]T18-Hanover'!$A$1:$ZZ$1,0))</f>
        <v>95</v>
      </c>
      <c r="S129" s="118">
        <f>INDEX('[1]T18-Hanover'!$A$1:$ZZ$2000,MATCH(A129,'[1]T18-Hanover'!$A$1:$A$2000,0),MATCH($S$1,'[1]T18-Hanover'!$A$1:$ZZ$1,0))</f>
        <v>88</v>
      </c>
      <c r="T129" s="119">
        <f>INDEX('[1]T18-Hanover'!$A$1:$ZZ$2000,MATCH(A129,'[1]T18-Hanover'!$A$1:$A$2000,0),MATCH($T$1,'[1]T18-Hanover'!$A$1:$ZZ$1,0))</f>
        <v>0</v>
      </c>
      <c r="U129" s="119">
        <f>INDEX('[1]T18-Hanover'!$A$1:$ZZ$2000,MATCH(A129,'[1]T18-Hanover'!$A$1:$A$2000,0),MATCH($U$1,'[1]T18-Hanover'!$A$1:$ZZ$1,0))</f>
        <v>438944</v>
      </c>
    </row>
    <row r="130" spans="1:21" s="114" customFormat="1" x14ac:dyDescent="0.55000000000000004">
      <c r="A130" s="114" t="str">
        <f>'[1]T18-Hanover'!A130</f>
        <v>06-18-301-045-0000</v>
      </c>
      <c r="B130" s="115" t="str">
        <f>INDEX('[1]T18-Hanover'!$A$1:$ZZ$2000,MATCH(A130,'[1]T18-Hanover'!$A$1:$A$2000,0),MATCH($B$1,'[1]T18-Hanover'!$A$1:$ZZ$1,0))</f>
        <v>06-18-301-045-0000</v>
      </c>
      <c r="C130" s="115" t="str">
        <f>INDEX('[1]T18-Hanover'!$A$1:$ZZ$2000,MATCH(A130,'[1]T18-Hanover'!$A$1:$A$2000,0),MATCH($C$1,'[1]T18-Hanover'!$A$1:$ZZ$1,0))</f>
        <v>Retail - Single Tenant</v>
      </c>
      <c r="D130" s="115" t="str">
        <f>INDEX('[1]T18-Hanover'!$A$1:$ZZ$2000,MATCH(A130,'[1]T18-Hanover'!$A$1:$A$2000,0),MATCH($D$1,'[1]T18-Hanover'!$A$1:$ZZ$1,0))</f>
        <v>270  WILLARD, ELGIN</v>
      </c>
      <c r="E130" s="116" t="str">
        <f>INDEX('[1]T18-Hanover'!$A$1:$ZZ$2000,MATCH(A130,'[1]T18-Hanover'!$A$1:$A$2000,0),MATCH($E$1,'[1]T18-Hanover'!$A$1:$ZZ$1,0))</f>
        <v>5-33</v>
      </c>
      <c r="F130" s="116">
        <f>INDEX('[1]T18-Hanover'!$A$1:$ZZ$2000,MATCH(A130,'[1]T18-Hanover'!$A$1:$A$2000,0),MATCH($F$1,'[1]T18-Hanover'!$A$1:$ZZ$1,0))</f>
        <v>46</v>
      </c>
      <c r="G130" s="117">
        <f>INDEX('[1]T18-Hanover'!$A$1:$ZZ$2000,MATCH(A130,'[1]T18-Hanover'!$A$1:$A$2000,0),MATCH($G$1,'[1]T18-Hanover'!$A$1:$ZZ$1,0))</f>
        <v>32909</v>
      </c>
      <c r="H130" s="117">
        <f>INDEX('[1]T18-Hanover'!$A$1:$ZZ$2000,MATCH(A130,'[1]T18-Hanover'!$A$1:$A$2000,0),MATCH($H$1,'[1]T18-Hanover'!$A$1:$ZZ$1,0))</f>
        <v>8400</v>
      </c>
      <c r="I130" s="117">
        <f>INDEX('[1]T18-Hanover'!$A$1:$ZZ$2000,MATCH(A130,'[1]T18-Hanover'!$A$1:$A$2000,0),MATCH($I$1,'[1]T18-Hanover'!$A$1:$ZZ$1,0))</f>
        <v>8400</v>
      </c>
      <c r="J130" s="116" t="str">
        <f>INDEX('[1]T18-Hanover'!$A$1:$ZZ$2000,MATCH(A130,'[1]T18-Hanover'!$A$1:$A$2000,0),MATCH($J$1,'[1]T18-Hanover'!$A$1:$ZZ$1,0))</f>
        <v>C</v>
      </c>
      <c r="K130" s="118">
        <f>INDEX('[1]T18-Hanover'!$A$1:$ZZ$2000,MATCH(A130,'[1]T18-Hanover'!$A$1:$A$2000,0),MATCH($K$1,'[1]T18-Hanover'!$A$1:$ZZ$1,0))</f>
        <v>11.34</v>
      </c>
      <c r="L130" s="119">
        <f>INDEX('[1]T18-Hanover'!$A$1:$ZZ$2000,MATCH(A130,'[1]T18-Hanover'!$A$1:$A$2000,0),MATCH($L$1,'[1]T18-Hanover'!$A$1:$ZZ$1,0))</f>
        <v>95256</v>
      </c>
      <c r="M130" s="120">
        <f>INDEX('[1]T18-Hanover'!$A$1:$ZZ$2000,MATCH(A130,'[1]T18-Hanover'!$A$1:$A$2000,0),MATCH($M$1,'[1]T18-Hanover'!$A$1:$ZZ$1,0))</f>
        <v>0.1</v>
      </c>
      <c r="N130" s="120">
        <f>INDEX('[1]T18-Hanover'!$A$1:$ZZ$2000,MATCH(A130,'[1]T18-Hanover'!$A$1:$A$2000,0),MATCH($N$1,'[1]T18-Hanover'!$A$1:$ZZ$1,0))</f>
        <v>0.55000000000000004</v>
      </c>
      <c r="O130" s="118">
        <f>INDEX('[1]T18-Hanover'!$A$1:$ZZ$2000,MATCH(A130,'[1]T18-Hanover'!$A$1:$A$2000,0),MATCH($O$1,'[1]T18-Hanover'!$A$1:$ZZ$1,0))</f>
        <v>38578.679999999993</v>
      </c>
      <c r="P130" s="120">
        <f>INDEX('[1]T18-Hanover'!$A$1:$ZZ$2000,MATCH(A130,'[1]T18-Hanover'!$A$1:$A$2000,0),MATCH($P$1,'[1]T18-Hanover'!$A$1:$ZZ$1,0))</f>
        <v>0.08</v>
      </c>
      <c r="Q130" s="118">
        <f>INDEX('[1]T18-Hanover'!$A$1:$ZZ$2000,MATCH(A130,'[1]T18-Hanover'!$A$1:$A$2000,0),MATCH($Q$1,'[1]T18-Hanover'!$A$1:$ZZ$1,0))</f>
        <v>57.408749999999984</v>
      </c>
      <c r="R130" s="118">
        <f>INDEX('[1]T18-Hanover'!$A$1:$ZZ$2000,MATCH(A130,'[1]T18-Hanover'!$A$1:$A$2000,0),MATCH($R$1,'[1]T18-Hanover'!$A$1:$ZZ$1,0))</f>
        <v>59.85</v>
      </c>
      <c r="S130" s="118">
        <f>INDEX('[1]T18-Hanover'!$A$1:$ZZ$2000,MATCH(A130,'[1]T18-Hanover'!$A$1:$A$2000,0),MATCH($S$1,'[1]T18-Hanover'!$A$1:$ZZ$1,0))</f>
        <v>58.629374999999996</v>
      </c>
      <c r="T130" s="119">
        <f>INDEX('[1]T18-Hanover'!$A$1:$ZZ$2000,MATCH(A130,'[1]T18-Hanover'!$A$1:$A$2000,0),MATCH($T$1,'[1]T18-Hanover'!$A$1:$ZZ$1,0))</f>
        <v>0</v>
      </c>
      <c r="U130" s="119">
        <f>INDEX('[1]T18-Hanover'!$A$1:$ZZ$2000,MATCH(A130,'[1]T18-Hanover'!$A$1:$A$2000,0),MATCH($U$1,'[1]T18-Hanover'!$A$1:$ZZ$1,0))</f>
        <v>492486.74999999994</v>
      </c>
    </row>
    <row r="131" spans="1:21" s="114" customFormat="1" x14ac:dyDescent="0.55000000000000004">
      <c r="A131" s="114" t="str">
        <f>'[1]T18-Hanover'!A131</f>
        <v>06-24-201-008-0000</v>
      </c>
      <c r="B131" s="115" t="str">
        <f>INDEX('[1]T18-Hanover'!$A$1:$ZZ$2000,MATCH(A131,'[1]T18-Hanover'!$A$1:$A$2000,0),MATCH($B$1,'[1]T18-Hanover'!$A$1:$ZZ$1,0))</f>
        <v>06-24-201-008-0000</v>
      </c>
      <c r="C131" s="115" t="str">
        <f>INDEX('[1]T18-Hanover'!$A$1:$ZZ$2000,MATCH(A131,'[1]T18-Hanover'!$A$1:$A$2000,0),MATCH($C$1,'[1]T18-Hanover'!$A$1:$ZZ$1,0))</f>
        <v>Retail - Single Tenant</v>
      </c>
      <c r="D131" s="115" t="str">
        <f>INDEX('[1]T18-Hanover'!$A$1:$ZZ$2000,MATCH(A131,'[1]T18-Hanover'!$A$1:$A$2000,0),MATCH($D$1,'[1]T18-Hanover'!$A$1:$ZZ$1,0))</f>
        <v>1400  BARRINGTON, SCHAUMBURG</v>
      </c>
      <c r="E131" s="116" t="str">
        <f>INDEX('[1]T18-Hanover'!$A$1:$ZZ$2000,MATCH(A131,'[1]T18-Hanover'!$A$1:$A$2000,0),MATCH($E$1,'[1]T18-Hanover'!$A$1:$ZZ$1,0))</f>
        <v>5-97</v>
      </c>
      <c r="F131" s="116">
        <f>INDEX('[1]T18-Hanover'!$A$1:$ZZ$2000,MATCH(A131,'[1]T18-Hanover'!$A$1:$A$2000,0),MATCH($F$1,'[1]T18-Hanover'!$A$1:$ZZ$1,0))</f>
        <v>0</v>
      </c>
      <c r="G131" s="117">
        <f>INDEX('[1]T18-Hanover'!$A$1:$ZZ$2000,MATCH(A131,'[1]T18-Hanover'!$A$1:$A$2000,0),MATCH($G$1,'[1]T18-Hanover'!$A$1:$ZZ$1,0))</f>
        <v>59996</v>
      </c>
      <c r="H131" s="117">
        <f>INDEX('[1]T18-Hanover'!$A$1:$ZZ$2000,MATCH(A131,'[1]T18-Hanover'!$A$1:$A$2000,0),MATCH($H$1,'[1]T18-Hanover'!$A$1:$ZZ$1,0))</f>
        <v>10291</v>
      </c>
      <c r="I131" s="117">
        <f>INDEX('[1]T18-Hanover'!$A$1:$ZZ$2000,MATCH(A131,'[1]T18-Hanover'!$A$1:$A$2000,0),MATCH($I$1,'[1]T18-Hanover'!$A$1:$ZZ$1,0))</f>
        <v>10223</v>
      </c>
      <c r="J131" s="116" t="str">
        <f>INDEX('[1]T18-Hanover'!$A$1:$ZZ$2000,MATCH(A131,'[1]T18-Hanover'!$A$1:$A$2000,0),MATCH($J$1,'[1]T18-Hanover'!$A$1:$ZZ$1,0))</f>
        <v>C</v>
      </c>
      <c r="K131" s="118">
        <f>INDEX('[1]T18-Hanover'!$A$1:$ZZ$2000,MATCH(A131,'[1]T18-Hanover'!$A$1:$A$2000,0),MATCH($K$1,'[1]T18-Hanover'!$A$1:$ZZ$1,0))</f>
        <v>21.78</v>
      </c>
      <c r="L131" s="119">
        <f>INDEX('[1]T18-Hanover'!$A$1:$ZZ$2000,MATCH(A131,'[1]T18-Hanover'!$A$1:$A$2000,0),MATCH($L$1,'[1]T18-Hanover'!$A$1:$ZZ$1,0))</f>
        <v>222656.94</v>
      </c>
      <c r="M131" s="120">
        <f>INDEX('[1]T18-Hanover'!$A$1:$ZZ$2000,MATCH(A131,'[1]T18-Hanover'!$A$1:$A$2000,0),MATCH($M$1,'[1]T18-Hanover'!$A$1:$ZZ$1,0))</f>
        <v>0.1</v>
      </c>
      <c r="N131" s="120">
        <f>INDEX('[1]T18-Hanover'!$A$1:$ZZ$2000,MATCH(A131,'[1]T18-Hanover'!$A$1:$A$2000,0),MATCH($N$1,'[1]T18-Hanover'!$A$1:$ZZ$1,0))</f>
        <v>0.55000000000000004</v>
      </c>
      <c r="O131" s="118">
        <f>INDEX('[1]T18-Hanover'!$A$1:$ZZ$2000,MATCH(A131,'[1]T18-Hanover'!$A$1:$A$2000,0),MATCH($O$1,'[1]T18-Hanover'!$A$1:$ZZ$1,0))</f>
        <v>90176.060699999987</v>
      </c>
      <c r="P131" s="120">
        <f>INDEX('[1]T18-Hanover'!$A$1:$ZZ$2000,MATCH(A131,'[1]T18-Hanover'!$A$1:$A$2000,0),MATCH($P$1,'[1]T18-Hanover'!$A$1:$ZZ$1,0))</f>
        <v>0.08</v>
      </c>
      <c r="Q131" s="118">
        <f>INDEX('[1]T18-Hanover'!$A$1:$ZZ$2000,MATCH(A131,'[1]T18-Hanover'!$A$1:$A$2000,0),MATCH($Q$1,'[1]T18-Hanover'!$A$1:$ZZ$1,0))</f>
        <v>110.26124999999998</v>
      </c>
      <c r="R131" s="118">
        <f>INDEX('[1]T18-Hanover'!$A$1:$ZZ$2000,MATCH(A131,'[1]T18-Hanover'!$A$1:$A$2000,0),MATCH($R$1,'[1]T18-Hanover'!$A$1:$ZZ$1,0))</f>
        <v>114.95000000000003</v>
      </c>
      <c r="S131" s="118">
        <f>INDEX('[1]T18-Hanover'!$A$1:$ZZ$2000,MATCH(A131,'[1]T18-Hanover'!$A$1:$A$2000,0),MATCH($S$1,'[1]T18-Hanover'!$A$1:$ZZ$1,0))</f>
        <v>112.605625</v>
      </c>
      <c r="T131" s="119">
        <f>INDEX('[1]T18-Hanover'!$A$1:$ZZ$2000,MATCH(A131,'[1]T18-Hanover'!$A$1:$A$2000,0),MATCH($T$1,'[1]T18-Hanover'!$A$1:$ZZ$1,0))</f>
        <v>225984</v>
      </c>
      <c r="U131" s="119">
        <f>INDEX('[1]T18-Hanover'!$A$1:$ZZ$2000,MATCH(A131,'[1]T18-Hanover'!$A$1:$A$2000,0),MATCH($U$1,'[1]T18-Hanover'!$A$1:$ZZ$1,0))</f>
        <v>1377151.3043750001</v>
      </c>
    </row>
    <row r="132" spans="1:21" s="114" customFormat="1" x14ac:dyDescent="0.55000000000000004">
      <c r="A132" s="114" t="str">
        <f>'[1]T18-Hanover'!A132</f>
        <v>06-34-405-020-0000</v>
      </c>
      <c r="B132" s="115" t="str">
        <f>INDEX('[1]T18-Hanover'!$A$1:$ZZ$2000,MATCH(A132,'[1]T18-Hanover'!$A$1:$A$2000,0),MATCH($B$1,'[1]T18-Hanover'!$A$1:$ZZ$1,0))</f>
        <v xml:space="preserve">06-34-405-020-0000                      </v>
      </c>
      <c r="C132" s="115" t="str">
        <f>INDEX('[1]T18-Hanover'!$A$1:$ZZ$2000,MATCH(A132,'[1]T18-Hanover'!$A$1:$A$2000,0),MATCH($C$1,'[1]T18-Hanover'!$A$1:$ZZ$1,0))</f>
        <v>Retail/Office</v>
      </c>
      <c r="D132" s="115" t="str">
        <f>INDEX('[1]T18-Hanover'!$A$1:$ZZ$2000,MATCH(A132,'[1]T18-Hanover'!$A$1:$A$2000,0),MATCH($D$1,'[1]T18-Hanover'!$A$1:$ZZ$1,0))</f>
        <v>116 W BARTLETT, BARTLETT</v>
      </c>
      <c r="E132" s="116" t="str">
        <f>INDEX('[1]T18-Hanover'!$A$1:$ZZ$2000,MATCH(A132,'[1]T18-Hanover'!$A$1:$A$2000,0),MATCH($E$1,'[1]T18-Hanover'!$A$1:$ZZ$1,0))</f>
        <v>5-92</v>
      </c>
      <c r="F132" s="116">
        <f>INDEX('[1]T18-Hanover'!$A$1:$ZZ$2000,MATCH(A132,'[1]T18-Hanover'!$A$1:$A$2000,0),MATCH($F$1,'[1]T18-Hanover'!$A$1:$ZZ$1,0))</f>
        <v>96</v>
      </c>
      <c r="G132" s="117">
        <f>INDEX('[1]T18-Hanover'!$A$1:$ZZ$2000,MATCH(A132,'[1]T18-Hanover'!$A$1:$A$2000,0),MATCH($G$1,'[1]T18-Hanover'!$A$1:$ZZ$1,0))</f>
        <v>9000</v>
      </c>
      <c r="H132" s="117">
        <f>INDEX('[1]T18-Hanover'!$A$1:$ZZ$2000,MATCH(A132,'[1]T18-Hanover'!$A$1:$A$2000,0),MATCH($H$1,'[1]T18-Hanover'!$A$1:$ZZ$1,0))</f>
        <v>4320</v>
      </c>
      <c r="I132" s="117">
        <f>INDEX('[1]T18-Hanover'!$A$1:$ZZ$2000,MATCH(A132,'[1]T18-Hanover'!$A$1:$A$2000,0),MATCH($I$1,'[1]T18-Hanover'!$A$1:$ZZ$1,0))</f>
        <v>4320</v>
      </c>
      <c r="J132" s="116" t="str">
        <f>INDEX('[1]T18-Hanover'!$A$1:$ZZ$2000,MATCH(A132,'[1]T18-Hanover'!$A$1:$A$2000,0),MATCH($J$1,'[1]T18-Hanover'!$A$1:$ZZ$1,0))</f>
        <v>C</v>
      </c>
      <c r="K132" s="118">
        <f>INDEX('[1]T18-Hanover'!$A$1:$ZZ$2000,MATCH(A132,'[1]T18-Hanover'!$A$1:$A$2000,0),MATCH($K$1,'[1]T18-Hanover'!$A$1:$ZZ$1,0))</f>
        <v>15.390000000000002</v>
      </c>
      <c r="L132" s="119">
        <f>INDEX('[1]T18-Hanover'!$A$1:$ZZ$2000,MATCH(A132,'[1]T18-Hanover'!$A$1:$A$2000,0),MATCH($L$1,'[1]T18-Hanover'!$A$1:$ZZ$1,0))</f>
        <v>66484.800000000003</v>
      </c>
      <c r="M132" s="120">
        <f>INDEX('[1]T18-Hanover'!$A$1:$ZZ$2000,MATCH(A132,'[1]T18-Hanover'!$A$1:$A$2000,0),MATCH($M$1,'[1]T18-Hanover'!$A$1:$ZZ$1,0))</f>
        <v>0.125</v>
      </c>
      <c r="N132" s="120">
        <f>INDEX('[1]T18-Hanover'!$A$1:$ZZ$2000,MATCH(A132,'[1]T18-Hanover'!$A$1:$A$2000,0),MATCH($N$1,'[1]T18-Hanover'!$A$1:$ZZ$1,0))</f>
        <v>0.55000000000000004</v>
      </c>
      <c r="O132" s="118">
        <f>INDEX('[1]T18-Hanover'!$A$1:$ZZ$2000,MATCH(A132,'[1]T18-Hanover'!$A$1:$A$2000,0),MATCH($O$1,'[1]T18-Hanover'!$A$1:$ZZ$1,0))</f>
        <v>26178.39</v>
      </c>
      <c r="P132" s="120">
        <f>INDEX('[1]T18-Hanover'!$A$1:$ZZ$2000,MATCH(A132,'[1]T18-Hanover'!$A$1:$A$2000,0),MATCH($P$1,'[1]T18-Hanover'!$A$1:$ZZ$1,0))</f>
        <v>0.08</v>
      </c>
      <c r="Q132" s="118">
        <f>INDEX('[1]T18-Hanover'!$A$1:$ZZ$2000,MATCH(A132,'[1]T18-Hanover'!$A$1:$A$2000,0),MATCH($Q$1,'[1]T18-Hanover'!$A$1:$ZZ$1,0))</f>
        <v>75.747656250000006</v>
      </c>
      <c r="R132" s="118">
        <f>INDEX('[1]T18-Hanover'!$A$1:$ZZ$2000,MATCH(A132,'[1]T18-Hanover'!$A$1:$A$2000,0),MATCH($R$1,'[1]T18-Hanover'!$A$1:$ZZ$1,0))</f>
        <v>76.95</v>
      </c>
      <c r="S132" s="118">
        <f>INDEX('[1]T18-Hanover'!$A$1:$ZZ$2000,MATCH(A132,'[1]T18-Hanover'!$A$1:$A$2000,0),MATCH($S$1,'[1]T18-Hanover'!$A$1:$ZZ$1,0))</f>
        <v>76.348828125000011</v>
      </c>
      <c r="T132" s="119">
        <f>INDEX('[1]T18-Hanover'!$A$1:$ZZ$2000,MATCH(A132,'[1]T18-Hanover'!$A$1:$A$2000,0),MATCH($T$1,'[1]T18-Hanover'!$A$1:$ZZ$1,0))</f>
        <v>0</v>
      </c>
      <c r="U132" s="119">
        <f>INDEX('[1]T18-Hanover'!$A$1:$ZZ$2000,MATCH(A132,'[1]T18-Hanover'!$A$1:$A$2000,0),MATCH($U$1,'[1]T18-Hanover'!$A$1:$ZZ$1,0))</f>
        <v>329826.93750000006</v>
      </c>
    </row>
    <row r="133" spans="1:21" s="114" customFormat="1" ht="57.6" x14ac:dyDescent="0.55000000000000004">
      <c r="A133" s="114" t="str">
        <f>'[1]T18-Hanover'!A133</f>
        <v>06-18-300-002-0000</v>
      </c>
      <c r="B133" s="115" t="str">
        <f>INDEX('[1]T18-Hanover'!$A$1:$ZZ$2000,MATCH(A133,'[1]T18-Hanover'!$A$1:$A$2000,0),MATCH($B$1,'[1]T18-Hanover'!$A$1:$ZZ$1,0))</f>
        <v>06-18-300-053-0000 06-18-300-054-0000 06-18-300-002-0000 06-18-300-026-0000</v>
      </c>
      <c r="C133" s="115" t="str">
        <f>INDEX('[1]T18-Hanover'!$A$1:$ZZ$2000,MATCH(A133,'[1]T18-Hanover'!$A$1:$A$2000,0),MATCH($C$1,'[1]T18-Hanover'!$A$1:$ZZ$1,0))</f>
        <v>Retail/storage</v>
      </c>
      <c r="D133" s="115" t="str">
        <f>INDEX('[1]T18-Hanover'!$A$1:$ZZ$2000,MATCH(A133,'[1]T18-Hanover'!$A$1:$A$2000,0),MATCH($D$1,'[1]T18-Hanover'!$A$1:$ZZ$1,0))</f>
        <v>720 E CHICAGO, ELGIN</v>
      </c>
      <c r="E133" s="116" t="str">
        <f>INDEX('[1]T18-Hanover'!$A$1:$ZZ$2000,MATCH(A133,'[1]T18-Hanover'!$A$1:$A$2000,0),MATCH($E$1,'[1]T18-Hanover'!$A$1:$ZZ$1,0))</f>
        <v>5-97</v>
      </c>
      <c r="F133" s="116">
        <f>INDEX('[1]T18-Hanover'!$A$1:$ZZ$2000,MATCH(A133,'[1]T18-Hanover'!$A$1:$A$2000,0),MATCH($F$1,'[1]T18-Hanover'!$A$1:$ZZ$1,0))</f>
        <v>40</v>
      </c>
      <c r="G133" s="117">
        <f>INDEX('[1]T18-Hanover'!$A$1:$ZZ$2000,MATCH(A133,'[1]T18-Hanover'!$A$1:$A$2000,0),MATCH($G$1,'[1]T18-Hanover'!$A$1:$ZZ$1,0))</f>
        <v>46878</v>
      </c>
      <c r="H133" s="117">
        <f>INDEX('[1]T18-Hanover'!$A$1:$ZZ$2000,MATCH(A133,'[1]T18-Hanover'!$A$1:$A$2000,0),MATCH($H$1,'[1]T18-Hanover'!$A$1:$ZZ$1,0))</f>
        <v>11528</v>
      </c>
      <c r="I133" s="117">
        <f>INDEX('[1]T18-Hanover'!$A$1:$ZZ$2000,MATCH(A133,'[1]T18-Hanover'!$A$1:$A$2000,0),MATCH($I$1,'[1]T18-Hanover'!$A$1:$ZZ$1,0))</f>
        <v>11528</v>
      </c>
      <c r="J133" s="116" t="str">
        <f>INDEX('[1]T18-Hanover'!$A$1:$ZZ$2000,MATCH(A133,'[1]T18-Hanover'!$A$1:$A$2000,0),MATCH($J$1,'[1]T18-Hanover'!$A$1:$ZZ$1,0))</f>
        <v>C</v>
      </c>
      <c r="K133" s="118">
        <f>INDEX('[1]T18-Hanover'!$A$1:$ZZ$2000,MATCH(A133,'[1]T18-Hanover'!$A$1:$A$2000,0),MATCH($K$1,'[1]T18-Hanover'!$A$1:$ZZ$1,0))</f>
        <v>7.2449999999999992</v>
      </c>
      <c r="L133" s="119">
        <f>INDEX('[1]T18-Hanover'!$A$1:$ZZ$2000,MATCH(A133,'[1]T18-Hanover'!$A$1:$A$2000,0),MATCH($L$1,'[1]T18-Hanover'!$A$1:$ZZ$1,0))</f>
        <v>83520.359999999986</v>
      </c>
      <c r="M133" s="120">
        <f>INDEX('[1]T18-Hanover'!$A$1:$ZZ$2000,MATCH(A133,'[1]T18-Hanover'!$A$1:$A$2000,0),MATCH($M$1,'[1]T18-Hanover'!$A$1:$ZZ$1,0))</f>
        <v>0.1</v>
      </c>
      <c r="N133" s="120">
        <f>INDEX('[1]T18-Hanover'!$A$1:$ZZ$2000,MATCH(A133,'[1]T18-Hanover'!$A$1:$A$2000,0),MATCH($N$1,'[1]T18-Hanover'!$A$1:$ZZ$1,0))</f>
        <v>0.36</v>
      </c>
      <c r="O133" s="118">
        <f>INDEX('[1]T18-Hanover'!$A$1:$ZZ$2000,MATCH(A133,'[1]T18-Hanover'!$A$1:$A$2000,0),MATCH($O$1,'[1]T18-Hanover'!$A$1:$ZZ$1,0))</f>
        <v>48107.727359999997</v>
      </c>
      <c r="P133" s="120">
        <f>INDEX('[1]T18-Hanover'!$A$1:$ZZ$2000,MATCH(A133,'[1]T18-Hanover'!$A$1:$A$2000,0),MATCH($P$1,'[1]T18-Hanover'!$A$1:$ZZ$1,0))</f>
        <v>8.5000000000000006E-2</v>
      </c>
      <c r="Q133" s="118">
        <f>INDEX('[1]T18-Hanover'!$A$1:$ZZ$2000,MATCH(A133,'[1]T18-Hanover'!$A$1:$A$2000,0),MATCH($Q$1,'[1]T18-Hanover'!$A$1:$ZZ$1,0))</f>
        <v>49.095529411764694</v>
      </c>
      <c r="R133" s="118">
        <f>INDEX('[1]T18-Hanover'!$A$1:$ZZ$2000,MATCH(A133,'[1]T18-Hanover'!$A$1:$A$2000,0),MATCH($R$1,'[1]T18-Hanover'!$A$1:$ZZ$1,0))</f>
        <v>47.25</v>
      </c>
      <c r="S133" s="118">
        <f>INDEX('[1]T18-Hanover'!$A$1:$ZZ$2000,MATCH(A133,'[1]T18-Hanover'!$A$1:$A$2000,0),MATCH($S$1,'[1]T18-Hanover'!$A$1:$ZZ$1,0))</f>
        <v>48.172764705882344</v>
      </c>
      <c r="T133" s="119">
        <f>INDEX('[1]T18-Hanover'!$A$1:$ZZ$2000,MATCH(A133,'[1]T18-Hanover'!$A$1:$A$2000,0),MATCH($T$1,'[1]T18-Hanover'!$A$1:$ZZ$1,0))</f>
        <v>4596</v>
      </c>
      <c r="U133" s="119">
        <f>INDEX('[1]T18-Hanover'!$A$1:$ZZ$2000,MATCH(A133,'[1]T18-Hanover'!$A$1:$A$2000,0),MATCH($U$1,'[1]T18-Hanover'!$A$1:$ZZ$1,0))</f>
        <v>559931.63152941165</v>
      </c>
    </row>
    <row r="134" spans="1:21" s="114" customFormat="1" x14ac:dyDescent="0.55000000000000004">
      <c r="A134" s="114" t="str">
        <f>'[1]T18-Hanover'!A134</f>
        <v>06-19-200-026-0000</v>
      </c>
      <c r="B134" s="115" t="str">
        <f>INDEX('[1]T18-Hanover'!$A$1:$ZZ$2000,MATCH(A134,'[1]T18-Hanover'!$A$1:$A$2000,0),MATCH($B$1,'[1]T18-Hanover'!$A$1:$ZZ$1,0))</f>
        <v>06-19-200-026-0000</v>
      </c>
      <c r="C134" s="115" t="str">
        <f>INDEX('[1]T18-Hanover'!$A$1:$ZZ$2000,MATCH(A134,'[1]T18-Hanover'!$A$1:$A$2000,0),MATCH($C$1,'[1]T18-Hanover'!$A$1:$ZZ$1,0))</f>
        <v>Retail/storage</v>
      </c>
      <c r="D134" s="115" t="str">
        <f>INDEX('[1]T18-Hanover'!$A$1:$ZZ$2000,MATCH(A134,'[1]T18-Hanover'!$A$1:$A$2000,0),MATCH($D$1,'[1]T18-Hanover'!$A$1:$ZZ$1,0))</f>
        <v>970  VILLA, ELGIN</v>
      </c>
      <c r="E134" s="116" t="str">
        <f>INDEX('[1]T18-Hanover'!$A$1:$ZZ$2000,MATCH(A134,'[1]T18-Hanover'!$A$1:$A$2000,0),MATCH($E$1,'[1]T18-Hanover'!$A$1:$ZZ$1,0))</f>
        <v>5-97</v>
      </c>
      <c r="F134" s="116">
        <f>INDEX('[1]T18-Hanover'!$A$1:$ZZ$2000,MATCH(A134,'[1]T18-Hanover'!$A$1:$A$2000,0),MATCH($F$1,'[1]T18-Hanover'!$A$1:$ZZ$1,0))</f>
        <v>47</v>
      </c>
      <c r="G134" s="117">
        <f>INDEX('[1]T18-Hanover'!$A$1:$ZZ$2000,MATCH(A134,'[1]T18-Hanover'!$A$1:$A$2000,0),MATCH($G$1,'[1]T18-Hanover'!$A$1:$ZZ$1,0))</f>
        <v>114693</v>
      </c>
      <c r="H134" s="117">
        <f>INDEX('[1]T18-Hanover'!$A$1:$ZZ$2000,MATCH(A134,'[1]T18-Hanover'!$A$1:$A$2000,0),MATCH($H$1,'[1]T18-Hanover'!$A$1:$ZZ$1,0))</f>
        <v>4489</v>
      </c>
      <c r="I134" s="117">
        <f>INDEX('[1]T18-Hanover'!$A$1:$ZZ$2000,MATCH(A134,'[1]T18-Hanover'!$A$1:$A$2000,0),MATCH($I$1,'[1]T18-Hanover'!$A$1:$ZZ$1,0))</f>
        <v>4489</v>
      </c>
      <c r="J134" s="116" t="str">
        <f>INDEX('[1]T18-Hanover'!$A$1:$ZZ$2000,MATCH(A134,'[1]T18-Hanover'!$A$1:$A$2000,0),MATCH($J$1,'[1]T18-Hanover'!$A$1:$ZZ$1,0))</f>
        <v>C</v>
      </c>
      <c r="K134" s="118">
        <f>INDEX('[1]T18-Hanover'!$A$1:$ZZ$2000,MATCH(A134,'[1]T18-Hanover'!$A$1:$A$2000,0),MATCH($K$1,'[1]T18-Hanover'!$A$1:$ZZ$1,0))</f>
        <v>7.2449999999999992</v>
      </c>
      <c r="L134" s="119">
        <f>INDEX('[1]T18-Hanover'!$A$1:$ZZ$2000,MATCH(A134,'[1]T18-Hanover'!$A$1:$A$2000,0),MATCH($L$1,'[1]T18-Hanover'!$A$1:$ZZ$1,0))</f>
        <v>32522.804999999997</v>
      </c>
      <c r="M134" s="120">
        <f>INDEX('[1]T18-Hanover'!$A$1:$ZZ$2000,MATCH(A134,'[1]T18-Hanover'!$A$1:$A$2000,0),MATCH($M$1,'[1]T18-Hanover'!$A$1:$ZZ$1,0))</f>
        <v>0.1</v>
      </c>
      <c r="N134" s="120">
        <f>INDEX('[1]T18-Hanover'!$A$1:$ZZ$2000,MATCH(A134,'[1]T18-Hanover'!$A$1:$A$2000,0),MATCH($N$1,'[1]T18-Hanover'!$A$1:$ZZ$1,0))</f>
        <v>0.36</v>
      </c>
      <c r="O134" s="118">
        <f>INDEX('[1]T18-Hanover'!$A$1:$ZZ$2000,MATCH(A134,'[1]T18-Hanover'!$A$1:$A$2000,0),MATCH($O$1,'[1]T18-Hanover'!$A$1:$ZZ$1,0))</f>
        <v>18733.135679999999</v>
      </c>
      <c r="P134" s="120">
        <f>INDEX('[1]T18-Hanover'!$A$1:$ZZ$2000,MATCH(A134,'[1]T18-Hanover'!$A$1:$A$2000,0),MATCH($P$1,'[1]T18-Hanover'!$A$1:$ZZ$1,0))</f>
        <v>8.5000000000000006E-2</v>
      </c>
      <c r="Q134" s="118">
        <f>INDEX('[1]T18-Hanover'!$A$1:$ZZ$2000,MATCH(A134,'[1]T18-Hanover'!$A$1:$A$2000,0),MATCH($Q$1,'[1]T18-Hanover'!$A$1:$ZZ$1,0))</f>
        <v>49.095529411764701</v>
      </c>
      <c r="R134" s="118">
        <f>INDEX('[1]T18-Hanover'!$A$1:$ZZ$2000,MATCH(A134,'[1]T18-Hanover'!$A$1:$A$2000,0),MATCH($R$1,'[1]T18-Hanover'!$A$1:$ZZ$1,0))</f>
        <v>47.25</v>
      </c>
      <c r="S134" s="118">
        <f>INDEX('[1]T18-Hanover'!$A$1:$ZZ$2000,MATCH(A134,'[1]T18-Hanover'!$A$1:$A$2000,0),MATCH($S$1,'[1]T18-Hanover'!$A$1:$ZZ$1,0))</f>
        <v>48.172764705882351</v>
      </c>
      <c r="T134" s="119">
        <f>INDEX('[1]T18-Hanover'!$A$1:$ZZ$2000,MATCH(A134,'[1]T18-Hanover'!$A$1:$A$2000,0),MATCH($T$1,'[1]T18-Hanover'!$A$1:$ZZ$1,0))</f>
        <v>411132.25</v>
      </c>
      <c r="U134" s="119">
        <f>INDEX('[1]T18-Hanover'!$A$1:$ZZ$2000,MATCH(A134,'[1]T18-Hanover'!$A$1:$A$2000,0),MATCH($U$1,'[1]T18-Hanover'!$A$1:$ZZ$1,0))</f>
        <v>627379.79076470586</v>
      </c>
    </row>
    <row r="135" spans="1:21" s="114" customFormat="1" x14ac:dyDescent="0.55000000000000004">
      <c r="A135" s="114" t="str">
        <f>'[1]T18-Hanover'!A135</f>
        <v>06-19-316-021-0000</v>
      </c>
      <c r="B135" s="115" t="str">
        <f>INDEX('[1]T18-Hanover'!$A$1:$ZZ$2000,MATCH(A135,'[1]T18-Hanover'!$A$1:$A$2000,0),MATCH($B$1,'[1]T18-Hanover'!$A$1:$ZZ$1,0))</f>
        <v>06-19-316-021-0000</v>
      </c>
      <c r="C135" s="115" t="str">
        <f>INDEX('[1]T18-Hanover'!$A$1:$ZZ$2000,MATCH(A135,'[1]T18-Hanover'!$A$1:$A$2000,0),MATCH($C$1,'[1]T18-Hanover'!$A$1:$ZZ$1,0))</f>
        <v>Retail/storage</v>
      </c>
      <c r="D135" s="115" t="str">
        <f>INDEX('[1]T18-Hanover'!$A$1:$ZZ$2000,MATCH(A135,'[1]T18-Hanover'!$A$1:$A$2000,0),MATCH($D$1,'[1]T18-Hanover'!$A$1:$ZZ$1,0))</f>
        <v>896  BLUFF CITY, ELGIN</v>
      </c>
      <c r="E135" s="116" t="str">
        <f>INDEX('[1]T18-Hanover'!$A$1:$ZZ$2000,MATCH(A135,'[1]T18-Hanover'!$A$1:$A$2000,0),MATCH($E$1,'[1]T18-Hanover'!$A$1:$ZZ$1,0))</f>
        <v>5-97</v>
      </c>
      <c r="F135" s="116">
        <f>INDEX('[1]T18-Hanover'!$A$1:$ZZ$2000,MATCH(A135,'[1]T18-Hanover'!$A$1:$A$2000,0),MATCH($F$1,'[1]T18-Hanover'!$A$1:$ZZ$1,0))</f>
        <v>90</v>
      </c>
      <c r="G135" s="117">
        <f>INDEX('[1]T18-Hanover'!$A$1:$ZZ$2000,MATCH(A135,'[1]T18-Hanover'!$A$1:$A$2000,0),MATCH($G$1,'[1]T18-Hanover'!$A$1:$ZZ$1,0))</f>
        <v>17437</v>
      </c>
      <c r="H135" s="117">
        <f>INDEX('[1]T18-Hanover'!$A$1:$ZZ$2000,MATCH(A135,'[1]T18-Hanover'!$A$1:$A$2000,0),MATCH($H$1,'[1]T18-Hanover'!$A$1:$ZZ$1,0))</f>
        <v>3745</v>
      </c>
      <c r="I135" s="117">
        <f>INDEX('[1]T18-Hanover'!$A$1:$ZZ$2000,MATCH(A135,'[1]T18-Hanover'!$A$1:$A$2000,0),MATCH($I$1,'[1]T18-Hanover'!$A$1:$ZZ$1,0))</f>
        <v>3745</v>
      </c>
      <c r="J135" s="116" t="str">
        <f>INDEX('[1]T18-Hanover'!$A$1:$ZZ$2000,MATCH(A135,'[1]T18-Hanover'!$A$1:$A$2000,0),MATCH($J$1,'[1]T18-Hanover'!$A$1:$ZZ$1,0))</f>
        <v>C</v>
      </c>
      <c r="K135" s="118">
        <f>INDEX('[1]T18-Hanover'!$A$1:$ZZ$2000,MATCH(A135,'[1]T18-Hanover'!$A$1:$A$2000,0),MATCH($K$1,'[1]T18-Hanover'!$A$1:$ZZ$1,0))</f>
        <v>10.35</v>
      </c>
      <c r="L135" s="119">
        <f>INDEX('[1]T18-Hanover'!$A$1:$ZZ$2000,MATCH(A135,'[1]T18-Hanover'!$A$1:$A$2000,0),MATCH($L$1,'[1]T18-Hanover'!$A$1:$ZZ$1,0))</f>
        <v>38760.75</v>
      </c>
      <c r="M135" s="120">
        <f>INDEX('[1]T18-Hanover'!$A$1:$ZZ$2000,MATCH(A135,'[1]T18-Hanover'!$A$1:$A$2000,0),MATCH($M$1,'[1]T18-Hanover'!$A$1:$ZZ$1,0))</f>
        <v>0.1</v>
      </c>
      <c r="N135" s="120">
        <f>INDEX('[1]T18-Hanover'!$A$1:$ZZ$2000,MATCH(A135,'[1]T18-Hanover'!$A$1:$A$2000,0),MATCH($N$1,'[1]T18-Hanover'!$A$1:$ZZ$1,0))</f>
        <v>0.36</v>
      </c>
      <c r="O135" s="118">
        <f>INDEX('[1]T18-Hanover'!$A$1:$ZZ$2000,MATCH(A135,'[1]T18-Hanover'!$A$1:$A$2000,0),MATCH($O$1,'[1]T18-Hanover'!$A$1:$ZZ$1,0))</f>
        <v>22326.192000000003</v>
      </c>
      <c r="P135" s="120">
        <f>INDEX('[1]T18-Hanover'!$A$1:$ZZ$2000,MATCH(A135,'[1]T18-Hanover'!$A$1:$A$2000,0),MATCH($P$1,'[1]T18-Hanover'!$A$1:$ZZ$1,0))</f>
        <v>8.5000000000000006E-2</v>
      </c>
      <c r="Q135" s="118">
        <f>INDEX('[1]T18-Hanover'!$A$1:$ZZ$2000,MATCH(A135,'[1]T18-Hanover'!$A$1:$A$2000,0),MATCH($Q$1,'[1]T18-Hanover'!$A$1:$ZZ$1,0))</f>
        <v>70.136470588235298</v>
      </c>
      <c r="R135" s="118">
        <f>INDEX('[1]T18-Hanover'!$A$1:$ZZ$2000,MATCH(A135,'[1]T18-Hanover'!$A$1:$A$2000,0),MATCH($R$1,'[1]T18-Hanover'!$A$1:$ZZ$1,0))</f>
        <v>67.5</v>
      </c>
      <c r="S135" s="118">
        <f>INDEX('[1]T18-Hanover'!$A$1:$ZZ$2000,MATCH(A135,'[1]T18-Hanover'!$A$1:$A$2000,0),MATCH($S$1,'[1]T18-Hanover'!$A$1:$ZZ$1,0))</f>
        <v>68.818235294117642</v>
      </c>
      <c r="T135" s="119">
        <f>INDEX('[1]T18-Hanover'!$A$1:$ZZ$2000,MATCH(A135,'[1]T18-Hanover'!$A$1:$A$2000,0),MATCH($T$1,'[1]T18-Hanover'!$A$1:$ZZ$1,0))</f>
        <v>0</v>
      </c>
      <c r="U135" s="119">
        <f>INDEX('[1]T18-Hanover'!$A$1:$ZZ$2000,MATCH(A135,'[1]T18-Hanover'!$A$1:$A$2000,0),MATCH($U$1,'[1]T18-Hanover'!$A$1:$ZZ$1,0))</f>
        <v>257724.29117647058</v>
      </c>
    </row>
    <row r="136" spans="1:21" s="114" customFormat="1" x14ac:dyDescent="0.55000000000000004">
      <c r="A136" s="114" t="str">
        <f>'[1]T18-Hanover'!A136</f>
        <v>06-19-403-038-0000</v>
      </c>
      <c r="B136" s="115" t="str">
        <f>INDEX('[1]T18-Hanover'!$A$1:$ZZ$2000,MATCH(A136,'[1]T18-Hanover'!$A$1:$A$2000,0),MATCH($B$1,'[1]T18-Hanover'!$A$1:$ZZ$1,0))</f>
        <v>06-19-403-038-0000</v>
      </c>
      <c r="C136" s="115" t="str">
        <f>INDEX('[1]T18-Hanover'!$A$1:$ZZ$2000,MATCH(A136,'[1]T18-Hanover'!$A$1:$A$2000,0),MATCH($C$1,'[1]T18-Hanover'!$A$1:$ZZ$1,0))</f>
        <v>Retail/storage</v>
      </c>
      <c r="D136" s="115" t="str">
        <f>INDEX('[1]T18-Hanover'!$A$1:$ZZ$2000,MATCH(A136,'[1]T18-Hanover'!$A$1:$A$2000,0),MATCH($D$1,'[1]T18-Hanover'!$A$1:$ZZ$1,0))</f>
        <v>1124  BLUFF CITY, ELGIN</v>
      </c>
      <c r="E136" s="116" t="str">
        <f>INDEX('[1]T18-Hanover'!$A$1:$ZZ$2000,MATCH(A136,'[1]T18-Hanover'!$A$1:$A$2000,0),MATCH($E$1,'[1]T18-Hanover'!$A$1:$ZZ$1,0))</f>
        <v>5-97</v>
      </c>
      <c r="F136" s="116">
        <f>INDEX('[1]T18-Hanover'!$A$1:$ZZ$2000,MATCH(A136,'[1]T18-Hanover'!$A$1:$A$2000,0),MATCH($F$1,'[1]T18-Hanover'!$A$1:$ZZ$1,0))</f>
        <v>55</v>
      </c>
      <c r="G136" s="117">
        <f>INDEX('[1]T18-Hanover'!$A$1:$ZZ$2000,MATCH(A136,'[1]T18-Hanover'!$A$1:$A$2000,0),MATCH($G$1,'[1]T18-Hanover'!$A$1:$ZZ$1,0))</f>
        <v>6362</v>
      </c>
      <c r="H136" s="117">
        <f>INDEX('[1]T18-Hanover'!$A$1:$ZZ$2000,MATCH(A136,'[1]T18-Hanover'!$A$1:$A$2000,0),MATCH($H$1,'[1]T18-Hanover'!$A$1:$ZZ$1,0))</f>
        <v>2400</v>
      </c>
      <c r="I136" s="117">
        <f>INDEX('[1]T18-Hanover'!$A$1:$ZZ$2000,MATCH(A136,'[1]T18-Hanover'!$A$1:$A$2000,0),MATCH($I$1,'[1]T18-Hanover'!$A$1:$ZZ$1,0))</f>
        <v>2400</v>
      </c>
      <c r="J136" s="116" t="str">
        <f>INDEX('[1]T18-Hanover'!$A$1:$ZZ$2000,MATCH(A136,'[1]T18-Hanover'!$A$1:$A$2000,0),MATCH($J$1,'[1]T18-Hanover'!$A$1:$ZZ$1,0))</f>
        <v>C</v>
      </c>
      <c r="K136" s="118">
        <f>INDEX('[1]T18-Hanover'!$A$1:$ZZ$2000,MATCH(A136,'[1]T18-Hanover'!$A$1:$A$2000,0),MATCH($K$1,'[1]T18-Hanover'!$A$1:$ZZ$1,0))</f>
        <v>13.225</v>
      </c>
      <c r="L136" s="119">
        <f>INDEX('[1]T18-Hanover'!$A$1:$ZZ$2000,MATCH(A136,'[1]T18-Hanover'!$A$1:$A$2000,0),MATCH($L$1,'[1]T18-Hanover'!$A$1:$ZZ$1,0))</f>
        <v>31740</v>
      </c>
      <c r="M136" s="120">
        <f>INDEX('[1]T18-Hanover'!$A$1:$ZZ$2000,MATCH(A136,'[1]T18-Hanover'!$A$1:$A$2000,0),MATCH($M$1,'[1]T18-Hanover'!$A$1:$ZZ$1,0))</f>
        <v>0.1</v>
      </c>
      <c r="N136" s="120">
        <f>INDEX('[1]T18-Hanover'!$A$1:$ZZ$2000,MATCH(A136,'[1]T18-Hanover'!$A$1:$A$2000,0),MATCH($N$1,'[1]T18-Hanover'!$A$1:$ZZ$1,0))</f>
        <v>0.36</v>
      </c>
      <c r="O136" s="118">
        <f>INDEX('[1]T18-Hanover'!$A$1:$ZZ$2000,MATCH(A136,'[1]T18-Hanover'!$A$1:$A$2000,0),MATCH($O$1,'[1]T18-Hanover'!$A$1:$ZZ$1,0))</f>
        <v>18282.239999999998</v>
      </c>
      <c r="P136" s="120">
        <f>INDEX('[1]T18-Hanover'!$A$1:$ZZ$2000,MATCH(A136,'[1]T18-Hanover'!$A$1:$A$2000,0),MATCH($P$1,'[1]T18-Hanover'!$A$1:$ZZ$1,0))</f>
        <v>8.5000000000000006E-2</v>
      </c>
      <c r="Q136" s="118">
        <f>INDEX('[1]T18-Hanover'!$A$1:$ZZ$2000,MATCH(A136,'[1]T18-Hanover'!$A$1:$A$2000,0),MATCH($Q$1,'[1]T18-Hanover'!$A$1:$ZZ$1,0))</f>
        <v>89.618823529411742</v>
      </c>
      <c r="R136" s="118">
        <f>INDEX('[1]T18-Hanover'!$A$1:$ZZ$2000,MATCH(A136,'[1]T18-Hanover'!$A$1:$A$2000,0),MATCH($R$1,'[1]T18-Hanover'!$A$1:$ZZ$1,0))</f>
        <v>90</v>
      </c>
      <c r="S136" s="118">
        <f>INDEX('[1]T18-Hanover'!$A$1:$ZZ$2000,MATCH(A136,'[1]T18-Hanover'!$A$1:$A$2000,0),MATCH($S$1,'[1]T18-Hanover'!$A$1:$ZZ$1,0))</f>
        <v>89.809411764705871</v>
      </c>
      <c r="T136" s="119">
        <f>INDEX('[1]T18-Hanover'!$A$1:$ZZ$2000,MATCH(A136,'[1]T18-Hanover'!$A$1:$A$2000,0),MATCH($T$1,'[1]T18-Hanover'!$A$1:$ZZ$1,0))</f>
        <v>0</v>
      </c>
      <c r="U136" s="119">
        <f>INDEX('[1]T18-Hanover'!$A$1:$ZZ$2000,MATCH(A136,'[1]T18-Hanover'!$A$1:$A$2000,0),MATCH($U$1,'[1]T18-Hanover'!$A$1:$ZZ$1,0))</f>
        <v>215542.5882352941</v>
      </c>
    </row>
    <row r="137" spans="1:21" s="114" customFormat="1" x14ac:dyDescent="0.55000000000000004">
      <c r="A137" s="114" t="str">
        <f>'[1]T18-Hanover'!A137</f>
        <v>06-25-411-031-0000</v>
      </c>
      <c r="B137" s="115" t="str">
        <f>INDEX('[1]T18-Hanover'!$A$1:$ZZ$2000,MATCH(A137,'[1]T18-Hanover'!$A$1:$A$2000,0),MATCH($B$1,'[1]T18-Hanover'!$A$1:$ZZ$1,0))</f>
        <v>06-25-411-031-0000</v>
      </c>
      <c r="C137" s="115" t="str">
        <f>INDEX('[1]T18-Hanover'!$A$1:$ZZ$2000,MATCH(A137,'[1]T18-Hanover'!$A$1:$A$2000,0),MATCH($C$1,'[1]T18-Hanover'!$A$1:$ZZ$1,0))</f>
        <v>Retail/storage</v>
      </c>
      <c r="D137" s="115" t="str">
        <f>INDEX('[1]T18-Hanover'!$A$1:$ZZ$2000,MATCH(A137,'[1]T18-Hanover'!$A$1:$A$2000,0),MATCH($D$1,'[1]T18-Hanover'!$A$1:$ZZ$1,0))</f>
        <v>1700  TOWER, HANOVER PARK</v>
      </c>
      <c r="E137" s="116" t="str">
        <f>INDEX('[1]T18-Hanover'!$A$1:$ZZ$2000,MATCH(A137,'[1]T18-Hanover'!$A$1:$A$2000,0),MATCH($E$1,'[1]T18-Hanover'!$A$1:$ZZ$1,0))</f>
        <v>5-97</v>
      </c>
      <c r="F137" s="116">
        <f>INDEX('[1]T18-Hanover'!$A$1:$ZZ$2000,MATCH(A137,'[1]T18-Hanover'!$A$1:$A$2000,0),MATCH($F$1,'[1]T18-Hanover'!$A$1:$ZZ$1,0))</f>
        <v>30</v>
      </c>
      <c r="G137" s="117">
        <f>INDEX('[1]T18-Hanover'!$A$1:$ZZ$2000,MATCH(A137,'[1]T18-Hanover'!$A$1:$A$2000,0),MATCH($G$1,'[1]T18-Hanover'!$A$1:$ZZ$1,0))</f>
        <v>64646</v>
      </c>
      <c r="H137" s="117">
        <f>INDEX('[1]T18-Hanover'!$A$1:$ZZ$2000,MATCH(A137,'[1]T18-Hanover'!$A$1:$A$2000,0),MATCH($H$1,'[1]T18-Hanover'!$A$1:$ZZ$1,0))</f>
        <v>24000</v>
      </c>
      <c r="I137" s="117">
        <f>INDEX('[1]T18-Hanover'!$A$1:$ZZ$2000,MATCH(A137,'[1]T18-Hanover'!$A$1:$A$2000,0),MATCH($I$1,'[1]T18-Hanover'!$A$1:$ZZ$1,0))</f>
        <v>24000</v>
      </c>
      <c r="J137" s="116" t="str">
        <f>INDEX('[1]T18-Hanover'!$A$1:$ZZ$2000,MATCH(A137,'[1]T18-Hanover'!$A$1:$A$2000,0),MATCH($J$1,'[1]T18-Hanover'!$A$1:$ZZ$1,0))</f>
        <v>C</v>
      </c>
      <c r="K137" s="118">
        <f>INDEX('[1]T18-Hanover'!$A$1:$ZZ$2000,MATCH(A137,'[1]T18-Hanover'!$A$1:$A$2000,0),MATCH($K$1,'[1]T18-Hanover'!$A$1:$ZZ$1,0))</f>
        <v>8.0499999999999989</v>
      </c>
      <c r="L137" s="119">
        <f>INDEX('[1]T18-Hanover'!$A$1:$ZZ$2000,MATCH(A137,'[1]T18-Hanover'!$A$1:$A$2000,0),MATCH($L$1,'[1]T18-Hanover'!$A$1:$ZZ$1,0))</f>
        <v>193199.99999999997</v>
      </c>
      <c r="M137" s="120">
        <f>INDEX('[1]T18-Hanover'!$A$1:$ZZ$2000,MATCH(A137,'[1]T18-Hanover'!$A$1:$A$2000,0),MATCH($M$1,'[1]T18-Hanover'!$A$1:$ZZ$1,0))</f>
        <v>0.1</v>
      </c>
      <c r="N137" s="120">
        <f>INDEX('[1]T18-Hanover'!$A$1:$ZZ$2000,MATCH(A137,'[1]T18-Hanover'!$A$1:$A$2000,0),MATCH($N$1,'[1]T18-Hanover'!$A$1:$ZZ$1,0))</f>
        <v>0.36</v>
      </c>
      <c r="O137" s="118">
        <f>INDEX('[1]T18-Hanover'!$A$1:$ZZ$2000,MATCH(A137,'[1]T18-Hanover'!$A$1:$A$2000,0),MATCH($O$1,'[1]T18-Hanover'!$A$1:$ZZ$1,0))</f>
        <v>111283.19999999998</v>
      </c>
      <c r="P137" s="120">
        <f>INDEX('[1]T18-Hanover'!$A$1:$ZZ$2000,MATCH(A137,'[1]T18-Hanover'!$A$1:$A$2000,0),MATCH($P$1,'[1]T18-Hanover'!$A$1:$ZZ$1,0))</f>
        <v>8.5000000000000006E-2</v>
      </c>
      <c r="Q137" s="118">
        <f>INDEX('[1]T18-Hanover'!$A$1:$ZZ$2000,MATCH(A137,'[1]T18-Hanover'!$A$1:$A$2000,0),MATCH($Q$1,'[1]T18-Hanover'!$A$1:$ZZ$1,0))</f>
        <v>54.550588235294107</v>
      </c>
      <c r="R137" s="118">
        <f>INDEX('[1]T18-Hanover'!$A$1:$ZZ$2000,MATCH(A137,'[1]T18-Hanover'!$A$1:$A$2000,0),MATCH($R$1,'[1]T18-Hanover'!$A$1:$ZZ$1,0))</f>
        <v>52.5</v>
      </c>
      <c r="S137" s="118">
        <f>INDEX('[1]T18-Hanover'!$A$1:$ZZ$2000,MATCH(A137,'[1]T18-Hanover'!$A$1:$A$2000,0),MATCH($S$1,'[1]T18-Hanover'!$A$1:$ZZ$1,0))</f>
        <v>53.52529411764705</v>
      </c>
      <c r="T137" s="119">
        <f>INDEX('[1]T18-Hanover'!$A$1:$ZZ$2000,MATCH(A137,'[1]T18-Hanover'!$A$1:$A$2000,0),MATCH($T$1,'[1]T18-Hanover'!$A$1:$ZZ$1,0))</f>
        <v>0</v>
      </c>
      <c r="U137" s="119">
        <f>INDEX('[1]T18-Hanover'!$A$1:$ZZ$2000,MATCH(A137,'[1]T18-Hanover'!$A$1:$A$2000,0),MATCH($U$1,'[1]T18-Hanover'!$A$1:$ZZ$1,0))</f>
        <v>1284607.0588235292</v>
      </c>
    </row>
    <row r="138" spans="1:21" s="114" customFormat="1" x14ac:dyDescent="0.55000000000000004">
      <c r="A138" s="114" t="str">
        <f>'[1]T18-Hanover'!A138</f>
        <v>06-29-300-012-0000</v>
      </c>
      <c r="B138" s="115" t="str">
        <f>INDEX('[1]T18-Hanover'!$A$1:$ZZ$2000,MATCH(A138,'[1]T18-Hanover'!$A$1:$A$2000,0),MATCH($B$1,'[1]T18-Hanover'!$A$1:$ZZ$1,0))</f>
        <v>06-29-300-012-0000</v>
      </c>
      <c r="C138" s="115" t="str">
        <f>INDEX('[1]T18-Hanover'!$A$1:$ZZ$2000,MATCH(A138,'[1]T18-Hanover'!$A$1:$A$2000,0),MATCH($C$1,'[1]T18-Hanover'!$A$1:$ZZ$1,0))</f>
        <v>Retail/storage</v>
      </c>
      <c r="D138" s="115" t="str">
        <f>INDEX('[1]T18-Hanover'!$A$1:$ZZ$2000,MATCH(A138,'[1]T18-Hanover'!$A$1:$A$2000,0),MATCH($D$1,'[1]T18-Hanover'!$A$1:$ZZ$1,0))</f>
        <v>1200  SPAULDING, ELGIN</v>
      </c>
      <c r="E138" s="116" t="str">
        <f>INDEX('[1]T18-Hanover'!$A$1:$ZZ$2000,MATCH(A138,'[1]T18-Hanover'!$A$1:$A$2000,0),MATCH($E$1,'[1]T18-Hanover'!$A$1:$ZZ$1,0))</f>
        <v>5-22</v>
      </c>
      <c r="F138" s="116">
        <f>INDEX('[1]T18-Hanover'!$A$1:$ZZ$2000,MATCH(A138,'[1]T18-Hanover'!$A$1:$A$2000,0),MATCH($F$1,'[1]T18-Hanover'!$A$1:$ZZ$1,0))</f>
        <v>31</v>
      </c>
      <c r="G138" s="117">
        <f>INDEX('[1]T18-Hanover'!$A$1:$ZZ$2000,MATCH(A138,'[1]T18-Hanover'!$A$1:$A$2000,0),MATCH($G$1,'[1]T18-Hanover'!$A$1:$ZZ$1,0))</f>
        <v>189921</v>
      </c>
      <c r="H138" s="117">
        <f>INDEX('[1]T18-Hanover'!$A$1:$ZZ$2000,MATCH(A138,'[1]T18-Hanover'!$A$1:$A$2000,0),MATCH($H$1,'[1]T18-Hanover'!$A$1:$ZZ$1,0))</f>
        <v>3000</v>
      </c>
      <c r="I138" s="117">
        <f>INDEX('[1]T18-Hanover'!$A$1:$ZZ$2000,MATCH(A138,'[1]T18-Hanover'!$A$1:$A$2000,0),MATCH($I$1,'[1]T18-Hanover'!$A$1:$ZZ$1,0))</f>
        <v>3000</v>
      </c>
      <c r="J138" s="116" t="str">
        <f>INDEX('[1]T18-Hanover'!$A$1:$ZZ$2000,MATCH(A138,'[1]T18-Hanover'!$A$1:$A$2000,0),MATCH($J$1,'[1]T18-Hanover'!$A$1:$ZZ$1,0))</f>
        <v>C</v>
      </c>
      <c r="K138" s="118">
        <f>INDEX('[1]T18-Hanover'!$A$1:$ZZ$2000,MATCH(A138,'[1]T18-Hanover'!$A$1:$A$2000,0),MATCH($K$1,'[1]T18-Hanover'!$A$1:$ZZ$1,0))</f>
        <v>10.35</v>
      </c>
      <c r="L138" s="119">
        <f>INDEX('[1]T18-Hanover'!$A$1:$ZZ$2000,MATCH(A138,'[1]T18-Hanover'!$A$1:$A$2000,0),MATCH($L$1,'[1]T18-Hanover'!$A$1:$ZZ$1,0))</f>
        <v>31050</v>
      </c>
      <c r="M138" s="120">
        <f>INDEX('[1]T18-Hanover'!$A$1:$ZZ$2000,MATCH(A138,'[1]T18-Hanover'!$A$1:$A$2000,0),MATCH($M$1,'[1]T18-Hanover'!$A$1:$ZZ$1,0))</f>
        <v>0.1</v>
      </c>
      <c r="N138" s="120">
        <f>INDEX('[1]T18-Hanover'!$A$1:$ZZ$2000,MATCH(A138,'[1]T18-Hanover'!$A$1:$A$2000,0),MATCH($N$1,'[1]T18-Hanover'!$A$1:$ZZ$1,0))</f>
        <v>0.36</v>
      </c>
      <c r="O138" s="118">
        <f>INDEX('[1]T18-Hanover'!$A$1:$ZZ$2000,MATCH(A138,'[1]T18-Hanover'!$A$1:$A$2000,0),MATCH($O$1,'[1]T18-Hanover'!$A$1:$ZZ$1,0))</f>
        <v>17884.800000000003</v>
      </c>
      <c r="P138" s="120">
        <f>INDEX('[1]T18-Hanover'!$A$1:$ZZ$2000,MATCH(A138,'[1]T18-Hanover'!$A$1:$A$2000,0),MATCH($P$1,'[1]T18-Hanover'!$A$1:$ZZ$1,0))</f>
        <v>8.5000000000000006E-2</v>
      </c>
      <c r="Q138" s="118">
        <f>INDEX('[1]T18-Hanover'!$A$1:$ZZ$2000,MATCH(A138,'[1]T18-Hanover'!$A$1:$A$2000,0),MATCH($Q$1,'[1]T18-Hanover'!$A$1:$ZZ$1,0))</f>
        <v>70.136470588235298</v>
      </c>
      <c r="R138" s="118">
        <f>INDEX('[1]T18-Hanover'!$A$1:$ZZ$2000,MATCH(A138,'[1]T18-Hanover'!$A$1:$A$2000,0),MATCH($R$1,'[1]T18-Hanover'!$A$1:$ZZ$1,0))</f>
        <v>67.5</v>
      </c>
      <c r="S138" s="118">
        <f>INDEX('[1]T18-Hanover'!$A$1:$ZZ$2000,MATCH(A138,'[1]T18-Hanover'!$A$1:$A$2000,0),MATCH($S$1,'[1]T18-Hanover'!$A$1:$ZZ$1,0))</f>
        <v>68.818235294117642</v>
      </c>
      <c r="T138" s="119">
        <f>INDEX('[1]T18-Hanover'!$A$1:$ZZ$2000,MATCH(A138,'[1]T18-Hanover'!$A$1:$A$2000,0),MATCH($T$1,'[1]T18-Hanover'!$A$1:$ZZ$1,0))</f>
        <v>355842</v>
      </c>
      <c r="U138" s="119">
        <f>INDEX('[1]T18-Hanover'!$A$1:$ZZ$2000,MATCH(A138,'[1]T18-Hanover'!$A$1:$A$2000,0),MATCH($U$1,'[1]T18-Hanover'!$A$1:$ZZ$1,0))</f>
        <v>562296.70588235289</v>
      </c>
    </row>
    <row r="139" spans="1:21" s="114" customFormat="1" x14ac:dyDescent="0.55000000000000004">
      <c r="A139" s="114" t="str">
        <f>'[1]T18-Hanover'!A139</f>
        <v>06-32-100-018-0000</v>
      </c>
      <c r="B139" s="115" t="str">
        <f>INDEX('[1]T18-Hanover'!$A$1:$ZZ$2000,MATCH(A139,'[1]T18-Hanover'!$A$1:$A$2000,0),MATCH($B$1,'[1]T18-Hanover'!$A$1:$ZZ$1,0))</f>
        <v>06-32-100-018-0000</v>
      </c>
      <c r="C139" s="115" t="str">
        <f>INDEX('[1]T18-Hanover'!$A$1:$ZZ$2000,MATCH(A139,'[1]T18-Hanover'!$A$1:$A$2000,0),MATCH($C$1,'[1]T18-Hanover'!$A$1:$ZZ$1,0))</f>
        <v>Retail/storage</v>
      </c>
      <c r="D139" s="115" t="str">
        <f>INDEX('[1]T18-Hanover'!$A$1:$ZZ$2000,MATCH(A139,'[1]T18-Hanover'!$A$1:$A$2000,0),MATCH($D$1,'[1]T18-Hanover'!$A$1:$ZZ$1,0))</f>
        <v>1300  GASKET, ELGIN</v>
      </c>
      <c r="E139" s="116" t="str">
        <f>INDEX('[1]T18-Hanover'!$A$1:$ZZ$2000,MATCH(A139,'[1]T18-Hanover'!$A$1:$A$2000,0),MATCH($E$1,'[1]T18-Hanover'!$A$1:$ZZ$1,0))</f>
        <v>5-97</v>
      </c>
      <c r="F139" s="116">
        <f>INDEX('[1]T18-Hanover'!$A$1:$ZZ$2000,MATCH(A139,'[1]T18-Hanover'!$A$1:$A$2000,0),MATCH($F$1,'[1]T18-Hanover'!$A$1:$ZZ$1,0))</f>
        <v>30</v>
      </c>
      <c r="G139" s="117">
        <f>INDEX('[1]T18-Hanover'!$A$1:$ZZ$2000,MATCH(A139,'[1]T18-Hanover'!$A$1:$A$2000,0),MATCH($G$1,'[1]T18-Hanover'!$A$1:$ZZ$1,0))</f>
        <v>174240</v>
      </c>
      <c r="H139" s="117">
        <f>INDEX('[1]T18-Hanover'!$A$1:$ZZ$2000,MATCH(A139,'[1]T18-Hanover'!$A$1:$A$2000,0),MATCH($H$1,'[1]T18-Hanover'!$A$1:$ZZ$1,0))</f>
        <v>1200</v>
      </c>
      <c r="I139" s="117">
        <f>INDEX('[1]T18-Hanover'!$A$1:$ZZ$2000,MATCH(A139,'[1]T18-Hanover'!$A$1:$A$2000,0),MATCH($I$1,'[1]T18-Hanover'!$A$1:$ZZ$1,0))</f>
        <v>1200</v>
      </c>
      <c r="J139" s="116" t="str">
        <f>INDEX('[1]T18-Hanover'!$A$1:$ZZ$2000,MATCH(A139,'[1]T18-Hanover'!$A$1:$A$2000,0),MATCH($J$1,'[1]T18-Hanover'!$A$1:$ZZ$1,0))</f>
        <v>C</v>
      </c>
      <c r="K139" s="118">
        <f>INDEX('[1]T18-Hanover'!$A$1:$ZZ$2000,MATCH(A139,'[1]T18-Hanover'!$A$1:$A$2000,0),MATCH($K$1,'[1]T18-Hanover'!$A$1:$ZZ$1,0))</f>
        <v>11.5</v>
      </c>
      <c r="L139" s="119">
        <f>INDEX('[1]T18-Hanover'!$A$1:$ZZ$2000,MATCH(A139,'[1]T18-Hanover'!$A$1:$A$2000,0),MATCH($L$1,'[1]T18-Hanover'!$A$1:$ZZ$1,0))</f>
        <v>13800</v>
      </c>
      <c r="M139" s="120">
        <f>INDEX('[1]T18-Hanover'!$A$1:$ZZ$2000,MATCH(A139,'[1]T18-Hanover'!$A$1:$A$2000,0),MATCH($M$1,'[1]T18-Hanover'!$A$1:$ZZ$1,0))</f>
        <v>0.1</v>
      </c>
      <c r="N139" s="120">
        <f>INDEX('[1]T18-Hanover'!$A$1:$ZZ$2000,MATCH(A139,'[1]T18-Hanover'!$A$1:$A$2000,0),MATCH($N$1,'[1]T18-Hanover'!$A$1:$ZZ$1,0))</f>
        <v>0.36</v>
      </c>
      <c r="O139" s="118">
        <f>INDEX('[1]T18-Hanover'!$A$1:$ZZ$2000,MATCH(A139,'[1]T18-Hanover'!$A$1:$A$2000,0),MATCH($O$1,'[1]T18-Hanover'!$A$1:$ZZ$1,0))</f>
        <v>7948.8</v>
      </c>
      <c r="P139" s="120">
        <f>INDEX('[1]T18-Hanover'!$A$1:$ZZ$2000,MATCH(A139,'[1]T18-Hanover'!$A$1:$A$2000,0),MATCH($P$1,'[1]T18-Hanover'!$A$1:$ZZ$1,0))</f>
        <v>8.5000000000000006E-2</v>
      </c>
      <c r="Q139" s="118">
        <f>INDEX('[1]T18-Hanover'!$A$1:$ZZ$2000,MATCH(A139,'[1]T18-Hanover'!$A$1:$A$2000,0),MATCH($Q$1,'[1]T18-Hanover'!$A$1:$ZZ$1,0))</f>
        <v>77.929411764705875</v>
      </c>
      <c r="R139" s="118">
        <f>INDEX('[1]T18-Hanover'!$A$1:$ZZ$2000,MATCH(A139,'[1]T18-Hanover'!$A$1:$A$2000,0),MATCH($R$1,'[1]T18-Hanover'!$A$1:$ZZ$1,0))</f>
        <v>75</v>
      </c>
      <c r="S139" s="118">
        <f>INDEX('[1]T18-Hanover'!$A$1:$ZZ$2000,MATCH(A139,'[1]T18-Hanover'!$A$1:$A$2000,0),MATCH($S$1,'[1]T18-Hanover'!$A$1:$ZZ$1,0))</f>
        <v>76.464705882352945</v>
      </c>
      <c r="T139" s="119">
        <f>INDEX('[1]T18-Hanover'!$A$1:$ZZ$2000,MATCH(A139,'[1]T18-Hanover'!$A$1:$A$2000,0),MATCH($T$1,'[1]T18-Hanover'!$A$1:$ZZ$1,0))</f>
        <v>508320</v>
      </c>
      <c r="U139" s="119">
        <f>INDEX('[1]T18-Hanover'!$A$1:$ZZ$2000,MATCH(A139,'[1]T18-Hanover'!$A$1:$A$2000,0),MATCH($U$1,'[1]T18-Hanover'!$A$1:$ZZ$1,0))</f>
        <v>600077.6470588235</v>
      </c>
    </row>
    <row r="140" spans="1:21" s="114" customFormat="1" x14ac:dyDescent="0.55000000000000004">
      <c r="A140" s="114" t="str">
        <f>'[1]T18-Hanover'!A140</f>
        <v>06-33-301-030-0000</v>
      </c>
      <c r="B140" s="115">
        <f>INDEX('[1]T18-Hanover'!$A$1:$ZZ$2000,MATCH(A140,'[1]T18-Hanover'!$A$1:$A$2000,0),MATCH($B$1,'[1]T18-Hanover'!$A$1:$ZZ$1,0))</f>
        <v>0</v>
      </c>
      <c r="C140" s="115" t="str">
        <f>INDEX('[1]T18-Hanover'!$A$1:$ZZ$2000,MATCH(A140,'[1]T18-Hanover'!$A$1:$A$2000,0),MATCH($C$1,'[1]T18-Hanover'!$A$1:$ZZ$1,0))</f>
        <v>Retail/storage</v>
      </c>
      <c r="D140" s="115" t="str">
        <f>INDEX('[1]T18-Hanover'!$A$1:$ZZ$2000,MATCH(A140,'[1]T18-Hanover'!$A$1:$A$2000,0),MATCH($D$1,'[1]T18-Hanover'!$A$1:$ZZ$1,0))</f>
        <v>8  NAPERVILLE, BARTLETT</v>
      </c>
      <c r="E140" s="116" t="str">
        <f>INDEX('[1]T18-Hanover'!$A$1:$ZZ$2000,MATCH(A140,'[1]T18-Hanover'!$A$1:$A$2000,0),MATCH($E$1,'[1]T18-Hanover'!$A$1:$ZZ$1,0))</f>
        <v>5-97</v>
      </c>
      <c r="F140" s="116">
        <f>INDEX('[1]T18-Hanover'!$A$1:$ZZ$2000,MATCH(A140,'[1]T18-Hanover'!$A$1:$A$2000,0),MATCH($F$1,'[1]T18-Hanover'!$A$1:$ZZ$1,0))</f>
        <v>0</v>
      </c>
      <c r="G140" s="117">
        <f>INDEX('[1]T18-Hanover'!$A$1:$ZZ$2000,MATCH(A140,'[1]T18-Hanover'!$A$1:$A$2000,0),MATCH($G$1,'[1]T18-Hanover'!$A$1:$ZZ$1,0))</f>
        <v>631017</v>
      </c>
      <c r="H140" s="117">
        <f>INDEX('[1]T18-Hanover'!$A$1:$ZZ$2000,MATCH(A140,'[1]T18-Hanover'!$A$1:$A$2000,0),MATCH($H$1,'[1]T18-Hanover'!$A$1:$ZZ$1,0))</f>
        <v>9176</v>
      </c>
      <c r="I140" s="117">
        <f>INDEX('[1]T18-Hanover'!$A$1:$ZZ$2000,MATCH(A140,'[1]T18-Hanover'!$A$1:$A$2000,0),MATCH($I$1,'[1]T18-Hanover'!$A$1:$ZZ$1,0))</f>
        <v>9176</v>
      </c>
      <c r="J140" s="116" t="str">
        <f>INDEX('[1]T18-Hanover'!$A$1:$ZZ$2000,MATCH(A140,'[1]T18-Hanover'!$A$1:$A$2000,0),MATCH($J$1,'[1]T18-Hanover'!$A$1:$ZZ$1,0))</f>
        <v>C</v>
      </c>
      <c r="K140" s="118">
        <f>INDEX('[1]T18-Hanover'!$A$1:$ZZ$2000,MATCH(A140,'[1]T18-Hanover'!$A$1:$A$2000,0),MATCH($K$1,'[1]T18-Hanover'!$A$1:$ZZ$1,0))</f>
        <v>6.5204999999999993</v>
      </c>
      <c r="L140" s="119">
        <f>INDEX('[1]T18-Hanover'!$A$1:$ZZ$2000,MATCH(A140,'[1]T18-Hanover'!$A$1:$A$2000,0),MATCH($L$1,'[1]T18-Hanover'!$A$1:$ZZ$1,0))</f>
        <v>59832.107999999993</v>
      </c>
      <c r="M140" s="120">
        <f>INDEX('[1]T18-Hanover'!$A$1:$ZZ$2000,MATCH(A140,'[1]T18-Hanover'!$A$1:$A$2000,0),MATCH($M$1,'[1]T18-Hanover'!$A$1:$ZZ$1,0))</f>
        <v>0.1</v>
      </c>
      <c r="N140" s="120">
        <f>INDEX('[1]T18-Hanover'!$A$1:$ZZ$2000,MATCH(A140,'[1]T18-Hanover'!$A$1:$A$2000,0),MATCH($N$1,'[1]T18-Hanover'!$A$1:$ZZ$1,0))</f>
        <v>0.36</v>
      </c>
      <c r="O140" s="118">
        <f>INDEX('[1]T18-Hanover'!$A$1:$ZZ$2000,MATCH(A140,'[1]T18-Hanover'!$A$1:$A$2000,0),MATCH($O$1,'[1]T18-Hanover'!$A$1:$ZZ$1,0))</f>
        <v>34463.294207999992</v>
      </c>
      <c r="P140" s="120">
        <f>INDEX('[1]T18-Hanover'!$A$1:$ZZ$2000,MATCH(A140,'[1]T18-Hanover'!$A$1:$A$2000,0),MATCH($P$1,'[1]T18-Hanover'!$A$1:$ZZ$1,0))</f>
        <v>8.5000000000000006E-2</v>
      </c>
      <c r="Q140" s="118">
        <f>INDEX('[1]T18-Hanover'!$A$1:$ZZ$2000,MATCH(A140,'[1]T18-Hanover'!$A$1:$A$2000,0),MATCH($Q$1,'[1]T18-Hanover'!$A$1:$ZZ$1,0))</f>
        <v>44.185976470588216</v>
      </c>
      <c r="R140" s="118">
        <f>INDEX('[1]T18-Hanover'!$A$1:$ZZ$2000,MATCH(A140,'[1]T18-Hanover'!$A$1:$A$2000,0),MATCH($R$1,'[1]T18-Hanover'!$A$1:$ZZ$1,0))</f>
        <v>42.524999999999999</v>
      </c>
      <c r="S140" s="118">
        <f>INDEX('[1]T18-Hanover'!$A$1:$ZZ$2000,MATCH(A140,'[1]T18-Hanover'!$A$1:$A$2000,0),MATCH($S$1,'[1]T18-Hanover'!$A$1:$ZZ$1,0))</f>
        <v>43.355488235294104</v>
      </c>
      <c r="T140" s="119">
        <f>INDEX('[1]T18-Hanover'!$A$1:$ZZ$2000,MATCH(A140,'[1]T18-Hanover'!$A$1:$A$2000,0),MATCH($T$1,'[1]T18-Hanover'!$A$1:$ZZ$1,0))</f>
        <v>0</v>
      </c>
      <c r="U140" s="119">
        <f>INDEX('[1]T18-Hanover'!$A$1:$ZZ$2000,MATCH(A140,'[1]T18-Hanover'!$A$1:$A$2000,0),MATCH($U$1,'[1]T18-Hanover'!$A$1:$ZZ$1,0))</f>
        <v>397829.9600470587</v>
      </c>
    </row>
    <row r="141" spans="1:21" s="114" customFormat="1" x14ac:dyDescent="0.55000000000000004">
      <c r="A141" s="114" t="str">
        <f>'[1]T18-Hanover'!A141</f>
        <v>06-34-404-011-0000</v>
      </c>
      <c r="B141" s="115" t="str">
        <f>INDEX('[1]T18-Hanover'!$A$1:$ZZ$2000,MATCH(A141,'[1]T18-Hanover'!$A$1:$A$2000,0),MATCH($B$1,'[1]T18-Hanover'!$A$1:$ZZ$1,0))</f>
        <v xml:space="preserve">06-34-404-011-0000                      </v>
      </c>
      <c r="C141" s="115" t="str">
        <f>INDEX('[1]T18-Hanover'!$A$1:$ZZ$2000,MATCH(A141,'[1]T18-Hanover'!$A$1:$A$2000,0),MATCH($C$1,'[1]T18-Hanover'!$A$1:$ZZ$1,0))</f>
        <v>Retail/storage</v>
      </c>
      <c r="D141" s="115" t="str">
        <f>INDEX('[1]T18-Hanover'!$A$1:$ZZ$2000,MATCH(A141,'[1]T18-Hanover'!$A$1:$A$2000,0),MATCH($D$1,'[1]T18-Hanover'!$A$1:$ZZ$1,0))</f>
        <v>138 S OAK, BARTLETT</v>
      </c>
      <c r="E141" s="116" t="str">
        <f>INDEX('[1]T18-Hanover'!$A$1:$ZZ$2000,MATCH(A141,'[1]T18-Hanover'!$A$1:$A$2000,0),MATCH($E$1,'[1]T18-Hanover'!$A$1:$ZZ$1,0))</f>
        <v>5-92</v>
      </c>
      <c r="F141" s="116">
        <f>INDEX('[1]T18-Hanover'!$A$1:$ZZ$2000,MATCH(A141,'[1]T18-Hanover'!$A$1:$A$2000,0),MATCH($F$1,'[1]T18-Hanover'!$A$1:$ZZ$1,0))</f>
        <v>75</v>
      </c>
      <c r="G141" s="117">
        <f>INDEX('[1]T18-Hanover'!$A$1:$ZZ$2000,MATCH(A141,'[1]T18-Hanover'!$A$1:$A$2000,0),MATCH($G$1,'[1]T18-Hanover'!$A$1:$ZZ$1,0))</f>
        <v>22073</v>
      </c>
      <c r="H141" s="117">
        <f>INDEX('[1]T18-Hanover'!$A$1:$ZZ$2000,MATCH(A141,'[1]T18-Hanover'!$A$1:$A$2000,0),MATCH($H$1,'[1]T18-Hanover'!$A$1:$ZZ$1,0))</f>
        <v>5113</v>
      </c>
      <c r="I141" s="117">
        <f>INDEX('[1]T18-Hanover'!$A$1:$ZZ$2000,MATCH(A141,'[1]T18-Hanover'!$A$1:$A$2000,0),MATCH($I$1,'[1]T18-Hanover'!$A$1:$ZZ$1,0))</f>
        <v>5113</v>
      </c>
      <c r="J141" s="116" t="str">
        <f>INDEX('[1]T18-Hanover'!$A$1:$ZZ$2000,MATCH(A141,'[1]T18-Hanover'!$A$1:$A$2000,0),MATCH($J$1,'[1]T18-Hanover'!$A$1:$ZZ$1,0))</f>
        <v>C</v>
      </c>
      <c r="K141" s="118">
        <f>INDEX('[1]T18-Hanover'!$A$1:$ZZ$2000,MATCH(A141,'[1]T18-Hanover'!$A$1:$A$2000,0),MATCH($K$1,'[1]T18-Hanover'!$A$1:$ZZ$1,0))</f>
        <v>9.8324999999999996</v>
      </c>
      <c r="L141" s="119">
        <f>INDEX('[1]T18-Hanover'!$A$1:$ZZ$2000,MATCH(A141,'[1]T18-Hanover'!$A$1:$A$2000,0),MATCH($L$1,'[1]T18-Hanover'!$A$1:$ZZ$1,0))</f>
        <v>50273.572499999995</v>
      </c>
      <c r="M141" s="120">
        <f>INDEX('[1]T18-Hanover'!$A$1:$ZZ$2000,MATCH(A141,'[1]T18-Hanover'!$A$1:$A$2000,0),MATCH($M$1,'[1]T18-Hanover'!$A$1:$ZZ$1,0))</f>
        <v>0.1</v>
      </c>
      <c r="N141" s="120">
        <f>INDEX('[1]T18-Hanover'!$A$1:$ZZ$2000,MATCH(A141,'[1]T18-Hanover'!$A$1:$A$2000,0),MATCH($N$1,'[1]T18-Hanover'!$A$1:$ZZ$1,0))</f>
        <v>0.36</v>
      </c>
      <c r="O141" s="118">
        <f>INDEX('[1]T18-Hanover'!$A$1:$ZZ$2000,MATCH(A141,'[1]T18-Hanover'!$A$1:$A$2000,0),MATCH($O$1,'[1]T18-Hanover'!$A$1:$ZZ$1,0))</f>
        <v>28957.577759999996</v>
      </c>
      <c r="P141" s="120">
        <f>INDEX('[1]T18-Hanover'!$A$1:$ZZ$2000,MATCH(A141,'[1]T18-Hanover'!$A$1:$A$2000,0),MATCH($P$1,'[1]T18-Hanover'!$A$1:$ZZ$1,0))</f>
        <v>8.5000000000000006E-2</v>
      </c>
      <c r="Q141" s="118">
        <f>INDEX('[1]T18-Hanover'!$A$1:$ZZ$2000,MATCH(A141,'[1]T18-Hanover'!$A$1:$A$2000,0),MATCH($Q$1,'[1]T18-Hanover'!$A$1:$ZZ$1,0))</f>
        <v>66.629647058823508</v>
      </c>
      <c r="R141" s="118">
        <f>INDEX('[1]T18-Hanover'!$A$1:$ZZ$2000,MATCH(A141,'[1]T18-Hanover'!$A$1:$A$2000,0),MATCH($R$1,'[1]T18-Hanover'!$A$1:$ZZ$1,0))</f>
        <v>64.125</v>
      </c>
      <c r="S141" s="118">
        <f>INDEX('[1]T18-Hanover'!$A$1:$ZZ$2000,MATCH(A141,'[1]T18-Hanover'!$A$1:$A$2000,0),MATCH($S$1,'[1]T18-Hanover'!$A$1:$ZZ$1,0))</f>
        <v>65.377323529411754</v>
      </c>
      <c r="T141" s="119">
        <f>INDEX('[1]T18-Hanover'!$A$1:$ZZ$2000,MATCH(A141,'[1]T18-Hanover'!$A$1:$A$2000,0),MATCH($T$1,'[1]T18-Hanover'!$A$1:$ZZ$1,0))</f>
        <v>0</v>
      </c>
      <c r="U141" s="119">
        <f>INDEX('[1]T18-Hanover'!$A$1:$ZZ$2000,MATCH(A141,'[1]T18-Hanover'!$A$1:$A$2000,0),MATCH($U$1,'[1]T18-Hanover'!$A$1:$ZZ$1,0))</f>
        <v>334274.25520588231</v>
      </c>
    </row>
    <row r="142" spans="1:21" s="114" customFormat="1" x14ac:dyDescent="0.55000000000000004">
      <c r="A142" s="114" t="str">
        <f>'[1]T18-Hanover'!A142</f>
        <v>06-13-401-050-0000</v>
      </c>
      <c r="B142" s="115" t="str">
        <f>INDEX('[1]T18-Hanover'!$A$1:$ZZ$2000,MATCH(A142,'[1]T18-Hanover'!$A$1:$A$2000,0),MATCH($B$1,'[1]T18-Hanover'!$A$1:$ZZ$1,0))</f>
        <v>06-13-401-050-0000</v>
      </c>
      <c r="C142" s="115" t="str">
        <f>INDEX('[1]T18-Hanover'!$A$1:$ZZ$2000,MATCH(A142,'[1]T18-Hanover'!$A$1:$A$2000,0),MATCH($C$1,'[1]T18-Hanover'!$A$1:$ZZ$1,0))</f>
        <v>SelfStorage</v>
      </c>
      <c r="D142" s="115" t="str">
        <f>INDEX('[1]T18-Hanover'!$A$1:$ZZ$2000,MATCH(A142,'[1]T18-Hanover'!$A$1:$A$2000,0),MATCH($D$1,'[1]T18-Hanover'!$A$1:$ZZ$1,0))</f>
        <v>2775  BODE, HOFFMAN ESTATES</v>
      </c>
      <c r="E142" s="116" t="str">
        <f>INDEX('[1]T18-Hanover'!$A$1:$ZZ$2000,MATCH(A142,'[1]T18-Hanover'!$A$1:$A$2000,0),MATCH($E$1,'[1]T18-Hanover'!$A$1:$ZZ$1,0))</f>
        <v>5-97</v>
      </c>
      <c r="F142" s="116">
        <f>INDEX('[1]T18-Hanover'!$A$1:$ZZ$2000,MATCH(A142,'[1]T18-Hanover'!$A$1:$A$2000,0),MATCH($F$1,'[1]T18-Hanover'!$A$1:$ZZ$1,0))</f>
        <v>21</v>
      </c>
      <c r="G142" s="117">
        <f>INDEX('[1]T18-Hanover'!$A$1:$ZZ$2000,MATCH(A142,'[1]T18-Hanover'!$A$1:$A$2000,0),MATCH($G$1,'[1]T18-Hanover'!$A$1:$ZZ$1,0))</f>
        <v>283362</v>
      </c>
      <c r="H142" s="117">
        <f>INDEX('[1]T18-Hanover'!$A$1:$ZZ$2000,MATCH(A142,'[1]T18-Hanover'!$A$1:$A$2000,0),MATCH($H$1,'[1]T18-Hanover'!$A$1:$ZZ$1,0))</f>
        <v>113870</v>
      </c>
      <c r="I142" s="117">
        <f>INDEX('[1]T18-Hanover'!$A$1:$ZZ$2000,MATCH(A142,'[1]T18-Hanover'!$A$1:$A$2000,0),MATCH($I$1,'[1]T18-Hanover'!$A$1:$ZZ$1,0))</f>
        <v>108590</v>
      </c>
      <c r="J142" s="116" t="str">
        <f>INDEX('[1]T18-Hanover'!$A$1:$ZZ$2000,MATCH(A142,'[1]T18-Hanover'!$A$1:$A$2000,0),MATCH($J$1,'[1]T18-Hanover'!$A$1:$ZZ$1,0))</f>
        <v>C</v>
      </c>
      <c r="K142" s="118">
        <f>INDEX('[1]T18-Hanover'!$A$1:$ZZ$2000,MATCH(A142,'[1]T18-Hanover'!$A$1:$A$2000,0),MATCH($K$1,'[1]T18-Hanover'!$A$1:$ZZ$1,0))</f>
        <v>13</v>
      </c>
      <c r="L142" s="119">
        <f>INDEX('[1]T18-Hanover'!$A$1:$ZZ$2000,MATCH(A142,'[1]T18-Hanover'!$A$1:$A$2000,0),MATCH($L$1,'[1]T18-Hanover'!$A$1:$ZZ$1,0))</f>
        <v>1411670</v>
      </c>
      <c r="M142" s="120">
        <f>INDEX('[1]T18-Hanover'!$A$1:$ZZ$2000,MATCH(A142,'[1]T18-Hanover'!$A$1:$A$2000,0),MATCH($M$1,'[1]T18-Hanover'!$A$1:$ZZ$1,0))</f>
        <v>0.05</v>
      </c>
      <c r="N142" s="120">
        <f>INDEX('[1]T18-Hanover'!$A$1:$ZZ$2000,MATCH(A142,'[1]T18-Hanover'!$A$1:$A$2000,0),MATCH($N$1,'[1]T18-Hanover'!$A$1:$ZZ$1,0))</f>
        <v>0.65</v>
      </c>
      <c r="O142" s="118">
        <f>INDEX('[1]T18-Hanover'!$A$1:$ZZ$2000,MATCH(A142,'[1]T18-Hanover'!$A$1:$A$2000,0),MATCH($O$1,'[1]T18-Hanover'!$A$1:$ZZ$1,0))</f>
        <v>469380.27500000002</v>
      </c>
      <c r="P142" s="120">
        <f>INDEX('[1]T18-Hanover'!$A$1:$ZZ$2000,MATCH(A142,'[1]T18-Hanover'!$A$1:$A$2000,0),MATCH($P$1,'[1]T18-Hanover'!$A$1:$ZZ$1,0))</f>
        <v>7.4999999999999997E-2</v>
      </c>
      <c r="Q142" s="118">
        <f>INDEX('[1]T18-Hanover'!$A$1:$ZZ$2000,MATCH(A142,'[1]T18-Hanover'!$A$1:$A$2000,0),MATCH($Q$1,'[1]T18-Hanover'!$A$1:$ZZ$1,0))</f>
        <v>57.633333333333333</v>
      </c>
      <c r="R142" s="118">
        <f>INDEX('[1]T18-Hanover'!$A$1:$ZZ$2000,MATCH(A142,'[1]T18-Hanover'!$A$1:$A$2000,0),MATCH($R$1,'[1]T18-Hanover'!$A$1:$ZZ$1,0))</f>
        <v>60</v>
      </c>
      <c r="S142" s="118">
        <f>INDEX('[1]T18-Hanover'!$A$1:$ZZ$2000,MATCH(A142,'[1]T18-Hanover'!$A$1:$A$2000,0),MATCH($S$1,'[1]T18-Hanover'!$A$1:$ZZ$1,0))</f>
        <v>58.816666666666663</v>
      </c>
      <c r="T142" s="119">
        <f>INDEX('[1]T18-Hanover'!$A$1:$ZZ$2000,MATCH(A142,'[1]T18-Hanover'!$A$1:$A$2000,0),MATCH($T$1,'[1]T18-Hanover'!$A$1:$ZZ$1,0))</f>
        <v>0</v>
      </c>
      <c r="U142" s="119">
        <f>INDEX('[1]T18-Hanover'!$A$1:$ZZ$2000,MATCH(A142,'[1]T18-Hanover'!$A$1:$A$2000,0),MATCH($U$1,'[1]T18-Hanover'!$A$1:$ZZ$1,0))</f>
        <v>6386901.833333333</v>
      </c>
    </row>
    <row r="143" spans="1:21" s="114" customFormat="1" x14ac:dyDescent="0.55000000000000004">
      <c r="A143" s="114" t="str">
        <f>'[1]T18-Hanover'!A143</f>
        <v>06-13-403-018-0000</v>
      </c>
      <c r="B143" s="115" t="str">
        <f>INDEX('[1]T18-Hanover'!$A$1:$ZZ$2000,MATCH(A143,'[1]T18-Hanover'!$A$1:$A$2000,0),MATCH($B$1,'[1]T18-Hanover'!$A$1:$ZZ$1,0))</f>
        <v>06-13-403-018-0000</v>
      </c>
      <c r="C143" s="115" t="str">
        <f>INDEX('[1]T18-Hanover'!$A$1:$ZZ$2000,MATCH(A143,'[1]T18-Hanover'!$A$1:$A$2000,0),MATCH($C$1,'[1]T18-Hanover'!$A$1:$ZZ$1,0))</f>
        <v>SelfStorage</v>
      </c>
      <c r="D143" s="115" t="str">
        <f>INDEX('[1]T18-Hanover'!$A$1:$ZZ$2000,MATCH(A143,'[1]T18-Hanover'!$A$1:$A$2000,0),MATCH($D$1,'[1]T18-Hanover'!$A$1:$ZZ$1,0))</f>
        <v>1550  OLD CHURCH, STREAMWOOD</v>
      </c>
      <c r="E143" s="116" t="str">
        <f>INDEX('[1]T18-Hanover'!$A$1:$ZZ$2000,MATCH(A143,'[1]T18-Hanover'!$A$1:$A$2000,0),MATCH($E$1,'[1]T18-Hanover'!$A$1:$ZZ$1,0))</f>
        <v>5-97</v>
      </c>
      <c r="F143" s="116">
        <f>INDEX('[1]T18-Hanover'!$A$1:$ZZ$2000,MATCH(A143,'[1]T18-Hanover'!$A$1:$A$2000,0),MATCH($F$1,'[1]T18-Hanover'!$A$1:$ZZ$1,0))</f>
        <v>26</v>
      </c>
      <c r="G143" s="117">
        <f>INDEX('[1]T18-Hanover'!$A$1:$ZZ$2000,MATCH(A143,'[1]T18-Hanover'!$A$1:$A$2000,0),MATCH($G$1,'[1]T18-Hanover'!$A$1:$ZZ$1,0))</f>
        <v>87882</v>
      </c>
      <c r="H143" s="117">
        <f>INDEX('[1]T18-Hanover'!$A$1:$ZZ$2000,MATCH(A143,'[1]T18-Hanover'!$A$1:$A$2000,0),MATCH($H$1,'[1]T18-Hanover'!$A$1:$ZZ$1,0))</f>
        <v>52815</v>
      </c>
      <c r="I143" s="117">
        <f>INDEX('[1]T18-Hanover'!$A$1:$ZZ$2000,MATCH(A143,'[1]T18-Hanover'!$A$1:$A$2000,0),MATCH($I$1,'[1]T18-Hanover'!$A$1:$ZZ$1,0))</f>
        <v>41305</v>
      </c>
      <c r="J143" s="116" t="str">
        <f>INDEX('[1]T18-Hanover'!$A$1:$ZZ$2000,MATCH(A143,'[1]T18-Hanover'!$A$1:$A$2000,0),MATCH($J$1,'[1]T18-Hanover'!$A$1:$ZZ$1,0))</f>
        <v>C</v>
      </c>
      <c r="K143" s="118">
        <f>INDEX('[1]T18-Hanover'!$A$1:$ZZ$2000,MATCH(A143,'[1]T18-Hanover'!$A$1:$A$2000,0),MATCH($K$1,'[1]T18-Hanover'!$A$1:$ZZ$1,0))</f>
        <v>13</v>
      </c>
      <c r="L143" s="119">
        <f>INDEX('[1]T18-Hanover'!$A$1:$ZZ$2000,MATCH(A143,'[1]T18-Hanover'!$A$1:$A$2000,0),MATCH($L$1,'[1]T18-Hanover'!$A$1:$ZZ$1,0))</f>
        <v>536965</v>
      </c>
      <c r="M143" s="120">
        <f>INDEX('[1]T18-Hanover'!$A$1:$ZZ$2000,MATCH(A143,'[1]T18-Hanover'!$A$1:$A$2000,0),MATCH($M$1,'[1]T18-Hanover'!$A$1:$ZZ$1,0))</f>
        <v>0.05</v>
      </c>
      <c r="N143" s="120">
        <f>INDEX('[1]T18-Hanover'!$A$1:$ZZ$2000,MATCH(A143,'[1]T18-Hanover'!$A$1:$A$2000,0),MATCH($N$1,'[1]T18-Hanover'!$A$1:$ZZ$1,0))</f>
        <v>0.65</v>
      </c>
      <c r="O143" s="118">
        <f>INDEX('[1]T18-Hanover'!$A$1:$ZZ$2000,MATCH(A143,'[1]T18-Hanover'!$A$1:$A$2000,0),MATCH($O$1,'[1]T18-Hanover'!$A$1:$ZZ$1,0))</f>
        <v>178540.86249999999</v>
      </c>
      <c r="P143" s="120">
        <f>INDEX('[1]T18-Hanover'!$A$1:$ZZ$2000,MATCH(A143,'[1]T18-Hanover'!$A$1:$A$2000,0),MATCH($P$1,'[1]T18-Hanover'!$A$1:$ZZ$1,0))</f>
        <v>7.4999999999999997E-2</v>
      </c>
      <c r="Q143" s="118">
        <f>INDEX('[1]T18-Hanover'!$A$1:$ZZ$2000,MATCH(A143,'[1]T18-Hanover'!$A$1:$A$2000,0),MATCH($Q$1,'[1]T18-Hanover'!$A$1:$ZZ$1,0))</f>
        <v>57.63333333333334</v>
      </c>
      <c r="R143" s="118">
        <f>INDEX('[1]T18-Hanover'!$A$1:$ZZ$2000,MATCH(A143,'[1]T18-Hanover'!$A$1:$A$2000,0),MATCH($R$1,'[1]T18-Hanover'!$A$1:$ZZ$1,0))</f>
        <v>60</v>
      </c>
      <c r="S143" s="118">
        <f>INDEX('[1]T18-Hanover'!$A$1:$ZZ$2000,MATCH(A143,'[1]T18-Hanover'!$A$1:$A$2000,0),MATCH($S$1,'[1]T18-Hanover'!$A$1:$ZZ$1,0))</f>
        <v>58.81666666666667</v>
      </c>
      <c r="T143" s="119">
        <f>INDEX('[1]T18-Hanover'!$A$1:$ZZ$2000,MATCH(A143,'[1]T18-Hanover'!$A$1:$A$2000,0),MATCH($T$1,'[1]T18-Hanover'!$A$1:$ZZ$1,0))</f>
        <v>0</v>
      </c>
      <c r="U143" s="119">
        <f>INDEX('[1]T18-Hanover'!$A$1:$ZZ$2000,MATCH(A143,'[1]T18-Hanover'!$A$1:$A$2000,0),MATCH($U$1,'[1]T18-Hanover'!$A$1:$ZZ$1,0))</f>
        <v>2429422.416666667</v>
      </c>
    </row>
    <row r="144" spans="1:21" s="114" customFormat="1" ht="43.2" x14ac:dyDescent="0.55000000000000004">
      <c r="A144" s="114" t="str">
        <f>'[1]T18-Hanover'!A144</f>
        <v>06-17-309-002-0000</v>
      </c>
      <c r="B144" s="115" t="str">
        <f>INDEX('[1]T18-Hanover'!$A$1:$ZZ$2000,MATCH(A144,'[1]T18-Hanover'!$A$1:$A$2000,0),MATCH($B$1,'[1]T18-Hanover'!$A$1:$ZZ$1,0))</f>
        <v>06-17-309-002-0000 06-17-309-003-0000 06-17-309-004-0000</v>
      </c>
      <c r="C144" s="115" t="str">
        <f>INDEX('[1]T18-Hanover'!$A$1:$ZZ$2000,MATCH(A144,'[1]T18-Hanover'!$A$1:$A$2000,0),MATCH($C$1,'[1]T18-Hanover'!$A$1:$ZZ$1,0))</f>
        <v>SelfStorage</v>
      </c>
      <c r="D144" s="115" t="str">
        <f>INDEX('[1]T18-Hanover'!$A$1:$ZZ$2000,MATCH(A144,'[1]T18-Hanover'!$A$1:$A$2000,0),MATCH($D$1,'[1]T18-Hanover'!$A$1:$ZZ$1,0))</f>
        <v>1300 E CHICAGO, ELGIN</v>
      </c>
      <c r="E144" s="116" t="str">
        <f>INDEX('[1]T18-Hanover'!$A$1:$ZZ$2000,MATCH(A144,'[1]T18-Hanover'!$A$1:$A$2000,0),MATCH($E$1,'[1]T18-Hanover'!$A$1:$ZZ$1,0))</f>
        <v>5-97</v>
      </c>
      <c r="F144" s="116">
        <f>INDEX('[1]T18-Hanover'!$A$1:$ZZ$2000,MATCH(A144,'[1]T18-Hanover'!$A$1:$A$2000,0),MATCH($F$1,'[1]T18-Hanover'!$A$1:$ZZ$1,0))</f>
        <v>24</v>
      </c>
      <c r="G144" s="117">
        <f>INDEX('[1]T18-Hanover'!$A$1:$ZZ$2000,MATCH(A144,'[1]T18-Hanover'!$A$1:$A$2000,0),MATCH($G$1,'[1]T18-Hanover'!$A$1:$ZZ$1,0))</f>
        <v>229735</v>
      </c>
      <c r="H144" s="117">
        <f>INDEX('[1]T18-Hanover'!$A$1:$ZZ$2000,MATCH(A144,'[1]T18-Hanover'!$A$1:$A$2000,0),MATCH($H$1,'[1]T18-Hanover'!$A$1:$ZZ$1,0))</f>
        <v>74819</v>
      </c>
      <c r="I144" s="117">
        <f>INDEX('[1]T18-Hanover'!$A$1:$ZZ$2000,MATCH(A144,'[1]T18-Hanover'!$A$1:$A$2000,0),MATCH($I$1,'[1]T18-Hanover'!$A$1:$ZZ$1,0))</f>
        <v>70233</v>
      </c>
      <c r="J144" s="116" t="str">
        <f>INDEX('[1]T18-Hanover'!$A$1:$ZZ$2000,MATCH(A144,'[1]T18-Hanover'!$A$1:$A$2000,0),MATCH($J$1,'[1]T18-Hanover'!$A$1:$ZZ$1,0))</f>
        <v>C</v>
      </c>
      <c r="K144" s="118">
        <f>INDEX('[1]T18-Hanover'!$A$1:$ZZ$2000,MATCH(A144,'[1]T18-Hanover'!$A$1:$A$2000,0),MATCH($K$1,'[1]T18-Hanover'!$A$1:$ZZ$1,0))</f>
        <v>11.049999999999999</v>
      </c>
      <c r="L144" s="119">
        <f>INDEX('[1]T18-Hanover'!$A$1:$ZZ$2000,MATCH(A144,'[1]T18-Hanover'!$A$1:$A$2000,0),MATCH($L$1,'[1]T18-Hanover'!$A$1:$ZZ$1,0))</f>
        <v>776074.64999999991</v>
      </c>
      <c r="M144" s="120">
        <f>INDEX('[1]T18-Hanover'!$A$1:$ZZ$2000,MATCH(A144,'[1]T18-Hanover'!$A$1:$A$2000,0),MATCH($M$1,'[1]T18-Hanover'!$A$1:$ZZ$1,0))</f>
        <v>0.05</v>
      </c>
      <c r="N144" s="120">
        <f>INDEX('[1]T18-Hanover'!$A$1:$ZZ$2000,MATCH(A144,'[1]T18-Hanover'!$A$1:$A$2000,0),MATCH($N$1,'[1]T18-Hanover'!$A$1:$ZZ$1,0))</f>
        <v>0.65</v>
      </c>
      <c r="O144" s="118">
        <f>INDEX('[1]T18-Hanover'!$A$1:$ZZ$2000,MATCH(A144,'[1]T18-Hanover'!$A$1:$A$2000,0),MATCH($O$1,'[1]T18-Hanover'!$A$1:$ZZ$1,0))</f>
        <v>258044.82112499996</v>
      </c>
      <c r="P144" s="120">
        <f>INDEX('[1]T18-Hanover'!$A$1:$ZZ$2000,MATCH(A144,'[1]T18-Hanover'!$A$1:$A$2000,0),MATCH($P$1,'[1]T18-Hanover'!$A$1:$ZZ$1,0))</f>
        <v>7.4999999999999997E-2</v>
      </c>
      <c r="Q144" s="118">
        <f>INDEX('[1]T18-Hanover'!$A$1:$ZZ$2000,MATCH(A144,'[1]T18-Hanover'!$A$1:$A$2000,0),MATCH($Q$1,'[1]T18-Hanover'!$A$1:$ZZ$1,0))</f>
        <v>48.98833333333333</v>
      </c>
      <c r="R144" s="118">
        <f>INDEX('[1]T18-Hanover'!$A$1:$ZZ$2000,MATCH(A144,'[1]T18-Hanover'!$A$1:$A$2000,0),MATCH($R$1,'[1]T18-Hanover'!$A$1:$ZZ$1,0))</f>
        <v>48</v>
      </c>
      <c r="S144" s="118">
        <f>INDEX('[1]T18-Hanover'!$A$1:$ZZ$2000,MATCH(A144,'[1]T18-Hanover'!$A$1:$A$2000,0),MATCH($S$1,'[1]T18-Hanover'!$A$1:$ZZ$1,0))</f>
        <v>48.494166666666665</v>
      </c>
      <c r="T144" s="119">
        <f>INDEX('[1]T18-Hanover'!$A$1:$ZZ$2000,MATCH(A144,'[1]T18-Hanover'!$A$1:$A$2000,0),MATCH($T$1,'[1]T18-Hanover'!$A$1:$ZZ$1,0))</f>
        <v>0</v>
      </c>
      <c r="U144" s="119">
        <f>INDEX('[1]T18-Hanover'!$A$1:$ZZ$2000,MATCH(A144,'[1]T18-Hanover'!$A$1:$A$2000,0),MATCH($U$1,'[1]T18-Hanover'!$A$1:$ZZ$1,0))</f>
        <v>3405890.8074999996</v>
      </c>
    </row>
    <row r="145" spans="1:21" s="114" customFormat="1" ht="43.2" x14ac:dyDescent="0.55000000000000004">
      <c r="A145" s="114" t="str">
        <f>'[1]T18-Hanover'!A145</f>
        <v>06-19-313-020-0000</v>
      </c>
      <c r="B145" s="115" t="str">
        <f>INDEX('[1]T18-Hanover'!$A$1:$ZZ$2000,MATCH(A145,'[1]T18-Hanover'!$A$1:$A$2000,0),MATCH($B$1,'[1]T18-Hanover'!$A$1:$ZZ$1,0))</f>
        <v>06-19-313-020-0000, 06-19-313-022-0000 06-19-313-023-0000</v>
      </c>
      <c r="C145" s="115" t="str">
        <f>INDEX('[1]T18-Hanover'!$A$1:$ZZ$2000,MATCH(A145,'[1]T18-Hanover'!$A$1:$A$2000,0),MATCH($C$1,'[1]T18-Hanover'!$A$1:$ZZ$1,0))</f>
        <v>SelfStorage</v>
      </c>
      <c r="D145" s="115" t="str">
        <f>INDEX('[1]T18-Hanover'!$A$1:$ZZ$2000,MATCH(A145,'[1]T18-Hanover'!$A$1:$A$2000,0),MATCH($D$1,'[1]T18-Hanover'!$A$1:$ZZ$1,0))</f>
        <v>796  BLUFF CITY, ELGIN</v>
      </c>
      <c r="E145" s="116" t="str">
        <f>INDEX('[1]T18-Hanover'!$A$1:$ZZ$2000,MATCH(A145,'[1]T18-Hanover'!$A$1:$A$2000,0),MATCH($E$1,'[1]T18-Hanover'!$A$1:$ZZ$1,0))</f>
        <v>5-97</v>
      </c>
      <c r="F145" s="116">
        <f>INDEX('[1]T18-Hanover'!$A$1:$ZZ$2000,MATCH(A145,'[1]T18-Hanover'!$A$1:$A$2000,0),MATCH($F$1,'[1]T18-Hanover'!$A$1:$ZZ$1,0))</f>
        <v>41</v>
      </c>
      <c r="G145" s="117">
        <f>INDEX('[1]T18-Hanover'!$A$1:$ZZ$2000,MATCH(A145,'[1]T18-Hanover'!$A$1:$A$2000,0),MATCH($G$1,'[1]T18-Hanover'!$A$1:$ZZ$1,0))</f>
        <v>75300</v>
      </c>
      <c r="H145" s="117">
        <f>INDEX('[1]T18-Hanover'!$A$1:$ZZ$2000,MATCH(A145,'[1]T18-Hanover'!$A$1:$A$2000,0),MATCH($H$1,'[1]T18-Hanover'!$A$1:$ZZ$1,0))</f>
        <v>20341</v>
      </c>
      <c r="I145" s="117">
        <f>INDEX('[1]T18-Hanover'!$A$1:$ZZ$2000,MATCH(A145,'[1]T18-Hanover'!$A$1:$A$2000,0),MATCH($I$1,'[1]T18-Hanover'!$A$1:$ZZ$1,0))</f>
        <v>20341</v>
      </c>
      <c r="J145" s="116" t="str">
        <f>INDEX('[1]T18-Hanover'!$A$1:$ZZ$2000,MATCH(A145,'[1]T18-Hanover'!$A$1:$A$2000,0),MATCH($J$1,'[1]T18-Hanover'!$A$1:$ZZ$1,0))</f>
        <v>C</v>
      </c>
      <c r="K145" s="118">
        <f>INDEX('[1]T18-Hanover'!$A$1:$ZZ$2000,MATCH(A145,'[1]T18-Hanover'!$A$1:$A$2000,0),MATCH($K$1,'[1]T18-Hanover'!$A$1:$ZZ$1,0))</f>
        <v>13</v>
      </c>
      <c r="L145" s="119">
        <f>INDEX('[1]T18-Hanover'!$A$1:$ZZ$2000,MATCH(A145,'[1]T18-Hanover'!$A$1:$A$2000,0),MATCH($L$1,'[1]T18-Hanover'!$A$1:$ZZ$1,0))</f>
        <v>264433</v>
      </c>
      <c r="M145" s="120">
        <f>INDEX('[1]T18-Hanover'!$A$1:$ZZ$2000,MATCH(A145,'[1]T18-Hanover'!$A$1:$A$2000,0),MATCH($M$1,'[1]T18-Hanover'!$A$1:$ZZ$1,0))</f>
        <v>0.05</v>
      </c>
      <c r="N145" s="120">
        <f>INDEX('[1]T18-Hanover'!$A$1:$ZZ$2000,MATCH(A145,'[1]T18-Hanover'!$A$1:$A$2000,0),MATCH($N$1,'[1]T18-Hanover'!$A$1:$ZZ$1,0))</f>
        <v>0.65</v>
      </c>
      <c r="O145" s="118">
        <f>INDEX('[1]T18-Hanover'!$A$1:$ZZ$2000,MATCH(A145,'[1]T18-Hanover'!$A$1:$A$2000,0),MATCH($O$1,'[1]T18-Hanover'!$A$1:$ZZ$1,0))</f>
        <v>87923.972500000003</v>
      </c>
      <c r="P145" s="120">
        <f>INDEX('[1]T18-Hanover'!$A$1:$ZZ$2000,MATCH(A145,'[1]T18-Hanover'!$A$1:$A$2000,0),MATCH($P$1,'[1]T18-Hanover'!$A$1:$ZZ$1,0))</f>
        <v>7.4999999999999997E-2</v>
      </c>
      <c r="Q145" s="118">
        <f>INDEX('[1]T18-Hanover'!$A$1:$ZZ$2000,MATCH(A145,'[1]T18-Hanover'!$A$1:$A$2000,0),MATCH($Q$1,'[1]T18-Hanover'!$A$1:$ZZ$1,0))</f>
        <v>57.63333333333334</v>
      </c>
      <c r="R145" s="118">
        <f>INDEX('[1]T18-Hanover'!$A$1:$ZZ$2000,MATCH(A145,'[1]T18-Hanover'!$A$1:$A$2000,0),MATCH($R$1,'[1]T18-Hanover'!$A$1:$ZZ$1,0))</f>
        <v>60</v>
      </c>
      <c r="S145" s="118">
        <f>INDEX('[1]T18-Hanover'!$A$1:$ZZ$2000,MATCH(A145,'[1]T18-Hanover'!$A$1:$A$2000,0),MATCH($S$1,'[1]T18-Hanover'!$A$1:$ZZ$1,0))</f>
        <v>58.81666666666667</v>
      </c>
      <c r="T145" s="119">
        <f>INDEX('[1]T18-Hanover'!$A$1:$ZZ$2000,MATCH(A145,'[1]T18-Hanover'!$A$1:$A$2000,0),MATCH($T$1,'[1]T18-Hanover'!$A$1:$ZZ$1,0))</f>
        <v>0</v>
      </c>
      <c r="U145" s="119">
        <f>INDEX('[1]T18-Hanover'!$A$1:$ZZ$2000,MATCH(A145,'[1]T18-Hanover'!$A$1:$A$2000,0),MATCH($U$1,'[1]T18-Hanover'!$A$1:$ZZ$1,0))</f>
        <v>1196389.8166666667</v>
      </c>
    </row>
    <row r="146" spans="1:21" s="114" customFormat="1" x14ac:dyDescent="0.55000000000000004">
      <c r="A146" s="114" t="str">
        <f>'[1]T18-Hanover'!A146</f>
        <v>06-25-204-013-0000</v>
      </c>
      <c r="B146" s="115" t="str">
        <f>INDEX('[1]T18-Hanover'!$A$1:$ZZ$2000,MATCH(A146,'[1]T18-Hanover'!$A$1:$A$2000,0),MATCH($B$1,'[1]T18-Hanover'!$A$1:$ZZ$1,0))</f>
        <v>06-25-204-013-0000</v>
      </c>
      <c r="C146" s="115" t="str">
        <f>INDEX('[1]T18-Hanover'!$A$1:$ZZ$2000,MATCH(A146,'[1]T18-Hanover'!$A$1:$A$2000,0),MATCH($C$1,'[1]T18-Hanover'!$A$1:$ZZ$1,0))</f>
        <v>SelfStorage</v>
      </c>
      <c r="D146" s="115" t="str">
        <f>INDEX('[1]T18-Hanover'!$A$1:$ZZ$2000,MATCH(A146,'[1]T18-Hanover'!$A$1:$A$2000,0),MATCH($D$1,'[1]T18-Hanover'!$A$1:$ZZ$1,0))</f>
        <v>1089  EAST, STREAMWOOD</v>
      </c>
      <c r="E146" s="116" t="str">
        <f>INDEX('[1]T18-Hanover'!$A$1:$ZZ$2000,MATCH(A146,'[1]T18-Hanover'!$A$1:$A$2000,0),MATCH($E$1,'[1]T18-Hanover'!$A$1:$ZZ$1,0))</f>
        <v>5-97</v>
      </c>
      <c r="F146" s="116">
        <f>INDEX('[1]T18-Hanover'!$A$1:$ZZ$2000,MATCH(A146,'[1]T18-Hanover'!$A$1:$A$2000,0),MATCH($F$1,'[1]T18-Hanover'!$A$1:$ZZ$1,0))</f>
        <v>35</v>
      </c>
      <c r="G146" s="117">
        <f>INDEX('[1]T18-Hanover'!$A$1:$ZZ$2000,MATCH(A146,'[1]T18-Hanover'!$A$1:$A$2000,0),MATCH($G$1,'[1]T18-Hanover'!$A$1:$ZZ$1,0))</f>
        <v>193844</v>
      </c>
      <c r="H146" s="117">
        <f>INDEX('[1]T18-Hanover'!$A$1:$ZZ$2000,MATCH(A146,'[1]T18-Hanover'!$A$1:$A$2000,0),MATCH($H$1,'[1]T18-Hanover'!$A$1:$ZZ$1,0))</f>
        <v>68765</v>
      </c>
      <c r="I146" s="117">
        <f>INDEX('[1]T18-Hanover'!$A$1:$ZZ$2000,MATCH(A146,'[1]T18-Hanover'!$A$1:$A$2000,0),MATCH($I$1,'[1]T18-Hanover'!$A$1:$ZZ$1,0))</f>
        <v>64505</v>
      </c>
      <c r="J146" s="116" t="str">
        <f>INDEX('[1]T18-Hanover'!$A$1:$ZZ$2000,MATCH(A146,'[1]T18-Hanover'!$A$1:$A$2000,0),MATCH($J$1,'[1]T18-Hanover'!$A$1:$ZZ$1,0))</f>
        <v>C</v>
      </c>
      <c r="K146" s="118">
        <f>INDEX('[1]T18-Hanover'!$A$1:$ZZ$2000,MATCH(A146,'[1]T18-Hanover'!$A$1:$A$2000,0),MATCH($K$1,'[1]T18-Hanover'!$A$1:$ZZ$1,0))</f>
        <v>13</v>
      </c>
      <c r="L146" s="119">
        <f>INDEX('[1]T18-Hanover'!$A$1:$ZZ$2000,MATCH(A146,'[1]T18-Hanover'!$A$1:$A$2000,0),MATCH($L$1,'[1]T18-Hanover'!$A$1:$ZZ$1,0))</f>
        <v>838565</v>
      </c>
      <c r="M146" s="120">
        <f>INDEX('[1]T18-Hanover'!$A$1:$ZZ$2000,MATCH(A146,'[1]T18-Hanover'!$A$1:$A$2000,0),MATCH($M$1,'[1]T18-Hanover'!$A$1:$ZZ$1,0))</f>
        <v>0.05</v>
      </c>
      <c r="N146" s="120">
        <f>INDEX('[1]T18-Hanover'!$A$1:$ZZ$2000,MATCH(A146,'[1]T18-Hanover'!$A$1:$A$2000,0),MATCH($N$1,'[1]T18-Hanover'!$A$1:$ZZ$1,0))</f>
        <v>0.65</v>
      </c>
      <c r="O146" s="118">
        <f>INDEX('[1]T18-Hanover'!$A$1:$ZZ$2000,MATCH(A146,'[1]T18-Hanover'!$A$1:$A$2000,0),MATCH($O$1,'[1]T18-Hanover'!$A$1:$ZZ$1,0))</f>
        <v>278822.86249999999</v>
      </c>
      <c r="P146" s="120">
        <f>INDEX('[1]T18-Hanover'!$A$1:$ZZ$2000,MATCH(A146,'[1]T18-Hanover'!$A$1:$A$2000,0),MATCH($P$1,'[1]T18-Hanover'!$A$1:$ZZ$1,0))</f>
        <v>7.4999999999999997E-2</v>
      </c>
      <c r="Q146" s="118">
        <f>INDEX('[1]T18-Hanover'!$A$1:$ZZ$2000,MATCH(A146,'[1]T18-Hanover'!$A$1:$A$2000,0),MATCH($Q$1,'[1]T18-Hanover'!$A$1:$ZZ$1,0))</f>
        <v>57.633333333333333</v>
      </c>
      <c r="R146" s="118">
        <f>INDEX('[1]T18-Hanover'!$A$1:$ZZ$2000,MATCH(A146,'[1]T18-Hanover'!$A$1:$A$2000,0),MATCH($R$1,'[1]T18-Hanover'!$A$1:$ZZ$1,0))</f>
        <v>60</v>
      </c>
      <c r="S146" s="118">
        <f>INDEX('[1]T18-Hanover'!$A$1:$ZZ$2000,MATCH(A146,'[1]T18-Hanover'!$A$1:$A$2000,0),MATCH($S$1,'[1]T18-Hanover'!$A$1:$ZZ$1,0))</f>
        <v>58.816666666666663</v>
      </c>
      <c r="T146" s="119">
        <f>INDEX('[1]T18-Hanover'!$A$1:$ZZ$2000,MATCH(A146,'[1]T18-Hanover'!$A$1:$A$2000,0),MATCH($T$1,'[1]T18-Hanover'!$A$1:$ZZ$1,0))</f>
        <v>0</v>
      </c>
      <c r="U146" s="119">
        <f>INDEX('[1]T18-Hanover'!$A$1:$ZZ$2000,MATCH(A146,'[1]T18-Hanover'!$A$1:$A$2000,0),MATCH($U$1,'[1]T18-Hanover'!$A$1:$ZZ$1,0))</f>
        <v>3793969.083333333</v>
      </c>
    </row>
    <row r="147" spans="1:21" s="114" customFormat="1" x14ac:dyDescent="0.55000000000000004">
      <c r="A147" s="114" t="str">
        <f>'[1]T18-Hanover'!A147</f>
        <v>06-28-401-005-0000</v>
      </c>
      <c r="B147" s="115" t="str">
        <f>INDEX('[1]T18-Hanover'!$A$1:$ZZ$2000,MATCH(A147,'[1]T18-Hanover'!$A$1:$A$2000,0),MATCH($B$1,'[1]T18-Hanover'!$A$1:$ZZ$1,0))</f>
        <v>06-28-401-005-0000</v>
      </c>
      <c r="C147" s="115" t="str">
        <f>INDEX('[1]T18-Hanover'!$A$1:$ZZ$2000,MATCH(A147,'[1]T18-Hanover'!$A$1:$A$2000,0),MATCH($C$1,'[1]T18-Hanover'!$A$1:$ZZ$1,0))</f>
        <v>SelfStorage</v>
      </c>
      <c r="D147" s="115" t="str">
        <f>INDEX('[1]T18-Hanover'!$A$1:$ZZ$2000,MATCH(A147,'[1]T18-Hanover'!$A$1:$A$2000,0),MATCH($D$1,'[1]T18-Hanover'!$A$1:$ZZ$1,0))</f>
        <v>9  ROUTE 59, ELGIN</v>
      </c>
      <c r="E147" s="116" t="str">
        <f>INDEX('[1]T18-Hanover'!$A$1:$ZZ$2000,MATCH(A147,'[1]T18-Hanover'!$A$1:$A$2000,0),MATCH($E$1,'[1]T18-Hanover'!$A$1:$ZZ$1,0))</f>
        <v>5-97</v>
      </c>
      <c r="F147" s="116">
        <f>INDEX('[1]T18-Hanover'!$A$1:$ZZ$2000,MATCH(A147,'[1]T18-Hanover'!$A$1:$A$2000,0),MATCH($F$1,'[1]T18-Hanover'!$A$1:$ZZ$1,0))</f>
        <v>19</v>
      </c>
      <c r="G147" s="117">
        <f>INDEX('[1]T18-Hanover'!$A$1:$ZZ$2000,MATCH(A147,'[1]T18-Hanover'!$A$1:$A$2000,0),MATCH($G$1,'[1]T18-Hanover'!$A$1:$ZZ$1,0))</f>
        <v>216232</v>
      </c>
      <c r="H147" s="117">
        <f>INDEX('[1]T18-Hanover'!$A$1:$ZZ$2000,MATCH(A147,'[1]T18-Hanover'!$A$1:$A$2000,0),MATCH($H$1,'[1]T18-Hanover'!$A$1:$ZZ$1,0))</f>
        <v>99478</v>
      </c>
      <c r="I147" s="117">
        <f>INDEX('[1]T18-Hanover'!$A$1:$ZZ$2000,MATCH(A147,'[1]T18-Hanover'!$A$1:$A$2000,0),MATCH($I$1,'[1]T18-Hanover'!$A$1:$ZZ$1,0))</f>
        <v>92350</v>
      </c>
      <c r="J147" s="116" t="str">
        <f>INDEX('[1]T18-Hanover'!$A$1:$ZZ$2000,MATCH(A147,'[1]T18-Hanover'!$A$1:$A$2000,0),MATCH($J$1,'[1]T18-Hanover'!$A$1:$ZZ$1,0))</f>
        <v>C</v>
      </c>
      <c r="K147" s="118">
        <f>INDEX('[1]T18-Hanover'!$A$1:$ZZ$2000,MATCH(A147,'[1]T18-Hanover'!$A$1:$A$2000,0),MATCH($K$1,'[1]T18-Hanover'!$A$1:$ZZ$1,0))</f>
        <v>13.65</v>
      </c>
      <c r="L147" s="119">
        <f>INDEX('[1]T18-Hanover'!$A$1:$ZZ$2000,MATCH(A147,'[1]T18-Hanover'!$A$1:$A$2000,0),MATCH($L$1,'[1]T18-Hanover'!$A$1:$ZZ$1,0))</f>
        <v>1260577.5</v>
      </c>
      <c r="M147" s="120">
        <f>INDEX('[1]T18-Hanover'!$A$1:$ZZ$2000,MATCH(A147,'[1]T18-Hanover'!$A$1:$A$2000,0),MATCH($M$1,'[1]T18-Hanover'!$A$1:$ZZ$1,0))</f>
        <v>0.05</v>
      </c>
      <c r="N147" s="120">
        <f>INDEX('[1]T18-Hanover'!$A$1:$ZZ$2000,MATCH(A147,'[1]T18-Hanover'!$A$1:$A$2000,0),MATCH($N$1,'[1]T18-Hanover'!$A$1:$ZZ$1,0))</f>
        <v>0.65</v>
      </c>
      <c r="O147" s="118">
        <f>INDEX('[1]T18-Hanover'!$A$1:$ZZ$2000,MATCH(A147,'[1]T18-Hanover'!$A$1:$A$2000,0),MATCH($O$1,'[1]T18-Hanover'!$A$1:$ZZ$1,0))</f>
        <v>419142.01874999993</v>
      </c>
      <c r="P147" s="120">
        <f>INDEX('[1]T18-Hanover'!$A$1:$ZZ$2000,MATCH(A147,'[1]T18-Hanover'!$A$1:$A$2000,0),MATCH($P$1,'[1]T18-Hanover'!$A$1:$ZZ$1,0))</f>
        <v>7.4999999999999997E-2</v>
      </c>
      <c r="Q147" s="118">
        <f>INDEX('[1]T18-Hanover'!$A$1:$ZZ$2000,MATCH(A147,'[1]T18-Hanover'!$A$1:$A$2000,0),MATCH($Q$1,'[1]T18-Hanover'!$A$1:$ZZ$1,0))</f>
        <v>60.514999999999993</v>
      </c>
      <c r="R147" s="118">
        <f>INDEX('[1]T18-Hanover'!$A$1:$ZZ$2000,MATCH(A147,'[1]T18-Hanover'!$A$1:$A$2000,0),MATCH($R$1,'[1]T18-Hanover'!$A$1:$ZZ$1,0))</f>
        <v>63</v>
      </c>
      <c r="S147" s="118">
        <f>INDEX('[1]T18-Hanover'!$A$1:$ZZ$2000,MATCH(A147,'[1]T18-Hanover'!$A$1:$A$2000,0),MATCH($S$1,'[1]T18-Hanover'!$A$1:$ZZ$1,0))</f>
        <v>61.757499999999993</v>
      </c>
      <c r="T147" s="119">
        <f>INDEX('[1]T18-Hanover'!$A$1:$ZZ$2000,MATCH(A147,'[1]T18-Hanover'!$A$1:$A$2000,0),MATCH($T$1,'[1]T18-Hanover'!$A$1:$ZZ$1,0))</f>
        <v>0</v>
      </c>
      <c r="U147" s="119">
        <f>INDEX('[1]T18-Hanover'!$A$1:$ZZ$2000,MATCH(A147,'[1]T18-Hanover'!$A$1:$A$2000,0),MATCH($U$1,'[1]T18-Hanover'!$A$1:$ZZ$1,0))</f>
        <v>5703305.1249999991</v>
      </c>
    </row>
    <row r="148" spans="1:21" s="114" customFormat="1" x14ac:dyDescent="0.55000000000000004">
      <c r="A148" s="114" t="str">
        <f>'[1]T18-Hanover'!A148</f>
        <v>06-35-201-020-0000</v>
      </c>
      <c r="B148" s="115" t="str">
        <f>INDEX('[1]T18-Hanover'!$A$1:$ZZ$2000,MATCH(A148,'[1]T18-Hanover'!$A$1:$A$2000,0),MATCH($B$1,'[1]T18-Hanover'!$A$1:$ZZ$1,0))</f>
        <v>06-35-201-020-0000</v>
      </c>
      <c r="C148" s="115" t="str">
        <f>INDEX('[1]T18-Hanover'!$A$1:$ZZ$2000,MATCH(A148,'[1]T18-Hanover'!$A$1:$A$2000,0),MATCH($C$1,'[1]T18-Hanover'!$A$1:$ZZ$1,0))</f>
        <v>SelfStorage</v>
      </c>
      <c r="D148" s="115" t="str">
        <f>INDEX('[1]T18-Hanover'!$A$1:$ZZ$2000,MATCH(A148,'[1]T18-Hanover'!$A$1:$A$2000,0),MATCH($D$1,'[1]T18-Hanover'!$A$1:$ZZ$1,0))</f>
        <v>2620 E LAKE, STREAMWOOD</v>
      </c>
      <c r="E148" s="116" t="str">
        <f>INDEX('[1]T18-Hanover'!$A$1:$ZZ$2000,MATCH(A148,'[1]T18-Hanover'!$A$1:$A$2000,0),MATCH($E$1,'[1]T18-Hanover'!$A$1:$ZZ$1,0))</f>
        <v>5-97</v>
      </c>
      <c r="F148" s="116">
        <f>INDEX('[1]T18-Hanover'!$A$1:$ZZ$2000,MATCH(A148,'[1]T18-Hanover'!$A$1:$A$2000,0),MATCH($F$1,'[1]T18-Hanover'!$A$1:$ZZ$1,0))</f>
        <v>20</v>
      </c>
      <c r="G148" s="117">
        <f>INDEX('[1]T18-Hanover'!$A$1:$ZZ$2000,MATCH(A148,'[1]T18-Hanover'!$A$1:$A$2000,0),MATCH($G$1,'[1]T18-Hanover'!$A$1:$ZZ$1,0))</f>
        <v>146361</v>
      </c>
      <c r="H148" s="117">
        <f>INDEX('[1]T18-Hanover'!$A$1:$ZZ$2000,MATCH(A148,'[1]T18-Hanover'!$A$1:$A$2000,0),MATCH($H$1,'[1]T18-Hanover'!$A$1:$ZZ$1,0))</f>
        <v>71049</v>
      </c>
      <c r="I148" s="117">
        <f>INDEX('[1]T18-Hanover'!$A$1:$ZZ$2000,MATCH(A148,'[1]T18-Hanover'!$A$1:$A$2000,0),MATCH($I$1,'[1]T18-Hanover'!$A$1:$ZZ$1,0))</f>
        <v>48915</v>
      </c>
      <c r="J148" s="116" t="str">
        <f>INDEX('[1]T18-Hanover'!$A$1:$ZZ$2000,MATCH(A148,'[1]T18-Hanover'!$A$1:$A$2000,0),MATCH($J$1,'[1]T18-Hanover'!$A$1:$ZZ$1,0))</f>
        <v>C</v>
      </c>
      <c r="K148" s="118">
        <f>INDEX('[1]T18-Hanover'!$A$1:$ZZ$2000,MATCH(A148,'[1]T18-Hanover'!$A$1:$A$2000,0),MATCH($K$1,'[1]T18-Hanover'!$A$1:$ZZ$1,0))</f>
        <v>13</v>
      </c>
      <c r="L148" s="119">
        <f>INDEX('[1]T18-Hanover'!$A$1:$ZZ$2000,MATCH(A148,'[1]T18-Hanover'!$A$1:$A$2000,0),MATCH($L$1,'[1]T18-Hanover'!$A$1:$ZZ$1,0))</f>
        <v>635895</v>
      </c>
      <c r="M148" s="120">
        <f>INDEX('[1]T18-Hanover'!$A$1:$ZZ$2000,MATCH(A148,'[1]T18-Hanover'!$A$1:$A$2000,0),MATCH($M$1,'[1]T18-Hanover'!$A$1:$ZZ$1,0))</f>
        <v>0.05</v>
      </c>
      <c r="N148" s="120">
        <f>INDEX('[1]T18-Hanover'!$A$1:$ZZ$2000,MATCH(A148,'[1]T18-Hanover'!$A$1:$A$2000,0),MATCH($N$1,'[1]T18-Hanover'!$A$1:$ZZ$1,0))</f>
        <v>0.65</v>
      </c>
      <c r="O148" s="118">
        <f>INDEX('[1]T18-Hanover'!$A$1:$ZZ$2000,MATCH(A148,'[1]T18-Hanover'!$A$1:$A$2000,0),MATCH($O$1,'[1]T18-Hanover'!$A$1:$ZZ$1,0))</f>
        <v>211435.08749999997</v>
      </c>
      <c r="P148" s="120">
        <f>INDEX('[1]T18-Hanover'!$A$1:$ZZ$2000,MATCH(A148,'[1]T18-Hanover'!$A$1:$A$2000,0),MATCH($P$1,'[1]T18-Hanover'!$A$1:$ZZ$1,0))</f>
        <v>7.4999999999999997E-2</v>
      </c>
      <c r="Q148" s="118">
        <f>INDEX('[1]T18-Hanover'!$A$1:$ZZ$2000,MATCH(A148,'[1]T18-Hanover'!$A$1:$A$2000,0),MATCH($Q$1,'[1]T18-Hanover'!$A$1:$ZZ$1,0))</f>
        <v>57.633333333333326</v>
      </c>
      <c r="R148" s="118">
        <f>INDEX('[1]T18-Hanover'!$A$1:$ZZ$2000,MATCH(A148,'[1]T18-Hanover'!$A$1:$A$2000,0),MATCH($R$1,'[1]T18-Hanover'!$A$1:$ZZ$1,0))</f>
        <v>60</v>
      </c>
      <c r="S148" s="118">
        <f>INDEX('[1]T18-Hanover'!$A$1:$ZZ$2000,MATCH(A148,'[1]T18-Hanover'!$A$1:$A$2000,0),MATCH($S$1,'[1]T18-Hanover'!$A$1:$ZZ$1,0))</f>
        <v>58.816666666666663</v>
      </c>
      <c r="T148" s="119">
        <f>INDEX('[1]T18-Hanover'!$A$1:$ZZ$2000,MATCH(A148,'[1]T18-Hanover'!$A$1:$A$2000,0),MATCH($T$1,'[1]T18-Hanover'!$A$1:$ZZ$1,0))</f>
        <v>0</v>
      </c>
      <c r="U148" s="119">
        <f>INDEX('[1]T18-Hanover'!$A$1:$ZZ$2000,MATCH(A148,'[1]T18-Hanover'!$A$1:$A$2000,0),MATCH($U$1,'[1]T18-Hanover'!$A$1:$ZZ$1,0))</f>
        <v>2877017.25</v>
      </c>
    </row>
    <row r="149" spans="1:21" s="114" customFormat="1" x14ac:dyDescent="0.55000000000000004">
      <c r="A149" s="114" t="str">
        <f>'[1]T18-Hanover'!A149</f>
        <v>06-35-206-022-0000</v>
      </c>
      <c r="B149" s="115" t="str">
        <f>INDEX('[1]T18-Hanover'!$A$1:$ZZ$2000,MATCH(A149,'[1]T18-Hanover'!$A$1:$A$2000,0),MATCH($B$1,'[1]T18-Hanover'!$A$1:$ZZ$1,0))</f>
        <v>06-35-206-022-0000</v>
      </c>
      <c r="C149" s="115" t="str">
        <f>INDEX('[1]T18-Hanover'!$A$1:$ZZ$2000,MATCH(A149,'[1]T18-Hanover'!$A$1:$A$2000,0),MATCH($C$1,'[1]T18-Hanover'!$A$1:$ZZ$1,0))</f>
        <v>SelfStorage</v>
      </c>
      <c r="D149" s="115" t="str">
        <f>INDEX('[1]T18-Hanover'!$A$1:$ZZ$2000,MATCH(A149,'[1]T18-Hanover'!$A$1:$A$2000,0),MATCH($D$1,'[1]T18-Hanover'!$A$1:$ZZ$1,0))</f>
        <v>529 E LAKE, STREAMWOOD</v>
      </c>
      <c r="E149" s="116" t="str">
        <f>INDEX('[1]T18-Hanover'!$A$1:$ZZ$2000,MATCH(A149,'[1]T18-Hanover'!$A$1:$A$2000,0),MATCH($E$1,'[1]T18-Hanover'!$A$1:$ZZ$1,0))</f>
        <v>5-97</v>
      </c>
      <c r="F149" s="116">
        <f>INDEX('[1]T18-Hanover'!$A$1:$ZZ$2000,MATCH(A149,'[1]T18-Hanover'!$A$1:$A$2000,0),MATCH($F$1,'[1]T18-Hanover'!$A$1:$ZZ$1,0))</f>
        <v>20</v>
      </c>
      <c r="G149" s="117">
        <f>INDEX('[1]T18-Hanover'!$A$1:$ZZ$2000,MATCH(A149,'[1]T18-Hanover'!$A$1:$A$2000,0),MATCH($G$1,'[1]T18-Hanover'!$A$1:$ZZ$1,0))</f>
        <v>129808</v>
      </c>
      <c r="H149" s="117">
        <f>INDEX('[1]T18-Hanover'!$A$1:$ZZ$2000,MATCH(A149,'[1]T18-Hanover'!$A$1:$A$2000,0),MATCH($H$1,'[1]T18-Hanover'!$A$1:$ZZ$1,0))</f>
        <v>45491</v>
      </c>
      <c r="I149" s="117">
        <f>INDEX('[1]T18-Hanover'!$A$1:$ZZ$2000,MATCH(A149,'[1]T18-Hanover'!$A$1:$A$2000,0),MATCH($I$1,'[1]T18-Hanover'!$A$1:$ZZ$1,0))</f>
        <v>39600</v>
      </c>
      <c r="J149" s="116" t="str">
        <f>INDEX('[1]T18-Hanover'!$A$1:$ZZ$2000,MATCH(A149,'[1]T18-Hanover'!$A$1:$A$2000,0),MATCH($J$1,'[1]T18-Hanover'!$A$1:$ZZ$1,0))</f>
        <v>C</v>
      </c>
      <c r="K149" s="118">
        <f>INDEX('[1]T18-Hanover'!$A$1:$ZZ$2000,MATCH(A149,'[1]T18-Hanover'!$A$1:$A$2000,0),MATCH($K$1,'[1]T18-Hanover'!$A$1:$ZZ$1,0))</f>
        <v>13</v>
      </c>
      <c r="L149" s="119">
        <f>INDEX('[1]T18-Hanover'!$A$1:$ZZ$2000,MATCH(A149,'[1]T18-Hanover'!$A$1:$A$2000,0),MATCH($L$1,'[1]T18-Hanover'!$A$1:$ZZ$1,0))</f>
        <v>514800</v>
      </c>
      <c r="M149" s="120">
        <f>INDEX('[1]T18-Hanover'!$A$1:$ZZ$2000,MATCH(A149,'[1]T18-Hanover'!$A$1:$A$2000,0),MATCH($M$1,'[1]T18-Hanover'!$A$1:$ZZ$1,0))</f>
        <v>0.05</v>
      </c>
      <c r="N149" s="120">
        <f>INDEX('[1]T18-Hanover'!$A$1:$ZZ$2000,MATCH(A149,'[1]T18-Hanover'!$A$1:$A$2000,0),MATCH($N$1,'[1]T18-Hanover'!$A$1:$ZZ$1,0))</f>
        <v>0.65</v>
      </c>
      <c r="O149" s="118">
        <f>INDEX('[1]T18-Hanover'!$A$1:$ZZ$2000,MATCH(A149,'[1]T18-Hanover'!$A$1:$A$2000,0),MATCH($O$1,'[1]T18-Hanover'!$A$1:$ZZ$1,0))</f>
        <v>171171</v>
      </c>
      <c r="P149" s="120">
        <f>INDEX('[1]T18-Hanover'!$A$1:$ZZ$2000,MATCH(A149,'[1]T18-Hanover'!$A$1:$A$2000,0),MATCH($P$1,'[1]T18-Hanover'!$A$1:$ZZ$1,0))</f>
        <v>7.4999999999999997E-2</v>
      </c>
      <c r="Q149" s="118">
        <f>INDEX('[1]T18-Hanover'!$A$1:$ZZ$2000,MATCH(A149,'[1]T18-Hanover'!$A$1:$A$2000,0),MATCH($Q$1,'[1]T18-Hanover'!$A$1:$ZZ$1,0))</f>
        <v>57.633333333333333</v>
      </c>
      <c r="R149" s="118">
        <f>INDEX('[1]T18-Hanover'!$A$1:$ZZ$2000,MATCH(A149,'[1]T18-Hanover'!$A$1:$A$2000,0),MATCH($R$1,'[1]T18-Hanover'!$A$1:$ZZ$1,0))</f>
        <v>60</v>
      </c>
      <c r="S149" s="118">
        <f>INDEX('[1]T18-Hanover'!$A$1:$ZZ$2000,MATCH(A149,'[1]T18-Hanover'!$A$1:$A$2000,0),MATCH($S$1,'[1]T18-Hanover'!$A$1:$ZZ$1,0))</f>
        <v>58.816666666666663</v>
      </c>
      <c r="T149" s="119">
        <f>INDEX('[1]T18-Hanover'!$A$1:$ZZ$2000,MATCH(A149,'[1]T18-Hanover'!$A$1:$A$2000,0),MATCH($T$1,'[1]T18-Hanover'!$A$1:$ZZ$1,0))</f>
        <v>0</v>
      </c>
      <c r="U149" s="119">
        <f>INDEX('[1]T18-Hanover'!$A$1:$ZZ$2000,MATCH(A149,'[1]T18-Hanover'!$A$1:$A$2000,0),MATCH($U$1,'[1]T18-Hanover'!$A$1:$ZZ$1,0))</f>
        <v>2329140</v>
      </c>
    </row>
    <row r="150" spans="1:21" s="114" customFormat="1" x14ac:dyDescent="0.55000000000000004">
      <c r="A150" s="114" t="str">
        <f>'[1]T18-Hanover'!A150</f>
        <v>06-35-400-010-0000</v>
      </c>
      <c r="B150" s="115" t="str">
        <f>INDEX('[1]T18-Hanover'!$A$1:$ZZ$2000,MATCH(A150,'[1]T18-Hanover'!$A$1:$A$2000,0),MATCH($B$1,'[1]T18-Hanover'!$A$1:$ZZ$1,0))</f>
        <v>06-35-400-010-0000</v>
      </c>
      <c r="C150" s="115" t="str">
        <f>INDEX('[1]T18-Hanover'!$A$1:$ZZ$2000,MATCH(A150,'[1]T18-Hanover'!$A$1:$A$2000,0),MATCH($C$1,'[1]T18-Hanover'!$A$1:$ZZ$1,0))</f>
        <v>SelfStorage</v>
      </c>
      <c r="D150" s="115" t="str">
        <f>INDEX('[1]T18-Hanover'!$A$1:$ZZ$2000,MATCH(A150,'[1]T18-Hanover'!$A$1:$A$2000,0),MATCH($D$1,'[1]T18-Hanover'!$A$1:$ZZ$1,0))</f>
        <v>900 E DEVON, BARTLETT</v>
      </c>
      <c r="E150" s="116" t="str">
        <f>INDEX('[1]T18-Hanover'!$A$1:$ZZ$2000,MATCH(A150,'[1]T18-Hanover'!$A$1:$A$2000,0),MATCH($E$1,'[1]T18-Hanover'!$A$1:$ZZ$1,0))</f>
        <v>5-97</v>
      </c>
      <c r="F150" s="116">
        <f>INDEX('[1]T18-Hanover'!$A$1:$ZZ$2000,MATCH(A150,'[1]T18-Hanover'!$A$1:$A$2000,0),MATCH($F$1,'[1]T18-Hanover'!$A$1:$ZZ$1,0))</f>
        <v>34</v>
      </c>
      <c r="G150" s="117">
        <f>INDEX('[1]T18-Hanover'!$A$1:$ZZ$2000,MATCH(A150,'[1]T18-Hanover'!$A$1:$A$2000,0),MATCH($G$1,'[1]T18-Hanover'!$A$1:$ZZ$1,0))</f>
        <v>217800</v>
      </c>
      <c r="H150" s="117">
        <f>INDEX('[1]T18-Hanover'!$A$1:$ZZ$2000,MATCH(A150,'[1]T18-Hanover'!$A$1:$A$2000,0),MATCH($H$1,'[1]T18-Hanover'!$A$1:$ZZ$1,0))</f>
        <v>54545</v>
      </c>
      <c r="I150" s="117">
        <f>INDEX('[1]T18-Hanover'!$A$1:$ZZ$2000,MATCH(A150,'[1]T18-Hanover'!$A$1:$A$2000,0),MATCH($I$1,'[1]T18-Hanover'!$A$1:$ZZ$1,0))</f>
        <v>51625</v>
      </c>
      <c r="J150" s="116" t="str">
        <f>INDEX('[1]T18-Hanover'!$A$1:$ZZ$2000,MATCH(A150,'[1]T18-Hanover'!$A$1:$A$2000,0),MATCH($J$1,'[1]T18-Hanover'!$A$1:$ZZ$1,0))</f>
        <v>C</v>
      </c>
      <c r="K150" s="118">
        <f>INDEX('[1]T18-Hanover'!$A$1:$ZZ$2000,MATCH(A150,'[1]T18-Hanover'!$A$1:$A$2000,0),MATCH($K$1,'[1]T18-Hanover'!$A$1:$ZZ$1,0))</f>
        <v>14.3</v>
      </c>
      <c r="L150" s="119">
        <f>INDEX('[1]T18-Hanover'!$A$1:$ZZ$2000,MATCH(A150,'[1]T18-Hanover'!$A$1:$A$2000,0),MATCH($L$1,'[1]T18-Hanover'!$A$1:$ZZ$1,0))</f>
        <v>738237.5</v>
      </c>
      <c r="M150" s="120">
        <f>INDEX('[1]T18-Hanover'!$A$1:$ZZ$2000,MATCH(A150,'[1]T18-Hanover'!$A$1:$A$2000,0),MATCH($M$1,'[1]T18-Hanover'!$A$1:$ZZ$1,0))</f>
        <v>0.05</v>
      </c>
      <c r="N150" s="120">
        <f>INDEX('[1]T18-Hanover'!$A$1:$ZZ$2000,MATCH(A150,'[1]T18-Hanover'!$A$1:$A$2000,0),MATCH($N$1,'[1]T18-Hanover'!$A$1:$ZZ$1,0))</f>
        <v>0.65</v>
      </c>
      <c r="O150" s="118">
        <f>INDEX('[1]T18-Hanover'!$A$1:$ZZ$2000,MATCH(A150,'[1]T18-Hanover'!$A$1:$A$2000,0),MATCH($O$1,'[1]T18-Hanover'!$A$1:$ZZ$1,0))</f>
        <v>245463.96875</v>
      </c>
      <c r="P150" s="120">
        <f>INDEX('[1]T18-Hanover'!$A$1:$ZZ$2000,MATCH(A150,'[1]T18-Hanover'!$A$1:$A$2000,0),MATCH($P$1,'[1]T18-Hanover'!$A$1:$ZZ$1,0))</f>
        <v>7.4999999999999997E-2</v>
      </c>
      <c r="Q150" s="118">
        <f>INDEX('[1]T18-Hanover'!$A$1:$ZZ$2000,MATCH(A150,'[1]T18-Hanover'!$A$1:$A$2000,0),MATCH($Q$1,'[1]T18-Hanover'!$A$1:$ZZ$1,0))</f>
        <v>63.396666666666675</v>
      </c>
      <c r="R150" s="118">
        <f>INDEX('[1]T18-Hanover'!$A$1:$ZZ$2000,MATCH(A150,'[1]T18-Hanover'!$A$1:$A$2000,0),MATCH($R$1,'[1]T18-Hanover'!$A$1:$ZZ$1,0))</f>
        <v>66</v>
      </c>
      <c r="S150" s="118">
        <f>INDEX('[1]T18-Hanover'!$A$1:$ZZ$2000,MATCH(A150,'[1]T18-Hanover'!$A$1:$A$2000,0),MATCH($S$1,'[1]T18-Hanover'!$A$1:$ZZ$1,0))</f>
        <v>64.698333333333338</v>
      </c>
      <c r="T150" s="119">
        <f>INDEX('[1]T18-Hanover'!$A$1:$ZZ$2000,MATCH(A150,'[1]T18-Hanover'!$A$1:$A$2000,0),MATCH($T$1,'[1]T18-Hanover'!$A$1:$ZZ$1,0))</f>
        <v>0</v>
      </c>
      <c r="U150" s="119">
        <f>INDEX('[1]T18-Hanover'!$A$1:$ZZ$2000,MATCH(A150,'[1]T18-Hanover'!$A$1:$A$2000,0),MATCH($U$1,'[1]T18-Hanover'!$A$1:$ZZ$1,0))</f>
        <v>3340051.4583333335</v>
      </c>
    </row>
    <row r="151" spans="1:21" s="114" customFormat="1" x14ac:dyDescent="0.55000000000000004">
      <c r="A151" s="114" t="str">
        <f>'[1]T18-Hanover'!A151</f>
        <v>06-28-202-009-0000</v>
      </c>
      <c r="B151" s="115" t="str">
        <f>INDEX('[1]T18-Hanover'!$A$1:$ZZ$2000,MATCH(A151,'[1]T18-Hanover'!$A$1:$A$2000,0),MATCH($B$1,'[1]T18-Hanover'!$A$1:$ZZ$1,0))</f>
        <v>06-28-202-009-0000</v>
      </c>
      <c r="C151" s="115" t="str">
        <f>INDEX('[1]T18-Hanover'!$A$1:$ZZ$2000,MATCH(A151,'[1]T18-Hanover'!$A$1:$A$2000,0),MATCH($C$1,'[1]T18-Hanover'!$A$1:$ZZ$1,0))</f>
        <v>Storage</v>
      </c>
      <c r="D151" s="115" t="str">
        <f>INDEX('[1]T18-Hanover'!$A$1:$ZZ$2000,MATCH(A151,'[1]T18-Hanover'!$A$1:$A$2000,0),MATCH($D$1,'[1]T18-Hanover'!$A$1:$ZZ$1,0))</f>
        <v>1500  LAKE, ELGIN</v>
      </c>
      <c r="E151" s="116" t="str">
        <f>INDEX('[1]T18-Hanover'!$A$1:$ZZ$2000,MATCH(A151,'[1]T18-Hanover'!$A$1:$A$2000,0),MATCH($E$1,'[1]T18-Hanover'!$A$1:$ZZ$1,0))</f>
        <v>5-33</v>
      </c>
      <c r="F151" s="116">
        <f>INDEX('[1]T18-Hanover'!$A$1:$ZZ$2000,MATCH(A151,'[1]T18-Hanover'!$A$1:$A$2000,0),MATCH($F$1,'[1]T18-Hanover'!$A$1:$ZZ$1,0))</f>
        <v>24</v>
      </c>
      <c r="G151" s="117">
        <f>INDEX('[1]T18-Hanover'!$A$1:$ZZ$2000,MATCH(A151,'[1]T18-Hanover'!$A$1:$A$2000,0),MATCH($G$1,'[1]T18-Hanover'!$A$1:$ZZ$1,0))</f>
        <v>194408</v>
      </c>
      <c r="H151" s="117">
        <f>INDEX('[1]T18-Hanover'!$A$1:$ZZ$2000,MATCH(A151,'[1]T18-Hanover'!$A$1:$A$2000,0),MATCH($H$1,'[1]T18-Hanover'!$A$1:$ZZ$1,0))</f>
        <v>7200</v>
      </c>
      <c r="I151" s="117">
        <f>INDEX('[1]T18-Hanover'!$A$1:$ZZ$2000,MATCH(A151,'[1]T18-Hanover'!$A$1:$A$2000,0),MATCH($I$1,'[1]T18-Hanover'!$A$1:$ZZ$1,0))</f>
        <v>7200</v>
      </c>
      <c r="J151" s="116" t="str">
        <f>INDEX('[1]T18-Hanover'!$A$1:$ZZ$2000,MATCH(A151,'[1]T18-Hanover'!$A$1:$A$2000,0),MATCH($J$1,'[1]T18-Hanover'!$A$1:$ZZ$1,0))</f>
        <v>D</v>
      </c>
      <c r="K151" s="118">
        <f>INDEX('[1]T18-Hanover'!$A$1:$ZZ$2000,MATCH(A151,'[1]T18-Hanover'!$A$1:$A$2000,0),MATCH($K$1,'[1]T18-Hanover'!$A$1:$ZZ$1,0))</f>
        <v>3.15</v>
      </c>
      <c r="L151" s="119">
        <f>INDEX('[1]T18-Hanover'!$A$1:$ZZ$2000,MATCH(A151,'[1]T18-Hanover'!$A$1:$A$2000,0),MATCH($L$1,'[1]T18-Hanover'!$A$1:$ZZ$1,0))</f>
        <v>22680</v>
      </c>
      <c r="M151" s="120">
        <f>INDEX('[1]T18-Hanover'!$A$1:$ZZ$2000,MATCH(A151,'[1]T18-Hanover'!$A$1:$A$2000,0),MATCH($M$1,'[1]T18-Hanover'!$A$1:$ZZ$1,0))</f>
        <v>0.05</v>
      </c>
      <c r="N151" s="120">
        <f>INDEX('[1]T18-Hanover'!$A$1:$ZZ$2000,MATCH(A151,'[1]T18-Hanover'!$A$1:$A$2000,0),MATCH($N$1,'[1]T18-Hanover'!$A$1:$ZZ$1,0))</f>
        <v>0.15</v>
      </c>
      <c r="O151" s="118">
        <f>INDEX('[1]T18-Hanover'!$A$1:$ZZ$2000,MATCH(A151,'[1]T18-Hanover'!$A$1:$A$2000,0),MATCH($O$1,'[1]T18-Hanover'!$A$1:$ZZ$1,0))</f>
        <v>18314.099999999999</v>
      </c>
      <c r="P151" s="120">
        <f>INDEX('[1]T18-Hanover'!$A$1:$ZZ$2000,MATCH(A151,'[1]T18-Hanover'!$A$1:$A$2000,0),MATCH($P$1,'[1]T18-Hanover'!$A$1:$ZZ$1,0))</f>
        <v>0.1</v>
      </c>
      <c r="Q151" s="118">
        <f>INDEX('[1]T18-Hanover'!$A$1:$ZZ$2000,MATCH(A151,'[1]T18-Hanover'!$A$1:$A$2000,0),MATCH($Q$1,'[1]T18-Hanover'!$A$1:$ZZ$1,0))</f>
        <v>25.436249999999998</v>
      </c>
      <c r="R151" s="118">
        <f>INDEX('[1]T18-Hanover'!$A$1:$ZZ$2000,MATCH(A151,'[1]T18-Hanover'!$A$1:$A$2000,0),MATCH($R$1,'[1]T18-Hanover'!$A$1:$ZZ$1,0))</f>
        <v>34.65</v>
      </c>
      <c r="S151" s="118">
        <f>INDEX('[1]T18-Hanover'!$A$1:$ZZ$2000,MATCH(A151,'[1]T18-Hanover'!$A$1:$A$2000,0),MATCH($S$1,'[1]T18-Hanover'!$A$1:$ZZ$1,0))</f>
        <v>30.043124999999996</v>
      </c>
      <c r="T151" s="119">
        <f>INDEX('[1]T18-Hanover'!$A$1:$ZZ$2000,MATCH(A151,'[1]T18-Hanover'!$A$1:$A$2000,0),MATCH($T$1,'[1]T18-Hanover'!$A$1:$ZZ$1,0))</f>
        <v>496824</v>
      </c>
      <c r="U151" s="119">
        <f>INDEX('[1]T18-Hanover'!$A$1:$ZZ$2000,MATCH(A151,'[1]T18-Hanover'!$A$1:$A$2000,0),MATCH($U$1,'[1]T18-Hanover'!$A$1:$ZZ$1,0))</f>
        <v>713134.5</v>
      </c>
    </row>
    <row r="152" spans="1:21" s="114" customFormat="1" x14ac:dyDescent="0.55000000000000004">
      <c r="A152" s="114" t="str">
        <f>'[1]T18-Hanover'!A152</f>
        <v>06-07-302-083-0000</v>
      </c>
      <c r="B152" s="115" t="str">
        <f>INDEX('[1]T18-Hanover'!$A$1:$ZZ$2000,MATCH(A152,'[1]T18-Hanover'!$A$1:$A$2000,0),MATCH($B$1,'[1]T18-Hanover'!$A$1:$ZZ$1,0))</f>
        <v>06-07-302-083-0000</v>
      </c>
      <c r="C152" s="115" t="str">
        <f>INDEX('[1]T18-Hanover'!$A$1:$ZZ$2000,MATCH(A152,'[1]T18-Hanover'!$A$1:$A$2000,0),MATCH($C$1,'[1]T18-Hanover'!$A$1:$ZZ$1,0))</f>
        <v>Supermarket</v>
      </c>
      <c r="D152" s="115" t="str">
        <f>INDEX('[1]T18-Hanover'!$A$1:$ZZ$2000,MATCH(A152,'[1]T18-Hanover'!$A$1:$A$2000,0),MATCH($D$1,'[1]T18-Hanover'!$A$1:$ZZ$1,0))</f>
        <v>795  SUMMIT, ELGIN</v>
      </c>
      <c r="E152" s="116" t="str">
        <f>INDEX('[1]T18-Hanover'!$A$1:$ZZ$2000,MATCH(A152,'[1]T18-Hanover'!$A$1:$A$2000,0),MATCH($E$1,'[1]T18-Hanover'!$A$1:$ZZ$1,0))</f>
        <v>5-30</v>
      </c>
      <c r="F152" s="116">
        <f>INDEX('[1]T18-Hanover'!$A$1:$ZZ$2000,MATCH(A152,'[1]T18-Hanover'!$A$1:$A$2000,0),MATCH($F$1,'[1]T18-Hanover'!$A$1:$ZZ$1,0))</f>
        <v>24</v>
      </c>
      <c r="G152" s="117">
        <f>INDEX('[1]T18-Hanover'!$A$1:$ZZ$2000,MATCH(A152,'[1]T18-Hanover'!$A$1:$A$2000,0),MATCH($G$1,'[1]T18-Hanover'!$A$1:$ZZ$1,0))</f>
        <v>144893</v>
      </c>
      <c r="H152" s="117">
        <f>INDEX('[1]T18-Hanover'!$A$1:$ZZ$2000,MATCH(A152,'[1]T18-Hanover'!$A$1:$A$2000,0),MATCH($H$1,'[1]T18-Hanover'!$A$1:$ZZ$1,0))</f>
        <v>14860</v>
      </c>
      <c r="I152" s="117">
        <f>INDEX('[1]T18-Hanover'!$A$1:$ZZ$2000,MATCH(A152,'[1]T18-Hanover'!$A$1:$A$2000,0),MATCH($I$1,'[1]T18-Hanover'!$A$1:$ZZ$1,0))</f>
        <v>14860</v>
      </c>
      <c r="J152" s="116" t="str">
        <f>INDEX('[1]T18-Hanover'!$A$1:$ZZ$2000,MATCH(A152,'[1]T18-Hanover'!$A$1:$A$2000,0),MATCH($J$1,'[1]T18-Hanover'!$A$1:$ZZ$1,0))</f>
        <v>C</v>
      </c>
      <c r="K152" s="118">
        <f>INDEX('[1]T18-Hanover'!$A$1:$ZZ$2000,MATCH(A152,'[1]T18-Hanover'!$A$1:$A$2000,0),MATCH($K$1,'[1]T18-Hanover'!$A$1:$ZZ$1,0))</f>
        <v>12</v>
      </c>
      <c r="L152" s="119">
        <f>INDEX('[1]T18-Hanover'!$A$1:$ZZ$2000,MATCH(A152,'[1]T18-Hanover'!$A$1:$A$2000,0),MATCH($L$1,'[1]T18-Hanover'!$A$1:$ZZ$1,0))</f>
        <v>178320</v>
      </c>
      <c r="M152" s="120">
        <f>INDEX('[1]T18-Hanover'!$A$1:$ZZ$2000,MATCH(A152,'[1]T18-Hanover'!$A$1:$A$2000,0),MATCH($M$1,'[1]T18-Hanover'!$A$1:$ZZ$1,0))</f>
        <v>0.05</v>
      </c>
      <c r="N152" s="120">
        <f>INDEX('[1]T18-Hanover'!$A$1:$ZZ$2000,MATCH(A152,'[1]T18-Hanover'!$A$1:$A$2000,0),MATCH($N$1,'[1]T18-Hanover'!$A$1:$ZZ$1,0))</f>
        <v>0.15</v>
      </c>
      <c r="O152" s="118">
        <f>INDEX('[1]T18-Hanover'!$A$1:$ZZ$2000,MATCH(A152,'[1]T18-Hanover'!$A$1:$A$2000,0),MATCH($O$1,'[1]T18-Hanover'!$A$1:$ZZ$1,0))</f>
        <v>143993.4</v>
      </c>
      <c r="P152" s="120">
        <f>INDEX('[1]T18-Hanover'!$A$1:$ZZ$2000,MATCH(A152,'[1]T18-Hanover'!$A$1:$A$2000,0),MATCH($P$1,'[1]T18-Hanover'!$A$1:$ZZ$1,0))</f>
        <v>0.09</v>
      </c>
      <c r="Q152" s="118">
        <f>INDEX('[1]T18-Hanover'!$A$1:$ZZ$2000,MATCH(A152,'[1]T18-Hanover'!$A$1:$A$2000,0),MATCH($Q$1,'[1]T18-Hanover'!$A$1:$ZZ$1,0))</f>
        <v>107.66666666666667</v>
      </c>
      <c r="R152" s="118">
        <f>INDEX('[1]T18-Hanover'!$A$1:$ZZ$2000,MATCH(A152,'[1]T18-Hanover'!$A$1:$A$2000,0),MATCH($R$1,'[1]T18-Hanover'!$A$1:$ZZ$1,0))</f>
        <v>105</v>
      </c>
      <c r="S152" s="118">
        <f>INDEX('[1]T18-Hanover'!$A$1:$ZZ$2000,MATCH(A152,'[1]T18-Hanover'!$A$1:$A$2000,0),MATCH($S$1,'[1]T18-Hanover'!$A$1:$ZZ$1,0))</f>
        <v>106.33333333333334</v>
      </c>
      <c r="T152" s="119">
        <f>INDEX('[1]T18-Hanover'!$A$1:$ZZ$2000,MATCH(A152,'[1]T18-Hanover'!$A$1:$A$2000,0),MATCH($T$1,'[1]T18-Hanover'!$A$1:$ZZ$1,0))</f>
        <v>512718</v>
      </c>
      <c r="U152" s="119">
        <f>INDEX('[1]T18-Hanover'!$A$1:$ZZ$2000,MATCH(A152,'[1]T18-Hanover'!$A$1:$A$2000,0),MATCH($U$1,'[1]T18-Hanover'!$A$1:$ZZ$1,0))</f>
        <v>2092831.3333333335</v>
      </c>
    </row>
    <row r="153" spans="1:21" s="114" customFormat="1" x14ac:dyDescent="0.55000000000000004">
      <c r="A153" s="114" t="str">
        <f>'[1]T18-Hanover'!A153</f>
        <v>06-25-309-004-0000</v>
      </c>
      <c r="B153" s="115" t="str">
        <f>INDEX('[1]T18-Hanover'!$A$1:$ZZ$2000,MATCH(A153,'[1]T18-Hanover'!$A$1:$A$2000,0),MATCH($B$1,'[1]T18-Hanover'!$A$1:$ZZ$1,0))</f>
        <v>06-25-309-004-0000</v>
      </c>
      <c r="C153" s="115" t="str">
        <f>INDEX('[1]T18-Hanover'!$A$1:$ZZ$2000,MATCH(A153,'[1]T18-Hanover'!$A$1:$A$2000,0),MATCH($C$1,'[1]T18-Hanover'!$A$1:$ZZ$1,0))</f>
        <v>Supermarket</v>
      </c>
      <c r="D153" s="115" t="str">
        <f>INDEX('[1]T18-Hanover'!$A$1:$ZZ$2000,MATCH(A153,'[1]T18-Hanover'!$A$1:$A$2000,0),MATCH($D$1,'[1]T18-Hanover'!$A$1:$ZZ$1,0))</f>
        <v>905 E IRVING PARK, STREAMWOOD</v>
      </c>
      <c r="E153" s="116" t="str">
        <f>INDEX('[1]T18-Hanover'!$A$1:$ZZ$2000,MATCH(A153,'[1]T18-Hanover'!$A$1:$A$2000,0),MATCH($E$1,'[1]T18-Hanover'!$A$1:$ZZ$1,0))</f>
        <v>5-30</v>
      </c>
      <c r="F153" s="116">
        <f>INDEX('[1]T18-Hanover'!$A$1:$ZZ$2000,MATCH(A153,'[1]T18-Hanover'!$A$1:$A$2000,0),MATCH($F$1,'[1]T18-Hanover'!$A$1:$ZZ$1,0))</f>
        <v>44</v>
      </c>
      <c r="G153" s="117">
        <f>INDEX('[1]T18-Hanover'!$A$1:$ZZ$2000,MATCH(A153,'[1]T18-Hanover'!$A$1:$A$2000,0),MATCH($G$1,'[1]T18-Hanover'!$A$1:$ZZ$1,0))</f>
        <v>67189</v>
      </c>
      <c r="H153" s="117">
        <f>INDEX('[1]T18-Hanover'!$A$1:$ZZ$2000,MATCH(A153,'[1]T18-Hanover'!$A$1:$A$2000,0),MATCH($H$1,'[1]T18-Hanover'!$A$1:$ZZ$1,0))</f>
        <v>15000</v>
      </c>
      <c r="I153" s="117">
        <f>INDEX('[1]T18-Hanover'!$A$1:$ZZ$2000,MATCH(A153,'[1]T18-Hanover'!$A$1:$A$2000,0),MATCH($I$1,'[1]T18-Hanover'!$A$1:$ZZ$1,0))</f>
        <v>15000</v>
      </c>
      <c r="J153" s="116" t="str">
        <f>INDEX('[1]T18-Hanover'!$A$1:$ZZ$2000,MATCH(A153,'[1]T18-Hanover'!$A$1:$A$2000,0),MATCH($J$1,'[1]T18-Hanover'!$A$1:$ZZ$1,0))</f>
        <v>C</v>
      </c>
      <c r="K153" s="118">
        <f>INDEX('[1]T18-Hanover'!$A$1:$ZZ$2000,MATCH(A153,'[1]T18-Hanover'!$A$1:$A$2000,0),MATCH($K$1,'[1]T18-Hanover'!$A$1:$ZZ$1,0))</f>
        <v>12</v>
      </c>
      <c r="L153" s="119">
        <f>INDEX('[1]T18-Hanover'!$A$1:$ZZ$2000,MATCH(A153,'[1]T18-Hanover'!$A$1:$A$2000,0),MATCH($L$1,'[1]T18-Hanover'!$A$1:$ZZ$1,0))</f>
        <v>180000</v>
      </c>
      <c r="M153" s="120">
        <f>INDEX('[1]T18-Hanover'!$A$1:$ZZ$2000,MATCH(A153,'[1]T18-Hanover'!$A$1:$A$2000,0),MATCH($M$1,'[1]T18-Hanover'!$A$1:$ZZ$1,0))</f>
        <v>0.05</v>
      </c>
      <c r="N153" s="120">
        <f>INDEX('[1]T18-Hanover'!$A$1:$ZZ$2000,MATCH(A153,'[1]T18-Hanover'!$A$1:$A$2000,0),MATCH($N$1,'[1]T18-Hanover'!$A$1:$ZZ$1,0))</f>
        <v>0.15</v>
      </c>
      <c r="O153" s="118">
        <f>INDEX('[1]T18-Hanover'!$A$1:$ZZ$2000,MATCH(A153,'[1]T18-Hanover'!$A$1:$A$2000,0),MATCH($O$1,'[1]T18-Hanover'!$A$1:$ZZ$1,0))</f>
        <v>145350</v>
      </c>
      <c r="P153" s="120">
        <f>INDEX('[1]T18-Hanover'!$A$1:$ZZ$2000,MATCH(A153,'[1]T18-Hanover'!$A$1:$A$2000,0),MATCH($P$1,'[1]T18-Hanover'!$A$1:$ZZ$1,0))</f>
        <v>0.09</v>
      </c>
      <c r="Q153" s="118">
        <f>INDEX('[1]T18-Hanover'!$A$1:$ZZ$2000,MATCH(A153,'[1]T18-Hanover'!$A$1:$A$2000,0),MATCH($Q$1,'[1]T18-Hanover'!$A$1:$ZZ$1,0))</f>
        <v>107.66666666666667</v>
      </c>
      <c r="R153" s="118">
        <f>INDEX('[1]T18-Hanover'!$A$1:$ZZ$2000,MATCH(A153,'[1]T18-Hanover'!$A$1:$A$2000,0),MATCH($R$1,'[1]T18-Hanover'!$A$1:$ZZ$1,0))</f>
        <v>105</v>
      </c>
      <c r="S153" s="118">
        <f>INDEX('[1]T18-Hanover'!$A$1:$ZZ$2000,MATCH(A153,'[1]T18-Hanover'!$A$1:$A$2000,0),MATCH($S$1,'[1]T18-Hanover'!$A$1:$ZZ$1,0))</f>
        <v>106.33333333333334</v>
      </c>
      <c r="T153" s="119">
        <f>INDEX('[1]T18-Hanover'!$A$1:$ZZ$2000,MATCH(A153,'[1]T18-Hanover'!$A$1:$A$2000,0),MATCH($T$1,'[1]T18-Hanover'!$A$1:$ZZ$1,0))</f>
        <v>0</v>
      </c>
      <c r="U153" s="119">
        <f>INDEX('[1]T18-Hanover'!$A$1:$ZZ$2000,MATCH(A153,'[1]T18-Hanover'!$A$1:$A$2000,0),MATCH($U$1,'[1]T18-Hanover'!$A$1:$ZZ$1,0))</f>
        <v>1595000.0000000002</v>
      </c>
    </row>
    <row r="154" spans="1:21" s="114" customFormat="1" ht="28.8" x14ac:dyDescent="0.55000000000000004">
      <c r="A154" s="114" t="str">
        <f>'[1]T18-Hanover'!A154</f>
        <v>06-26-111-005-0000</v>
      </c>
      <c r="B154" s="115" t="str">
        <f>INDEX('[1]T18-Hanover'!$A$1:$ZZ$2000,MATCH(A154,'[1]T18-Hanover'!$A$1:$A$2000,0),MATCH($B$1,'[1]T18-Hanover'!$A$1:$ZZ$1,0))</f>
        <v>06-26-111-005-0000 06-26-111-006-0000</v>
      </c>
      <c r="C154" s="115" t="str">
        <f>INDEX('[1]T18-Hanover'!$A$1:$ZZ$2000,MATCH(A154,'[1]T18-Hanover'!$A$1:$A$2000,0),MATCH($C$1,'[1]T18-Hanover'!$A$1:$ZZ$1,0))</f>
        <v>Supermarket</v>
      </c>
      <c r="D154" s="115" t="str">
        <f>INDEX('[1]T18-Hanover'!$A$1:$ZZ$2000,MATCH(A154,'[1]T18-Hanover'!$A$1:$A$2000,0),MATCH($D$1,'[1]T18-Hanover'!$A$1:$ZZ$1,0))</f>
        <v>225  IRVING PARK, STREAMWOOD</v>
      </c>
      <c r="E154" s="116" t="str">
        <f>INDEX('[1]T18-Hanover'!$A$1:$ZZ$2000,MATCH(A154,'[1]T18-Hanover'!$A$1:$A$2000,0),MATCH($E$1,'[1]T18-Hanover'!$A$1:$ZZ$1,0))</f>
        <v>5-30</v>
      </c>
      <c r="F154" s="116">
        <f>INDEX('[1]T18-Hanover'!$A$1:$ZZ$2000,MATCH(A154,'[1]T18-Hanover'!$A$1:$A$2000,0),MATCH($F$1,'[1]T18-Hanover'!$A$1:$ZZ$1,0))</f>
        <v>0</v>
      </c>
      <c r="G154" s="117">
        <f>INDEX('[1]T18-Hanover'!$A$1:$ZZ$2000,MATCH(A154,'[1]T18-Hanover'!$A$1:$A$2000,0),MATCH($G$1,'[1]T18-Hanover'!$A$1:$ZZ$1,0))</f>
        <v>267149</v>
      </c>
      <c r="H154" s="117">
        <f>INDEX('[1]T18-Hanover'!$A$1:$ZZ$2000,MATCH(A154,'[1]T18-Hanover'!$A$1:$A$2000,0),MATCH($H$1,'[1]T18-Hanover'!$A$1:$ZZ$1,0))</f>
        <v>64321</v>
      </c>
      <c r="I154" s="117">
        <f>INDEX('[1]T18-Hanover'!$A$1:$ZZ$2000,MATCH(A154,'[1]T18-Hanover'!$A$1:$A$2000,0),MATCH($I$1,'[1]T18-Hanover'!$A$1:$ZZ$1,0))</f>
        <v>64321</v>
      </c>
      <c r="J154" s="116" t="str">
        <f>INDEX('[1]T18-Hanover'!$A$1:$ZZ$2000,MATCH(A154,'[1]T18-Hanover'!$A$1:$A$2000,0),MATCH($J$1,'[1]T18-Hanover'!$A$1:$ZZ$1,0))</f>
        <v>C</v>
      </c>
      <c r="K154" s="118">
        <f>INDEX('[1]T18-Hanover'!$A$1:$ZZ$2000,MATCH(A154,'[1]T18-Hanover'!$A$1:$A$2000,0),MATCH($K$1,'[1]T18-Hanover'!$A$1:$ZZ$1,0))</f>
        <v>12</v>
      </c>
      <c r="L154" s="119">
        <f>INDEX('[1]T18-Hanover'!$A$1:$ZZ$2000,MATCH(A154,'[1]T18-Hanover'!$A$1:$A$2000,0),MATCH($L$1,'[1]T18-Hanover'!$A$1:$ZZ$1,0))</f>
        <v>771852</v>
      </c>
      <c r="M154" s="120">
        <f>INDEX('[1]T18-Hanover'!$A$1:$ZZ$2000,MATCH(A154,'[1]T18-Hanover'!$A$1:$A$2000,0),MATCH($M$1,'[1]T18-Hanover'!$A$1:$ZZ$1,0))</f>
        <v>0.05</v>
      </c>
      <c r="N154" s="120">
        <f>INDEX('[1]T18-Hanover'!$A$1:$ZZ$2000,MATCH(A154,'[1]T18-Hanover'!$A$1:$A$2000,0),MATCH($N$1,'[1]T18-Hanover'!$A$1:$ZZ$1,0))</f>
        <v>0.15</v>
      </c>
      <c r="O154" s="118">
        <f>INDEX('[1]T18-Hanover'!$A$1:$ZZ$2000,MATCH(A154,'[1]T18-Hanover'!$A$1:$A$2000,0),MATCH($O$1,'[1]T18-Hanover'!$A$1:$ZZ$1,0))</f>
        <v>623270.49</v>
      </c>
      <c r="P154" s="120">
        <f>INDEX('[1]T18-Hanover'!$A$1:$ZZ$2000,MATCH(A154,'[1]T18-Hanover'!$A$1:$A$2000,0),MATCH($P$1,'[1]T18-Hanover'!$A$1:$ZZ$1,0))</f>
        <v>0.09</v>
      </c>
      <c r="Q154" s="118">
        <f>INDEX('[1]T18-Hanover'!$A$1:$ZZ$2000,MATCH(A154,'[1]T18-Hanover'!$A$1:$A$2000,0),MATCH($Q$1,'[1]T18-Hanover'!$A$1:$ZZ$1,0))</f>
        <v>107.66666666666667</v>
      </c>
      <c r="R154" s="118">
        <f>INDEX('[1]T18-Hanover'!$A$1:$ZZ$2000,MATCH(A154,'[1]T18-Hanover'!$A$1:$A$2000,0),MATCH($R$1,'[1]T18-Hanover'!$A$1:$ZZ$1,0))</f>
        <v>105</v>
      </c>
      <c r="S154" s="118">
        <f>INDEX('[1]T18-Hanover'!$A$1:$ZZ$2000,MATCH(A154,'[1]T18-Hanover'!$A$1:$A$2000,0),MATCH($S$1,'[1]T18-Hanover'!$A$1:$ZZ$1,0))</f>
        <v>106.33333333333334</v>
      </c>
      <c r="T154" s="119">
        <f>INDEX('[1]T18-Hanover'!$A$1:$ZZ$2000,MATCH(A154,'[1]T18-Hanover'!$A$1:$A$2000,0),MATCH($T$1,'[1]T18-Hanover'!$A$1:$ZZ$1,0))</f>
        <v>0</v>
      </c>
      <c r="U154" s="119">
        <f>INDEX('[1]T18-Hanover'!$A$1:$ZZ$2000,MATCH(A154,'[1]T18-Hanover'!$A$1:$A$2000,0),MATCH($U$1,'[1]T18-Hanover'!$A$1:$ZZ$1,0))</f>
        <v>6839466.333333334</v>
      </c>
    </row>
    <row r="155" spans="1:21" s="114" customFormat="1" ht="28.8" x14ac:dyDescent="0.55000000000000004">
      <c r="A155" s="114" t="str">
        <f>'[1]T18-Hanover'!A155</f>
        <v>06-18-300-060-0000</v>
      </c>
      <c r="B155" s="115" t="str">
        <f>INDEX('[1]T18-Hanover'!$A$1:$ZZ$2000,MATCH(A155,'[1]T18-Hanover'!$A$1:$A$2000,0),MATCH($B$1,'[1]T18-Hanover'!$A$1:$ZZ$1,0))</f>
        <v>06-18-300-060-0000 06-18-300-059-0000</v>
      </c>
      <c r="C155" s="115" t="str">
        <f>INDEX('[1]T18-Hanover'!$A$1:$ZZ$2000,MATCH(A155,'[1]T18-Hanover'!$A$1:$A$2000,0),MATCH($C$1,'[1]T18-Hanover'!$A$1:$ZZ$1,0))</f>
        <v>UsedCarLot</v>
      </c>
      <c r="D155" s="115" t="str">
        <f>INDEX('[1]T18-Hanover'!$A$1:$ZZ$2000,MATCH(A155,'[1]T18-Hanover'!$A$1:$A$2000,0),MATCH($D$1,'[1]T18-Hanover'!$A$1:$ZZ$1,0))</f>
        <v>888 E CHICAGO, ELGIN</v>
      </c>
      <c r="E155" s="116" t="str">
        <f>INDEX('[1]T18-Hanover'!$A$1:$ZZ$2000,MATCH(A155,'[1]T18-Hanover'!$A$1:$A$2000,0),MATCH($E$1,'[1]T18-Hanover'!$A$1:$ZZ$1,0))</f>
        <v>5-97</v>
      </c>
      <c r="F155" s="116">
        <f>INDEX('[1]T18-Hanover'!$A$1:$ZZ$2000,MATCH(A155,'[1]T18-Hanover'!$A$1:$A$2000,0),MATCH($F$1,'[1]T18-Hanover'!$A$1:$ZZ$1,0))</f>
        <v>50</v>
      </c>
      <c r="G155" s="117">
        <f>INDEX('[1]T18-Hanover'!$A$1:$ZZ$2000,MATCH(A155,'[1]T18-Hanover'!$A$1:$A$2000,0),MATCH($G$1,'[1]T18-Hanover'!$A$1:$ZZ$1,0))</f>
        <v>86698</v>
      </c>
      <c r="H155" s="117">
        <f>INDEX('[1]T18-Hanover'!$A$1:$ZZ$2000,MATCH(A155,'[1]T18-Hanover'!$A$1:$A$2000,0),MATCH($H$1,'[1]T18-Hanover'!$A$1:$ZZ$1,0))</f>
        <v>798</v>
      </c>
      <c r="I155" s="117">
        <f>INDEX('[1]T18-Hanover'!$A$1:$ZZ$2000,MATCH(A155,'[1]T18-Hanover'!$A$1:$A$2000,0),MATCH($I$1,'[1]T18-Hanover'!$A$1:$ZZ$1,0))</f>
        <v>798</v>
      </c>
      <c r="J155" s="116" t="str">
        <f>INDEX('[1]T18-Hanover'!$A$1:$ZZ$2000,MATCH(A155,'[1]T18-Hanover'!$A$1:$A$2000,0),MATCH($J$1,'[1]T18-Hanover'!$A$1:$ZZ$1,0))</f>
        <v>C</v>
      </c>
      <c r="K155" s="118">
        <f>INDEX('[1]T18-Hanover'!$A$1:$ZZ$2000,MATCH(A155,'[1]T18-Hanover'!$A$1:$A$2000,0),MATCH($K$1,'[1]T18-Hanover'!$A$1:$ZZ$1,0))</f>
        <v>12</v>
      </c>
      <c r="L155" s="119">
        <f>INDEX('[1]T18-Hanover'!$A$1:$ZZ$2000,MATCH(A155,'[1]T18-Hanover'!$A$1:$A$2000,0),MATCH($L$1,'[1]T18-Hanover'!$A$1:$ZZ$1,0))</f>
        <v>9576</v>
      </c>
      <c r="M155" s="120">
        <f>INDEX('[1]T18-Hanover'!$A$1:$ZZ$2000,MATCH(A155,'[1]T18-Hanover'!$A$1:$A$2000,0),MATCH($M$1,'[1]T18-Hanover'!$A$1:$ZZ$1,0))</f>
        <v>0.05</v>
      </c>
      <c r="N155" s="120">
        <f>INDEX('[1]T18-Hanover'!$A$1:$ZZ$2000,MATCH(A155,'[1]T18-Hanover'!$A$1:$A$2000,0),MATCH($N$1,'[1]T18-Hanover'!$A$1:$ZZ$1,0))</f>
        <v>0.15</v>
      </c>
      <c r="O155" s="118">
        <f>INDEX('[1]T18-Hanover'!$A$1:$ZZ$2000,MATCH(A155,'[1]T18-Hanover'!$A$1:$A$2000,0),MATCH($O$1,'[1]T18-Hanover'!$A$1:$ZZ$1,0))</f>
        <v>7732.6200000000008</v>
      </c>
      <c r="P155" s="120">
        <f>INDEX('[1]T18-Hanover'!$A$1:$ZZ$2000,MATCH(A155,'[1]T18-Hanover'!$A$1:$A$2000,0),MATCH($P$1,'[1]T18-Hanover'!$A$1:$ZZ$1,0))</f>
        <v>0.08</v>
      </c>
      <c r="Q155" s="118">
        <f>INDEX('[1]T18-Hanover'!$A$1:$ZZ$2000,MATCH(A155,'[1]T18-Hanover'!$A$1:$A$2000,0),MATCH($Q$1,'[1]T18-Hanover'!$A$1:$ZZ$1,0))</f>
        <v>121.12500000000001</v>
      </c>
      <c r="R155" s="118">
        <f>INDEX('[1]T18-Hanover'!$A$1:$ZZ$2000,MATCH(A155,'[1]T18-Hanover'!$A$1:$A$2000,0),MATCH($R$1,'[1]T18-Hanover'!$A$1:$ZZ$1,0))</f>
        <v>120</v>
      </c>
      <c r="S155" s="118">
        <f>INDEX('[1]T18-Hanover'!$A$1:$ZZ$2000,MATCH(A155,'[1]T18-Hanover'!$A$1:$A$2000,0),MATCH($S$1,'[1]T18-Hanover'!$A$1:$ZZ$1,0))</f>
        <v>120.5625</v>
      </c>
      <c r="T155" s="119">
        <f>INDEX('[1]T18-Hanover'!$A$1:$ZZ$2000,MATCH(A155,'[1]T18-Hanover'!$A$1:$A$2000,0),MATCH($T$1,'[1]T18-Hanover'!$A$1:$ZZ$1,0))</f>
        <v>426715.66000000003</v>
      </c>
      <c r="U155" s="119">
        <f>INDEX('[1]T18-Hanover'!$A$1:$ZZ$2000,MATCH(A155,'[1]T18-Hanover'!$A$1:$A$2000,0),MATCH($U$1,'[1]T18-Hanover'!$A$1:$ZZ$1,0))</f>
        <v>522924.53500000003</v>
      </c>
    </row>
    <row r="156" spans="1:21" s="114" customFormat="1" x14ac:dyDescent="0.55000000000000004">
      <c r="A156" s="114" t="str">
        <f>'[1]T18-Hanover'!A156</f>
        <v>06-18-300-075-0000</v>
      </c>
      <c r="B156" s="115" t="str">
        <f>INDEX('[1]T18-Hanover'!$A$1:$ZZ$2000,MATCH(A156,'[1]T18-Hanover'!$A$1:$A$2000,0),MATCH($B$1,'[1]T18-Hanover'!$A$1:$ZZ$1,0))</f>
        <v>06-18-300-075-0000</v>
      </c>
      <c r="C156" s="115" t="str">
        <f>INDEX('[1]T18-Hanover'!$A$1:$ZZ$2000,MATCH(A156,'[1]T18-Hanover'!$A$1:$A$2000,0),MATCH($C$1,'[1]T18-Hanover'!$A$1:$ZZ$1,0))</f>
        <v>UsedCarLot</v>
      </c>
      <c r="D156" s="115" t="str">
        <f>INDEX('[1]T18-Hanover'!$A$1:$ZZ$2000,MATCH(A156,'[1]T18-Hanover'!$A$1:$A$2000,0),MATCH($D$1,'[1]T18-Hanover'!$A$1:$ZZ$1,0))</f>
        <v>710 E CHICAGO, ELGIN</v>
      </c>
      <c r="E156" s="116" t="str">
        <f>INDEX('[1]T18-Hanover'!$A$1:$ZZ$2000,MATCH(A156,'[1]T18-Hanover'!$A$1:$A$2000,0),MATCH($E$1,'[1]T18-Hanover'!$A$1:$ZZ$1,0))</f>
        <v>5-97</v>
      </c>
      <c r="F156" s="116">
        <f>INDEX('[1]T18-Hanover'!$A$1:$ZZ$2000,MATCH(A156,'[1]T18-Hanover'!$A$1:$A$2000,0),MATCH($F$1,'[1]T18-Hanover'!$A$1:$ZZ$1,0))</f>
        <v>28</v>
      </c>
      <c r="G156" s="117">
        <f>INDEX('[1]T18-Hanover'!$A$1:$ZZ$2000,MATCH(A156,'[1]T18-Hanover'!$A$1:$A$2000,0),MATCH($G$1,'[1]T18-Hanover'!$A$1:$ZZ$1,0))</f>
        <v>17163</v>
      </c>
      <c r="H156" s="117">
        <f>INDEX('[1]T18-Hanover'!$A$1:$ZZ$2000,MATCH(A156,'[1]T18-Hanover'!$A$1:$A$2000,0),MATCH($H$1,'[1]T18-Hanover'!$A$1:$ZZ$1,0))</f>
        <v>2661</v>
      </c>
      <c r="I156" s="117">
        <f>INDEX('[1]T18-Hanover'!$A$1:$ZZ$2000,MATCH(A156,'[1]T18-Hanover'!$A$1:$A$2000,0),MATCH($I$1,'[1]T18-Hanover'!$A$1:$ZZ$1,0))</f>
        <v>2661</v>
      </c>
      <c r="J156" s="116" t="str">
        <f>INDEX('[1]T18-Hanover'!$A$1:$ZZ$2000,MATCH(A156,'[1]T18-Hanover'!$A$1:$A$2000,0),MATCH($J$1,'[1]T18-Hanover'!$A$1:$ZZ$1,0))</f>
        <v>C</v>
      </c>
      <c r="K156" s="118">
        <f>INDEX('[1]T18-Hanover'!$A$1:$ZZ$2000,MATCH(A156,'[1]T18-Hanover'!$A$1:$A$2000,0),MATCH($K$1,'[1]T18-Hanover'!$A$1:$ZZ$1,0))</f>
        <v>12</v>
      </c>
      <c r="L156" s="119">
        <f>INDEX('[1]T18-Hanover'!$A$1:$ZZ$2000,MATCH(A156,'[1]T18-Hanover'!$A$1:$A$2000,0),MATCH($L$1,'[1]T18-Hanover'!$A$1:$ZZ$1,0))</f>
        <v>31932</v>
      </c>
      <c r="M156" s="120">
        <f>INDEX('[1]T18-Hanover'!$A$1:$ZZ$2000,MATCH(A156,'[1]T18-Hanover'!$A$1:$A$2000,0),MATCH($M$1,'[1]T18-Hanover'!$A$1:$ZZ$1,0))</f>
        <v>0.05</v>
      </c>
      <c r="N156" s="120">
        <f>INDEX('[1]T18-Hanover'!$A$1:$ZZ$2000,MATCH(A156,'[1]T18-Hanover'!$A$1:$A$2000,0),MATCH($N$1,'[1]T18-Hanover'!$A$1:$ZZ$1,0))</f>
        <v>0.15</v>
      </c>
      <c r="O156" s="118">
        <f>INDEX('[1]T18-Hanover'!$A$1:$ZZ$2000,MATCH(A156,'[1]T18-Hanover'!$A$1:$A$2000,0),MATCH($O$1,'[1]T18-Hanover'!$A$1:$ZZ$1,0))</f>
        <v>25785.09</v>
      </c>
      <c r="P156" s="120">
        <f>INDEX('[1]T18-Hanover'!$A$1:$ZZ$2000,MATCH(A156,'[1]T18-Hanover'!$A$1:$A$2000,0),MATCH($P$1,'[1]T18-Hanover'!$A$1:$ZZ$1,0))</f>
        <v>0.08</v>
      </c>
      <c r="Q156" s="118">
        <f>INDEX('[1]T18-Hanover'!$A$1:$ZZ$2000,MATCH(A156,'[1]T18-Hanover'!$A$1:$A$2000,0),MATCH($Q$1,'[1]T18-Hanover'!$A$1:$ZZ$1,0))</f>
        <v>121.125</v>
      </c>
      <c r="R156" s="118">
        <f>INDEX('[1]T18-Hanover'!$A$1:$ZZ$2000,MATCH(A156,'[1]T18-Hanover'!$A$1:$A$2000,0),MATCH($R$1,'[1]T18-Hanover'!$A$1:$ZZ$1,0))</f>
        <v>120</v>
      </c>
      <c r="S156" s="118">
        <f>INDEX('[1]T18-Hanover'!$A$1:$ZZ$2000,MATCH(A156,'[1]T18-Hanover'!$A$1:$A$2000,0),MATCH($S$1,'[1]T18-Hanover'!$A$1:$ZZ$1,0))</f>
        <v>120.5625</v>
      </c>
      <c r="T156" s="119">
        <f>INDEX('[1]T18-Hanover'!$A$1:$ZZ$2000,MATCH(A156,'[1]T18-Hanover'!$A$1:$A$2000,0),MATCH($T$1,'[1]T18-Hanover'!$A$1:$ZZ$1,0))</f>
        <v>39114</v>
      </c>
      <c r="U156" s="119">
        <f>INDEX('[1]T18-Hanover'!$A$1:$ZZ$2000,MATCH(A156,'[1]T18-Hanover'!$A$1:$A$2000,0),MATCH($U$1,'[1]T18-Hanover'!$A$1:$ZZ$1,0))</f>
        <v>359930.8125</v>
      </c>
    </row>
    <row r="157" spans="1:21" s="114" customFormat="1" x14ac:dyDescent="0.55000000000000004">
      <c r="A157" s="114" t="str">
        <f>'[1]T18-Hanover'!A157</f>
        <v>06-19-106-018-0000</v>
      </c>
      <c r="B157" s="115" t="str">
        <f>INDEX('[1]T18-Hanover'!$A$1:$ZZ$2000,MATCH(A157,'[1]T18-Hanover'!$A$1:$A$2000,0),MATCH($B$1,'[1]T18-Hanover'!$A$1:$ZZ$1,0))</f>
        <v>06-19-106-018-0000</v>
      </c>
      <c r="C157" s="115" t="str">
        <f>INDEX('[1]T18-Hanover'!$A$1:$ZZ$2000,MATCH(A157,'[1]T18-Hanover'!$A$1:$A$2000,0),MATCH($C$1,'[1]T18-Hanover'!$A$1:$ZZ$1,0))</f>
        <v>UsedCarLot</v>
      </c>
      <c r="D157" s="115" t="str">
        <f>INDEX('[1]T18-Hanover'!$A$1:$ZZ$2000,MATCH(A157,'[1]T18-Hanover'!$A$1:$A$2000,0),MATCH($D$1,'[1]T18-Hanover'!$A$1:$ZZ$1,0))</f>
        <v>930  VILLA, ELGIN</v>
      </c>
      <c r="E157" s="116" t="str">
        <f>INDEX('[1]T18-Hanover'!$A$1:$ZZ$2000,MATCH(A157,'[1]T18-Hanover'!$A$1:$A$2000,0),MATCH($E$1,'[1]T18-Hanover'!$A$1:$ZZ$1,0))</f>
        <v>5-33</v>
      </c>
      <c r="F157" s="116">
        <f>INDEX('[1]T18-Hanover'!$A$1:$ZZ$2000,MATCH(A157,'[1]T18-Hanover'!$A$1:$A$2000,0),MATCH($F$1,'[1]T18-Hanover'!$A$1:$ZZ$1,0))</f>
        <v>22</v>
      </c>
      <c r="G157" s="117">
        <f>INDEX('[1]T18-Hanover'!$A$1:$ZZ$2000,MATCH(A157,'[1]T18-Hanover'!$A$1:$A$2000,0),MATCH($G$1,'[1]T18-Hanover'!$A$1:$ZZ$1,0))</f>
        <v>59851</v>
      </c>
      <c r="H157" s="117">
        <f>INDEX('[1]T18-Hanover'!$A$1:$ZZ$2000,MATCH(A157,'[1]T18-Hanover'!$A$1:$A$2000,0),MATCH($H$1,'[1]T18-Hanover'!$A$1:$ZZ$1,0))</f>
        <v>4000</v>
      </c>
      <c r="I157" s="117">
        <f>INDEX('[1]T18-Hanover'!$A$1:$ZZ$2000,MATCH(A157,'[1]T18-Hanover'!$A$1:$A$2000,0),MATCH($I$1,'[1]T18-Hanover'!$A$1:$ZZ$1,0))</f>
        <v>4000</v>
      </c>
      <c r="J157" s="116" t="str">
        <f>INDEX('[1]T18-Hanover'!$A$1:$ZZ$2000,MATCH(A157,'[1]T18-Hanover'!$A$1:$A$2000,0),MATCH($J$1,'[1]T18-Hanover'!$A$1:$ZZ$1,0))</f>
        <v>C</v>
      </c>
      <c r="K157" s="118">
        <f>INDEX('[1]T18-Hanover'!$A$1:$ZZ$2000,MATCH(A157,'[1]T18-Hanover'!$A$1:$A$2000,0),MATCH($K$1,'[1]T18-Hanover'!$A$1:$ZZ$1,0))</f>
        <v>6.8039999999999994</v>
      </c>
      <c r="L157" s="119">
        <f>INDEX('[1]T18-Hanover'!$A$1:$ZZ$2000,MATCH(A157,'[1]T18-Hanover'!$A$1:$A$2000,0),MATCH($L$1,'[1]T18-Hanover'!$A$1:$ZZ$1,0))</f>
        <v>27215.999999999996</v>
      </c>
      <c r="M157" s="120">
        <f>INDEX('[1]T18-Hanover'!$A$1:$ZZ$2000,MATCH(A157,'[1]T18-Hanover'!$A$1:$A$2000,0),MATCH($M$1,'[1]T18-Hanover'!$A$1:$ZZ$1,0))</f>
        <v>0.05</v>
      </c>
      <c r="N157" s="120">
        <f>INDEX('[1]T18-Hanover'!$A$1:$ZZ$2000,MATCH(A157,'[1]T18-Hanover'!$A$1:$A$2000,0),MATCH($N$1,'[1]T18-Hanover'!$A$1:$ZZ$1,0))</f>
        <v>0.15</v>
      </c>
      <c r="O157" s="118">
        <f>INDEX('[1]T18-Hanover'!$A$1:$ZZ$2000,MATCH(A157,'[1]T18-Hanover'!$A$1:$A$2000,0),MATCH($O$1,'[1]T18-Hanover'!$A$1:$ZZ$1,0))</f>
        <v>21976.92</v>
      </c>
      <c r="P157" s="120">
        <f>INDEX('[1]T18-Hanover'!$A$1:$ZZ$2000,MATCH(A157,'[1]T18-Hanover'!$A$1:$A$2000,0),MATCH($P$1,'[1]T18-Hanover'!$A$1:$ZZ$1,0))</f>
        <v>0.08</v>
      </c>
      <c r="Q157" s="118">
        <f>INDEX('[1]T18-Hanover'!$A$1:$ZZ$2000,MATCH(A157,'[1]T18-Hanover'!$A$1:$A$2000,0),MATCH($Q$1,'[1]T18-Hanover'!$A$1:$ZZ$1,0))</f>
        <v>68.677875</v>
      </c>
      <c r="R157" s="118">
        <f>INDEX('[1]T18-Hanover'!$A$1:$ZZ$2000,MATCH(A157,'[1]T18-Hanover'!$A$1:$A$2000,0),MATCH($R$1,'[1]T18-Hanover'!$A$1:$ZZ$1,0))</f>
        <v>68.040000000000006</v>
      </c>
      <c r="S157" s="118">
        <f>INDEX('[1]T18-Hanover'!$A$1:$ZZ$2000,MATCH(A157,'[1]T18-Hanover'!$A$1:$A$2000,0),MATCH($S$1,'[1]T18-Hanover'!$A$1:$ZZ$1,0))</f>
        <v>68.358937499999996</v>
      </c>
      <c r="T157" s="119">
        <f>INDEX('[1]T18-Hanover'!$A$1:$ZZ$2000,MATCH(A157,'[1]T18-Hanover'!$A$1:$A$2000,0),MATCH($T$1,'[1]T18-Hanover'!$A$1:$ZZ$1,0))</f>
        <v>263106</v>
      </c>
      <c r="U157" s="119">
        <f>INDEX('[1]T18-Hanover'!$A$1:$ZZ$2000,MATCH(A157,'[1]T18-Hanover'!$A$1:$A$2000,0),MATCH($U$1,'[1]T18-Hanover'!$A$1:$ZZ$1,0))</f>
        <v>536541.75</v>
      </c>
    </row>
    <row r="158" spans="1:21" s="114" customFormat="1" x14ac:dyDescent="0.55000000000000004">
      <c r="A158" s="114" t="str">
        <f>'[1]T18-Hanover'!A158</f>
        <v>06-19-111-004-0000</v>
      </c>
      <c r="B158" s="115" t="str">
        <f>INDEX('[1]T18-Hanover'!$A$1:$ZZ$2000,MATCH(A158,'[1]T18-Hanover'!$A$1:$A$2000,0),MATCH($B$1,'[1]T18-Hanover'!$A$1:$ZZ$1,0))</f>
        <v>06-19-111-004-0000</v>
      </c>
      <c r="C158" s="115" t="str">
        <f>INDEX('[1]T18-Hanover'!$A$1:$ZZ$2000,MATCH(A158,'[1]T18-Hanover'!$A$1:$A$2000,0),MATCH($C$1,'[1]T18-Hanover'!$A$1:$ZZ$1,0))</f>
        <v>UsedCarLot</v>
      </c>
      <c r="D158" s="115" t="str">
        <f>INDEX('[1]T18-Hanover'!$A$1:$ZZ$2000,MATCH(A158,'[1]T18-Hanover'!$A$1:$A$2000,0),MATCH($D$1,'[1]T18-Hanover'!$A$1:$ZZ$1,0))</f>
        <v>849  VILLA, ELGIN</v>
      </c>
      <c r="E158" s="116" t="str">
        <f>INDEX('[1]T18-Hanover'!$A$1:$ZZ$2000,MATCH(A158,'[1]T18-Hanover'!$A$1:$A$2000,0),MATCH($E$1,'[1]T18-Hanover'!$A$1:$ZZ$1,0))</f>
        <v>5-22</v>
      </c>
      <c r="F158" s="116">
        <f>INDEX('[1]T18-Hanover'!$A$1:$ZZ$2000,MATCH(A158,'[1]T18-Hanover'!$A$1:$A$2000,0),MATCH($F$1,'[1]T18-Hanover'!$A$1:$ZZ$1,0))</f>
        <v>21</v>
      </c>
      <c r="G158" s="117">
        <f>INDEX('[1]T18-Hanover'!$A$1:$ZZ$2000,MATCH(A158,'[1]T18-Hanover'!$A$1:$A$2000,0),MATCH($G$1,'[1]T18-Hanover'!$A$1:$ZZ$1,0))</f>
        <v>11305</v>
      </c>
      <c r="H158" s="117">
        <f>INDEX('[1]T18-Hanover'!$A$1:$ZZ$2000,MATCH(A158,'[1]T18-Hanover'!$A$1:$A$2000,0),MATCH($H$1,'[1]T18-Hanover'!$A$1:$ZZ$1,0))</f>
        <v>2230</v>
      </c>
      <c r="I158" s="117">
        <f>INDEX('[1]T18-Hanover'!$A$1:$ZZ$2000,MATCH(A158,'[1]T18-Hanover'!$A$1:$A$2000,0),MATCH($I$1,'[1]T18-Hanover'!$A$1:$ZZ$1,0))</f>
        <v>2230</v>
      </c>
      <c r="J158" s="116" t="str">
        <f>INDEX('[1]T18-Hanover'!$A$1:$ZZ$2000,MATCH(A158,'[1]T18-Hanover'!$A$1:$A$2000,0),MATCH($J$1,'[1]T18-Hanover'!$A$1:$ZZ$1,0))</f>
        <v>C</v>
      </c>
      <c r="K158" s="118">
        <f>INDEX('[1]T18-Hanover'!$A$1:$ZZ$2000,MATCH(A158,'[1]T18-Hanover'!$A$1:$A$2000,0),MATCH($K$1,'[1]T18-Hanover'!$A$1:$ZZ$1,0))</f>
        <v>12</v>
      </c>
      <c r="L158" s="119">
        <f>INDEX('[1]T18-Hanover'!$A$1:$ZZ$2000,MATCH(A158,'[1]T18-Hanover'!$A$1:$A$2000,0),MATCH($L$1,'[1]T18-Hanover'!$A$1:$ZZ$1,0))</f>
        <v>26760</v>
      </c>
      <c r="M158" s="120">
        <f>INDEX('[1]T18-Hanover'!$A$1:$ZZ$2000,MATCH(A158,'[1]T18-Hanover'!$A$1:$A$2000,0),MATCH($M$1,'[1]T18-Hanover'!$A$1:$ZZ$1,0))</f>
        <v>0.05</v>
      </c>
      <c r="N158" s="120">
        <f>INDEX('[1]T18-Hanover'!$A$1:$ZZ$2000,MATCH(A158,'[1]T18-Hanover'!$A$1:$A$2000,0),MATCH($N$1,'[1]T18-Hanover'!$A$1:$ZZ$1,0))</f>
        <v>0.15</v>
      </c>
      <c r="O158" s="118">
        <f>INDEX('[1]T18-Hanover'!$A$1:$ZZ$2000,MATCH(A158,'[1]T18-Hanover'!$A$1:$A$2000,0),MATCH($O$1,'[1]T18-Hanover'!$A$1:$ZZ$1,0))</f>
        <v>21608.7</v>
      </c>
      <c r="P158" s="120">
        <f>INDEX('[1]T18-Hanover'!$A$1:$ZZ$2000,MATCH(A158,'[1]T18-Hanover'!$A$1:$A$2000,0),MATCH($P$1,'[1]T18-Hanover'!$A$1:$ZZ$1,0))</f>
        <v>0.08</v>
      </c>
      <c r="Q158" s="118">
        <f>INDEX('[1]T18-Hanover'!$A$1:$ZZ$2000,MATCH(A158,'[1]T18-Hanover'!$A$1:$A$2000,0),MATCH($Q$1,'[1]T18-Hanover'!$A$1:$ZZ$1,0))</f>
        <v>121.125</v>
      </c>
      <c r="R158" s="118">
        <f>INDEX('[1]T18-Hanover'!$A$1:$ZZ$2000,MATCH(A158,'[1]T18-Hanover'!$A$1:$A$2000,0),MATCH($R$1,'[1]T18-Hanover'!$A$1:$ZZ$1,0))</f>
        <v>120</v>
      </c>
      <c r="S158" s="118">
        <f>INDEX('[1]T18-Hanover'!$A$1:$ZZ$2000,MATCH(A158,'[1]T18-Hanover'!$A$1:$A$2000,0),MATCH($S$1,'[1]T18-Hanover'!$A$1:$ZZ$1,0))</f>
        <v>120.5625</v>
      </c>
      <c r="T158" s="119">
        <f>INDEX('[1]T18-Hanover'!$A$1:$ZZ$2000,MATCH(A158,'[1]T18-Hanover'!$A$1:$A$2000,0),MATCH($T$1,'[1]T18-Hanover'!$A$1:$ZZ$1,0))</f>
        <v>0</v>
      </c>
      <c r="U158" s="119">
        <f>INDEX('[1]T18-Hanover'!$A$1:$ZZ$2000,MATCH(A158,'[1]T18-Hanover'!$A$1:$A$2000,0),MATCH($U$1,'[1]T18-Hanover'!$A$1:$ZZ$1,0))</f>
        <v>268854.375</v>
      </c>
    </row>
    <row r="159" spans="1:21" s="114" customFormat="1" x14ac:dyDescent="0.55000000000000004">
      <c r="A159" s="114" t="str">
        <f>'[1]T18-Hanover'!A159</f>
        <v>06-19-116-012-0000</v>
      </c>
      <c r="B159" s="115" t="str">
        <f>INDEX('[1]T18-Hanover'!$A$1:$ZZ$2000,MATCH(A159,'[1]T18-Hanover'!$A$1:$A$2000,0),MATCH($B$1,'[1]T18-Hanover'!$A$1:$ZZ$1,0))</f>
        <v>06-19-116-012-0000</v>
      </c>
      <c r="C159" s="115" t="str">
        <f>INDEX('[1]T18-Hanover'!$A$1:$ZZ$2000,MATCH(A159,'[1]T18-Hanover'!$A$1:$A$2000,0),MATCH($C$1,'[1]T18-Hanover'!$A$1:$ZZ$1,0))</f>
        <v>UsedCarLot</v>
      </c>
      <c r="D159" s="115" t="str">
        <f>INDEX('[1]T18-Hanover'!$A$1:$ZZ$2000,MATCH(A159,'[1]T18-Hanover'!$A$1:$A$2000,0),MATCH($D$1,'[1]T18-Hanover'!$A$1:$ZZ$1,0))</f>
        <v>881  VILLA, ELGIN</v>
      </c>
      <c r="E159" s="116" t="str">
        <f>INDEX('[1]T18-Hanover'!$A$1:$ZZ$2000,MATCH(A159,'[1]T18-Hanover'!$A$1:$A$2000,0),MATCH($E$1,'[1]T18-Hanover'!$A$1:$ZZ$1,0))</f>
        <v>5-97</v>
      </c>
      <c r="F159" s="116">
        <f>INDEX('[1]T18-Hanover'!$A$1:$ZZ$2000,MATCH(A159,'[1]T18-Hanover'!$A$1:$A$2000,0),MATCH($F$1,'[1]T18-Hanover'!$A$1:$ZZ$1,0))</f>
        <v>61</v>
      </c>
      <c r="G159" s="117">
        <f>INDEX('[1]T18-Hanover'!$A$1:$ZZ$2000,MATCH(A159,'[1]T18-Hanover'!$A$1:$A$2000,0),MATCH($G$1,'[1]T18-Hanover'!$A$1:$ZZ$1,0))</f>
        <v>13200</v>
      </c>
      <c r="H159" s="117">
        <f>INDEX('[1]T18-Hanover'!$A$1:$ZZ$2000,MATCH(A159,'[1]T18-Hanover'!$A$1:$A$2000,0),MATCH($H$1,'[1]T18-Hanover'!$A$1:$ZZ$1,0))</f>
        <v>638</v>
      </c>
      <c r="I159" s="117">
        <f>INDEX('[1]T18-Hanover'!$A$1:$ZZ$2000,MATCH(A159,'[1]T18-Hanover'!$A$1:$A$2000,0),MATCH($I$1,'[1]T18-Hanover'!$A$1:$ZZ$1,0))</f>
        <v>638</v>
      </c>
      <c r="J159" s="116" t="str">
        <f>INDEX('[1]T18-Hanover'!$A$1:$ZZ$2000,MATCH(A159,'[1]T18-Hanover'!$A$1:$A$2000,0),MATCH($J$1,'[1]T18-Hanover'!$A$1:$ZZ$1,0))</f>
        <v>C</v>
      </c>
      <c r="K159" s="118">
        <f>INDEX('[1]T18-Hanover'!$A$1:$ZZ$2000,MATCH(A159,'[1]T18-Hanover'!$A$1:$A$2000,0),MATCH($K$1,'[1]T18-Hanover'!$A$1:$ZZ$1,0))</f>
        <v>15.600000000000001</v>
      </c>
      <c r="L159" s="119">
        <f>INDEX('[1]T18-Hanover'!$A$1:$ZZ$2000,MATCH(A159,'[1]T18-Hanover'!$A$1:$A$2000,0),MATCH($L$1,'[1]T18-Hanover'!$A$1:$ZZ$1,0))</f>
        <v>9952.8000000000011</v>
      </c>
      <c r="M159" s="120">
        <f>INDEX('[1]T18-Hanover'!$A$1:$ZZ$2000,MATCH(A159,'[1]T18-Hanover'!$A$1:$A$2000,0),MATCH($M$1,'[1]T18-Hanover'!$A$1:$ZZ$1,0))</f>
        <v>0.05</v>
      </c>
      <c r="N159" s="120">
        <f>INDEX('[1]T18-Hanover'!$A$1:$ZZ$2000,MATCH(A159,'[1]T18-Hanover'!$A$1:$A$2000,0),MATCH($N$1,'[1]T18-Hanover'!$A$1:$ZZ$1,0))</f>
        <v>0.15</v>
      </c>
      <c r="O159" s="118">
        <f>INDEX('[1]T18-Hanover'!$A$1:$ZZ$2000,MATCH(A159,'[1]T18-Hanover'!$A$1:$A$2000,0),MATCH($O$1,'[1]T18-Hanover'!$A$1:$ZZ$1,0))</f>
        <v>8036.8860000000013</v>
      </c>
      <c r="P159" s="120">
        <f>INDEX('[1]T18-Hanover'!$A$1:$ZZ$2000,MATCH(A159,'[1]T18-Hanover'!$A$1:$A$2000,0),MATCH($P$1,'[1]T18-Hanover'!$A$1:$ZZ$1,0))</f>
        <v>0.08</v>
      </c>
      <c r="Q159" s="118">
        <f>INDEX('[1]T18-Hanover'!$A$1:$ZZ$2000,MATCH(A159,'[1]T18-Hanover'!$A$1:$A$2000,0),MATCH($Q$1,'[1]T18-Hanover'!$A$1:$ZZ$1,0))</f>
        <v>157.46250000000001</v>
      </c>
      <c r="R159" s="118">
        <f>INDEX('[1]T18-Hanover'!$A$1:$ZZ$2000,MATCH(A159,'[1]T18-Hanover'!$A$1:$A$2000,0),MATCH($R$1,'[1]T18-Hanover'!$A$1:$ZZ$1,0))</f>
        <v>156</v>
      </c>
      <c r="S159" s="118">
        <f>INDEX('[1]T18-Hanover'!$A$1:$ZZ$2000,MATCH(A159,'[1]T18-Hanover'!$A$1:$A$2000,0),MATCH($S$1,'[1]T18-Hanover'!$A$1:$ZZ$1,0))</f>
        <v>156.73124999999999</v>
      </c>
      <c r="T159" s="119">
        <f>INDEX('[1]T18-Hanover'!$A$1:$ZZ$2000,MATCH(A159,'[1]T18-Hanover'!$A$1:$A$2000,0),MATCH($T$1,'[1]T18-Hanover'!$A$1:$ZZ$1,0))</f>
        <v>63888</v>
      </c>
      <c r="U159" s="119">
        <f>INDEX('[1]T18-Hanover'!$A$1:$ZZ$2000,MATCH(A159,'[1]T18-Hanover'!$A$1:$A$2000,0),MATCH($U$1,'[1]T18-Hanover'!$A$1:$ZZ$1,0))</f>
        <v>163882.53749999998</v>
      </c>
    </row>
    <row r="160" spans="1:21" s="114" customFormat="1" x14ac:dyDescent="0.55000000000000004">
      <c r="A160" s="114" t="str">
        <f>'[1]T18-Hanover'!A160</f>
        <v>06-19-118-020-0000</v>
      </c>
      <c r="B160" s="115" t="str">
        <f>INDEX('[1]T18-Hanover'!$A$1:$ZZ$2000,MATCH(A160,'[1]T18-Hanover'!$A$1:$A$2000,0),MATCH($B$1,'[1]T18-Hanover'!$A$1:$ZZ$1,0))</f>
        <v>06-19-118-020-0000</v>
      </c>
      <c r="C160" s="115" t="str">
        <f>INDEX('[1]T18-Hanover'!$A$1:$ZZ$2000,MATCH(A160,'[1]T18-Hanover'!$A$1:$A$2000,0),MATCH($C$1,'[1]T18-Hanover'!$A$1:$ZZ$1,0))</f>
        <v>UsedCarLot</v>
      </c>
      <c r="D160" s="115" t="str">
        <f>INDEX('[1]T18-Hanover'!$A$1:$ZZ$2000,MATCH(A160,'[1]T18-Hanover'!$A$1:$A$2000,0),MATCH($D$1,'[1]T18-Hanover'!$A$1:$ZZ$1,0))</f>
        <v>933  VILLA, ELGIN</v>
      </c>
      <c r="E160" s="116" t="str">
        <f>INDEX('[1]T18-Hanover'!$A$1:$ZZ$2000,MATCH(A160,'[1]T18-Hanover'!$A$1:$A$2000,0),MATCH($E$1,'[1]T18-Hanover'!$A$1:$ZZ$1,0))</f>
        <v>5-97</v>
      </c>
      <c r="F160" s="116">
        <f>INDEX('[1]T18-Hanover'!$A$1:$ZZ$2000,MATCH(A160,'[1]T18-Hanover'!$A$1:$A$2000,0),MATCH($F$1,'[1]T18-Hanover'!$A$1:$ZZ$1,0))</f>
        <v>72</v>
      </c>
      <c r="G160" s="117">
        <f>INDEX('[1]T18-Hanover'!$A$1:$ZZ$2000,MATCH(A160,'[1]T18-Hanover'!$A$1:$A$2000,0),MATCH($G$1,'[1]T18-Hanover'!$A$1:$ZZ$1,0))</f>
        <v>8228</v>
      </c>
      <c r="H160" s="117">
        <f>INDEX('[1]T18-Hanover'!$A$1:$ZZ$2000,MATCH(A160,'[1]T18-Hanover'!$A$1:$A$2000,0),MATCH($H$1,'[1]T18-Hanover'!$A$1:$ZZ$1,0))</f>
        <v>810</v>
      </c>
      <c r="I160" s="117">
        <f>INDEX('[1]T18-Hanover'!$A$1:$ZZ$2000,MATCH(A160,'[1]T18-Hanover'!$A$1:$A$2000,0),MATCH($I$1,'[1]T18-Hanover'!$A$1:$ZZ$1,0))</f>
        <v>810</v>
      </c>
      <c r="J160" s="116" t="str">
        <f>INDEX('[1]T18-Hanover'!$A$1:$ZZ$2000,MATCH(A160,'[1]T18-Hanover'!$A$1:$A$2000,0),MATCH($J$1,'[1]T18-Hanover'!$A$1:$ZZ$1,0))</f>
        <v>C</v>
      </c>
      <c r="K160" s="118">
        <f>INDEX('[1]T18-Hanover'!$A$1:$ZZ$2000,MATCH(A160,'[1]T18-Hanover'!$A$1:$A$2000,0),MATCH($K$1,'[1]T18-Hanover'!$A$1:$ZZ$1,0))</f>
        <v>16.380000000000003</v>
      </c>
      <c r="L160" s="119">
        <f>INDEX('[1]T18-Hanover'!$A$1:$ZZ$2000,MATCH(A160,'[1]T18-Hanover'!$A$1:$A$2000,0),MATCH($L$1,'[1]T18-Hanover'!$A$1:$ZZ$1,0))</f>
        <v>13267.800000000003</v>
      </c>
      <c r="M160" s="120">
        <f>INDEX('[1]T18-Hanover'!$A$1:$ZZ$2000,MATCH(A160,'[1]T18-Hanover'!$A$1:$A$2000,0),MATCH($M$1,'[1]T18-Hanover'!$A$1:$ZZ$1,0))</f>
        <v>0.05</v>
      </c>
      <c r="N160" s="120">
        <f>INDEX('[1]T18-Hanover'!$A$1:$ZZ$2000,MATCH(A160,'[1]T18-Hanover'!$A$1:$A$2000,0),MATCH($N$1,'[1]T18-Hanover'!$A$1:$ZZ$1,0))</f>
        <v>0.15</v>
      </c>
      <c r="O160" s="118">
        <f>INDEX('[1]T18-Hanover'!$A$1:$ZZ$2000,MATCH(A160,'[1]T18-Hanover'!$A$1:$A$2000,0),MATCH($O$1,'[1]T18-Hanover'!$A$1:$ZZ$1,0))</f>
        <v>10713.748500000003</v>
      </c>
      <c r="P160" s="120">
        <f>INDEX('[1]T18-Hanover'!$A$1:$ZZ$2000,MATCH(A160,'[1]T18-Hanover'!$A$1:$A$2000,0),MATCH($P$1,'[1]T18-Hanover'!$A$1:$ZZ$1,0))</f>
        <v>0.08</v>
      </c>
      <c r="Q160" s="118">
        <f>INDEX('[1]T18-Hanover'!$A$1:$ZZ$2000,MATCH(A160,'[1]T18-Hanover'!$A$1:$A$2000,0),MATCH($Q$1,'[1]T18-Hanover'!$A$1:$ZZ$1,0))</f>
        <v>165.33562500000005</v>
      </c>
      <c r="R160" s="118">
        <f>INDEX('[1]T18-Hanover'!$A$1:$ZZ$2000,MATCH(A160,'[1]T18-Hanover'!$A$1:$A$2000,0),MATCH($R$1,'[1]T18-Hanover'!$A$1:$ZZ$1,0))</f>
        <v>163.80000000000001</v>
      </c>
      <c r="S160" s="118">
        <f>INDEX('[1]T18-Hanover'!$A$1:$ZZ$2000,MATCH(A160,'[1]T18-Hanover'!$A$1:$A$2000,0),MATCH($S$1,'[1]T18-Hanover'!$A$1:$ZZ$1,0))</f>
        <v>164.56781250000003</v>
      </c>
      <c r="T160" s="119">
        <f>INDEX('[1]T18-Hanover'!$A$1:$ZZ$2000,MATCH(A160,'[1]T18-Hanover'!$A$1:$A$2000,0),MATCH($T$1,'[1]T18-Hanover'!$A$1:$ZZ$1,0))</f>
        <v>29928</v>
      </c>
      <c r="U160" s="119">
        <f>INDEX('[1]T18-Hanover'!$A$1:$ZZ$2000,MATCH(A160,'[1]T18-Hanover'!$A$1:$A$2000,0),MATCH($U$1,'[1]T18-Hanover'!$A$1:$ZZ$1,0))</f>
        <v>163227.92812500003</v>
      </c>
    </row>
    <row r="161" spans="1:21" s="114" customFormat="1" ht="28.8" x14ac:dyDescent="0.55000000000000004">
      <c r="A161" s="114" t="str">
        <f>'[1]T18-Hanover'!A161</f>
        <v>06-28-102-015-0000</v>
      </c>
      <c r="B161" s="115" t="str">
        <f>INDEX('[1]T18-Hanover'!$A$1:$ZZ$2000,MATCH(A161,'[1]T18-Hanover'!$A$1:$A$2000,0),MATCH($B$1,'[1]T18-Hanover'!$A$1:$ZZ$1,0))</f>
        <v>06-28-102-015-0000 06-28-202-012-0000</v>
      </c>
      <c r="C161" s="115" t="str">
        <f>INDEX('[1]T18-Hanover'!$A$1:$ZZ$2000,MATCH(A161,'[1]T18-Hanover'!$A$1:$A$2000,0),MATCH($C$1,'[1]T18-Hanover'!$A$1:$ZZ$1,0))</f>
        <v>UsedCarLot</v>
      </c>
      <c r="D161" s="115" t="str">
        <f>INDEX('[1]T18-Hanover'!$A$1:$ZZ$2000,MATCH(A161,'[1]T18-Hanover'!$A$1:$A$2000,0),MATCH($D$1,'[1]T18-Hanover'!$A$1:$ZZ$1,0))</f>
        <v>1215 W LAKE, BARTLETT</v>
      </c>
      <c r="E161" s="116" t="str">
        <f>INDEX('[1]T18-Hanover'!$A$1:$ZZ$2000,MATCH(A161,'[1]T18-Hanover'!$A$1:$A$2000,0),MATCH($E$1,'[1]T18-Hanover'!$A$1:$ZZ$1,0))</f>
        <v>5-97</v>
      </c>
      <c r="F161" s="116">
        <f>INDEX('[1]T18-Hanover'!$A$1:$ZZ$2000,MATCH(A161,'[1]T18-Hanover'!$A$1:$A$2000,0),MATCH($F$1,'[1]T18-Hanover'!$A$1:$ZZ$1,0))</f>
        <v>17</v>
      </c>
      <c r="G161" s="117">
        <f>INDEX('[1]T18-Hanover'!$A$1:$ZZ$2000,MATCH(A161,'[1]T18-Hanover'!$A$1:$A$2000,0),MATCH($G$1,'[1]T18-Hanover'!$A$1:$ZZ$1,0))</f>
        <v>265601</v>
      </c>
      <c r="H161" s="117">
        <f>INDEX('[1]T18-Hanover'!$A$1:$ZZ$2000,MATCH(A161,'[1]T18-Hanover'!$A$1:$A$2000,0),MATCH($H$1,'[1]T18-Hanover'!$A$1:$ZZ$1,0))</f>
        <v>15438</v>
      </c>
      <c r="I161" s="117">
        <f>INDEX('[1]T18-Hanover'!$A$1:$ZZ$2000,MATCH(A161,'[1]T18-Hanover'!$A$1:$A$2000,0),MATCH($I$1,'[1]T18-Hanover'!$A$1:$ZZ$1,0))</f>
        <v>15438</v>
      </c>
      <c r="J161" s="116" t="str">
        <f>INDEX('[1]T18-Hanover'!$A$1:$ZZ$2000,MATCH(A161,'[1]T18-Hanover'!$A$1:$A$2000,0),MATCH($J$1,'[1]T18-Hanover'!$A$1:$ZZ$1,0))</f>
        <v>C</v>
      </c>
      <c r="K161" s="118">
        <f>INDEX('[1]T18-Hanover'!$A$1:$ZZ$2000,MATCH(A161,'[1]T18-Hanover'!$A$1:$A$2000,0),MATCH($K$1,'[1]T18-Hanover'!$A$1:$ZZ$1,0))</f>
        <v>6.8039999999999994</v>
      </c>
      <c r="L161" s="119">
        <f>INDEX('[1]T18-Hanover'!$A$1:$ZZ$2000,MATCH(A161,'[1]T18-Hanover'!$A$1:$A$2000,0),MATCH($L$1,'[1]T18-Hanover'!$A$1:$ZZ$1,0))</f>
        <v>105040.15199999999</v>
      </c>
      <c r="M161" s="120">
        <f>INDEX('[1]T18-Hanover'!$A$1:$ZZ$2000,MATCH(A161,'[1]T18-Hanover'!$A$1:$A$2000,0),MATCH($M$1,'[1]T18-Hanover'!$A$1:$ZZ$1,0))</f>
        <v>0.05</v>
      </c>
      <c r="N161" s="120">
        <f>INDEX('[1]T18-Hanover'!$A$1:$ZZ$2000,MATCH(A161,'[1]T18-Hanover'!$A$1:$A$2000,0),MATCH($N$1,'[1]T18-Hanover'!$A$1:$ZZ$1,0))</f>
        <v>0.15</v>
      </c>
      <c r="O161" s="118">
        <f>INDEX('[1]T18-Hanover'!$A$1:$ZZ$2000,MATCH(A161,'[1]T18-Hanover'!$A$1:$A$2000,0),MATCH($O$1,'[1]T18-Hanover'!$A$1:$ZZ$1,0))</f>
        <v>84819.922739999995</v>
      </c>
      <c r="P161" s="120">
        <f>INDEX('[1]T18-Hanover'!$A$1:$ZZ$2000,MATCH(A161,'[1]T18-Hanover'!$A$1:$A$2000,0),MATCH($P$1,'[1]T18-Hanover'!$A$1:$ZZ$1,0))</f>
        <v>0.08</v>
      </c>
      <c r="Q161" s="118">
        <f>INDEX('[1]T18-Hanover'!$A$1:$ZZ$2000,MATCH(A161,'[1]T18-Hanover'!$A$1:$A$2000,0),MATCH($Q$1,'[1]T18-Hanover'!$A$1:$ZZ$1,0))</f>
        <v>68.677874999999986</v>
      </c>
      <c r="R161" s="118">
        <f>INDEX('[1]T18-Hanover'!$A$1:$ZZ$2000,MATCH(A161,'[1]T18-Hanover'!$A$1:$A$2000,0),MATCH($R$1,'[1]T18-Hanover'!$A$1:$ZZ$1,0))</f>
        <v>68.040000000000006</v>
      </c>
      <c r="S161" s="118">
        <f>INDEX('[1]T18-Hanover'!$A$1:$ZZ$2000,MATCH(A161,'[1]T18-Hanover'!$A$1:$A$2000,0),MATCH($S$1,'[1]T18-Hanover'!$A$1:$ZZ$1,0))</f>
        <v>68.358937499999996</v>
      </c>
      <c r="T161" s="119">
        <f>INDEX('[1]T18-Hanover'!$A$1:$ZZ$2000,MATCH(A161,'[1]T18-Hanover'!$A$1:$A$2000,0),MATCH($T$1,'[1]T18-Hanover'!$A$1:$ZZ$1,0))</f>
        <v>815396</v>
      </c>
      <c r="U161" s="119">
        <f>INDEX('[1]T18-Hanover'!$A$1:$ZZ$2000,MATCH(A161,'[1]T18-Hanover'!$A$1:$A$2000,0),MATCH($U$1,'[1]T18-Hanover'!$A$1:$ZZ$1,0))</f>
        <v>1870721.277125</v>
      </c>
    </row>
    <row r="162" spans="1:21" x14ac:dyDescent="0.55000000000000004">
      <c r="A162" s="114" t="str">
        <f>'[1]T18-Hanover'!A162</f>
        <v>06-20-202-046-0000</v>
      </c>
      <c r="B162" s="1" t="str">
        <f>INDEX('[1]T18-Hanover'!$A$1:$ZZ$2000,MATCH(A162,'[1]T18-Hanover'!$A$1:$A$2000,0),MATCH($B$1,'[1]T18-Hanover'!$A$1:$ZZ$1,0))</f>
        <v>06-20-202-046-0000</v>
      </c>
      <c r="C162" s="1" t="str">
        <f>INDEX('[1]T18-Hanover'!$A$1:$ZZ$2000,MATCH(A162,'[1]T18-Hanover'!$A$1:$A$2000,0),MATCH($C$1,'[1]T18-Hanover'!$A$1:$ZZ$1,0))</f>
        <v>warehouse</v>
      </c>
      <c r="D162" s="1" t="str">
        <f>INDEX('[1]T18-Hanover'!$A$1:$ZZ$2000,MATCH(A162,'[1]T18-Hanover'!$A$1:$A$2000,0),MATCH($D$1,'[1]T18-Hanover'!$A$1:$ZZ$1,0))</f>
        <v>1520  SHELDON, ELGIN</v>
      </c>
      <c r="E162" s="6" t="str">
        <f>INDEX('[1]T18-Hanover'!$A$1:$ZZ$2000,MATCH(A162,'[1]T18-Hanover'!$A$1:$A$2000,0),MATCH($E$1,'[1]T18-Hanover'!$A$1:$ZZ$1,0))</f>
        <v>5-33</v>
      </c>
      <c r="F162" s="6">
        <f>INDEX('[1]T18-Hanover'!$A$1:$ZZ$2000,MATCH(A162,'[1]T18-Hanover'!$A$1:$A$2000,0),MATCH($F$1,'[1]T18-Hanover'!$A$1:$ZZ$1,0))</f>
        <v>20</v>
      </c>
      <c r="G162" s="111">
        <f>INDEX('[1]T18-Hanover'!$A$1:$ZZ$2000,MATCH(A162,'[1]T18-Hanover'!$A$1:$A$2000,0),MATCH($G$1,'[1]T18-Hanover'!$A$1:$ZZ$1,0))</f>
        <v>218152</v>
      </c>
      <c r="H162" s="111">
        <f>INDEX('[1]T18-Hanover'!$A$1:$ZZ$2000,MATCH(A162,'[1]T18-Hanover'!$A$1:$A$2000,0),MATCH($H$1,'[1]T18-Hanover'!$A$1:$ZZ$1,0))</f>
        <v>8100</v>
      </c>
      <c r="I162" s="111">
        <f>INDEX('[1]T18-Hanover'!$A$1:$ZZ$2000,MATCH(A162,'[1]T18-Hanover'!$A$1:$A$2000,0),MATCH($I$1,'[1]T18-Hanover'!$A$1:$ZZ$1,0))</f>
        <v>8100</v>
      </c>
      <c r="J162" s="6" t="str">
        <f>INDEX('[1]T18-Hanover'!$A$1:$ZZ$2000,MATCH(A162,'[1]T18-Hanover'!$A$1:$A$2000,0),MATCH($J$1,'[1]T18-Hanover'!$A$1:$ZZ$1,0))</f>
        <v>C</v>
      </c>
      <c r="K162" s="110">
        <f>INDEX('[1]T18-Hanover'!$A$1:$ZZ$2000,MATCH(A162,'[1]T18-Hanover'!$A$1:$A$2000,0),MATCH($K$1,'[1]T18-Hanover'!$A$1:$ZZ$1,0))</f>
        <v>4.8999999999999995</v>
      </c>
      <c r="L162" s="113">
        <f>INDEX('[1]T18-Hanover'!$A$1:$ZZ$2000,MATCH(A162,'[1]T18-Hanover'!$A$1:$A$2000,0),MATCH($L$1,'[1]T18-Hanover'!$A$1:$ZZ$1,0))</f>
        <v>39689.999999999993</v>
      </c>
      <c r="M162" s="112">
        <f>INDEX('[1]T18-Hanover'!$A$1:$ZZ$2000,MATCH(A162,'[1]T18-Hanover'!$A$1:$A$2000,0),MATCH($M$1,'[1]T18-Hanover'!$A$1:$ZZ$1,0))</f>
        <v>0.06</v>
      </c>
      <c r="N162" s="112">
        <f>INDEX('[1]T18-Hanover'!$A$1:$ZZ$2000,MATCH(A162,'[1]T18-Hanover'!$A$1:$A$2000,0),MATCH($N$1,'[1]T18-Hanover'!$A$1:$ZZ$1,0))</f>
        <v>0.15</v>
      </c>
      <c r="O162" s="110">
        <f>INDEX('[1]T18-Hanover'!$A$1:$ZZ$2000,MATCH(A162,'[1]T18-Hanover'!$A$1:$A$2000,0),MATCH($O$1,'[1]T18-Hanover'!$A$1:$ZZ$1,0))</f>
        <v>31712.309999999994</v>
      </c>
      <c r="P162" s="112">
        <f>INDEX('[1]T18-Hanover'!$A$1:$ZZ$2000,MATCH(A162,'[1]T18-Hanover'!$A$1:$A$2000,0),MATCH($P$1,'[1]T18-Hanover'!$A$1:$ZZ$1,0))</f>
        <v>0.09</v>
      </c>
      <c r="Q162" s="110">
        <f>INDEX('[1]T18-Hanover'!$A$1:$ZZ$2000,MATCH(A162,'[1]T18-Hanover'!$A$1:$A$2000,0),MATCH($Q$1,'[1]T18-Hanover'!$A$1:$ZZ$1,0))</f>
        <v>43.501111111111101</v>
      </c>
      <c r="R162" s="110">
        <f>INDEX('[1]T18-Hanover'!$A$1:$ZZ$2000,MATCH(A162,'[1]T18-Hanover'!$A$1:$A$2000,0),MATCH($R$1,'[1]T18-Hanover'!$A$1:$ZZ$1,0))</f>
        <v>45.5</v>
      </c>
      <c r="S162" s="110">
        <f>INDEX('[1]T18-Hanover'!$A$1:$ZZ$2000,MATCH(A162,'[1]T18-Hanover'!$A$1:$A$2000,0),MATCH($S$1,'[1]T18-Hanover'!$A$1:$ZZ$1,0))</f>
        <v>44.50055555555555</v>
      </c>
      <c r="T162" s="113">
        <f>INDEX('[1]T18-Hanover'!$A$1:$ZZ$2000,MATCH(A162,'[1]T18-Hanover'!$A$1:$A$2000,0),MATCH($T$1,'[1]T18-Hanover'!$A$1:$ZZ$1,0))</f>
        <v>557256</v>
      </c>
      <c r="U162" s="113">
        <f>INDEX('[1]T18-Hanover'!$A$1:$ZZ$2000,MATCH(A162,'[1]T18-Hanover'!$A$1:$A$2000,0),MATCH($U$1,'[1]T18-Hanover'!$A$1:$ZZ$1,0))</f>
        <v>917710.5</v>
      </c>
    </row>
    <row r="163" spans="1:21" x14ac:dyDescent="0.55000000000000004">
      <c r="A163" s="114" t="str">
        <f>'[1]T18-Hanover'!A163</f>
        <v>06-26-201-003-0000</v>
      </c>
      <c r="B163" s="1" t="str">
        <f>INDEX('[1]T18-Hanover'!$A$1:$ZZ$2000,MATCH(A163,'[1]T18-Hanover'!$A$1:$A$2000,0),MATCH($B$1,'[1]T18-Hanover'!$A$1:$ZZ$1,0))</f>
        <v>06-26-201-003-0000</v>
      </c>
      <c r="C163" s="1" t="str">
        <f>INDEX('[1]T18-Hanover'!$A$1:$ZZ$2000,MATCH(A163,'[1]T18-Hanover'!$A$1:$A$2000,0),MATCH($C$1,'[1]T18-Hanover'!$A$1:$ZZ$1,0))</f>
        <v>warehouse</v>
      </c>
      <c r="D163" s="1" t="str">
        <f>INDEX('[1]T18-Hanover'!$A$1:$ZZ$2000,MATCH(A163,'[1]T18-Hanover'!$A$1:$A$2000,0),MATCH($D$1,'[1]T18-Hanover'!$A$1:$ZZ$1,0))</f>
        <v>1007  VINE, STREAMWOOD</v>
      </c>
      <c r="E163" s="6" t="str">
        <f>INDEX('[1]T18-Hanover'!$A$1:$ZZ$2000,MATCH(A163,'[1]T18-Hanover'!$A$1:$A$2000,0),MATCH($E$1,'[1]T18-Hanover'!$A$1:$ZZ$1,0))</f>
        <v>5-97</v>
      </c>
      <c r="F163" s="6">
        <f>INDEX('[1]T18-Hanover'!$A$1:$ZZ$2000,MATCH(A163,'[1]T18-Hanover'!$A$1:$A$2000,0),MATCH($F$1,'[1]T18-Hanover'!$A$1:$ZZ$1,0))</f>
        <v>0</v>
      </c>
      <c r="G163" s="111">
        <f>INDEX('[1]T18-Hanover'!$A$1:$ZZ$2000,MATCH(A163,'[1]T18-Hanover'!$A$1:$A$2000,0),MATCH($G$1,'[1]T18-Hanover'!$A$1:$ZZ$1,0))</f>
        <v>115434</v>
      </c>
      <c r="H163" s="111">
        <f>INDEX('[1]T18-Hanover'!$A$1:$ZZ$2000,MATCH(A163,'[1]T18-Hanover'!$A$1:$A$2000,0),MATCH($H$1,'[1]T18-Hanover'!$A$1:$ZZ$1,0))</f>
        <v>1200</v>
      </c>
      <c r="I163" s="111">
        <f>INDEX('[1]T18-Hanover'!$A$1:$ZZ$2000,MATCH(A163,'[1]T18-Hanover'!$A$1:$A$2000,0),MATCH($I$1,'[1]T18-Hanover'!$A$1:$ZZ$1,0))</f>
        <v>1200</v>
      </c>
      <c r="J163" s="6" t="str">
        <f>INDEX('[1]T18-Hanover'!$A$1:$ZZ$2000,MATCH(A163,'[1]T18-Hanover'!$A$1:$A$2000,0),MATCH($J$1,'[1]T18-Hanover'!$A$1:$ZZ$1,0))</f>
        <v>C</v>
      </c>
      <c r="K163" s="110">
        <f>INDEX('[1]T18-Hanover'!$A$1:$ZZ$2000,MATCH(A163,'[1]T18-Hanover'!$A$1:$A$2000,0),MATCH($K$1,'[1]T18-Hanover'!$A$1:$ZZ$1,0))</f>
        <v>11.011000000000001</v>
      </c>
      <c r="L163" s="113">
        <f>INDEX('[1]T18-Hanover'!$A$1:$ZZ$2000,MATCH(A163,'[1]T18-Hanover'!$A$1:$A$2000,0),MATCH($L$1,'[1]T18-Hanover'!$A$1:$ZZ$1,0))</f>
        <v>13213.2</v>
      </c>
      <c r="M163" s="112">
        <f>INDEX('[1]T18-Hanover'!$A$1:$ZZ$2000,MATCH(A163,'[1]T18-Hanover'!$A$1:$A$2000,0),MATCH($M$1,'[1]T18-Hanover'!$A$1:$ZZ$1,0))</f>
        <v>0.06</v>
      </c>
      <c r="N163" s="112">
        <f>INDEX('[1]T18-Hanover'!$A$1:$ZZ$2000,MATCH(A163,'[1]T18-Hanover'!$A$1:$A$2000,0),MATCH($N$1,'[1]T18-Hanover'!$A$1:$ZZ$1,0))</f>
        <v>0.15</v>
      </c>
      <c r="O163" s="110">
        <f>INDEX('[1]T18-Hanover'!$A$1:$ZZ$2000,MATCH(A163,'[1]T18-Hanover'!$A$1:$A$2000,0),MATCH($O$1,'[1]T18-Hanover'!$A$1:$ZZ$1,0))</f>
        <v>10557.346800000001</v>
      </c>
      <c r="P163" s="112">
        <f>INDEX('[1]T18-Hanover'!$A$1:$ZZ$2000,MATCH(A163,'[1]T18-Hanover'!$A$1:$A$2000,0),MATCH($P$1,'[1]T18-Hanover'!$A$1:$ZZ$1,0))</f>
        <v>0.09</v>
      </c>
      <c r="Q163" s="110">
        <f>INDEX('[1]T18-Hanover'!$A$1:$ZZ$2000,MATCH(A163,'[1]T18-Hanover'!$A$1:$A$2000,0),MATCH($Q$1,'[1]T18-Hanover'!$A$1:$ZZ$1,0))</f>
        <v>97.753211111111128</v>
      </c>
      <c r="R163" s="110">
        <f>INDEX('[1]T18-Hanover'!$A$1:$ZZ$2000,MATCH(A163,'[1]T18-Hanover'!$A$1:$A$2000,0),MATCH($R$1,'[1]T18-Hanover'!$A$1:$ZZ$1,0))</f>
        <v>102.245</v>
      </c>
      <c r="S163" s="110">
        <f>INDEX('[1]T18-Hanover'!$A$1:$ZZ$2000,MATCH(A163,'[1]T18-Hanover'!$A$1:$A$2000,0),MATCH($S$1,'[1]T18-Hanover'!$A$1:$ZZ$1,0))</f>
        <v>99.999105555555559</v>
      </c>
      <c r="T163" s="113">
        <f>INDEX('[1]T18-Hanover'!$A$1:$ZZ$2000,MATCH(A163,'[1]T18-Hanover'!$A$1:$A$2000,0),MATCH($T$1,'[1]T18-Hanover'!$A$1:$ZZ$1,0))</f>
        <v>63061.38</v>
      </c>
      <c r="U163" s="113">
        <f>INDEX('[1]T18-Hanover'!$A$1:$ZZ$2000,MATCH(A163,'[1]T18-Hanover'!$A$1:$A$2000,0),MATCH($U$1,'[1]T18-Hanover'!$A$1:$ZZ$1,0))</f>
        <v>183060.30666666667</v>
      </c>
    </row>
    <row r="5078" spans="1:2" x14ac:dyDescent="0.55000000000000004">
      <c r="A5078" t="s">
        <v>88</v>
      </c>
      <c r="B5078" s="1">
        <f>COUNT(U2:U5078)</f>
        <v>162</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7"/>
  <sheetViews>
    <sheetView topLeftCell="J1" zoomScaleNormal="100" workbookViewId="0">
      <selection activeCell="J18" sqref="J18"/>
    </sheetView>
  </sheetViews>
  <sheetFormatPr defaultRowHeight="14.4" x14ac:dyDescent="0.55000000000000004"/>
  <cols>
    <col min="1" max="1" width="17.5234375" bestFit="1" customWidth="1"/>
    <col min="2" max="2" width="19.3125" style="1" customWidth="1"/>
    <col min="3" max="3" width="10.3125" bestFit="1" customWidth="1"/>
    <col min="4" max="4" width="35.3125" bestFit="1" customWidth="1"/>
    <col min="5" max="5" width="19" customWidth="1"/>
    <col min="6" max="6" width="8.41796875" bestFit="1" customWidth="1"/>
    <col min="7" max="7" width="12.68359375" bestFit="1" customWidth="1"/>
    <col min="8" max="8" width="12.3125" bestFit="1" customWidth="1"/>
    <col min="9" max="9" width="11.1015625" customWidth="1"/>
    <col min="10" max="10" width="8.68359375" customWidth="1"/>
    <col min="11" max="11" width="11" bestFit="1" customWidth="1"/>
    <col min="12" max="13" width="8.41796875" bestFit="1" customWidth="1"/>
    <col min="14" max="14" width="13.5234375" bestFit="1" customWidth="1"/>
    <col min="15" max="15" width="12.89453125" bestFit="1" customWidth="1"/>
    <col min="16" max="17" width="11.41796875" customWidth="1"/>
    <col min="18" max="18" width="13.1015625" customWidth="1"/>
    <col min="19" max="19" width="13.3125" customWidth="1"/>
    <col min="20" max="20" width="19.1015625" customWidth="1"/>
  </cols>
  <sheetData>
    <row r="1" spans="1:20" ht="28.8" x14ac:dyDescent="0.55000000000000004">
      <c r="A1" s="6" t="s">
        <v>0</v>
      </c>
      <c r="B1" s="6" t="s">
        <v>66</v>
      </c>
      <c r="C1" s="6" t="s">
        <v>1</v>
      </c>
      <c r="D1" s="6" t="s">
        <v>2</v>
      </c>
      <c r="E1" s="6" t="s">
        <v>3</v>
      </c>
      <c r="F1" s="6" t="s">
        <v>4</v>
      </c>
      <c r="G1" s="6" t="s">
        <v>5</v>
      </c>
      <c r="H1" s="6" t="s">
        <v>6</v>
      </c>
      <c r="I1" s="6" t="s">
        <v>23</v>
      </c>
      <c r="J1" s="6" t="s">
        <v>7</v>
      </c>
      <c r="K1" s="6" t="s">
        <v>8</v>
      </c>
      <c r="L1" s="6" t="s">
        <v>9</v>
      </c>
      <c r="M1" s="6" t="s">
        <v>25</v>
      </c>
      <c r="N1" s="6" t="s">
        <v>10</v>
      </c>
      <c r="O1" s="6" t="s">
        <v>11</v>
      </c>
      <c r="P1" s="6" t="s">
        <v>12</v>
      </c>
      <c r="Q1" s="6" t="s">
        <v>13</v>
      </c>
      <c r="R1" s="6" t="s">
        <v>70</v>
      </c>
      <c r="S1" s="6" t="s">
        <v>14</v>
      </c>
      <c r="T1" s="6" t="s">
        <v>68</v>
      </c>
    </row>
    <row r="2" spans="1:20" x14ac:dyDescent="0.55000000000000004">
      <c r="A2" s="114" t="str">
        <f>'[2]T18-Hanover'!A2</f>
        <v>06-34-405-033-0000</v>
      </c>
      <c r="B2" s="115" t="str">
        <f>INDEX('[2]T18-Hanover'!$A$1:$ZZ$1000,MATCH(A2,'[2]T18-Hanover'!$A$1:$A$1000,0),MATCH($B$1,'[2]T18-Hanover'!$A$1:$ZZ$1,0))</f>
        <v>06-34-405-033-0000</v>
      </c>
      <c r="C2" s="114" t="str">
        <f>INDEX('[2]T18-Hanover'!$A$1:$ZZ$1000,MATCH(A2,'[2]T18-Hanover'!$A$1:$A$1000,0),MATCH($C$1,'[2]T18-Hanover'!$A$1:$ZZ$1,0))</f>
        <v>5-17</v>
      </c>
      <c r="D2" s="114" t="str">
        <f>INDEX('[2]T18-Hanover'!$A$1:$ZZ$1000,MATCH(A2,'[2]T18-Hanover'!$A$1:$A$1000,0),MATCH($D$1,'[2]T18-Hanover'!$A$1:$ZZ$1,0))</f>
        <v>151 S OAK BARTLETT</v>
      </c>
      <c r="E2" s="114" t="str">
        <f>INDEX('[2]T18-Hanover'!$A$1:$ZZ$1000,MATCH(A2,'[2]T18-Hanover'!$A$1:$A$1000,0),MATCH($E$1,'[2]T18-Hanover'!$A$1:$ZZ$1,0))</f>
        <v>Professional Office</v>
      </c>
      <c r="F2" s="142">
        <f>INDEX('[2]T18-Hanover'!$A$1:$ZZ$1000,MATCH(A2,'[2]T18-Hanover'!$A$1:$A$1000,0),MATCH($F$1,'[2]T18-Hanover'!$A$1:$ZZ$1,0))</f>
        <v>82</v>
      </c>
      <c r="G2" s="151">
        <f>INDEX('[2]T18-Hanover'!$A$1:$ZZ$1000,MATCH(A2,'[2]T18-Hanover'!$A$1:$A$1000,0),MATCH($G$1,'[2]T18-Hanover'!$A$1:$ZZ$1,0))</f>
        <v>8281</v>
      </c>
      <c r="H2" s="151">
        <f>INDEX('[2]T18-Hanover'!$A$1:$ZZ$1000,MATCH(A2,'[2]T18-Hanover'!$A$1:$A$1000,0),MATCH($H$1,'[2]T18-Hanover'!$A$1:$ZZ$1,0))</f>
        <v>2134</v>
      </c>
      <c r="I2" s="142" t="str">
        <f>INDEX('[2]T18-Hanover'!$A$1:$ZZ$1000,MATCH(A2,'[2]T18-Hanover'!$A$1:$A$1000,0),MATCH($I$1,'[2]T18-Hanover'!$A$1:$ZZ$1,0))</f>
        <v>C</v>
      </c>
      <c r="J2" s="146">
        <f>INDEX('[2]T18-Hanover'!$A$1:$ZZ$1000,MATCH(A2,'[2]T18-Hanover'!$A$1:$A$1000,0),MATCH($J$1,'[2]T18-Hanover'!$A$1:$ZZ$1,0))</f>
        <v>16</v>
      </c>
      <c r="K2" s="149">
        <f>INDEX('[2]T18-Hanover'!$A$1:$ZZ$1000,MATCH(A2,'[2]T18-Hanover'!$A$1:$A$1000,0),MATCH($K$1,'[2]T18-Hanover'!$A$1:$ZZ$1,0))</f>
        <v>34144</v>
      </c>
      <c r="L2" s="150">
        <f>INDEX('[2]T18-Hanover'!$A$1:$ZZ$1000,MATCH(A2,'[2]T18-Hanover'!$A$1:$A$1000,0),MATCH($L$1,'[2]T18-Hanover'!$A$1:$ZZ$1,0))</f>
        <v>0.15</v>
      </c>
      <c r="M2" s="150">
        <f>INDEX('[2]T18-Hanover'!$A$1:$ZZ$1000,MATCH(A2,'[2]T18-Hanover'!$A$1:$A$1000,0),MATCH($M$1,'[2]T18-Hanover'!$A$1:$ZZ$1,0))</f>
        <v>0.55000000000000004</v>
      </c>
      <c r="N2" s="149">
        <f>INDEX('[2]T18-Hanover'!$A$1:$ZZ$1000,MATCH(A2,'[2]T18-Hanover'!$A$1:$A$1000,0),MATCH($N$1,'[2]T18-Hanover'!$A$1:$ZZ$1,0))</f>
        <v>13060.08</v>
      </c>
      <c r="O2" s="150">
        <f>INDEX('[2]T18-Hanover'!$A$1:$ZZ$1000,MATCH(A2,'[2]T18-Hanover'!$A$1:$A$1000,0),MATCH($O$1,'[2]T18-Hanover'!$A$1:$ZZ$1,0))</f>
        <v>0.09</v>
      </c>
      <c r="P2" s="146">
        <f>INDEX('[2]T18-Hanover'!$A$1:$ZZ$1000,MATCH(A2,'[2]T18-Hanover'!$A$1:$A$1000,0),MATCH($P$1,'[2]T18-Hanover'!$A$1:$ZZ$1,0))</f>
        <v>68</v>
      </c>
      <c r="Q2" s="146">
        <f>INDEX('[2]T18-Hanover'!$A$1:$ZZ$1000,MATCH(A2,'[2]T18-Hanover'!$A$1:$A$1000,0),MATCH($Q$1,'[2]T18-Hanover'!$A$1:$ZZ$1,0))</f>
        <v>92</v>
      </c>
      <c r="R2" s="146">
        <f>INDEX('[2]T18-Hanover'!$A$1:$ZZ$1000,MATCH(A2,'[2]T18-Hanover'!$A$1:$A$1000,0),MATCH($R$1,'[2]T18-Hanover'!$A$1:$ZZ$1,0))</f>
        <v>80</v>
      </c>
      <c r="S2" s="149">
        <f>INDEX('[2]T18-Hanover'!$A$1:$ZZ$1000,MATCH(A2,'[2]T18-Hanover'!$A$1:$A$1000,0),MATCH($S$1,'[2]T18-Hanover'!$A$1:$ZZ$1,0))</f>
        <v>0</v>
      </c>
      <c r="T2" s="149">
        <f>INDEX('[2]T18-Hanover'!$A$1:$ZZ$1000,MATCH(A2,'[2]T18-Hanover'!$A$1:$A$1000,0),MATCH($T$1,'[2]T18-Hanover'!$A$1:$ZZ$1,0))</f>
        <v>170720</v>
      </c>
    </row>
    <row r="3" spans="1:20" x14ac:dyDescent="0.55000000000000004">
      <c r="A3" s="114" t="str">
        <f>'[2]T18-Hanover'!A3</f>
        <v>06-25-420-002-0000</v>
      </c>
      <c r="B3" s="115" t="str">
        <f>INDEX('[2]T18-Hanover'!$A$1:$ZZ$1000,MATCH(A3,'[2]T18-Hanover'!$A$1:$A$1000,0),MATCH($B$1,'[2]T18-Hanover'!$A$1:$ZZ$1,0))</f>
        <v>06-25-420-002-0000</v>
      </c>
      <c r="C3" s="114" t="str">
        <f>INDEX('[2]T18-Hanover'!$A$1:$ZZ$1000,MATCH(A3,'[2]T18-Hanover'!$A$1:$A$1000,0),MATCH($C$1,'[2]T18-Hanover'!$A$1:$ZZ$1,0))</f>
        <v>5-17</v>
      </c>
      <c r="D3" s="114" t="str">
        <f>INDEX('[2]T18-Hanover'!$A$1:$ZZ$1000,MATCH(A3,'[2]T18-Hanover'!$A$1:$A$1000,0),MATCH($D$1,'[2]T18-Hanover'!$A$1:$ZZ$1,0))</f>
        <v>1802  IRVING PARK HANOVER PARK</v>
      </c>
      <c r="E3" s="114" t="str">
        <f>INDEX('[2]T18-Hanover'!$A$1:$ZZ$1000,MATCH(A3,'[2]T18-Hanover'!$A$1:$A$1000,0),MATCH($E$1,'[2]T18-Hanover'!$A$1:$ZZ$1,0))</f>
        <v>Medical Office</v>
      </c>
      <c r="F3" s="142">
        <f>INDEX('[2]T18-Hanover'!$A$1:$ZZ$1000,MATCH(A3,'[2]T18-Hanover'!$A$1:$A$1000,0),MATCH($F$1,'[2]T18-Hanover'!$A$1:$ZZ$1,0))</f>
        <v>42</v>
      </c>
      <c r="G3" s="151">
        <f>INDEX('[2]T18-Hanover'!$A$1:$ZZ$1000,MATCH(A3,'[2]T18-Hanover'!$A$1:$A$1000,0),MATCH($G$1,'[2]T18-Hanover'!$A$1:$ZZ$1,0))</f>
        <v>11150</v>
      </c>
      <c r="H3" s="151">
        <f>INDEX('[2]T18-Hanover'!$A$1:$ZZ$1000,MATCH(A3,'[2]T18-Hanover'!$A$1:$A$1000,0),MATCH($H$1,'[2]T18-Hanover'!$A$1:$ZZ$1,0))</f>
        <v>4160</v>
      </c>
      <c r="I3" s="142" t="str">
        <f>INDEX('[2]T18-Hanover'!$A$1:$ZZ$1000,MATCH(A3,'[2]T18-Hanover'!$A$1:$A$1000,0),MATCH($I$1,'[2]T18-Hanover'!$A$1:$ZZ$1,0))</f>
        <v>C</v>
      </c>
      <c r="J3" s="146">
        <f>INDEX('[2]T18-Hanover'!$A$1:$ZZ$1000,MATCH(A3,'[2]T18-Hanover'!$A$1:$A$1000,0),MATCH($J$1,'[2]T18-Hanover'!$A$1:$ZZ$1,0))</f>
        <v>21.599999999999998</v>
      </c>
      <c r="K3" s="149">
        <f>INDEX('[2]T18-Hanover'!$A$1:$ZZ$1000,MATCH(A3,'[2]T18-Hanover'!$A$1:$A$1000,0),MATCH($K$1,'[2]T18-Hanover'!$A$1:$ZZ$1,0))</f>
        <v>89855.999999999985</v>
      </c>
      <c r="L3" s="150">
        <f>INDEX('[2]T18-Hanover'!$A$1:$ZZ$1000,MATCH(A3,'[2]T18-Hanover'!$A$1:$A$1000,0),MATCH($L$1,'[2]T18-Hanover'!$A$1:$ZZ$1,0))</f>
        <v>0.15</v>
      </c>
      <c r="M3" s="150">
        <f>INDEX('[2]T18-Hanover'!$A$1:$ZZ$1000,MATCH(A3,'[2]T18-Hanover'!$A$1:$A$1000,0),MATCH($M$1,'[2]T18-Hanover'!$A$1:$ZZ$1,0))</f>
        <v>0.55000000000000004</v>
      </c>
      <c r="N3" s="149">
        <f>INDEX('[2]T18-Hanover'!$A$1:$ZZ$1000,MATCH(A3,'[2]T18-Hanover'!$A$1:$A$1000,0),MATCH($N$1,'[2]T18-Hanover'!$A$1:$ZZ$1,0))</f>
        <v>34369.919999999991</v>
      </c>
      <c r="O3" s="150">
        <f>INDEX('[2]T18-Hanover'!$A$1:$ZZ$1000,MATCH(A3,'[2]T18-Hanover'!$A$1:$A$1000,0),MATCH($O$1,'[2]T18-Hanover'!$A$1:$ZZ$1,0))</f>
        <v>0.09</v>
      </c>
      <c r="P3" s="146">
        <f>INDEX('[2]T18-Hanover'!$A$1:$ZZ$1000,MATCH(A3,'[2]T18-Hanover'!$A$1:$A$1000,0),MATCH($P$1,'[2]T18-Hanover'!$A$1:$ZZ$1,0))</f>
        <v>91.799999999999983</v>
      </c>
      <c r="Q3" s="146">
        <f>INDEX('[2]T18-Hanover'!$A$1:$ZZ$1000,MATCH(A3,'[2]T18-Hanover'!$A$1:$A$1000,0),MATCH($Q$1,'[2]T18-Hanover'!$A$1:$ZZ$1,0))</f>
        <v>124.19999999999999</v>
      </c>
      <c r="R3" s="146">
        <f>INDEX('[2]T18-Hanover'!$A$1:$ZZ$1000,MATCH(A3,'[2]T18-Hanover'!$A$1:$A$1000,0),MATCH($R$1,'[2]T18-Hanover'!$A$1:$ZZ$1,0))</f>
        <v>107.99999999999999</v>
      </c>
      <c r="S3" s="149">
        <f>INDEX('[2]T18-Hanover'!$A$1:$ZZ$1000,MATCH(A3,'[2]T18-Hanover'!$A$1:$A$1000,0),MATCH($S$1,'[2]T18-Hanover'!$A$1:$ZZ$1,0))</f>
        <v>0</v>
      </c>
      <c r="T3" s="149">
        <f>INDEX('[2]T18-Hanover'!$A$1:$ZZ$1000,MATCH(A3,'[2]T18-Hanover'!$A$1:$A$1000,0),MATCH($T$1,'[2]T18-Hanover'!$A$1:$ZZ$1,0))</f>
        <v>449279.99999999994</v>
      </c>
    </row>
    <row r="4" spans="1:20" x14ac:dyDescent="0.55000000000000004">
      <c r="A4" s="114" t="str">
        <f>'[2]T18-Hanover'!A4</f>
        <v>06-34-410-011-0000</v>
      </c>
      <c r="B4" s="115" t="str">
        <f>INDEX('[2]T18-Hanover'!$A$1:$ZZ$1000,MATCH(A4,'[2]T18-Hanover'!$A$1:$A$1000,0),MATCH($B$1,'[2]T18-Hanover'!$A$1:$ZZ$1,0))</f>
        <v>06-34-410-011-0000</v>
      </c>
      <c r="C4" s="114" t="str">
        <f>INDEX('[2]T18-Hanover'!$A$1:$ZZ$1000,MATCH(A4,'[2]T18-Hanover'!$A$1:$A$1000,0),MATCH($C$1,'[2]T18-Hanover'!$A$1:$ZZ$1,0))</f>
        <v>5-17</v>
      </c>
      <c r="D4" s="114" t="str">
        <f>INDEX('[2]T18-Hanover'!$A$1:$ZZ$1000,MATCH(A4,'[2]T18-Hanover'!$A$1:$A$1000,0),MATCH($D$1,'[2]T18-Hanover'!$A$1:$ZZ$1,0))</f>
        <v>257 S MAIN BARTLETT</v>
      </c>
      <c r="E4" s="114" t="str">
        <f>INDEX('[2]T18-Hanover'!$A$1:$ZZ$1000,MATCH(A4,'[2]T18-Hanover'!$A$1:$A$1000,0),MATCH($E$1,'[2]T18-Hanover'!$A$1:$ZZ$1,0))</f>
        <v>Medical Office</v>
      </c>
      <c r="F4" s="142">
        <f>INDEX('[2]T18-Hanover'!$A$1:$ZZ$1000,MATCH(A4,'[2]T18-Hanover'!$A$1:$A$1000,0),MATCH($F$1,'[2]T18-Hanover'!$A$1:$ZZ$1,0))</f>
        <v>43</v>
      </c>
      <c r="G4" s="151">
        <f>INDEX('[2]T18-Hanover'!$A$1:$ZZ$1000,MATCH(A4,'[2]T18-Hanover'!$A$1:$A$1000,0),MATCH($G$1,'[2]T18-Hanover'!$A$1:$ZZ$1,0))</f>
        <v>10297</v>
      </c>
      <c r="H4" s="151">
        <f>INDEX('[2]T18-Hanover'!$A$1:$ZZ$1000,MATCH(A4,'[2]T18-Hanover'!$A$1:$A$1000,0),MATCH($H$1,'[2]T18-Hanover'!$A$1:$ZZ$1,0))</f>
        <v>2540</v>
      </c>
      <c r="I4" s="142" t="str">
        <f>INDEX('[2]T18-Hanover'!$A$1:$ZZ$1000,MATCH(A4,'[2]T18-Hanover'!$A$1:$A$1000,0),MATCH($I$1,'[2]T18-Hanover'!$A$1:$ZZ$1,0))</f>
        <v>C</v>
      </c>
      <c r="J4" s="146">
        <f>INDEX('[2]T18-Hanover'!$A$1:$ZZ$1000,MATCH(A4,'[2]T18-Hanover'!$A$1:$A$1000,0),MATCH($J$1,'[2]T18-Hanover'!$A$1:$ZZ$1,0))</f>
        <v>20</v>
      </c>
      <c r="K4" s="149">
        <f>INDEX('[2]T18-Hanover'!$A$1:$ZZ$1000,MATCH(A4,'[2]T18-Hanover'!$A$1:$A$1000,0),MATCH($K$1,'[2]T18-Hanover'!$A$1:$ZZ$1,0))</f>
        <v>50800</v>
      </c>
      <c r="L4" s="150">
        <f>INDEX('[2]T18-Hanover'!$A$1:$ZZ$1000,MATCH(A4,'[2]T18-Hanover'!$A$1:$A$1000,0),MATCH($L$1,'[2]T18-Hanover'!$A$1:$ZZ$1,0))</f>
        <v>0.15</v>
      </c>
      <c r="M4" s="150">
        <f>INDEX('[2]T18-Hanover'!$A$1:$ZZ$1000,MATCH(A4,'[2]T18-Hanover'!$A$1:$A$1000,0),MATCH($M$1,'[2]T18-Hanover'!$A$1:$ZZ$1,0))</f>
        <v>0.55000000000000004</v>
      </c>
      <c r="N4" s="149">
        <f>INDEX('[2]T18-Hanover'!$A$1:$ZZ$1000,MATCH(A4,'[2]T18-Hanover'!$A$1:$A$1000,0),MATCH($N$1,'[2]T18-Hanover'!$A$1:$ZZ$1,0))</f>
        <v>19430.999999999996</v>
      </c>
      <c r="O4" s="150">
        <f>INDEX('[2]T18-Hanover'!$A$1:$ZZ$1000,MATCH(A4,'[2]T18-Hanover'!$A$1:$A$1000,0),MATCH($O$1,'[2]T18-Hanover'!$A$1:$ZZ$1,0))</f>
        <v>0.09</v>
      </c>
      <c r="P4" s="146">
        <f>INDEX('[2]T18-Hanover'!$A$1:$ZZ$1000,MATCH(A4,'[2]T18-Hanover'!$A$1:$A$1000,0),MATCH($P$1,'[2]T18-Hanover'!$A$1:$ZZ$1,0))</f>
        <v>84.999999999999986</v>
      </c>
      <c r="Q4" s="146">
        <f>INDEX('[2]T18-Hanover'!$A$1:$ZZ$1000,MATCH(A4,'[2]T18-Hanover'!$A$1:$A$1000,0),MATCH($Q$1,'[2]T18-Hanover'!$A$1:$ZZ$1,0))</f>
        <v>115</v>
      </c>
      <c r="R4" s="146">
        <f>INDEX('[2]T18-Hanover'!$A$1:$ZZ$1000,MATCH(A4,'[2]T18-Hanover'!$A$1:$A$1000,0),MATCH($R$1,'[2]T18-Hanover'!$A$1:$ZZ$1,0))</f>
        <v>100</v>
      </c>
      <c r="S4" s="149">
        <f>INDEX('[2]T18-Hanover'!$A$1:$ZZ$1000,MATCH(A4,'[2]T18-Hanover'!$A$1:$A$1000,0),MATCH($S$1,'[2]T18-Hanover'!$A$1:$ZZ$1,0))</f>
        <v>1644</v>
      </c>
      <c r="T4" s="149">
        <f>INDEX('[2]T18-Hanover'!$A$1:$ZZ$1000,MATCH(A4,'[2]T18-Hanover'!$A$1:$A$1000,0),MATCH($T$1,'[2]T18-Hanover'!$A$1:$ZZ$1,0))</f>
        <v>255644</v>
      </c>
    </row>
    <row r="5" spans="1:20" x14ac:dyDescent="0.55000000000000004">
      <c r="A5" s="114" t="str">
        <f>'[2]T18-Hanover'!A5</f>
        <v>06-25-420-006-0000</v>
      </c>
      <c r="B5" s="115" t="str">
        <f>INDEX('[2]T18-Hanover'!$A$1:$ZZ$1000,MATCH(A5,'[2]T18-Hanover'!$A$1:$A$1000,0),MATCH($B$1,'[2]T18-Hanover'!$A$1:$ZZ$1,0))</f>
        <v>06-25-420-006-0000</v>
      </c>
      <c r="C5" s="114" t="str">
        <f>INDEX('[2]T18-Hanover'!$A$1:$ZZ$1000,MATCH(A5,'[2]T18-Hanover'!$A$1:$A$1000,0),MATCH($C$1,'[2]T18-Hanover'!$A$1:$ZZ$1,0))</f>
        <v>5-17</v>
      </c>
      <c r="D5" s="114" t="str">
        <f>INDEX('[2]T18-Hanover'!$A$1:$ZZ$1000,MATCH(A5,'[2]T18-Hanover'!$A$1:$A$1000,0),MATCH($D$1,'[2]T18-Hanover'!$A$1:$ZZ$1,0))</f>
        <v>1824  IRVING PARK HANOVER PARK</v>
      </c>
      <c r="E5" s="114" t="str">
        <f>INDEX('[2]T18-Hanover'!$A$1:$ZZ$1000,MATCH(A5,'[2]T18-Hanover'!$A$1:$A$1000,0),MATCH($E$1,'[2]T18-Hanover'!$A$1:$ZZ$1,0))</f>
        <v>Professional Office</v>
      </c>
      <c r="F5" s="142">
        <f>INDEX('[2]T18-Hanover'!$A$1:$ZZ$1000,MATCH(A5,'[2]T18-Hanover'!$A$1:$A$1000,0),MATCH($F$1,'[2]T18-Hanover'!$A$1:$ZZ$1,0))</f>
        <v>33</v>
      </c>
      <c r="G5" s="151">
        <f>INDEX('[2]T18-Hanover'!$A$1:$ZZ$1000,MATCH(A5,'[2]T18-Hanover'!$A$1:$A$1000,0),MATCH($G$1,'[2]T18-Hanover'!$A$1:$ZZ$1,0))</f>
        <v>14000</v>
      </c>
      <c r="H5" s="151">
        <f>INDEX('[2]T18-Hanover'!$A$1:$ZZ$1000,MATCH(A5,'[2]T18-Hanover'!$A$1:$A$1000,0),MATCH($H$1,'[2]T18-Hanover'!$A$1:$ZZ$1,0))</f>
        <v>2594</v>
      </c>
      <c r="I5" s="142" t="str">
        <f>INDEX('[2]T18-Hanover'!$A$1:$ZZ$1000,MATCH(A5,'[2]T18-Hanover'!$A$1:$A$1000,0),MATCH($I$1,'[2]T18-Hanover'!$A$1:$ZZ$1,0))</f>
        <v>C</v>
      </c>
      <c r="J5" s="146">
        <f>INDEX('[2]T18-Hanover'!$A$1:$ZZ$1000,MATCH(A5,'[2]T18-Hanover'!$A$1:$A$1000,0),MATCH($J$1,'[2]T18-Hanover'!$A$1:$ZZ$1,0))</f>
        <v>20</v>
      </c>
      <c r="K5" s="149">
        <f>INDEX('[2]T18-Hanover'!$A$1:$ZZ$1000,MATCH(A5,'[2]T18-Hanover'!$A$1:$A$1000,0),MATCH($K$1,'[2]T18-Hanover'!$A$1:$ZZ$1,0))</f>
        <v>51880</v>
      </c>
      <c r="L5" s="150">
        <f>INDEX('[2]T18-Hanover'!$A$1:$ZZ$1000,MATCH(A5,'[2]T18-Hanover'!$A$1:$A$1000,0),MATCH($L$1,'[2]T18-Hanover'!$A$1:$ZZ$1,0))</f>
        <v>0.15</v>
      </c>
      <c r="M5" s="150">
        <f>INDEX('[2]T18-Hanover'!$A$1:$ZZ$1000,MATCH(A5,'[2]T18-Hanover'!$A$1:$A$1000,0),MATCH($M$1,'[2]T18-Hanover'!$A$1:$ZZ$1,0))</f>
        <v>0.55000000000000004</v>
      </c>
      <c r="N5" s="149">
        <f>INDEX('[2]T18-Hanover'!$A$1:$ZZ$1000,MATCH(A5,'[2]T18-Hanover'!$A$1:$A$1000,0),MATCH($N$1,'[2]T18-Hanover'!$A$1:$ZZ$1,0))</f>
        <v>19844.099999999999</v>
      </c>
      <c r="O5" s="150">
        <f>INDEX('[2]T18-Hanover'!$A$1:$ZZ$1000,MATCH(A5,'[2]T18-Hanover'!$A$1:$A$1000,0),MATCH($O$1,'[2]T18-Hanover'!$A$1:$ZZ$1,0))</f>
        <v>0.09</v>
      </c>
      <c r="P5" s="146">
        <f>INDEX('[2]T18-Hanover'!$A$1:$ZZ$1000,MATCH(A5,'[2]T18-Hanover'!$A$1:$A$1000,0),MATCH($P$1,'[2]T18-Hanover'!$A$1:$ZZ$1,0))</f>
        <v>85</v>
      </c>
      <c r="Q5" s="146">
        <f>INDEX('[2]T18-Hanover'!$A$1:$ZZ$1000,MATCH(A5,'[2]T18-Hanover'!$A$1:$A$1000,0),MATCH($Q$1,'[2]T18-Hanover'!$A$1:$ZZ$1,0))</f>
        <v>115</v>
      </c>
      <c r="R5" s="146">
        <f>INDEX('[2]T18-Hanover'!$A$1:$ZZ$1000,MATCH(A5,'[2]T18-Hanover'!$A$1:$A$1000,0),MATCH($R$1,'[2]T18-Hanover'!$A$1:$ZZ$1,0))</f>
        <v>100</v>
      </c>
      <c r="S5" s="149">
        <f>INDEX('[2]T18-Hanover'!$A$1:$ZZ$1000,MATCH(A5,'[2]T18-Hanover'!$A$1:$A$1000,0),MATCH($S$1,'[2]T18-Hanover'!$A$1:$ZZ$1,0))</f>
        <v>43488</v>
      </c>
      <c r="T5" s="149">
        <f>INDEX('[2]T18-Hanover'!$A$1:$ZZ$1000,MATCH(A5,'[2]T18-Hanover'!$A$1:$A$1000,0),MATCH($T$1,'[2]T18-Hanover'!$A$1:$ZZ$1,0))</f>
        <v>302888</v>
      </c>
    </row>
    <row r="6" spans="1:20" ht="43.2" x14ac:dyDescent="0.55000000000000004">
      <c r="A6" s="114" t="str">
        <f>'[2]T18-Hanover'!A6</f>
        <v>06-26-304-002-0000</v>
      </c>
      <c r="B6" s="115" t="str">
        <f>INDEX('[2]T18-Hanover'!$A$1:$ZZ$1000,MATCH(A6,'[2]T18-Hanover'!$A$1:$A$1000,0),MATCH($B$1,'[2]T18-Hanover'!$A$1:$ZZ$1,0))</f>
        <v>06-26-304-002-0000 06-26-304-003-0000 06-26-304-004-0000</v>
      </c>
      <c r="C6" s="114" t="str">
        <f>INDEX('[2]T18-Hanover'!$A$1:$ZZ$1000,MATCH(A6,'[2]T18-Hanover'!$A$1:$A$1000,0),MATCH($C$1,'[2]T18-Hanover'!$A$1:$ZZ$1,0))</f>
        <v>5-17</v>
      </c>
      <c r="D6" s="114" t="str">
        <f>INDEX('[2]T18-Hanover'!$A$1:$ZZ$1000,MATCH(A6,'[2]T18-Hanover'!$A$1:$A$1000,0),MATCH($D$1,'[2]T18-Hanover'!$A$1:$ZZ$1,0))</f>
        <v>251 E LAKE BARTLETT</v>
      </c>
      <c r="E6" s="114" t="str">
        <f>INDEX('[2]T18-Hanover'!$A$1:$ZZ$1000,MATCH(A6,'[2]T18-Hanover'!$A$1:$A$1000,0),MATCH($E$1,'[2]T18-Hanover'!$A$1:$ZZ$1,0))</f>
        <v>Professional Office</v>
      </c>
      <c r="F6" s="142">
        <f>INDEX('[2]T18-Hanover'!$A$1:$ZZ$1000,MATCH(A6,'[2]T18-Hanover'!$A$1:$A$1000,0),MATCH($F$1,'[2]T18-Hanover'!$A$1:$ZZ$1,0))</f>
        <v>61</v>
      </c>
      <c r="G6" s="151">
        <f>INDEX('[2]T18-Hanover'!$A$1:$ZZ$1000,MATCH(A6,'[2]T18-Hanover'!$A$1:$A$1000,0),MATCH($G$1,'[2]T18-Hanover'!$A$1:$ZZ$1,0))</f>
        <v>47814</v>
      </c>
      <c r="H6" s="151">
        <f>INDEX('[2]T18-Hanover'!$A$1:$ZZ$1000,MATCH(A6,'[2]T18-Hanover'!$A$1:$A$1000,0),MATCH($H$1,'[2]T18-Hanover'!$A$1:$ZZ$1,0))</f>
        <v>3595</v>
      </c>
      <c r="I6" s="142" t="str">
        <f>INDEX('[2]T18-Hanover'!$A$1:$ZZ$1000,MATCH(A6,'[2]T18-Hanover'!$A$1:$A$1000,0),MATCH($I$1,'[2]T18-Hanover'!$A$1:$ZZ$1,0))</f>
        <v>C</v>
      </c>
      <c r="J6" s="146">
        <f>INDEX('[2]T18-Hanover'!$A$1:$ZZ$1000,MATCH(A6,'[2]T18-Hanover'!$A$1:$A$1000,0),MATCH($J$1,'[2]T18-Hanover'!$A$1:$ZZ$1,0))</f>
        <v>18</v>
      </c>
      <c r="K6" s="149">
        <f>INDEX('[2]T18-Hanover'!$A$1:$ZZ$1000,MATCH(A6,'[2]T18-Hanover'!$A$1:$A$1000,0),MATCH($K$1,'[2]T18-Hanover'!$A$1:$ZZ$1,0))</f>
        <v>64710</v>
      </c>
      <c r="L6" s="150">
        <f>INDEX('[2]T18-Hanover'!$A$1:$ZZ$1000,MATCH(A6,'[2]T18-Hanover'!$A$1:$A$1000,0),MATCH($L$1,'[2]T18-Hanover'!$A$1:$ZZ$1,0))</f>
        <v>0.15</v>
      </c>
      <c r="M6" s="150">
        <f>INDEX('[2]T18-Hanover'!$A$1:$ZZ$1000,MATCH(A6,'[2]T18-Hanover'!$A$1:$A$1000,0),MATCH($M$1,'[2]T18-Hanover'!$A$1:$ZZ$1,0))</f>
        <v>0.55000000000000004</v>
      </c>
      <c r="N6" s="149">
        <f>INDEX('[2]T18-Hanover'!$A$1:$ZZ$1000,MATCH(A6,'[2]T18-Hanover'!$A$1:$A$1000,0),MATCH($N$1,'[2]T18-Hanover'!$A$1:$ZZ$1,0))</f>
        <v>24751.574999999997</v>
      </c>
      <c r="O6" s="150">
        <f>INDEX('[2]T18-Hanover'!$A$1:$ZZ$1000,MATCH(A6,'[2]T18-Hanover'!$A$1:$A$1000,0),MATCH($O$1,'[2]T18-Hanover'!$A$1:$ZZ$1,0))</f>
        <v>0.09</v>
      </c>
      <c r="P6" s="146">
        <f>INDEX('[2]T18-Hanover'!$A$1:$ZZ$1000,MATCH(A6,'[2]T18-Hanover'!$A$1:$A$1000,0),MATCH($P$1,'[2]T18-Hanover'!$A$1:$ZZ$1,0))</f>
        <v>76.5</v>
      </c>
      <c r="Q6" s="146">
        <f>INDEX('[2]T18-Hanover'!$A$1:$ZZ$1000,MATCH(A6,'[2]T18-Hanover'!$A$1:$A$1000,0),MATCH($Q$1,'[2]T18-Hanover'!$A$1:$ZZ$1,0))</f>
        <v>103.5</v>
      </c>
      <c r="R6" s="146">
        <f>INDEX('[2]T18-Hanover'!$A$1:$ZZ$1000,MATCH(A6,'[2]T18-Hanover'!$A$1:$A$1000,0),MATCH($R$1,'[2]T18-Hanover'!$A$1:$ZZ$1,0))</f>
        <v>90</v>
      </c>
      <c r="S6" s="149">
        <f>INDEX('[2]T18-Hanover'!$A$1:$ZZ$1000,MATCH(A6,'[2]T18-Hanover'!$A$1:$A$1000,0),MATCH($S$1,'[2]T18-Hanover'!$A$1:$ZZ$1,0))</f>
        <v>401208</v>
      </c>
      <c r="T6" s="149">
        <f>INDEX('[2]T18-Hanover'!$A$1:$ZZ$1000,MATCH(A6,'[2]T18-Hanover'!$A$1:$A$1000,0),MATCH($T$1,'[2]T18-Hanover'!$A$1:$ZZ$1,0))</f>
        <v>724758</v>
      </c>
    </row>
    <row r="7" spans="1:20" x14ac:dyDescent="0.55000000000000004">
      <c r="A7" s="114" t="str">
        <f>'[2]T18-Hanover'!A7</f>
        <v>06-23-300-037-0000</v>
      </c>
      <c r="B7" s="115" t="str">
        <f>INDEX('[2]T18-Hanover'!$A$1:$ZZ$1000,MATCH(A7,'[2]T18-Hanover'!$A$1:$A$1000,0),MATCH($B$1,'[2]T18-Hanover'!$A$1:$ZZ$1,0))</f>
        <v>06-23-300-037-0000</v>
      </c>
      <c r="C7" s="114" t="str">
        <f>INDEX('[2]T18-Hanover'!$A$1:$ZZ$1000,MATCH(A7,'[2]T18-Hanover'!$A$1:$A$1000,0),MATCH($C$1,'[2]T18-Hanover'!$A$1:$ZZ$1,0))</f>
        <v>5-17</v>
      </c>
      <c r="D7" s="114" t="str">
        <f>INDEX('[2]T18-Hanover'!$A$1:$ZZ$1000,MATCH(A7,'[2]T18-Hanover'!$A$1:$A$1000,0),MATCH($D$1,'[2]T18-Hanover'!$A$1:$ZZ$1,0))</f>
        <v>820 S BARTLETT STREAMWOOD</v>
      </c>
      <c r="E7" s="114" t="str">
        <f>INDEX('[2]T18-Hanover'!$A$1:$ZZ$1000,MATCH(A7,'[2]T18-Hanover'!$A$1:$A$1000,0),MATCH($E$1,'[2]T18-Hanover'!$A$1:$ZZ$1,0))</f>
        <v>Professional Office</v>
      </c>
      <c r="F7" s="142">
        <f>INDEX('[2]T18-Hanover'!$A$1:$ZZ$1000,MATCH(A7,'[2]T18-Hanover'!$A$1:$A$1000,0),MATCH($F$1,'[2]T18-Hanover'!$A$1:$ZZ$1,0))</f>
        <v>29</v>
      </c>
      <c r="G7" s="151">
        <f>INDEX('[2]T18-Hanover'!$A$1:$ZZ$1000,MATCH(A7,'[2]T18-Hanover'!$A$1:$A$1000,0),MATCH($G$1,'[2]T18-Hanover'!$A$1:$ZZ$1,0))</f>
        <v>27915</v>
      </c>
      <c r="H7" s="151">
        <f>INDEX('[2]T18-Hanover'!$A$1:$ZZ$1000,MATCH(A7,'[2]T18-Hanover'!$A$1:$A$1000,0),MATCH($H$1,'[2]T18-Hanover'!$A$1:$ZZ$1,0))</f>
        <v>5995</v>
      </c>
      <c r="I7" s="142" t="str">
        <f>INDEX('[2]T18-Hanover'!$A$1:$ZZ$1000,MATCH(A7,'[2]T18-Hanover'!$A$1:$A$1000,0),MATCH($I$1,'[2]T18-Hanover'!$A$1:$ZZ$1,0))</f>
        <v>C</v>
      </c>
      <c r="J7" s="146">
        <f>INDEX('[2]T18-Hanover'!$A$1:$ZZ$1000,MATCH(A7,'[2]T18-Hanover'!$A$1:$A$1000,0),MATCH($J$1,'[2]T18-Hanover'!$A$1:$ZZ$1,0))</f>
        <v>14.4</v>
      </c>
      <c r="K7" s="149">
        <f>INDEX('[2]T18-Hanover'!$A$1:$ZZ$1000,MATCH(A7,'[2]T18-Hanover'!$A$1:$A$1000,0),MATCH($K$1,'[2]T18-Hanover'!$A$1:$ZZ$1,0))</f>
        <v>86328</v>
      </c>
      <c r="L7" s="150">
        <f>INDEX('[2]T18-Hanover'!$A$1:$ZZ$1000,MATCH(A7,'[2]T18-Hanover'!$A$1:$A$1000,0),MATCH($L$1,'[2]T18-Hanover'!$A$1:$ZZ$1,0))</f>
        <v>0.15</v>
      </c>
      <c r="M7" s="150">
        <f>INDEX('[2]T18-Hanover'!$A$1:$ZZ$1000,MATCH(A7,'[2]T18-Hanover'!$A$1:$A$1000,0),MATCH($M$1,'[2]T18-Hanover'!$A$1:$ZZ$1,0))</f>
        <v>0.55000000000000004</v>
      </c>
      <c r="N7" s="149">
        <f>INDEX('[2]T18-Hanover'!$A$1:$ZZ$1000,MATCH(A7,'[2]T18-Hanover'!$A$1:$A$1000,0),MATCH($N$1,'[2]T18-Hanover'!$A$1:$ZZ$1,0))</f>
        <v>33020.46</v>
      </c>
      <c r="O7" s="150">
        <f>INDEX('[2]T18-Hanover'!$A$1:$ZZ$1000,MATCH(A7,'[2]T18-Hanover'!$A$1:$A$1000,0),MATCH($O$1,'[2]T18-Hanover'!$A$1:$ZZ$1,0))</f>
        <v>0.09</v>
      </c>
      <c r="P7" s="146">
        <f>INDEX('[2]T18-Hanover'!$A$1:$ZZ$1000,MATCH(A7,'[2]T18-Hanover'!$A$1:$A$1000,0),MATCH($P$1,'[2]T18-Hanover'!$A$1:$ZZ$1,0))</f>
        <v>61.2</v>
      </c>
      <c r="Q7" s="146">
        <f>INDEX('[2]T18-Hanover'!$A$1:$ZZ$1000,MATCH(A7,'[2]T18-Hanover'!$A$1:$A$1000,0),MATCH($Q$1,'[2]T18-Hanover'!$A$1:$ZZ$1,0))</f>
        <v>82.800000000000011</v>
      </c>
      <c r="R7" s="146">
        <f>INDEX('[2]T18-Hanover'!$A$1:$ZZ$1000,MATCH(A7,'[2]T18-Hanover'!$A$1:$A$1000,0),MATCH($R$1,'[2]T18-Hanover'!$A$1:$ZZ$1,0))</f>
        <v>72</v>
      </c>
      <c r="S7" s="149">
        <f>INDEX('[2]T18-Hanover'!$A$1:$ZZ$1000,MATCH(A7,'[2]T18-Hanover'!$A$1:$A$1000,0),MATCH($S$1,'[2]T18-Hanover'!$A$1:$ZZ$1,0))</f>
        <v>47220</v>
      </c>
      <c r="T7" s="149">
        <f>INDEX('[2]T18-Hanover'!$A$1:$ZZ$1000,MATCH(A7,'[2]T18-Hanover'!$A$1:$A$1000,0),MATCH($T$1,'[2]T18-Hanover'!$A$1:$ZZ$1,0))</f>
        <v>478860</v>
      </c>
    </row>
    <row r="8" spans="1:20" x14ac:dyDescent="0.55000000000000004">
      <c r="A8" s="114" t="str">
        <f>'[2]T18-Hanover'!A8</f>
        <v>06-25-403-022-0000</v>
      </c>
      <c r="B8" s="115" t="str">
        <f>INDEX('[2]T18-Hanover'!$A$1:$ZZ$1000,MATCH(A8,'[2]T18-Hanover'!$A$1:$A$1000,0),MATCH($B$1,'[2]T18-Hanover'!$A$1:$ZZ$1,0))</f>
        <v>06-25-403-022-0000</v>
      </c>
      <c r="C8" s="114" t="str">
        <f>INDEX('[2]T18-Hanover'!$A$1:$ZZ$1000,MATCH(A8,'[2]T18-Hanover'!$A$1:$A$1000,0),MATCH($C$1,'[2]T18-Hanover'!$A$1:$ZZ$1,0))</f>
        <v>5-17</v>
      </c>
      <c r="D8" s="114" t="str">
        <f>INDEX('[2]T18-Hanover'!$A$1:$ZZ$1000,MATCH(A8,'[2]T18-Hanover'!$A$1:$A$1000,0),MATCH($D$1,'[2]T18-Hanover'!$A$1:$ZZ$1,0))</f>
        <v>1645 W IRVING PARK HANOVER PARK</v>
      </c>
      <c r="E8" s="114" t="str">
        <f>INDEX('[2]T18-Hanover'!$A$1:$ZZ$1000,MATCH(A8,'[2]T18-Hanover'!$A$1:$A$1000,0),MATCH($E$1,'[2]T18-Hanover'!$A$1:$ZZ$1,0))</f>
        <v>Professional Office</v>
      </c>
      <c r="F8" s="142">
        <f>INDEX('[2]T18-Hanover'!$A$1:$ZZ$1000,MATCH(A8,'[2]T18-Hanover'!$A$1:$A$1000,0),MATCH($F$1,'[2]T18-Hanover'!$A$1:$ZZ$1,0))</f>
        <v>48</v>
      </c>
      <c r="G8" s="151">
        <f>INDEX('[2]T18-Hanover'!$A$1:$ZZ$1000,MATCH(A8,'[2]T18-Hanover'!$A$1:$A$1000,0),MATCH($G$1,'[2]T18-Hanover'!$A$1:$ZZ$1,0))</f>
        <v>18300</v>
      </c>
      <c r="H8" s="151">
        <f>INDEX('[2]T18-Hanover'!$A$1:$ZZ$1000,MATCH(A8,'[2]T18-Hanover'!$A$1:$A$1000,0),MATCH($H$1,'[2]T18-Hanover'!$A$1:$ZZ$1,0))</f>
        <v>6885</v>
      </c>
      <c r="I8" s="142" t="str">
        <f>INDEX('[2]T18-Hanover'!$A$1:$ZZ$1000,MATCH(A8,'[2]T18-Hanover'!$A$1:$A$1000,0),MATCH($I$1,'[2]T18-Hanover'!$A$1:$ZZ$1,0))</f>
        <v>C</v>
      </c>
      <c r="J8" s="146">
        <f>INDEX('[2]T18-Hanover'!$A$1:$ZZ$1000,MATCH(A8,'[2]T18-Hanover'!$A$1:$A$1000,0),MATCH($J$1,'[2]T18-Hanover'!$A$1:$ZZ$1,0))</f>
        <v>16.2</v>
      </c>
      <c r="K8" s="149">
        <f>INDEX('[2]T18-Hanover'!$A$1:$ZZ$1000,MATCH(A8,'[2]T18-Hanover'!$A$1:$A$1000,0),MATCH($K$1,'[2]T18-Hanover'!$A$1:$ZZ$1,0))</f>
        <v>111537</v>
      </c>
      <c r="L8" s="150">
        <f>INDEX('[2]T18-Hanover'!$A$1:$ZZ$1000,MATCH(A8,'[2]T18-Hanover'!$A$1:$A$1000,0),MATCH($L$1,'[2]T18-Hanover'!$A$1:$ZZ$1,0))</f>
        <v>0.15</v>
      </c>
      <c r="M8" s="150">
        <f>INDEX('[2]T18-Hanover'!$A$1:$ZZ$1000,MATCH(A8,'[2]T18-Hanover'!$A$1:$A$1000,0),MATCH($M$1,'[2]T18-Hanover'!$A$1:$ZZ$1,0))</f>
        <v>0.55000000000000004</v>
      </c>
      <c r="N8" s="149">
        <f>INDEX('[2]T18-Hanover'!$A$1:$ZZ$1000,MATCH(A8,'[2]T18-Hanover'!$A$1:$A$1000,0),MATCH($N$1,'[2]T18-Hanover'!$A$1:$ZZ$1,0))</f>
        <v>42662.902499999997</v>
      </c>
      <c r="O8" s="150">
        <f>INDEX('[2]T18-Hanover'!$A$1:$ZZ$1000,MATCH(A8,'[2]T18-Hanover'!$A$1:$A$1000,0),MATCH($O$1,'[2]T18-Hanover'!$A$1:$ZZ$1,0))</f>
        <v>0.09</v>
      </c>
      <c r="P8" s="146">
        <f>INDEX('[2]T18-Hanover'!$A$1:$ZZ$1000,MATCH(A8,'[2]T18-Hanover'!$A$1:$A$1000,0),MATCH($P$1,'[2]T18-Hanover'!$A$1:$ZZ$1,0))</f>
        <v>68.849999999999994</v>
      </c>
      <c r="Q8" s="146">
        <f>INDEX('[2]T18-Hanover'!$A$1:$ZZ$1000,MATCH(A8,'[2]T18-Hanover'!$A$1:$A$1000,0),MATCH($Q$1,'[2]T18-Hanover'!$A$1:$ZZ$1,0))</f>
        <v>93.15</v>
      </c>
      <c r="R8" s="146">
        <f>INDEX('[2]T18-Hanover'!$A$1:$ZZ$1000,MATCH(A8,'[2]T18-Hanover'!$A$1:$A$1000,0),MATCH($R$1,'[2]T18-Hanover'!$A$1:$ZZ$1,0))</f>
        <v>81</v>
      </c>
      <c r="S8" s="149">
        <f>INDEX('[2]T18-Hanover'!$A$1:$ZZ$1000,MATCH(A8,'[2]T18-Hanover'!$A$1:$A$1000,0),MATCH($S$1,'[2]T18-Hanover'!$A$1:$ZZ$1,0))</f>
        <v>0</v>
      </c>
      <c r="T8" s="149">
        <f>INDEX('[2]T18-Hanover'!$A$1:$ZZ$1000,MATCH(A8,'[2]T18-Hanover'!$A$1:$A$1000,0),MATCH($T$1,'[2]T18-Hanover'!$A$1:$ZZ$1,0))</f>
        <v>557685</v>
      </c>
    </row>
    <row r="9" spans="1:20" x14ac:dyDescent="0.55000000000000004">
      <c r="A9" s="114" t="str">
        <f>'[2]T18-Hanover'!A9</f>
        <v>06-01-200-028-0000</v>
      </c>
      <c r="B9" s="115" t="str">
        <f>INDEX('[2]T18-Hanover'!$A$1:$ZZ$1000,MATCH(A9,'[2]T18-Hanover'!$A$1:$A$1000,0),MATCH($B$1,'[2]T18-Hanover'!$A$1:$ZZ$1,0))</f>
        <v>06-01-200-028-0000</v>
      </c>
      <c r="C9" s="114" t="str">
        <f>INDEX('[2]T18-Hanover'!$A$1:$ZZ$1000,MATCH(A9,'[2]T18-Hanover'!$A$1:$A$1000,0),MATCH($C$1,'[2]T18-Hanover'!$A$1:$ZZ$1,0))</f>
        <v>5-17</v>
      </c>
      <c r="D9" s="114" t="str">
        <f>INDEX('[2]T18-Hanover'!$A$1:$ZZ$1000,MATCH(A9,'[2]T18-Hanover'!$A$1:$A$1000,0),MATCH($D$1,'[2]T18-Hanover'!$A$1:$ZZ$1,0))</f>
        <v>3200  HIGGINS HOFFMAN ESTATES</v>
      </c>
      <c r="E9" s="114" t="str">
        <f>INDEX('[2]T18-Hanover'!$A$1:$ZZ$1000,MATCH(A9,'[2]T18-Hanover'!$A$1:$A$1000,0),MATCH($E$1,'[2]T18-Hanover'!$A$1:$ZZ$1,0))</f>
        <v>Medical Office</v>
      </c>
      <c r="F9" s="142">
        <f>INDEX('[2]T18-Hanover'!$A$1:$ZZ$1000,MATCH(A9,'[2]T18-Hanover'!$A$1:$A$1000,0),MATCH($F$1,'[2]T18-Hanover'!$A$1:$ZZ$1,0))</f>
        <v>14</v>
      </c>
      <c r="G9" s="151">
        <f>INDEX('[2]T18-Hanover'!$A$1:$ZZ$1000,MATCH(A9,'[2]T18-Hanover'!$A$1:$A$1000,0),MATCH($G$1,'[2]T18-Hanover'!$A$1:$ZZ$1,0))</f>
        <v>82303</v>
      </c>
      <c r="H9" s="151">
        <f>INDEX('[2]T18-Hanover'!$A$1:$ZZ$1000,MATCH(A9,'[2]T18-Hanover'!$A$1:$A$1000,0),MATCH($H$1,'[2]T18-Hanover'!$A$1:$ZZ$1,0))</f>
        <v>17520</v>
      </c>
      <c r="I9" s="142" t="str">
        <f>INDEX('[2]T18-Hanover'!$A$1:$ZZ$1000,MATCH(A9,'[2]T18-Hanover'!$A$1:$A$1000,0),MATCH($I$1,'[2]T18-Hanover'!$A$1:$ZZ$1,0))</f>
        <v>C</v>
      </c>
      <c r="J9" s="146">
        <f>INDEX('[2]T18-Hanover'!$A$1:$ZZ$1000,MATCH(A9,'[2]T18-Hanover'!$A$1:$A$1000,0),MATCH($J$1,'[2]T18-Hanover'!$A$1:$ZZ$1,0))</f>
        <v>19.2</v>
      </c>
      <c r="K9" s="149">
        <f>INDEX('[2]T18-Hanover'!$A$1:$ZZ$1000,MATCH(A9,'[2]T18-Hanover'!$A$1:$A$1000,0),MATCH($K$1,'[2]T18-Hanover'!$A$1:$ZZ$1,0))</f>
        <v>336384</v>
      </c>
      <c r="L9" s="150">
        <f>INDEX('[2]T18-Hanover'!$A$1:$ZZ$1000,MATCH(A9,'[2]T18-Hanover'!$A$1:$A$1000,0),MATCH($L$1,'[2]T18-Hanover'!$A$1:$ZZ$1,0))</f>
        <v>0.15</v>
      </c>
      <c r="M9" s="150">
        <f>INDEX('[2]T18-Hanover'!$A$1:$ZZ$1000,MATCH(A9,'[2]T18-Hanover'!$A$1:$A$1000,0),MATCH($M$1,'[2]T18-Hanover'!$A$1:$ZZ$1,0))</f>
        <v>0.55000000000000004</v>
      </c>
      <c r="N9" s="149">
        <f>INDEX('[2]T18-Hanover'!$A$1:$ZZ$1000,MATCH(A9,'[2]T18-Hanover'!$A$1:$A$1000,0),MATCH($N$1,'[2]T18-Hanover'!$A$1:$ZZ$1,0))</f>
        <v>128666.88</v>
      </c>
      <c r="O9" s="150">
        <f>INDEX('[2]T18-Hanover'!$A$1:$ZZ$1000,MATCH(A9,'[2]T18-Hanover'!$A$1:$A$1000,0),MATCH($O$1,'[2]T18-Hanover'!$A$1:$ZZ$1,0))</f>
        <v>0.09</v>
      </c>
      <c r="P9" s="146">
        <f>INDEX('[2]T18-Hanover'!$A$1:$ZZ$1000,MATCH(A9,'[2]T18-Hanover'!$A$1:$A$1000,0),MATCH($P$1,'[2]T18-Hanover'!$A$1:$ZZ$1,0))</f>
        <v>81.599999999999994</v>
      </c>
      <c r="Q9" s="146">
        <f>INDEX('[2]T18-Hanover'!$A$1:$ZZ$1000,MATCH(A9,'[2]T18-Hanover'!$A$1:$A$1000,0),MATCH($Q$1,'[2]T18-Hanover'!$A$1:$ZZ$1,0))</f>
        <v>110.39999999999999</v>
      </c>
      <c r="R9" s="146">
        <f>INDEX('[2]T18-Hanover'!$A$1:$ZZ$1000,MATCH(A9,'[2]T18-Hanover'!$A$1:$A$1000,0),MATCH($R$1,'[2]T18-Hanover'!$A$1:$ZZ$1,0))</f>
        <v>96</v>
      </c>
      <c r="S9" s="149">
        <f>INDEX('[2]T18-Hanover'!$A$1:$ZZ$1000,MATCH(A9,'[2]T18-Hanover'!$A$1:$A$1000,0),MATCH($S$1,'[2]T18-Hanover'!$A$1:$ZZ$1,0))</f>
        <v>146676</v>
      </c>
      <c r="T9" s="149">
        <f>INDEX('[2]T18-Hanover'!$A$1:$ZZ$1000,MATCH(A9,'[2]T18-Hanover'!$A$1:$A$1000,0),MATCH($T$1,'[2]T18-Hanover'!$A$1:$ZZ$1,0))</f>
        <v>1828596</v>
      </c>
    </row>
    <row r="10" spans="1:20" x14ac:dyDescent="0.55000000000000004">
      <c r="A10" s="114" t="str">
        <f>'[2]T18-Hanover'!A10</f>
        <v>06-13-414-026-0000</v>
      </c>
      <c r="B10" s="115" t="str">
        <f>INDEX('[2]T18-Hanover'!$A$1:$ZZ$1000,MATCH(A10,'[2]T18-Hanover'!$A$1:$A$1000,0),MATCH($B$1,'[2]T18-Hanover'!$A$1:$ZZ$1,0))</f>
        <v>06-13-414-026-0000</v>
      </c>
      <c r="C10" s="114" t="str">
        <f>INDEX('[2]T18-Hanover'!$A$1:$ZZ$1000,MATCH(A10,'[2]T18-Hanover'!$A$1:$A$1000,0),MATCH($C$1,'[2]T18-Hanover'!$A$1:$ZZ$1,0))</f>
        <v>5-17</v>
      </c>
      <c r="D10" s="114" t="str">
        <f>INDEX('[2]T18-Hanover'!$A$1:$ZZ$1000,MATCH(A10,'[2]T18-Hanover'!$A$1:$A$1000,0),MATCH($D$1,'[2]T18-Hanover'!$A$1:$ZZ$1,0))</f>
        <v>1648 S GREENMEADOWS STREAMWOOD</v>
      </c>
      <c r="E10" s="114" t="str">
        <f>INDEX('[2]T18-Hanover'!$A$1:$ZZ$1000,MATCH(A10,'[2]T18-Hanover'!$A$1:$A$1000,0),MATCH($E$1,'[2]T18-Hanover'!$A$1:$ZZ$1,0))</f>
        <v>Professional Office</v>
      </c>
      <c r="F10" s="142">
        <f>INDEX('[2]T18-Hanover'!$A$1:$ZZ$1000,MATCH(A10,'[2]T18-Hanover'!$A$1:$A$1000,0),MATCH($F$1,'[2]T18-Hanover'!$A$1:$ZZ$1,0))</f>
        <v>40</v>
      </c>
      <c r="G10" s="151">
        <f>INDEX('[2]T18-Hanover'!$A$1:$ZZ$1000,MATCH(A10,'[2]T18-Hanover'!$A$1:$A$1000,0),MATCH($G$1,'[2]T18-Hanover'!$A$1:$ZZ$1,0))</f>
        <v>27225</v>
      </c>
      <c r="H10" s="151">
        <f>INDEX('[2]T18-Hanover'!$A$1:$ZZ$1000,MATCH(A10,'[2]T18-Hanover'!$A$1:$A$1000,0),MATCH($H$1,'[2]T18-Hanover'!$A$1:$ZZ$1,0))</f>
        <v>4600</v>
      </c>
      <c r="I10" s="142" t="str">
        <f>INDEX('[2]T18-Hanover'!$A$1:$ZZ$1000,MATCH(A10,'[2]T18-Hanover'!$A$1:$A$1000,0),MATCH($I$1,'[2]T18-Hanover'!$A$1:$ZZ$1,0))</f>
        <v>C</v>
      </c>
      <c r="J10" s="146">
        <f>INDEX('[2]T18-Hanover'!$A$1:$ZZ$1000,MATCH(A10,'[2]T18-Hanover'!$A$1:$A$1000,0),MATCH($J$1,'[2]T18-Hanover'!$A$1:$ZZ$1,0))</f>
        <v>18</v>
      </c>
      <c r="K10" s="149">
        <f>INDEX('[2]T18-Hanover'!$A$1:$ZZ$1000,MATCH(A10,'[2]T18-Hanover'!$A$1:$A$1000,0),MATCH($K$1,'[2]T18-Hanover'!$A$1:$ZZ$1,0))</f>
        <v>82800</v>
      </c>
      <c r="L10" s="150">
        <f>INDEX('[2]T18-Hanover'!$A$1:$ZZ$1000,MATCH(A10,'[2]T18-Hanover'!$A$1:$A$1000,0),MATCH($L$1,'[2]T18-Hanover'!$A$1:$ZZ$1,0))</f>
        <v>0.15</v>
      </c>
      <c r="M10" s="150">
        <f>INDEX('[2]T18-Hanover'!$A$1:$ZZ$1000,MATCH(A10,'[2]T18-Hanover'!$A$1:$A$1000,0),MATCH($M$1,'[2]T18-Hanover'!$A$1:$ZZ$1,0))</f>
        <v>0.55000000000000004</v>
      </c>
      <c r="N10" s="149">
        <f>INDEX('[2]T18-Hanover'!$A$1:$ZZ$1000,MATCH(A10,'[2]T18-Hanover'!$A$1:$A$1000,0),MATCH($N$1,'[2]T18-Hanover'!$A$1:$ZZ$1,0))</f>
        <v>31671</v>
      </c>
      <c r="O10" s="150">
        <f>INDEX('[2]T18-Hanover'!$A$1:$ZZ$1000,MATCH(A10,'[2]T18-Hanover'!$A$1:$A$1000,0),MATCH($O$1,'[2]T18-Hanover'!$A$1:$ZZ$1,0))</f>
        <v>0.09</v>
      </c>
      <c r="P10" s="146">
        <f>INDEX('[2]T18-Hanover'!$A$1:$ZZ$1000,MATCH(A10,'[2]T18-Hanover'!$A$1:$A$1000,0),MATCH($P$1,'[2]T18-Hanover'!$A$1:$ZZ$1,0))</f>
        <v>76.5</v>
      </c>
      <c r="Q10" s="146">
        <f>INDEX('[2]T18-Hanover'!$A$1:$ZZ$1000,MATCH(A10,'[2]T18-Hanover'!$A$1:$A$1000,0),MATCH($Q$1,'[2]T18-Hanover'!$A$1:$ZZ$1,0))</f>
        <v>103.5</v>
      </c>
      <c r="R10" s="146">
        <f>INDEX('[2]T18-Hanover'!$A$1:$ZZ$1000,MATCH(A10,'[2]T18-Hanover'!$A$1:$A$1000,0),MATCH($R$1,'[2]T18-Hanover'!$A$1:$ZZ$1,0))</f>
        <v>90</v>
      </c>
      <c r="S10" s="149">
        <f>INDEX('[2]T18-Hanover'!$A$1:$ZZ$1000,MATCH(A10,'[2]T18-Hanover'!$A$1:$A$1000,0),MATCH($S$1,'[2]T18-Hanover'!$A$1:$ZZ$1,0))</f>
        <v>105900</v>
      </c>
      <c r="T10" s="149">
        <f>INDEX('[2]T18-Hanover'!$A$1:$ZZ$1000,MATCH(A10,'[2]T18-Hanover'!$A$1:$A$1000,0),MATCH($T$1,'[2]T18-Hanover'!$A$1:$ZZ$1,0))</f>
        <v>519900</v>
      </c>
    </row>
    <row r="11" spans="1:20" x14ac:dyDescent="0.55000000000000004">
      <c r="A11" s="114" t="str">
        <f>'[2]T18-Hanover'!A11</f>
        <v>06-28-203-059-0000</v>
      </c>
      <c r="B11" s="115" t="str">
        <f>INDEX('[2]T18-Hanover'!$A$1:$ZZ$1000,MATCH(A11,'[2]T18-Hanover'!$A$1:$A$1000,0),MATCH($B$1,'[2]T18-Hanover'!$A$1:$ZZ$1,0))</f>
        <v>06-28-203-059-0000</v>
      </c>
      <c r="C11" s="114" t="str">
        <f>INDEX('[2]T18-Hanover'!$A$1:$ZZ$1000,MATCH(A11,'[2]T18-Hanover'!$A$1:$A$1000,0),MATCH($C$1,'[2]T18-Hanover'!$A$1:$ZZ$1,0))</f>
        <v>5-17</v>
      </c>
      <c r="D11" s="114" t="str">
        <f>INDEX('[2]T18-Hanover'!$A$1:$ZZ$1000,MATCH(A11,'[2]T18-Hanover'!$A$1:$A$1000,0),MATCH($D$1,'[2]T18-Hanover'!$A$1:$ZZ$1,0))</f>
        <v>1296  SUTTON STREAMWOOD</v>
      </c>
      <c r="E11" s="114" t="str">
        <f>INDEX('[2]T18-Hanover'!$A$1:$ZZ$1000,MATCH(A11,'[2]T18-Hanover'!$A$1:$A$1000,0),MATCH($E$1,'[2]T18-Hanover'!$A$1:$ZZ$1,0))</f>
        <v>Medical Office</v>
      </c>
      <c r="F11" s="142">
        <f>INDEX('[2]T18-Hanover'!$A$1:$ZZ$1000,MATCH(A11,'[2]T18-Hanover'!$A$1:$A$1000,0),MATCH($F$1,'[2]T18-Hanover'!$A$1:$ZZ$1,0))</f>
        <v>26</v>
      </c>
      <c r="G11" s="151">
        <f>INDEX('[2]T18-Hanover'!$A$1:$ZZ$1000,MATCH(A11,'[2]T18-Hanover'!$A$1:$A$1000,0),MATCH($G$1,'[2]T18-Hanover'!$A$1:$ZZ$1,0))</f>
        <v>13381</v>
      </c>
      <c r="H11" s="151">
        <f>INDEX('[2]T18-Hanover'!$A$1:$ZZ$1000,MATCH(A11,'[2]T18-Hanover'!$A$1:$A$1000,0),MATCH($H$1,'[2]T18-Hanover'!$A$1:$ZZ$1,0))</f>
        <v>2078</v>
      </c>
      <c r="I11" s="142" t="str">
        <f>INDEX('[2]T18-Hanover'!$A$1:$ZZ$1000,MATCH(A11,'[2]T18-Hanover'!$A$1:$A$1000,0),MATCH($I$1,'[2]T18-Hanover'!$A$1:$ZZ$1,0))</f>
        <v>C</v>
      </c>
      <c r="J11" s="146">
        <f>INDEX('[2]T18-Hanover'!$A$1:$ZZ$1000,MATCH(A11,'[2]T18-Hanover'!$A$1:$A$1000,0),MATCH($J$1,'[2]T18-Hanover'!$A$1:$ZZ$1,0))</f>
        <v>22</v>
      </c>
      <c r="K11" s="149">
        <f>INDEX('[2]T18-Hanover'!$A$1:$ZZ$1000,MATCH(A11,'[2]T18-Hanover'!$A$1:$A$1000,0),MATCH($K$1,'[2]T18-Hanover'!$A$1:$ZZ$1,0))</f>
        <v>45716</v>
      </c>
      <c r="L11" s="150">
        <f>INDEX('[2]T18-Hanover'!$A$1:$ZZ$1000,MATCH(A11,'[2]T18-Hanover'!$A$1:$A$1000,0),MATCH($L$1,'[2]T18-Hanover'!$A$1:$ZZ$1,0))</f>
        <v>0.15</v>
      </c>
      <c r="M11" s="150">
        <f>INDEX('[2]T18-Hanover'!$A$1:$ZZ$1000,MATCH(A11,'[2]T18-Hanover'!$A$1:$A$1000,0),MATCH($M$1,'[2]T18-Hanover'!$A$1:$ZZ$1,0))</f>
        <v>0.55000000000000004</v>
      </c>
      <c r="N11" s="149">
        <f>INDEX('[2]T18-Hanover'!$A$1:$ZZ$1000,MATCH(A11,'[2]T18-Hanover'!$A$1:$A$1000,0),MATCH($N$1,'[2]T18-Hanover'!$A$1:$ZZ$1,0))</f>
        <v>17486.37</v>
      </c>
      <c r="O11" s="150">
        <f>INDEX('[2]T18-Hanover'!$A$1:$ZZ$1000,MATCH(A11,'[2]T18-Hanover'!$A$1:$A$1000,0),MATCH($O$1,'[2]T18-Hanover'!$A$1:$ZZ$1,0))</f>
        <v>0.09</v>
      </c>
      <c r="P11" s="146">
        <f>INDEX('[2]T18-Hanover'!$A$1:$ZZ$1000,MATCH(A11,'[2]T18-Hanover'!$A$1:$A$1000,0),MATCH($P$1,'[2]T18-Hanover'!$A$1:$ZZ$1,0))</f>
        <v>93.5</v>
      </c>
      <c r="Q11" s="146">
        <f>INDEX('[2]T18-Hanover'!$A$1:$ZZ$1000,MATCH(A11,'[2]T18-Hanover'!$A$1:$A$1000,0),MATCH($Q$1,'[2]T18-Hanover'!$A$1:$ZZ$1,0))</f>
        <v>126.50000000000001</v>
      </c>
      <c r="R11" s="146">
        <f>INDEX('[2]T18-Hanover'!$A$1:$ZZ$1000,MATCH(A11,'[2]T18-Hanover'!$A$1:$A$1000,0),MATCH($R$1,'[2]T18-Hanover'!$A$1:$ZZ$1,0))</f>
        <v>110</v>
      </c>
      <c r="S11" s="149">
        <f>INDEX('[2]T18-Hanover'!$A$1:$ZZ$1000,MATCH(A11,'[2]T18-Hanover'!$A$1:$A$1000,0),MATCH($S$1,'[2]T18-Hanover'!$A$1:$ZZ$1,0))</f>
        <v>45621</v>
      </c>
      <c r="T11" s="149">
        <f>INDEX('[2]T18-Hanover'!$A$1:$ZZ$1000,MATCH(A11,'[2]T18-Hanover'!$A$1:$A$1000,0),MATCH($T$1,'[2]T18-Hanover'!$A$1:$ZZ$1,0))</f>
        <v>274201</v>
      </c>
    </row>
    <row r="12" spans="1:20" x14ac:dyDescent="0.55000000000000004">
      <c r="A12" s="114" t="str">
        <f>'[2]T18-Hanover'!A12</f>
        <v>06-01-200-032-0000</v>
      </c>
      <c r="B12" s="115" t="str">
        <f>INDEX('[2]T18-Hanover'!$A$1:$ZZ$1000,MATCH(A12,'[2]T18-Hanover'!$A$1:$A$1000,0),MATCH($B$1,'[2]T18-Hanover'!$A$1:$ZZ$1,0))</f>
        <v>06-01-200-032-0000</v>
      </c>
      <c r="C12" s="114" t="str">
        <f>INDEX('[2]T18-Hanover'!$A$1:$ZZ$1000,MATCH(A12,'[2]T18-Hanover'!$A$1:$A$1000,0),MATCH($C$1,'[2]T18-Hanover'!$A$1:$ZZ$1,0))</f>
        <v>5-17</v>
      </c>
      <c r="D12" s="114" t="str">
        <f>INDEX('[2]T18-Hanover'!$A$1:$ZZ$1000,MATCH(A12,'[2]T18-Hanover'!$A$1:$A$1000,0),MATCH($D$1,'[2]T18-Hanover'!$A$1:$ZZ$1,0))</f>
        <v>2700  HIGGINS HOFFMAN ESTATES</v>
      </c>
      <c r="E12" s="114" t="str">
        <f>INDEX('[2]T18-Hanover'!$A$1:$ZZ$1000,MATCH(A12,'[2]T18-Hanover'!$A$1:$A$1000,0),MATCH($E$1,'[2]T18-Hanover'!$A$1:$ZZ$1,0))</f>
        <v>Professional Office</v>
      </c>
      <c r="F12" s="142">
        <f>INDEX('[2]T18-Hanover'!$A$1:$ZZ$1000,MATCH(A12,'[2]T18-Hanover'!$A$1:$A$1000,0),MATCH($F$1,'[2]T18-Hanover'!$A$1:$ZZ$1,0))</f>
        <v>19</v>
      </c>
      <c r="G12" s="151">
        <f>INDEX('[2]T18-Hanover'!$A$1:$ZZ$1000,MATCH(A12,'[2]T18-Hanover'!$A$1:$A$1000,0),MATCH($G$1,'[2]T18-Hanover'!$A$1:$ZZ$1,0))</f>
        <v>94956</v>
      </c>
      <c r="H12" s="151">
        <f>INDEX('[2]T18-Hanover'!$A$1:$ZZ$1000,MATCH(A12,'[2]T18-Hanover'!$A$1:$A$1000,0),MATCH($H$1,'[2]T18-Hanover'!$A$1:$ZZ$1,0))</f>
        <v>21593</v>
      </c>
      <c r="I12" s="142" t="str">
        <f>INDEX('[2]T18-Hanover'!$A$1:$ZZ$1000,MATCH(A12,'[2]T18-Hanover'!$A$1:$A$1000,0),MATCH($I$1,'[2]T18-Hanover'!$A$1:$ZZ$1,0))</f>
        <v>C</v>
      </c>
      <c r="J12" s="146">
        <f>INDEX('[2]T18-Hanover'!$A$1:$ZZ$1000,MATCH(A12,'[2]T18-Hanover'!$A$1:$A$1000,0),MATCH($J$1,'[2]T18-Hanover'!$A$1:$ZZ$1,0))</f>
        <v>17.600000000000001</v>
      </c>
      <c r="K12" s="149">
        <f>INDEX('[2]T18-Hanover'!$A$1:$ZZ$1000,MATCH(A12,'[2]T18-Hanover'!$A$1:$A$1000,0),MATCH($K$1,'[2]T18-Hanover'!$A$1:$ZZ$1,0))</f>
        <v>380036.80000000005</v>
      </c>
      <c r="L12" s="150">
        <f>INDEX('[2]T18-Hanover'!$A$1:$ZZ$1000,MATCH(A12,'[2]T18-Hanover'!$A$1:$A$1000,0),MATCH($L$1,'[2]T18-Hanover'!$A$1:$ZZ$1,0))</f>
        <v>0.15</v>
      </c>
      <c r="M12" s="150">
        <f>INDEX('[2]T18-Hanover'!$A$1:$ZZ$1000,MATCH(A12,'[2]T18-Hanover'!$A$1:$A$1000,0),MATCH($M$1,'[2]T18-Hanover'!$A$1:$ZZ$1,0))</f>
        <v>0.55000000000000004</v>
      </c>
      <c r="N12" s="149">
        <f>INDEX('[2]T18-Hanover'!$A$1:$ZZ$1000,MATCH(A12,'[2]T18-Hanover'!$A$1:$A$1000,0),MATCH($N$1,'[2]T18-Hanover'!$A$1:$ZZ$1,0))</f>
        <v>145364.076</v>
      </c>
      <c r="O12" s="150">
        <f>INDEX('[2]T18-Hanover'!$A$1:$ZZ$1000,MATCH(A12,'[2]T18-Hanover'!$A$1:$A$1000,0),MATCH($O$1,'[2]T18-Hanover'!$A$1:$ZZ$1,0))</f>
        <v>0.09</v>
      </c>
      <c r="P12" s="146">
        <f>INDEX('[2]T18-Hanover'!$A$1:$ZZ$1000,MATCH(A12,'[2]T18-Hanover'!$A$1:$A$1000,0),MATCH($P$1,'[2]T18-Hanover'!$A$1:$ZZ$1,0))</f>
        <v>74.800000000000011</v>
      </c>
      <c r="Q12" s="146">
        <f>INDEX('[2]T18-Hanover'!$A$1:$ZZ$1000,MATCH(A12,'[2]T18-Hanover'!$A$1:$A$1000,0),MATCH($Q$1,'[2]T18-Hanover'!$A$1:$ZZ$1,0))</f>
        <v>101.2</v>
      </c>
      <c r="R12" s="146">
        <f>INDEX('[2]T18-Hanover'!$A$1:$ZZ$1000,MATCH(A12,'[2]T18-Hanover'!$A$1:$A$1000,0),MATCH($R$1,'[2]T18-Hanover'!$A$1:$ZZ$1,0))</f>
        <v>88</v>
      </c>
      <c r="S12" s="149">
        <f>INDEX('[2]T18-Hanover'!$A$1:$ZZ$1000,MATCH(A12,'[2]T18-Hanover'!$A$1:$A$1000,0),MATCH($S$1,'[2]T18-Hanover'!$A$1:$ZZ$1,0))</f>
        <v>103008</v>
      </c>
      <c r="T12" s="149">
        <f>INDEX('[2]T18-Hanover'!$A$1:$ZZ$1000,MATCH(A12,'[2]T18-Hanover'!$A$1:$A$1000,0),MATCH($T$1,'[2]T18-Hanover'!$A$1:$ZZ$1,0))</f>
        <v>2003192</v>
      </c>
    </row>
    <row r="13" spans="1:20" x14ac:dyDescent="0.55000000000000004">
      <c r="A13" s="114" t="str">
        <f>'[2]T18-Hanover'!A13</f>
        <v>06-27-301-042-0000</v>
      </c>
      <c r="B13" s="115" t="str">
        <f>INDEX('[2]T18-Hanover'!$A$1:$ZZ$1000,MATCH(A13,'[2]T18-Hanover'!$A$1:$A$1000,0),MATCH($B$1,'[2]T18-Hanover'!$A$1:$ZZ$1,0))</f>
        <v>06-27-301-042-0000</v>
      </c>
      <c r="C13" s="114" t="str">
        <f>INDEX('[2]T18-Hanover'!$A$1:$ZZ$1000,MATCH(A13,'[2]T18-Hanover'!$A$1:$A$1000,0),MATCH($C$1,'[2]T18-Hanover'!$A$1:$ZZ$1,0))</f>
        <v>5-17</v>
      </c>
      <c r="D13" s="114" t="str">
        <f>INDEX('[2]T18-Hanover'!$A$1:$ZZ$1000,MATCH(A13,'[2]T18-Hanover'!$A$1:$A$1000,0),MATCH($D$1,'[2]T18-Hanover'!$A$1:$ZZ$1,0))</f>
        <v>0  UNKNOWN UNKNOWN</v>
      </c>
      <c r="E13" s="114" t="str">
        <f>INDEX('[2]T18-Hanover'!$A$1:$ZZ$1000,MATCH(A13,'[2]T18-Hanover'!$A$1:$A$1000,0),MATCH($E$1,'[2]T18-Hanover'!$A$1:$ZZ$1,0))</f>
        <v>Professional Office</v>
      </c>
      <c r="F13" s="142">
        <f>INDEX('[2]T18-Hanover'!$A$1:$ZZ$1000,MATCH(A13,'[2]T18-Hanover'!$A$1:$A$1000,0),MATCH($F$1,'[2]T18-Hanover'!$A$1:$ZZ$1,0))</f>
        <v>54</v>
      </c>
      <c r="G13" s="151">
        <f>INDEX('[2]T18-Hanover'!$A$1:$ZZ$1000,MATCH(A13,'[2]T18-Hanover'!$A$1:$A$1000,0),MATCH($G$1,'[2]T18-Hanover'!$A$1:$ZZ$1,0))</f>
        <v>57692</v>
      </c>
      <c r="H13" s="151">
        <f>INDEX('[2]T18-Hanover'!$A$1:$ZZ$1000,MATCH(A13,'[2]T18-Hanover'!$A$1:$A$1000,0),MATCH($H$1,'[2]T18-Hanover'!$A$1:$ZZ$1,0))</f>
        <v>2297</v>
      </c>
      <c r="I13" s="142" t="str">
        <f>INDEX('[2]T18-Hanover'!$A$1:$ZZ$1000,MATCH(A13,'[2]T18-Hanover'!$A$1:$A$1000,0),MATCH($I$1,'[2]T18-Hanover'!$A$1:$ZZ$1,0))</f>
        <v>C</v>
      </c>
      <c r="J13" s="146">
        <f>INDEX('[2]T18-Hanover'!$A$1:$ZZ$1000,MATCH(A13,'[2]T18-Hanover'!$A$1:$A$1000,0),MATCH($J$1,'[2]T18-Hanover'!$A$1:$ZZ$1,0))</f>
        <v>20</v>
      </c>
      <c r="K13" s="149">
        <f>INDEX('[2]T18-Hanover'!$A$1:$ZZ$1000,MATCH(A13,'[2]T18-Hanover'!$A$1:$A$1000,0),MATCH($K$1,'[2]T18-Hanover'!$A$1:$ZZ$1,0))</f>
        <v>45940</v>
      </c>
      <c r="L13" s="150">
        <f>INDEX('[2]T18-Hanover'!$A$1:$ZZ$1000,MATCH(A13,'[2]T18-Hanover'!$A$1:$A$1000,0),MATCH($L$1,'[2]T18-Hanover'!$A$1:$ZZ$1,0))</f>
        <v>0.15</v>
      </c>
      <c r="M13" s="150">
        <f>INDEX('[2]T18-Hanover'!$A$1:$ZZ$1000,MATCH(A13,'[2]T18-Hanover'!$A$1:$A$1000,0),MATCH($M$1,'[2]T18-Hanover'!$A$1:$ZZ$1,0))</f>
        <v>0.55000000000000004</v>
      </c>
      <c r="N13" s="149">
        <f>INDEX('[2]T18-Hanover'!$A$1:$ZZ$1000,MATCH(A13,'[2]T18-Hanover'!$A$1:$A$1000,0),MATCH($N$1,'[2]T18-Hanover'!$A$1:$ZZ$1,0))</f>
        <v>17572.05</v>
      </c>
      <c r="O13" s="150">
        <f>INDEX('[2]T18-Hanover'!$A$1:$ZZ$1000,MATCH(A13,'[2]T18-Hanover'!$A$1:$A$1000,0),MATCH($O$1,'[2]T18-Hanover'!$A$1:$ZZ$1,0))</f>
        <v>0.09</v>
      </c>
      <c r="P13" s="146">
        <f>INDEX('[2]T18-Hanover'!$A$1:$ZZ$1000,MATCH(A13,'[2]T18-Hanover'!$A$1:$A$1000,0),MATCH($P$1,'[2]T18-Hanover'!$A$1:$ZZ$1,0))</f>
        <v>85</v>
      </c>
      <c r="Q13" s="146">
        <f>INDEX('[2]T18-Hanover'!$A$1:$ZZ$1000,MATCH(A13,'[2]T18-Hanover'!$A$1:$A$1000,0),MATCH($Q$1,'[2]T18-Hanover'!$A$1:$ZZ$1,0))</f>
        <v>115</v>
      </c>
      <c r="R13" s="146">
        <f>INDEX('[2]T18-Hanover'!$A$1:$ZZ$1000,MATCH(A13,'[2]T18-Hanover'!$A$1:$A$1000,0),MATCH($R$1,'[2]T18-Hanover'!$A$1:$ZZ$1,0))</f>
        <v>100</v>
      </c>
      <c r="S13" s="149">
        <f>INDEX('[2]T18-Hanover'!$A$1:$ZZ$1000,MATCH(A13,'[2]T18-Hanover'!$A$1:$A$1000,0),MATCH($S$1,'[2]T18-Hanover'!$A$1:$ZZ$1,0))</f>
        <v>291024</v>
      </c>
      <c r="T13" s="149">
        <f>INDEX('[2]T18-Hanover'!$A$1:$ZZ$1000,MATCH(A13,'[2]T18-Hanover'!$A$1:$A$1000,0),MATCH($T$1,'[2]T18-Hanover'!$A$1:$ZZ$1,0))</f>
        <v>520724</v>
      </c>
    </row>
    <row r="14" spans="1:20" x14ac:dyDescent="0.55000000000000004">
      <c r="A14" s="114" t="str">
        <f>'[2]T18-Hanover'!A14</f>
        <v>06-25-300-009-0000</v>
      </c>
      <c r="B14" s="115" t="str">
        <f>INDEX('[2]T18-Hanover'!$A$1:$ZZ$1000,MATCH(A14,'[2]T18-Hanover'!$A$1:$A$1000,0),MATCH($B$1,'[2]T18-Hanover'!$A$1:$ZZ$1,0))</f>
        <v>06-25-300-009-0000</v>
      </c>
      <c r="C14" s="114" t="str">
        <f>INDEX('[2]T18-Hanover'!$A$1:$ZZ$1000,MATCH(A14,'[2]T18-Hanover'!$A$1:$A$1000,0),MATCH($C$1,'[2]T18-Hanover'!$A$1:$ZZ$1,0))</f>
        <v>5-17</v>
      </c>
      <c r="D14" s="114" t="str">
        <f>INDEX('[2]T18-Hanover'!$A$1:$ZZ$1000,MATCH(A14,'[2]T18-Hanover'!$A$1:$A$1000,0),MATCH($D$1,'[2]T18-Hanover'!$A$1:$ZZ$1,0))</f>
        <v>906 E IRVING PARK STREAMWOOD</v>
      </c>
      <c r="E14" s="114" t="str">
        <f>INDEX('[2]T18-Hanover'!$A$1:$ZZ$1000,MATCH(A14,'[2]T18-Hanover'!$A$1:$A$1000,0),MATCH($E$1,'[2]T18-Hanover'!$A$1:$ZZ$1,0))</f>
        <v>Medical Office</v>
      </c>
      <c r="F14" s="142">
        <f>INDEX('[2]T18-Hanover'!$A$1:$ZZ$1000,MATCH(A14,'[2]T18-Hanover'!$A$1:$A$1000,0),MATCH($F$1,'[2]T18-Hanover'!$A$1:$ZZ$1,0))</f>
        <v>32</v>
      </c>
      <c r="G14" s="151">
        <f>INDEX('[2]T18-Hanover'!$A$1:$ZZ$1000,MATCH(A14,'[2]T18-Hanover'!$A$1:$A$1000,0),MATCH($G$1,'[2]T18-Hanover'!$A$1:$ZZ$1,0))</f>
        <v>14900</v>
      </c>
      <c r="H14" s="151">
        <f>INDEX('[2]T18-Hanover'!$A$1:$ZZ$1000,MATCH(A14,'[2]T18-Hanover'!$A$1:$A$1000,0),MATCH($H$1,'[2]T18-Hanover'!$A$1:$ZZ$1,0))</f>
        <v>2545</v>
      </c>
      <c r="I14" s="142" t="str">
        <f>INDEX('[2]T18-Hanover'!$A$1:$ZZ$1000,MATCH(A14,'[2]T18-Hanover'!$A$1:$A$1000,0),MATCH($I$1,'[2]T18-Hanover'!$A$1:$ZZ$1,0))</f>
        <v>C</v>
      </c>
      <c r="J14" s="146">
        <f>INDEX('[2]T18-Hanover'!$A$1:$ZZ$1000,MATCH(A14,'[2]T18-Hanover'!$A$1:$A$1000,0),MATCH($J$1,'[2]T18-Hanover'!$A$1:$ZZ$1,0))</f>
        <v>20</v>
      </c>
      <c r="K14" s="149">
        <f>INDEX('[2]T18-Hanover'!$A$1:$ZZ$1000,MATCH(A14,'[2]T18-Hanover'!$A$1:$A$1000,0),MATCH($K$1,'[2]T18-Hanover'!$A$1:$ZZ$1,0))</f>
        <v>50900</v>
      </c>
      <c r="L14" s="150">
        <f>INDEX('[2]T18-Hanover'!$A$1:$ZZ$1000,MATCH(A14,'[2]T18-Hanover'!$A$1:$A$1000,0),MATCH($L$1,'[2]T18-Hanover'!$A$1:$ZZ$1,0))</f>
        <v>0.15</v>
      </c>
      <c r="M14" s="150">
        <f>INDEX('[2]T18-Hanover'!$A$1:$ZZ$1000,MATCH(A14,'[2]T18-Hanover'!$A$1:$A$1000,0),MATCH($M$1,'[2]T18-Hanover'!$A$1:$ZZ$1,0))</f>
        <v>0.55000000000000004</v>
      </c>
      <c r="N14" s="149">
        <f>INDEX('[2]T18-Hanover'!$A$1:$ZZ$1000,MATCH(A14,'[2]T18-Hanover'!$A$1:$A$1000,0),MATCH($N$1,'[2]T18-Hanover'!$A$1:$ZZ$1,0))</f>
        <v>19469.249999999996</v>
      </c>
      <c r="O14" s="150">
        <f>INDEX('[2]T18-Hanover'!$A$1:$ZZ$1000,MATCH(A14,'[2]T18-Hanover'!$A$1:$A$1000,0),MATCH($O$1,'[2]T18-Hanover'!$A$1:$ZZ$1,0))</f>
        <v>0.09</v>
      </c>
      <c r="P14" s="146">
        <f>INDEX('[2]T18-Hanover'!$A$1:$ZZ$1000,MATCH(A14,'[2]T18-Hanover'!$A$1:$A$1000,0),MATCH($P$1,'[2]T18-Hanover'!$A$1:$ZZ$1,0))</f>
        <v>84.999999999999986</v>
      </c>
      <c r="Q14" s="146">
        <f>INDEX('[2]T18-Hanover'!$A$1:$ZZ$1000,MATCH(A14,'[2]T18-Hanover'!$A$1:$A$1000,0),MATCH($Q$1,'[2]T18-Hanover'!$A$1:$ZZ$1,0))</f>
        <v>115</v>
      </c>
      <c r="R14" s="146">
        <f>INDEX('[2]T18-Hanover'!$A$1:$ZZ$1000,MATCH(A14,'[2]T18-Hanover'!$A$1:$A$1000,0),MATCH($R$1,'[2]T18-Hanover'!$A$1:$ZZ$1,0))</f>
        <v>100</v>
      </c>
      <c r="S14" s="149">
        <f>INDEX('[2]T18-Hanover'!$A$1:$ZZ$1000,MATCH(A14,'[2]T18-Hanover'!$A$1:$A$1000,0),MATCH($S$1,'[2]T18-Hanover'!$A$1:$ZZ$1,0))</f>
        <v>56640</v>
      </c>
      <c r="T14" s="149">
        <f>INDEX('[2]T18-Hanover'!$A$1:$ZZ$1000,MATCH(A14,'[2]T18-Hanover'!$A$1:$A$1000,0),MATCH($T$1,'[2]T18-Hanover'!$A$1:$ZZ$1,0))</f>
        <v>311140</v>
      </c>
    </row>
    <row r="15" spans="1:20" ht="28.8" x14ac:dyDescent="0.55000000000000004">
      <c r="A15" s="114" t="str">
        <f>'[2]T18-Hanover'!A15</f>
        <v>06-34-407-023-0000</v>
      </c>
      <c r="B15" s="115" t="str">
        <f>INDEX('[2]T18-Hanover'!$A$1:$ZZ$1000,MATCH(A15,'[2]T18-Hanover'!$A$1:$A$1000,0),MATCH($B$1,'[2]T18-Hanover'!$A$1:$ZZ$1,0))</f>
        <v>06-34-407-023-0000 06-34-407-024-0000</v>
      </c>
      <c r="C15" s="114" t="str">
        <f>INDEX('[2]T18-Hanover'!$A$1:$ZZ$1000,MATCH(A15,'[2]T18-Hanover'!$A$1:$A$1000,0),MATCH($C$1,'[2]T18-Hanover'!$A$1:$ZZ$1,0))</f>
        <v>5-17</v>
      </c>
      <c r="D15" s="114" t="str">
        <f>INDEX('[2]T18-Hanover'!$A$1:$ZZ$1000,MATCH(A15,'[2]T18-Hanover'!$A$1:$A$1000,0),MATCH($D$1,'[2]T18-Hanover'!$A$1:$ZZ$1,0))</f>
        <v>321  RAILROAD BARTLETT</v>
      </c>
      <c r="E15" s="114" t="str">
        <f>INDEX('[2]T18-Hanover'!$A$1:$ZZ$1000,MATCH(A15,'[2]T18-Hanover'!$A$1:$A$1000,0),MATCH($E$1,'[2]T18-Hanover'!$A$1:$ZZ$1,0))</f>
        <v>Medical Office</v>
      </c>
      <c r="F15" s="142">
        <f>INDEX('[2]T18-Hanover'!$A$1:$ZZ$1000,MATCH(A15,'[2]T18-Hanover'!$A$1:$A$1000,0),MATCH($F$1,'[2]T18-Hanover'!$A$1:$ZZ$1,0))</f>
        <v>57</v>
      </c>
      <c r="G15" s="151">
        <f>INDEX('[2]T18-Hanover'!$A$1:$ZZ$1000,MATCH(A15,'[2]T18-Hanover'!$A$1:$A$1000,0),MATCH($G$1,'[2]T18-Hanover'!$A$1:$ZZ$1,0))</f>
        <v>16300</v>
      </c>
      <c r="H15" s="151">
        <f>INDEX('[2]T18-Hanover'!$A$1:$ZZ$1000,MATCH(A15,'[2]T18-Hanover'!$A$1:$A$1000,0),MATCH($H$1,'[2]T18-Hanover'!$A$1:$ZZ$1,0))</f>
        <v>3050</v>
      </c>
      <c r="I15" s="142" t="str">
        <f>INDEX('[2]T18-Hanover'!$A$1:$ZZ$1000,MATCH(A15,'[2]T18-Hanover'!$A$1:$A$1000,0),MATCH($I$1,'[2]T18-Hanover'!$A$1:$ZZ$1,0))</f>
        <v>C</v>
      </c>
      <c r="J15" s="146">
        <f>INDEX('[2]T18-Hanover'!$A$1:$ZZ$1000,MATCH(A15,'[2]T18-Hanover'!$A$1:$A$1000,0),MATCH($J$1,'[2]T18-Hanover'!$A$1:$ZZ$1,0))</f>
        <v>20</v>
      </c>
      <c r="K15" s="149">
        <f>INDEX('[2]T18-Hanover'!$A$1:$ZZ$1000,MATCH(A15,'[2]T18-Hanover'!$A$1:$A$1000,0),MATCH($K$1,'[2]T18-Hanover'!$A$1:$ZZ$1,0))</f>
        <v>61000</v>
      </c>
      <c r="L15" s="150">
        <f>INDEX('[2]T18-Hanover'!$A$1:$ZZ$1000,MATCH(A15,'[2]T18-Hanover'!$A$1:$A$1000,0),MATCH($L$1,'[2]T18-Hanover'!$A$1:$ZZ$1,0))</f>
        <v>0.15</v>
      </c>
      <c r="M15" s="150">
        <f>INDEX('[2]T18-Hanover'!$A$1:$ZZ$1000,MATCH(A15,'[2]T18-Hanover'!$A$1:$A$1000,0),MATCH($M$1,'[2]T18-Hanover'!$A$1:$ZZ$1,0))</f>
        <v>0.55000000000000004</v>
      </c>
      <c r="N15" s="149">
        <f>INDEX('[2]T18-Hanover'!$A$1:$ZZ$1000,MATCH(A15,'[2]T18-Hanover'!$A$1:$A$1000,0),MATCH($N$1,'[2]T18-Hanover'!$A$1:$ZZ$1,0))</f>
        <v>23332.499999999996</v>
      </c>
      <c r="O15" s="150">
        <f>INDEX('[2]T18-Hanover'!$A$1:$ZZ$1000,MATCH(A15,'[2]T18-Hanover'!$A$1:$A$1000,0),MATCH($O$1,'[2]T18-Hanover'!$A$1:$ZZ$1,0))</f>
        <v>0.09</v>
      </c>
      <c r="P15" s="146">
        <f>INDEX('[2]T18-Hanover'!$A$1:$ZZ$1000,MATCH(A15,'[2]T18-Hanover'!$A$1:$A$1000,0),MATCH($P$1,'[2]T18-Hanover'!$A$1:$ZZ$1,0))</f>
        <v>84.999999999999986</v>
      </c>
      <c r="Q15" s="146">
        <f>INDEX('[2]T18-Hanover'!$A$1:$ZZ$1000,MATCH(A15,'[2]T18-Hanover'!$A$1:$A$1000,0),MATCH($Q$1,'[2]T18-Hanover'!$A$1:$ZZ$1,0))</f>
        <v>115</v>
      </c>
      <c r="R15" s="146">
        <f>INDEX('[2]T18-Hanover'!$A$1:$ZZ$1000,MATCH(A15,'[2]T18-Hanover'!$A$1:$A$1000,0),MATCH($R$1,'[2]T18-Hanover'!$A$1:$ZZ$1,0))</f>
        <v>100</v>
      </c>
      <c r="S15" s="149">
        <f>INDEX('[2]T18-Hanover'!$A$1:$ZZ$1000,MATCH(A15,'[2]T18-Hanover'!$A$1:$A$1000,0),MATCH($S$1,'[2]T18-Hanover'!$A$1:$ZZ$1,0))</f>
        <v>49200</v>
      </c>
      <c r="T15" s="149">
        <f>INDEX('[2]T18-Hanover'!$A$1:$ZZ$1000,MATCH(A15,'[2]T18-Hanover'!$A$1:$A$1000,0),MATCH($T$1,'[2]T18-Hanover'!$A$1:$ZZ$1,0))</f>
        <v>354200</v>
      </c>
    </row>
    <row r="16" spans="1:20" x14ac:dyDescent="0.55000000000000004">
      <c r="A16" s="114" t="str">
        <f>'[2]T18-Hanover'!A16</f>
        <v>06-22-107-042-0000</v>
      </c>
      <c r="B16" s="115" t="str">
        <f>INDEX('[2]T18-Hanover'!$A$1:$ZZ$1000,MATCH(A16,'[2]T18-Hanover'!$A$1:$A$1000,0),MATCH($B$1,'[2]T18-Hanover'!$A$1:$ZZ$1,0))</f>
        <v>06-22-107-042-0000</v>
      </c>
      <c r="C16" s="114" t="str">
        <f>INDEX('[2]T18-Hanover'!$A$1:$ZZ$1000,MATCH(A16,'[2]T18-Hanover'!$A$1:$A$1000,0),MATCH($C$1,'[2]T18-Hanover'!$A$1:$ZZ$1,0))</f>
        <v>5-17</v>
      </c>
      <c r="D16" s="114" t="str">
        <f>INDEX('[2]T18-Hanover'!$A$1:$ZZ$1000,MATCH(A16,'[2]T18-Hanover'!$A$1:$A$1000,0),MATCH($D$1,'[2]T18-Hanover'!$A$1:$ZZ$1,0))</f>
        <v>103  SUTTON STREAMWOOD</v>
      </c>
      <c r="E16" s="114" t="str">
        <f>INDEX('[2]T18-Hanover'!$A$1:$ZZ$1000,MATCH(A16,'[2]T18-Hanover'!$A$1:$A$1000,0),MATCH($E$1,'[2]T18-Hanover'!$A$1:$ZZ$1,0))</f>
        <v>Medical Office</v>
      </c>
      <c r="F16" s="142">
        <f>INDEX('[2]T18-Hanover'!$A$1:$ZZ$1000,MATCH(A16,'[2]T18-Hanover'!$A$1:$A$1000,0),MATCH($F$1,'[2]T18-Hanover'!$A$1:$ZZ$1,0))</f>
        <v>2</v>
      </c>
      <c r="G16" s="151">
        <f>INDEX('[2]T18-Hanover'!$A$1:$ZZ$1000,MATCH(A16,'[2]T18-Hanover'!$A$1:$A$1000,0),MATCH($G$1,'[2]T18-Hanover'!$A$1:$ZZ$1,0))</f>
        <v>30273</v>
      </c>
      <c r="H16" s="151">
        <f>INDEX('[2]T18-Hanover'!$A$1:$ZZ$1000,MATCH(A16,'[2]T18-Hanover'!$A$1:$A$1000,0),MATCH($H$1,'[2]T18-Hanover'!$A$1:$ZZ$1,0))</f>
        <v>3375</v>
      </c>
      <c r="I16" s="142" t="str">
        <f>INDEX('[2]T18-Hanover'!$A$1:$ZZ$1000,MATCH(A16,'[2]T18-Hanover'!$A$1:$A$1000,0),MATCH($I$1,'[2]T18-Hanover'!$A$1:$ZZ$1,0))</f>
        <v>C</v>
      </c>
      <c r="J16" s="146">
        <f>INDEX('[2]T18-Hanover'!$A$1:$ZZ$1000,MATCH(A16,'[2]T18-Hanover'!$A$1:$A$1000,0),MATCH($J$1,'[2]T18-Hanover'!$A$1:$ZZ$1,0))</f>
        <v>24</v>
      </c>
      <c r="K16" s="149">
        <f>INDEX('[2]T18-Hanover'!$A$1:$ZZ$1000,MATCH(A16,'[2]T18-Hanover'!$A$1:$A$1000,0),MATCH($K$1,'[2]T18-Hanover'!$A$1:$ZZ$1,0))</f>
        <v>81000</v>
      </c>
      <c r="L16" s="150">
        <f>INDEX('[2]T18-Hanover'!$A$1:$ZZ$1000,MATCH(A16,'[2]T18-Hanover'!$A$1:$A$1000,0),MATCH($L$1,'[2]T18-Hanover'!$A$1:$ZZ$1,0))</f>
        <v>0.15</v>
      </c>
      <c r="M16" s="150">
        <f>INDEX('[2]T18-Hanover'!$A$1:$ZZ$1000,MATCH(A16,'[2]T18-Hanover'!$A$1:$A$1000,0),MATCH($M$1,'[2]T18-Hanover'!$A$1:$ZZ$1,0))</f>
        <v>0.55000000000000004</v>
      </c>
      <c r="N16" s="149">
        <f>INDEX('[2]T18-Hanover'!$A$1:$ZZ$1000,MATCH(A16,'[2]T18-Hanover'!$A$1:$A$1000,0),MATCH($N$1,'[2]T18-Hanover'!$A$1:$ZZ$1,0))</f>
        <v>30982.5</v>
      </c>
      <c r="O16" s="150">
        <f>INDEX('[2]T18-Hanover'!$A$1:$ZZ$1000,MATCH(A16,'[2]T18-Hanover'!$A$1:$A$1000,0),MATCH($O$1,'[2]T18-Hanover'!$A$1:$ZZ$1,0))</f>
        <v>0.09</v>
      </c>
      <c r="P16" s="146">
        <f>INDEX('[2]T18-Hanover'!$A$1:$ZZ$1000,MATCH(A16,'[2]T18-Hanover'!$A$1:$A$1000,0),MATCH($P$1,'[2]T18-Hanover'!$A$1:$ZZ$1,0))</f>
        <v>102</v>
      </c>
      <c r="Q16" s="146">
        <f>INDEX('[2]T18-Hanover'!$A$1:$ZZ$1000,MATCH(A16,'[2]T18-Hanover'!$A$1:$A$1000,0),MATCH($Q$1,'[2]T18-Hanover'!$A$1:$ZZ$1,0))</f>
        <v>138</v>
      </c>
      <c r="R16" s="146">
        <f>INDEX('[2]T18-Hanover'!$A$1:$ZZ$1000,MATCH(A16,'[2]T18-Hanover'!$A$1:$A$1000,0),MATCH($R$1,'[2]T18-Hanover'!$A$1:$ZZ$1,0))</f>
        <v>120</v>
      </c>
      <c r="S16" s="149">
        <f>INDEX('[2]T18-Hanover'!$A$1:$ZZ$1000,MATCH(A16,'[2]T18-Hanover'!$A$1:$A$1000,0),MATCH($S$1,'[2]T18-Hanover'!$A$1:$ZZ$1,0))</f>
        <v>201276</v>
      </c>
      <c r="T16" s="149">
        <f>INDEX('[2]T18-Hanover'!$A$1:$ZZ$1000,MATCH(A16,'[2]T18-Hanover'!$A$1:$A$1000,0),MATCH($T$1,'[2]T18-Hanover'!$A$1:$ZZ$1,0))</f>
        <v>606276</v>
      </c>
    </row>
    <row r="17" spans="1:20" x14ac:dyDescent="0.55000000000000004">
      <c r="A17" s="114" t="str">
        <f>'[2]T18-Hanover'!A17</f>
        <v>06-26-404-013-0000</v>
      </c>
      <c r="B17" s="115" t="str">
        <f>INDEX('[2]T18-Hanover'!$A$1:$ZZ$1000,MATCH(A17,'[2]T18-Hanover'!$A$1:$A$1000,0),MATCH($B$1,'[2]T18-Hanover'!$A$1:$ZZ$1,0))</f>
        <v>06-26-404-013-0000</v>
      </c>
      <c r="C17" s="114" t="str">
        <f>INDEX('[2]T18-Hanover'!$A$1:$ZZ$1000,MATCH(A17,'[2]T18-Hanover'!$A$1:$A$1000,0),MATCH($C$1,'[2]T18-Hanover'!$A$1:$ZZ$1,0))</f>
        <v>5-17</v>
      </c>
      <c r="D17" s="114" t="str">
        <f>INDEX('[2]T18-Hanover'!$A$1:$ZZ$1000,MATCH(A17,'[2]T18-Hanover'!$A$1:$A$1000,0),MATCH($D$1,'[2]T18-Hanover'!$A$1:$ZZ$1,0))</f>
        <v>387 E IRVING PARK STREAMWOOD</v>
      </c>
      <c r="E17" s="114" t="str">
        <f>INDEX('[2]T18-Hanover'!$A$1:$ZZ$1000,MATCH(A17,'[2]T18-Hanover'!$A$1:$A$1000,0),MATCH($E$1,'[2]T18-Hanover'!$A$1:$ZZ$1,0))</f>
        <v>Professional Office</v>
      </c>
      <c r="F17" s="142">
        <f>INDEX('[2]T18-Hanover'!$A$1:$ZZ$1000,MATCH(A17,'[2]T18-Hanover'!$A$1:$A$1000,0),MATCH($F$1,'[2]T18-Hanover'!$A$1:$ZZ$1,0))</f>
        <v>24</v>
      </c>
      <c r="G17" s="151">
        <f>INDEX('[2]T18-Hanover'!$A$1:$ZZ$1000,MATCH(A17,'[2]T18-Hanover'!$A$1:$A$1000,0),MATCH($G$1,'[2]T18-Hanover'!$A$1:$ZZ$1,0))</f>
        <v>43560</v>
      </c>
      <c r="H17" s="151">
        <f>INDEX('[2]T18-Hanover'!$A$1:$ZZ$1000,MATCH(A17,'[2]T18-Hanover'!$A$1:$A$1000,0),MATCH($H$1,'[2]T18-Hanover'!$A$1:$ZZ$1,0))</f>
        <v>1120</v>
      </c>
      <c r="I17" s="142" t="str">
        <f>INDEX('[2]T18-Hanover'!$A$1:$ZZ$1000,MATCH(A17,'[2]T18-Hanover'!$A$1:$A$1000,0),MATCH($I$1,'[2]T18-Hanover'!$A$1:$ZZ$1,0))</f>
        <v>C</v>
      </c>
      <c r="J17" s="146">
        <f>INDEX('[2]T18-Hanover'!$A$1:$ZZ$1000,MATCH(A17,'[2]T18-Hanover'!$A$1:$A$1000,0),MATCH($J$1,'[2]T18-Hanover'!$A$1:$ZZ$1,0))</f>
        <v>22</v>
      </c>
      <c r="K17" s="149">
        <f>INDEX('[2]T18-Hanover'!$A$1:$ZZ$1000,MATCH(A17,'[2]T18-Hanover'!$A$1:$A$1000,0),MATCH($K$1,'[2]T18-Hanover'!$A$1:$ZZ$1,0))</f>
        <v>24640</v>
      </c>
      <c r="L17" s="150">
        <f>INDEX('[2]T18-Hanover'!$A$1:$ZZ$1000,MATCH(A17,'[2]T18-Hanover'!$A$1:$A$1000,0),MATCH($L$1,'[2]T18-Hanover'!$A$1:$ZZ$1,0))</f>
        <v>0.15</v>
      </c>
      <c r="M17" s="150">
        <f>INDEX('[2]T18-Hanover'!$A$1:$ZZ$1000,MATCH(A17,'[2]T18-Hanover'!$A$1:$A$1000,0),MATCH($M$1,'[2]T18-Hanover'!$A$1:$ZZ$1,0))</f>
        <v>0.55000000000000004</v>
      </c>
      <c r="N17" s="149">
        <f>INDEX('[2]T18-Hanover'!$A$1:$ZZ$1000,MATCH(A17,'[2]T18-Hanover'!$A$1:$A$1000,0),MATCH($N$1,'[2]T18-Hanover'!$A$1:$ZZ$1,0))</f>
        <v>9424.7999999999993</v>
      </c>
      <c r="O17" s="150">
        <f>INDEX('[2]T18-Hanover'!$A$1:$ZZ$1000,MATCH(A17,'[2]T18-Hanover'!$A$1:$A$1000,0),MATCH($O$1,'[2]T18-Hanover'!$A$1:$ZZ$1,0))</f>
        <v>0.09</v>
      </c>
      <c r="P17" s="146">
        <f>INDEX('[2]T18-Hanover'!$A$1:$ZZ$1000,MATCH(A17,'[2]T18-Hanover'!$A$1:$A$1000,0),MATCH($P$1,'[2]T18-Hanover'!$A$1:$ZZ$1,0))</f>
        <v>93.5</v>
      </c>
      <c r="Q17" s="146">
        <f>INDEX('[2]T18-Hanover'!$A$1:$ZZ$1000,MATCH(A17,'[2]T18-Hanover'!$A$1:$A$1000,0),MATCH($Q$1,'[2]T18-Hanover'!$A$1:$ZZ$1,0))</f>
        <v>126.50000000000001</v>
      </c>
      <c r="R17" s="146">
        <f>INDEX('[2]T18-Hanover'!$A$1:$ZZ$1000,MATCH(A17,'[2]T18-Hanover'!$A$1:$A$1000,0),MATCH($R$1,'[2]T18-Hanover'!$A$1:$ZZ$1,0))</f>
        <v>110</v>
      </c>
      <c r="S17" s="149">
        <f>INDEX('[2]T18-Hanover'!$A$1:$ZZ$1000,MATCH(A17,'[2]T18-Hanover'!$A$1:$A$1000,0),MATCH($S$1,'[2]T18-Hanover'!$A$1:$ZZ$1,0))</f>
        <v>468960</v>
      </c>
      <c r="T17" s="149">
        <f>INDEX('[2]T18-Hanover'!$A$1:$ZZ$1000,MATCH(A17,'[2]T18-Hanover'!$A$1:$A$1000,0),MATCH($T$1,'[2]T18-Hanover'!$A$1:$ZZ$1,0))</f>
        <v>592160</v>
      </c>
    </row>
    <row r="18" spans="1:20" x14ac:dyDescent="0.55000000000000004">
      <c r="A18" s="114" t="str">
        <f>'[2]T18-Hanover'!A18</f>
        <v>06-36-310-027-0000</v>
      </c>
      <c r="B18" s="115" t="str">
        <f>INDEX('[2]T18-Hanover'!$A$1:$ZZ$1000,MATCH(A18,'[2]T18-Hanover'!$A$1:$A$1000,0),MATCH($B$1,'[2]T18-Hanover'!$A$1:$ZZ$1,0))</f>
        <v>06-36-310-027-0000</v>
      </c>
      <c r="C18" s="114" t="str">
        <f>INDEX('[2]T18-Hanover'!$A$1:$ZZ$1000,MATCH(A18,'[2]T18-Hanover'!$A$1:$A$1000,0),MATCH($C$1,'[2]T18-Hanover'!$A$1:$ZZ$1,0))</f>
        <v>5-17</v>
      </c>
      <c r="D18" s="114" t="str">
        <f>INDEX('[2]T18-Hanover'!$A$1:$ZZ$1000,MATCH(A18,'[2]T18-Hanover'!$A$1:$A$1000,0),MATCH($D$1,'[2]T18-Hanover'!$A$1:$ZZ$1,0))</f>
        <v>2020  DEVON HANOVER PARK</v>
      </c>
      <c r="E18" s="114" t="str">
        <f>INDEX('[2]T18-Hanover'!$A$1:$ZZ$1000,MATCH(A18,'[2]T18-Hanover'!$A$1:$A$1000,0),MATCH($E$1,'[2]T18-Hanover'!$A$1:$ZZ$1,0))</f>
        <v>Professional Office</v>
      </c>
      <c r="F18" s="142">
        <f>INDEX('[2]T18-Hanover'!$A$1:$ZZ$1000,MATCH(A18,'[2]T18-Hanover'!$A$1:$A$1000,0),MATCH($F$1,'[2]T18-Hanover'!$A$1:$ZZ$1,0))</f>
        <v>31</v>
      </c>
      <c r="G18" s="151">
        <f>INDEX('[2]T18-Hanover'!$A$1:$ZZ$1000,MATCH(A18,'[2]T18-Hanover'!$A$1:$A$1000,0),MATCH($G$1,'[2]T18-Hanover'!$A$1:$ZZ$1,0))</f>
        <v>14934</v>
      </c>
      <c r="H18" s="151">
        <f>INDEX('[2]T18-Hanover'!$A$1:$ZZ$1000,MATCH(A18,'[2]T18-Hanover'!$A$1:$A$1000,0),MATCH($H$1,'[2]T18-Hanover'!$A$1:$ZZ$1,0))</f>
        <v>746</v>
      </c>
      <c r="I18" s="142" t="str">
        <f>INDEX('[2]T18-Hanover'!$A$1:$ZZ$1000,MATCH(A18,'[2]T18-Hanover'!$A$1:$A$1000,0),MATCH($I$1,'[2]T18-Hanover'!$A$1:$ZZ$1,0))</f>
        <v>C</v>
      </c>
      <c r="J18" s="146">
        <f>INDEX('[2]T18-Hanover'!$A$1:$ZZ$1000,MATCH(A18,'[2]T18-Hanover'!$A$1:$A$1000,0),MATCH($J$1,'[2]T18-Hanover'!$A$1:$ZZ$1,0))</f>
        <v>22</v>
      </c>
      <c r="K18" s="149">
        <f>INDEX('[2]T18-Hanover'!$A$1:$ZZ$1000,MATCH(A18,'[2]T18-Hanover'!$A$1:$A$1000,0),MATCH($K$1,'[2]T18-Hanover'!$A$1:$ZZ$1,0))</f>
        <v>16412</v>
      </c>
      <c r="L18" s="150">
        <f>INDEX('[2]T18-Hanover'!$A$1:$ZZ$1000,MATCH(A18,'[2]T18-Hanover'!$A$1:$A$1000,0),MATCH($L$1,'[2]T18-Hanover'!$A$1:$ZZ$1,0))</f>
        <v>0.15</v>
      </c>
      <c r="M18" s="150">
        <f>INDEX('[2]T18-Hanover'!$A$1:$ZZ$1000,MATCH(A18,'[2]T18-Hanover'!$A$1:$A$1000,0),MATCH($M$1,'[2]T18-Hanover'!$A$1:$ZZ$1,0))</f>
        <v>0.55000000000000004</v>
      </c>
      <c r="N18" s="149">
        <f>INDEX('[2]T18-Hanover'!$A$1:$ZZ$1000,MATCH(A18,'[2]T18-Hanover'!$A$1:$A$1000,0),MATCH($N$1,'[2]T18-Hanover'!$A$1:$ZZ$1,0))</f>
        <v>6277.59</v>
      </c>
      <c r="O18" s="150">
        <f>INDEX('[2]T18-Hanover'!$A$1:$ZZ$1000,MATCH(A18,'[2]T18-Hanover'!$A$1:$A$1000,0),MATCH($O$1,'[2]T18-Hanover'!$A$1:$ZZ$1,0))</f>
        <v>0.09</v>
      </c>
      <c r="P18" s="146">
        <f>INDEX('[2]T18-Hanover'!$A$1:$ZZ$1000,MATCH(A18,'[2]T18-Hanover'!$A$1:$A$1000,0),MATCH($P$1,'[2]T18-Hanover'!$A$1:$ZZ$1,0))</f>
        <v>93.5</v>
      </c>
      <c r="Q18" s="146">
        <f>INDEX('[2]T18-Hanover'!$A$1:$ZZ$1000,MATCH(A18,'[2]T18-Hanover'!$A$1:$A$1000,0),MATCH($Q$1,'[2]T18-Hanover'!$A$1:$ZZ$1,0))</f>
        <v>126.50000000000001</v>
      </c>
      <c r="R18" s="146">
        <f>INDEX('[2]T18-Hanover'!$A$1:$ZZ$1000,MATCH(A18,'[2]T18-Hanover'!$A$1:$A$1000,0),MATCH($R$1,'[2]T18-Hanover'!$A$1:$ZZ$1,0))</f>
        <v>110</v>
      </c>
      <c r="S18" s="149">
        <f>INDEX('[2]T18-Hanover'!$A$1:$ZZ$1000,MATCH(A18,'[2]T18-Hanover'!$A$1:$A$1000,0),MATCH($S$1,'[2]T18-Hanover'!$A$1:$ZZ$1,0))</f>
        <v>71700</v>
      </c>
      <c r="T18" s="149">
        <f>INDEX('[2]T18-Hanover'!$A$1:$ZZ$1000,MATCH(A18,'[2]T18-Hanover'!$A$1:$A$1000,0),MATCH($T$1,'[2]T18-Hanover'!$A$1:$ZZ$1,0))</f>
        <v>153760</v>
      </c>
    </row>
    <row r="19" spans="1:20" x14ac:dyDescent="0.55000000000000004">
      <c r="A19" s="114" t="str">
        <f>'[2]T18-Hanover'!A19</f>
        <v>06-34-405-019-0000</v>
      </c>
      <c r="B19" s="115" t="str">
        <f>INDEX('[2]T18-Hanover'!$A$1:$ZZ$1000,MATCH(A19,'[2]T18-Hanover'!$A$1:$A$1000,0),MATCH($B$1,'[2]T18-Hanover'!$A$1:$ZZ$1,0))</f>
        <v>06-34-405-019-0000</v>
      </c>
      <c r="C19" s="114" t="str">
        <f>INDEX('[2]T18-Hanover'!$A$1:$ZZ$1000,MATCH(A19,'[2]T18-Hanover'!$A$1:$A$1000,0),MATCH($C$1,'[2]T18-Hanover'!$A$1:$ZZ$1,0))</f>
        <v>5-17</v>
      </c>
      <c r="D19" s="114" t="str">
        <f>INDEX('[2]T18-Hanover'!$A$1:$ZZ$1000,MATCH(A19,'[2]T18-Hanover'!$A$1:$A$1000,0),MATCH($D$1,'[2]T18-Hanover'!$A$1:$ZZ$1,0))</f>
        <v>118 W BARTLETT BARTLETT</v>
      </c>
      <c r="E19" s="114" t="str">
        <f>INDEX('[2]T18-Hanover'!$A$1:$ZZ$1000,MATCH(A19,'[2]T18-Hanover'!$A$1:$A$1000,0),MATCH($E$1,'[2]T18-Hanover'!$A$1:$ZZ$1,0))</f>
        <v>Professional Office</v>
      </c>
      <c r="F19" s="142">
        <f>INDEX('[2]T18-Hanover'!$A$1:$ZZ$1000,MATCH(A19,'[2]T18-Hanover'!$A$1:$A$1000,0),MATCH($F$1,'[2]T18-Hanover'!$A$1:$ZZ$1,0))</f>
        <v>142</v>
      </c>
      <c r="G19" s="151">
        <f>INDEX('[2]T18-Hanover'!$A$1:$ZZ$1000,MATCH(A19,'[2]T18-Hanover'!$A$1:$A$1000,0),MATCH($G$1,'[2]T18-Hanover'!$A$1:$ZZ$1,0))</f>
        <v>9000</v>
      </c>
      <c r="H19" s="151">
        <f>INDEX('[2]T18-Hanover'!$A$1:$ZZ$1000,MATCH(A19,'[2]T18-Hanover'!$A$1:$A$1000,0),MATCH($H$1,'[2]T18-Hanover'!$A$1:$ZZ$1,0))</f>
        <v>2700</v>
      </c>
      <c r="I19" s="142" t="str">
        <f>INDEX('[2]T18-Hanover'!$A$1:$ZZ$1000,MATCH(A19,'[2]T18-Hanover'!$A$1:$A$1000,0),MATCH($I$1,'[2]T18-Hanover'!$A$1:$ZZ$1,0))</f>
        <v>C</v>
      </c>
      <c r="J19" s="146">
        <f>INDEX('[2]T18-Hanover'!$A$1:$ZZ$1000,MATCH(A19,'[2]T18-Hanover'!$A$1:$A$1000,0),MATCH($J$1,'[2]T18-Hanover'!$A$1:$ZZ$1,0))</f>
        <v>18</v>
      </c>
      <c r="K19" s="149">
        <f>INDEX('[2]T18-Hanover'!$A$1:$ZZ$1000,MATCH(A19,'[2]T18-Hanover'!$A$1:$A$1000,0),MATCH($K$1,'[2]T18-Hanover'!$A$1:$ZZ$1,0))</f>
        <v>48600</v>
      </c>
      <c r="L19" s="150">
        <f>INDEX('[2]T18-Hanover'!$A$1:$ZZ$1000,MATCH(A19,'[2]T18-Hanover'!$A$1:$A$1000,0),MATCH($L$1,'[2]T18-Hanover'!$A$1:$ZZ$1,0))</f>
        <v>0.15</v>
      </c>
      <c r="M19" s="150">
        <f>INDEX('[2]T18-Hanover'!$A$1:$ZZ$1000,MATCH(A19,'[2]T18-Hanover'!$A$1:$A$1000,0),MATCH($M$1,'[2]T18-Hanover'!$A$1:$ZZ$1,0))</f>
        <v>0.55000000000000004</v>
      </c>
      <c r="N19" s="149">
        <f>INDEX('[2]T18-Hanover'!$A$1:$ZZ$1000,MATCH(A19,'[2]T18-Hanover'!$A$1:$A$1000,0),MATCH($N$1,'[2]T18-Hanover'!$A$1:$ZZ$1,0))</f>
        <v>18589.499999999996</v>
      </c>
      <c r="O19" s="150">
        <f>INDEX('[2]T18-Hanover'!$A$1:$ZZ$1000,MATCH(A19,'[2]T18-Hanover'!$A$1:$A$1000,0),MATCH($O$1,'[2]T18-Hanover'!$A$1:$ZZ$1,0))</f>
        <v>0.09</v>
      </c>
      <c r="P19" s="146">
        <f>INDEX('[2]T18-Hanover'!$A$1:$ZZ$1000,MATCH(A19,'[2]T18-Hanover'!$A$1:$A$1000,0),MATCH($P$1,'[2]T18-Hanover'!$A$1:$ZZ$1,0))</f>
        <v>76.499999999999986</v>
      </c>
      <c r="Q19" s="146">
        <f>INDEX('[2]T18-Hanover'!$A$1:$ZZ$1000,MATCH(A19,'[2]T18-Hanover'!$A$1:$A$1000,0),MATCH($Q$1,'[2]T18-Hanover'!$A$1:$ZZ$1,0))</f>
        <v>103.5</v>
      </c>
      <c r="R19" s="146">
        <f>INDEX('[2]T18-Hanover'!$A$1:$ZZ$1000,MATCH(A19,'[2]T18-Hanover'!$A$1:$A$1000,0),MATCH($R$1,'[2]T18-Hanover'!$A$1:$ZZ$1,0))</f>
        <v>90</v>
      </c>
      <c r="S19" s="149">
        <f>INDEX('[2]T18-Hanover'!$A$1:$ZZ$1000,MATCH(A19,'[2]T18-Hanover'!$A$1:$A$1000,0),MATCH($S$1,'[2]T18-Hanover'!$A$1:$ZZ$1,0))</f>
        <v>0</v>
      </c>
      <c r="T19" s="149">
        <f>INDEX('[2]T18-Hanover'!$A$1:$ZZ$1000,MATCH(A19,'[2]T18-Hanover'!$A$1:$A$1000,0),MATCH($T$1,'[2]T18-Hanover'!$A$1:$ZZ$1,0))</f>
        <v>243000</v>
      </c>
    </row>
    <row r="20" spans="1:20" x14ac:dyDescent="0.55000000000000004">
      <c r="A20" s="114" t="str">
        <f>'[2]T18-Hanover'!A20</f>
        <v>06-19-105-005-0000</v>
      </c>
      <c r="B20" s="115" t="str">
        <f>INDEX('[2]T18-Hanover'!$A$1:$ZZ$1000,MATCH(A20,'[2]T18-Hanover'!$A$1:$A$1000,0),MATCH($B$1,'[2]T18-Hanover'!$A$1:$ZZ$1,0))</f>
        <v>06-19-105-005-0000</v>
      </c>
      <c r="C20" s="114" t="str">
        <f>INDEX('[2]T18-Hanover'!$A$1:$ZZ$1000,MATCH(A20,'[2]T18-Hanover'!$A$1:$A$1000,0),MATCH($C$1,'[2]T18-Hanover'!$A$1:$ZZ$1,0))</f>
        <v>5-17</v>
      </c>
      <c r="D20" s="114" t="str">
        <f>INDEX('[2]T18-Hanover'!$A$1:$ZZ$1000,MATCH(A20,'[2]T18-Hanover'!$A$1:$A$1000,0),MATCH($D$1,'[2]T18-Hanover'!$A$1:$ZZ$1,0))</f>
        <v>375  SADLER ELGIN</v>
      </c>
      <c r="E20" s="114" t="str">
        <f>INDEX('[2]T18-Hanover'!$A$1:$ZZ$1000,MATCH(A20,'[2]T18-Hanover'!$A$1:$A$1000,0),MATCH($E$1,'[2]T18-Hanover'!$A$1:$ZZ$1,0))</f>
        <v>Professional Office</v>
      </c>
      <c r="F20" s="142">
        <f>INDEX('[2]T18-Hanover'!$A$1:$ZZ$1000,MATCH(A20,'[2]T18-Hanover'!$A$1:$A$1000,0),MATCH($F$1,'[2]T18-Hanover'!$A$1:$ZZ$1,0))</f>
        <v>89</v>
      </c>
      <c r="G20" s="151">
        <f>INDEX('[2]T18-Hanover'!$A$1:$ZZ$1000,MATCH(A20,'[2]T18-Hanover'!$A$1:$A$1000,0),MATCH($G$1,'[2]T18-Hanover'!$A$1:$ZZ$1,0))</f>
        <v>8712</v>
      </c>
      <c r="H20" s="151">
        <f>INDEX('[2]T18-Hanover'!$A$1:$ZZ$1000,MATCH(A20,'[2]T18-Hanover'!$A$1:$A$1000,0),MATCH($H$1,'[2]T18-Hanover'!$A$1:$ZZ$1,0))</f>
        <v>672</v>
      </c>
      <c r="I20" s="142" t="str">
        <f>INDEX('[2]T18-Hanover'!$A$1:$ZZ$1000,MATCH(A20,'[2]T18-Hanover'!$A$1:$A$1000,0),MATCH($I$1,'[2]T18-Hanover'!$A$1:$ZZ$1,0))</f>
        <v>C</v>
      </c>
      <c r="J20" s="146">
        <f>INDEX('[2]T18-Hanover'!$A$1:$ZZ$1000,MATCH(A20,'[2]T18-Hanover'!$A$1:$A$1000,0),MATCH($J$1,'[2]T18-Hanover'!$A$1:$ZZ$1,0))</f>
        <v>22</v>
      </c>
      <c r="K20" s="149">
        <f>INDEX('[2]T18-Hanover'!$A$1:$ZZ$1000,MATCH(A20,'[2]T18-Hanover'!$A$1:$A$1000,0),MATCH($K$1,'[2]T18-Hanover'!$A$1:$ZZ$1,0))</f>
        <v>14784</v>
      </c>
      <c r="L20" s="150">
        <f>INDEX('[2]T18-Hanover'!$A$1:$ZZ$1000,MATCH(A20,'[2]T18-Hanover'!$A$1:$A$1000,0),MATCH($L$1,'[2]T18-Hanover'!$A$1:$ZZ$1,0))</f>
        <v>0.15</v>
      </c>
      <c r="M20" s="150">
        <f>INDEX('[2]T18-Hanover'!$A$1:$ZZ$1000,MATCH(A20,'[2]T18-Hanover'!$A$1:$A$1000,0),MATCH($M$1,'[2]T18-Hanover'!$A$1:$ZZ$1,0))</f>
        <v>0.55000000000000004</v>
      </c>
      <c r="N20" s="149">
        <f>INDEX('[2]T18-Hanover'!$A$1:$ZZ$1000,MATCH(A20,'[2]T18-Hanover'!$A$1:$A$1000,0),MATCH($N$1,'[2]T18-Hanover'!$A$1:$ZZ$1,0))</f>
        <v>5654.8799999999992</v>
      </c>
      <c r="O20" s="150">
        <f>INDEX('[2]T18-Hanover'!$A$1:$ZZ$1000,MATCH(A20,'[2]T18-Hanover'!$A$1:$A$1000,0),MATCH($O$1,'[2]T18-Hanover'!$A$1:$ZZ$1,0))</f>
        <v>0.09</v>
      </c>
      <c r="P20" s="146">
        <f>INDEX('[2]T18-Hanover'!$A$1:$ZZ$1000,MATCH(A20,'[2]T18-Hanover'!$A$1:$A$1000,0),MATCH($P$1,'[2]T18-Hanover'!$A$1:$ZZ$1,0))</f>
        <v>93.499999999999986</v>
      </c>
      <c r="Q20" s="146">
        <f>INDEX('[2]T18-Hanover'!$A$1:$ZZ$1000,MATCH(A20,'[2]T18-Hanover'!$A$1:$A$1000,0),MATCH($Q$1,'[2]T18-Hanover'!$A$1:$ZZ$1,0))</f>
        <v>126.50000000000001</v>
      </c>
      <c r="R20" s="146">
        <f>INDEX('[2]T18-Hanover'!$A$1:$ZZ$1000,MATCH(A20,'[2]T18-Hanover'!$A$1:$A$1000,0),MATCH($R$1,'[2]T18-Hanover'!$A$1:$ZZ$1,0))</f>
        <v>110</v>
      </c>
      <c r="S20" s="149">
        <f>INDEX('[2]T18-Hanover'!$A$1:$ZZ$1000,MATCH(A20,'[2]T18-Hanover'!$A$1:$A$1000,0),MATCH($S$1,'[2]T18-Hanover'!$A$1:$ZZ$1,0))</f>
        <v>36144</v>
      </c>
      <c r="T20" s="149">
        <f>INDEX('[2]T18-Hanover'!$A$1:$ZZ$1000,MATCH(A20,'[2]T18-Hanover'!$A$1:$A$1000,0),MATCH($T$1,'[2]T18-Hanover'!$A$1:$ZZ$1,0))</f>
        <v>110064</v>
      </c>
    </row>
    <row r="21" spans="1:20" ht="28.8" x14ac:dyDescent="0.55000000000000004">
      <c r="A21" s="114" t="str">
        <f>'[2]T18-Hanover'!A21</f>
        <v>06-34-207-019-0000</v>
      </c>
      <c r="B21" s="115" t="str">
        <f>INDEX('[2]T18-Hanover'!$A$1:$ZZ$1000,MATCH(A21,'[2]T18-Hanover'!$A$1:$A$1000,0),MATCH($B$1,'[2]T18-Hanover'!$A$1:$ZZ$1,0))</f>
        <v>06-34-207-019-0000 06-34-207-020-0000</v>
      </c>
      <c r="C21" s="114" t="str">
        <f>INDEX('[2]T18-Hanover'!$A$1:$ZZ$1000,MATCH(A21,'[2]T18-Hanover'!$A$1:$A$1000,0),MATCH($C$1,'[2]T18-Hanover'!$A$1:$ZZ$1,0))</f>
        <v>5-17</v>
      </c>
      <c r="D21" s="114" t="str">
        <f>INDEX('[2]T18-Hanover'!$A$1:$ZZ$1000,MATCH(A21,'[2]T18-Hanover'!$A$1:$A$1000,0),MATCH($D$1,'[2]T18-Hanover'!$A$1:$ZZ$1,0))</f>
        <v>112 N OAK BARTLETT</v>
      </c>
      <c r="E21" s="114" t="str">
        <f>INDEX('[2]T18-Hanover'!$A$1:$ZZ$1000,MATCH(A21,'[2]T18-Hanover'!$A$1:$A$1000,0),MATCH($E$1,'[2]T18-Hanover'!$A$1:$ZZ$1,0))</f>
        <v>Medical Office</v>
      </c>
      <c r="F21" s="142">
        <f>INDEX('[2]T18-Hanover'!$A$1:$ZZ$1000,MATCH(A21,'[2]T18-Hanover'!$A$1:$A$1000,0),MATCH($F$1,'[2]T18-Hanover'!$A$1:$ZZ$1,0))</f>
        <v>58</v>
      </c>
      <c r="G21" s="151">
        <f>INDEX('[2]T18-Hanover'!$A$1:$ZZ$1000,MATCH(A21,'[2]T18-Hanover'!$A$1:$A$1000,0),MATCH($G$1,'[2]T18-Hanover'!$A$1:$ZZ$1,0))</f>
        <v>20115</v>
      </c>
      <c r="H21" s="151">
        <f>INDEX('[2]T18-Hanover'!$A$1:$ZZ$1000,MATCH(A21,'[2]T18-Hanover'!$A$1:$A$1000,0),MATCH($H$1,'[2]T18-Hanover'!$A$1:$ZZ$1,0))</f>
        <v>2464</v>
      </c>
      <c r="I21" s="142" t="str">
        <f>INDEX('[2]T18-Hanover'!$A$1:$ZZ$1000,MATCH(A21,'[2]T18-Hanover'!$A$1:$A$1000,0),MATCH($I$1,'[2]T18-Hanover'!$A$1:$ZZ$1,0))</f>
        <v>C</v>
      </c>
      <c r="J21" s="146">
        <f>INDEX('[2]T18-Hanover'!$A$1:$ZZ$1000,MATCH(A21,'[2]T18-Hanover'!$A$1:$A$1000,0),MATCH($J$1,'[2]T18-Hanover'!$A$1:$ZZ$1,0))</f>
        <v>20</v>
      </c>
      <c r="K21" s="149">
        <f>INDEX('[2]T18-Hanover'!$A$1:$ZZ$1000,MATCH(A21,'[2]T18-Hanover'!$A$1:$A$1000,0),MATCH($K$1,'[2]T18-Hanover'!$A$1:$ZZ$1,0))</f>
        <v>49280</v>
      </c>
      <c r="L21" s="150">
        <f>INDEX('[2]T18-Hanover'!$A$1:$ZZ$1000,MATCH(A21,'[2]T18-Hanover'!$A$1:$A$1000,0),MATCH($L$1,'[2]T18-Hanover'!$A$1:$ZZ$1,0))</f>
        <v>0.15</v>
      </c>
      <c r="M21" s="150">
        <f>INDEX('[2]T18-Hanover'!$A$1:$ZZ$1000,MATCH(A21,'[2]T18-Hanover'!$A$1:$A$1000,0),MATCH($M$1,'[2]T18-Hanover'!$A$1:$ZZ$1,0))</f>
        <v>0.55000000000000004</v>
      </c>
      <c r="N21" s="149">
        <f>INDEX('[2]T18-Hanover'!$A$1:$ZZ$1000,MATCH(A21,'[2]T18-Hanover'!$A$1:$A$1000,0),MATCH($N$1,'[2]T18-Hanover'!$A$1:$ZZ$1,0))</f>
        <v>18849.599999999999</v>
      </c>
      <c r="O21" s="150">
        <f>INDEX('[2]T18-Hanover'!$A$1:$ZZ$1000,MATCH(A21,'[2]T18-Hanover'!$A$1:$A$1000,0),MATCH($O$1,'[2]T18-Hanover'!$A$1:$ZZ$1,0))</f>
        <v>0.09</v>
      </c>
      <c r="P21" s="146">
        <f>INDEX('[2]T18-Hanover'!$A$1:$ZZ$1000,MATCH(A21,'[2]T18-Hanover'!$A$1:$A$1000,0),MATCH($P$1,'[2]T18-Hanover'!$A$1:$ZZ$1,0))</f>
        <v>85</v>
      </c>
      <c r="Q21" s="146">
        <f>INDEX('[2]T18-Hanover'!$A$1:$ZZ$1000,MATCH(A21,'[2]T18-Hanover'!$A$1:$A$1000,0),MATCH($Q$1,'[2]T18-Hanover'!$A$1:$ZZ$1,0))</f>
        <v>115</v>
      </c>
      <c r="R21" s="146">
        <f>INDEX('[2]T18-Hanover'!$A$1:$ZZ$1000,MATCH(A21,'[2]T18-Hanover'!$A$1:$A$1000,0),MATCH($R$1,'[2]T18-Hanover'!$A$1:$ZZ$1,0))</f>
        <v>100</v>
      </c>
      <c r="S21" s="149">
        <f>INDEX('[2]T18-Hanover'!$A$1:$ZZ$1000,MATCH(A21,'[2]T18-Hanover'!$A$1:$A$1000,0),MATCH($S$1,'[2]T18-Hanover'!$A$1:$ZZ$1,0))</f>
        <v>123108</v>
      </c>
      <c r="T21" s="149">
        <f>INDEX('[2]T18-Hanover'!$A$1:$ZZ$1000,MATCH(A21,'[2]T18-Hanover'!$A$1:$A$1000,0),MATCH($T$1,'[2]T18-Hanover'!$A$1:$ZZ$1,0))</f>
        <v>369508</v>
      </c>
    </row>
    <row r="22" spans="1:20" x14ac:dyDescent="0.55000000000000004">
      <c r="A22" s="114" t="str">
        <f>'[2]T18-Hanover'!A22</f>
        <v>06-26-203-020-8002</v>
      </c>
      <c r="B22" s="115" t="str">
        <f>INDEX('[2]T18-Hanover'!$A$1:$ZZ$1000,MATCH(A22,'[2]T18-Hanover'!$A$1:$A$1000,0),MATCH($B$1,'[2]T18-Hanover'!$A$1:$ZZ$1,0))</f>
        <v>06-26-203-020-8002</v>
      </c>
      <c r="C22" s="114" t="str">
        <f>INDEX('[2]T18-Hanover'!$A$1:$ZZ$1000,MATCH(A22,'[2]T18-Hanover'!$A$1:$A$1000,0),MATCH($C$1,'[2]T18-Hanover'!$A$1:$ZZ$1,0))</f>
        <v>5-17</v>
      </c>
      <c r="D22" s="114" t="str">
        <f>INDEX('[2]T18-Hanover'!$A$1:$ZZ$1000,MATCH(A22,'[2]T18-Hanover'!$A$1:$A$1000,0),MATCH($D$1,'[2]T18-Hanover'!$A$1:$ZZ$1,0))</f>
        <v>900  PARK STREAMWOOD</v>
      </c>
      <c r="E22" s="114" t="str">
        <f>INDEX('[2]T18-Hanover'!$A$1:$ZZ$1000,MATCH(A22,'[2]T18-Hanover'!$A$1:$A$1000,0),MATCH($E$1,'[2]T18-Hanover'!$A$1:$ZZ$1,0))</f>
        <v>Professional Office</v>
      </c>
      <c r="F22" s="142">
        <f>INDEX('[2]T18-Hanover'!$A$1:$ZZ$1000,MATCH(A22,'[2]T18-Hanover'!$A$1:$A$1000,0),MATCH($F$1,'[2]T18-Hanover'!$A$1:$ZZ$1,0))</f>
        <v>63</v>
      </c>
      <c r="G22" s="151">
        <f>INDEX('[2]T18-Hanover'!$A$1:$ZZ$1000,MATCH(A22,'[2]T18-Hanover'!$A$1:$A$1000,0),MATCH($G$1,'[2]T18-Hanover'!$A$1:$ZZ$1,0))</f>
        <v>0</v>
      </c>
      <c r="H22" s="151">
        <f>INDEX('[2]T18-Hanover'!$A$1:$ZZ$1000,MATCH(A22,'[2]T18-Hanover'!$A$1:$A$1000,0),MATCH($H$1,'[2]T18-Hanover'!$A$1:$ZZ$1,0))</f>
        <v>23900</v>
      </c>
      <c r="I22" s="142" t="str">
        <f>INDEX('[2]T18-Hanover'!$A$1:$ZZ$1000,MATCH(A22,'[2]T18-Hanover'!$A$1:$A$1000,0),MATCH($I$1,'[2]T18-Hanover'!$A$1:$ZZ$1,0))</f>
        <v>C</v>
      </c>
      <c r="J22" s="146">
        <f>INDEX('[2]T18-Hanover'!$A$1:$ZZ$1000,MATCH(A22,'[2]T18-Hanover'!$A$1:$A$1000,0),MATCH($J$1,'[2]T18-Hanover'!$A$1:$ZZ$1,0))</f>
        <v>16</v>
      </c>
      <c r="K22" s="149">
        <f>INDEX('[2]T18-Hanover'!$A$1:$ZZ$1000,MATCH(A22,'[2]T18-Hanover'!$A$1:$A$1000,0),MATCH($K$1,'[2]T18-Hanover'!$A$1:$ZZ$1,0))</f>
        <v>382400</v>
      </c>
      <c r="L22" s="150">
        <f>INDEX('[2]T18-Hanover'!$A$1:$ZZ$1000,MATCH(A22,'[2]T18-Hanover'!$A$1:$A$1000,0),MATCH($L$1,'[2]T18-Hanover'!$A$1:$ZZ$1,0))</f>
        <v>0.15</v>
      </c>
      <c r="M22" s="150">
        <f>INDEX('[2]T18-Hanover'!$A$1:$ZZ$1000,MATCH(A22,'[2]T18-Hanover'!$A$1:$A$1000,0),MATCH($M$1,'[2]T18-Hanover'!$A$1:$ZZ$1,0))</f>
        <v>0.55000000000000004</v>
      </c>
      <c r="N22" s="149">
        <f>INDEX('[2]T18-Hanover'!$A$1:$ZZ$1000,MATCH(A22,'[2]T18-Hanover'!$A$1:$A$1000,0),MATCH($N$1,'[2]T18-Hanover'!$A$1:$ZZ$1,0))</f>
        <v>146268</v>
      </c>
      <c r="O22" s="150">
        <f>INDEX('[2]T18-Hanover'!$A$1:$ZZ$1000,MATCH(A22,'[2]T18-Hanover'!$A$1:$A$1000,0),MATCH($O$1,'[2]T18-Hanover'!$A$1:$ZZ$1,0))</f>
        <v>0.09</v>
      </c>
      <c r="P22" s="146">
        <f>INDEX('[2]T18-Hanover'!$A$1:$ZZ$1000,MATCH(A22,'[2]T18-Hanover'!$A$1:$A$1000,0),MATCH($P$1,'[2]T18-Hanover'!$A$1:$ZZ$1,0))</f>
        <v>68</v>
      </c>
      <c r="Q22" s="146">
        <f>INDEX('[2]T18-Hanover'!$A$1:$ZZ$1000,MATCH(A22,'[2]T18-Hanover'!$A$1:$A$1000,0),MATCH($Q$1,'[2]T18-Hanover'!$A$1:$ZZ$1,0))</f>
        <v>92</v>
      </c>
      <c r="R22" s="146">
        <f>INDEX('[2]T18-Hanover'!$A$1:$ZZ$1000,MATCH(A22,'[2]T18-Hanover'!$A$1:$A$1000,0),MATCH($R$1,'[2]T18-Hanover'!$A$1:$ZZ$1,0))</f>
        <v>80</v>
      </c>
      <c r="S22" s="149">
        <f>INDEX('[2]T18-Hanover'!$A$1:$ZZ$1000,MATCH(A22,'[2]T18-Hanover'!$A$1:$A$1000,0),MATCH($S$1,'[2]T18-Hanover'!$A$1:$ZZ$1,0))</f>
        <v>0</v>
      </c>
      <c r="T22" s="149">
        <f>INDEX('[2]T18-Hanover'!$A$1:$ZZ$1000,MATCH(A22,'[2]T18-Hanover'!$A$1:$A$1000,0),MATCH($T$1,'[2]T18-Hanover'!$A$1:$ZZ$1,0))</f>
        <v>1912000</v>
      </c>
    </row>
    <row r="23" spans="1:20" ht="28.8" x14ac:dyDescent="0.55000000000000004">
      <c r="A23" s="114" t="str">
        <f>'[2]T18-Hanover'!A23</f>
        <v>06-25-300-015-0000</v>
      </c>
      <c r="B23" s="115" t="str">
        <f>INDEX('[2]T18-Hanover'!$A$1:$ZZ$1000,MATCH(A23,'[2]T18-Hanover'!$A$1:$A$1000,0),MATCH($B$1,'[2]T18-Hanover'!$A$1:$ZZ$1,0))</f>
        <v>06-25-300-015-0000 06-25-300-016-0000</v>
      </c>
      <c r="C23" s="114" t="str">
        <f>INDEX('[2]T18-Hanover'!$A$1:$ZZ$1000,MATCH(A23,'[2]T18-Hanover'!$A$1:$A$1000,0),MATCH($C$1,'[2]T18-Hanover'!$A$1:$ZZ$1,0))</f>
        <v>5-17</v>
      </c>
      <c r="D23" s="114" t="str">
        <f>INDEX('[2]T18-Hanover'!$A$1:$ZZ$1000,MATCH(A23,'[2]T18-Hanover'!$A$1:$A$1000,0),MATCH($D$1,'[2]T18-Hanover'!$A$1:$ZZ$1,0))</f>
        <v>904 E IRVING PARK STREAMWOOD</v>
      </c>
      <c r="E23" s="114" t="str">
        <f>INDEX('[2]T18-Hanover'!$A$1:$ZZ$1000,MATCH(A23,'[2]T18-Hanover'!$A$1:$A$1000,0),MATCH($E$1,'[2]T18-Hanover'!$A$1:$ZZ$1,0))</f>
        <v>Medical Office</v>
      </c>
      <c r="F23" s="142">
        <f>INDEX('[2]T18-Hanover'!$A$1:$ZZ$1000,MATCH(A23,'[2]T18-Hanover'!$A$1:$A$1000,0),MATCH($F$1,'[2]T18-Hanover'!$A$1:$ZZ$1,0))</f>
        <v>32</v>
      </c>
      <c r="G23" s="151">
        <f>INDEX('[2]T18-Hanover'!$A$1:$ZZ$1000,MATCH(A23,'[2]T18-Hanover'!$A$1:$A$1000,0),MATCH($G$1,'[2]T18-Hanover'!$A$1:$ZZ$1,0))</f>
        <v>26554</v>
      </c>
      <c r="H23" s="151">
        <f>INDEX('[2]T18-Hanover'!$A$1:$ZZ$1000,MATCH(A23,'[2]T18-Hanover'!$A$1:$A$1000,0),MATCH($H$1,'[2]T18-Hanover'!$A$1:$ZZ$1,0))</f>
        <v>6676</v>
      </c>
      <c r="I23" s="142" t="str">
        <f>INDEX('[2]T18-Hanover'!$A$1:$ZZ$1000,MATCH(A23,'[2]T18-Hanover'!$A$1:$A$1000,0),MATCH($I$1,'[2]T18-Hanover'!$A$1:$ZZ$1,0))</f>
        <v>C</v>
      </c>
      <c r="J23" s="146">
        <f>INDEX('[2]T18-Hanover'!$A$1:$ZZ$1000,MATCH(A23,'[2]T18-Hanover'!$A$1:$A$1000,0),MATCH($J$1,'[2]T18-Hanover'!$A$1:$ZZ$1,0))</f>
        <v>18</v>
      </c>
      <c r="K23" s="149">
        <f>INDEX('[2]T18-Hanover'!$A$1:$ZZ$1000,MATCH(A23,'[2]T18-Hanover'!$A$1:$A$1000,0),MATCH($K$1,'[2]T18-Hanover'!$A$1:$ZZ$1,0))</f>
        <v>120168</v>
      </c>
      <c r="L23" s="150">
        <f>INDEX('[2]T18-Hanover'!$A$1:$ZZ$1000,MATCH(A23,'[2]T18-Hanover'!$A$1:$A$1000,0),MATCH($L$1,'[2]T18-Hanover'!$A$1:$ZZ$1,0))</f>
        <v>0.15</v>
      </c>
      <c r="M23" s="150">
        <f>INDEX('[2]T18-Hanover'!$A$1:$ZZ$1000,MATCH(A23,'[2]T18-Hanover'!$A$1:$A$1000,0),MATCH($M$1,'[2]T18-Hanover'!$A$1:$ZZ$1,0))</f>
        <v>0.55000000000000004</v>
      </c>
      <c r="N23" s="149">
        <f>INDEX('[2]T18-Hanover'!$A$1:$ZZ$1000,MATCH(A23,'[2]T18-Hanover'!$A$1:$A$1000,0),MATCH($N$1,'[2]T18-Hanover'!$A$1:$ZZ$1,0))</f>
        <v>45964.259999999995</v>
      </c>
      <c r="O23" s="150">
        <f>INDEX('[2]T18-Hanover'!$A$1:$ZZ$1000,MATCH(A23,'[2]T18-Hanover'!$A$1:$A$1000,0),MATCH($O$1,'[2]T18-Hanover'!$A$1:$ZZ$1,0))</f>
        <v>0.09</v>
      </c>
      <c r="P23" s="146">
        <f>INDEX('[2]T18-Hanover'!$A$1:$ZZ$1000,MATCH(A23,'[2]T18-Hanover'!$A$1:$A$1000,0),MATCH($P$1,'[2]T18-Hanover'!$A$1:$ZZ$1,0))</f>
        <v>76.499999999999986</v>
      </c>
      <c r="Q23" s="146">
        <f>INDEX('[2]T18-Hanover'!$A$1:$ZZ$1000,MATCH(A23,'[2]T18-Hanover'!$A$1:$A$1000,0),MATCH($Q$1,'[2]T18-Hanover'!$A$1:$ZZ$1,0))</f>
        <v>103.5</v>
      </c>
      <c r="R23" s="146">
        <f>INDEX('[2]T18-Hanover'!$A$1:$ZZ$1000,MATCH(A23,'[2]T18-Hanover'!$A$1:$A$1000,0),MATCH($R$1,'[2]T18-Hanover'!$A$1:$ZZ$1,0))</f>
        <v>90</v>
      </c>
      <c r="S23" s="149">
        <f>INDEX('[2]T18-Hanover'!$A$1:$ZZ$1000,MATCH(A23,'[2]T18-Hanover'!$A$1:$A$1000,0),MATCH($S$1,'[2]T18-Hanover'!$A$1:$ZZ$1,0))</f>
        <v>0</v>
      </c>
      <c r="T23" s="149">
        <f>INDEX('[2]T18-Hanover'!$A$1:$ZZ$1000,MATCH(A23,'[2]T18-Hanover'!$A$1:$A$1000,0),MATCH($T$1,'[2]T18-Hanover'!$A$1:$ZZ$1,0))</f>
        <v>600840</v>
      </c>
    </row>
    <row r="24" spans="1:20" x14ac:dyDescent="0.55000000000000004">
      <c r="A24" s="114" t="str">
        <f>'[2]T18-Hanover'!A24</f>
        <v>06-27-200-015-0000</v>
      </c>
      <c r="B24" s="115" t="str">
        <f>INDEX('[2]T18-Hanover'!$A$1:$ZZ$1000,MATCH(A24,'[2]T18-Hanover'!$A$1:$A$1000,0),MATCH($B$1,'[2]T18-Hanover'!$A$1:$ZZ$1,0))</f>
        <v>06-27-200-015-0000</v>
      </c>
      <c r="C24" s="114" t="str">
        <f>INDEX('[2]T18-Hanover'!$A$1:$ZZ$1000,MATCH(A24,'[2]T18-Hanover'!$A$1:$A$1000,0),MATCH($C$1,'[2]T18-Hanover'!$A$1:$ZZ$1,0))</f>
        <v>5-17</v>
      </c>
      <c r="D24" s="114" t="str">
        <f>INDEX('[2]T18-Hanover'!$A$1:$ZZ$1000,MATCH(A24,'[2]T18-Hanover'!$A$1:$A$1000,0),MATCH($D$1,'[2]T18-Hanover'!$A$1:$ZZ$1,0))</f>
        <v>403 W IRVING PARK STREAMWOOD</v>
      </c>
      <c r="E24" s="114" t="str">
        <f>INDEX('[2]T18-Hanover'!$A$1:$ZZ$1000,MATCH(A24,'[2]T18-Hanover'!$A$1:$A$1000,0),MATCH($E$1,'[2]T18-Hanover'!$A$1:$ZZ$1,0))</f>
        <v>Medical Office</v>
      </c>
      <c r="F24" s="142">
        <f>INDEX('[2]T18-Hanover'!$A$1:$ZZ$1000,MATCH(A24,'[2]T18-Hanover'!$A$1:$A$1000,0),MATCH($F$1,'[2]T18-Hanover'!$A$1:$ZZ$1,0))</f>
        <v>43</v>
      </c>
      <c r="G24" s="151">
        <f>INDEX('[2]T18-Hanover'!$A$1:$ZZ$1000,MATCH(A24,'[2]T18-Hanover'!$A$1:$A$1000,0),MATCH($G$1,'[2]T18-Hanover'!$A$1:$ZZ$1,0))</f>
        <v>87124</v>
      </c>
      <c r="H24" s="151">
        <f>INDEX('[2]T18-Hanover'!$A$1:$ZZ$1000,MATCH(A24,'[2]T18-Hanover'!$A$1:$A$1000,0),MATCH($H$1,'[2]T18-Hanover'!$A$1:$ZZ$1,0))</f>
        <v>11132</v>
      </c>
      <c r="I24" s="142" t="str">
        <f>INDEX('[2]T18-Hanover'!$A$1:$ZZ$1000,MATCH(A24,'[2]T18-Hanover'!$A$1:$A$1000,0),MATCH($I$1,'[2]T18-Hanover'!$A$1:$ZZ$1,0))</f>
        <v>C</v>
      </c>
      <c r="J24" s="146">
        <f>INDEX('[2]T18-Hanover'!$A$1:$ZZ$1000,MATCH(A24,'[2]T18-Hanover'!$A$1:$A$1000,0),MATCH($J$1,'[2]T18-Hanover'!$A$1:$ZZ$1,0))</f>
        <v>16</v>
      </c>
      <c r="K24" s="149">
        <f>INDEX('[2]T18-Hanover'!$A$1:$ZZ$1000,MATCH(A24,'[2]T18-Hanover'!$A$1:$A$1000,0),MATCH($K$1,'[2]T18-Hanover'!$A$1:$ZZ$1,0))</f>
        <v>178112</v>
      </c>
      <c r="L24" s="150">
        <f>INDEX('[2]T18-Hanover'!$A$1:$ZZ$1000,MATCH(A24,'[2]T18-Hanover'!$A$1:$A$1000,0),MATCH($L$1,'[2]T18-Hanover'!$A$1:$ZZ$1,0))</f>
        <v>0.15</v>
      </c>
      <c r="M24" s="150">
        <f>INDEX('[2]T18-Hanover'!$A$1:$ZZ$1000,MATCH(A24,'[2]T18-Hanover'!$A$1:$A$1000,0),MATCH($M$1,'[2]T18-Hanover'!$A$1:$ZZ$1,0))</f>
        <v>0.55000000000000004</v>
      </c>
      <c r="N24" s="149">
        <f>INDEX('[2]T18-Hanover'!$A$1:$ZZ$1000,MATCH(A24,'[2]T18-Hanover'!$A$1:$A$1000,0),MATCH($N$1,'[2]T18-Hanover'!$A$1:$ZZ$1,0))</f>
        <v>68127.839999999997</v>
      </c>
      <c r="O24" s="150">
        <f>INDEX('[2]T18-Hanover'!$A$1:$ZZ$1000,MATCH(A24,'[2]T18-Hanover'!$A$1:$A$1000,0),MATCH($O$1,'[2]T18-Hanover'!$A$1:$ZZ$1,0))</f>
        <v>0.09</v>
      </c>
      <c r="P24" s="146">
        <f>INDEX('[2]T18-Hanover'!$A$1:$ZZ$1000,MATCH(A24,'[2]T18-Hanover'!$A$1:$A$1000,0),MATCH($P$1,'[2]T18-Hanover'!$A$1:$ZZ$1,0))</f>
        <v>68</v>
      </c>
      <c r="Q24" s="146">
        <f>INDEX('[2]T18-Hanover'!$A$1:$ZZ$1000,MATCH(A24,'[2]T18-Hanover'!$A$1:$A$1000,0),MATCH($Q$1,'[2]T18-Hanover'!$A$1:$ZZ$1,0))</f>
        <v>92</v>
      </c>
      <c r="R24" s="146">
        <f>INDEX('[2]T18-Hanover'!$A$1:$ZZ$1000,MATCH(A24,'[2]T18-Hanover'!$A$1:$A$1000,0),MATCH($R$1,'[2]T18-Hanover'!$A$1:$ZZ$1,0))</f>
        <v>80</v>
      </c>
      <c r="S24" s="149">
        <f>INDEX('[2]T18-Hanover'!$A$1:$ZZ$1000,MATCH(A24,'[2]T18-Hanover'!$A$1:$A$1000,0),MATCH($S$1,'[2]T18-Hanover'!$A$1:$ZZ$1,0))</f>
        <v>511152</v>
      </c>
      <c r="T24" s="149">
        <f>INDEX('[2]T18-Hanover'!$A$1:$ZZ$1000,MATCH(A24,'[2]T18-Hanover'!$A$1:$A$1000,0),MATCH($T$1,'[2]T18-Hanover'!$A$1:$ZZ$1,0))</f>
        <v>1401712</v>
      </c>
    </row>
    <row r="25" spans="1:20" ht="28.8" x14ac:dyDescent="0.55000000000000004">
      <c r="A25" s="114" t="str">
        <f>'[2]T18-Hanover'!A25</f>
        <v>06-01-200-026-0000</v>
      </c>
      <c r="B25" s="115" t="str">
        <f>INDEX('[2]T18-Hanover'!$A$1:$ZZ$1000,MATCH(A25,'[2]T18-Hanover'!$A$1:$A$1000,0),MATCH($B$1,'[2]T18-Hanover'!$A$1:$ZZ$1,0))</f>
        <v>06-01-200-026-0000 06-01-200-027-0000</v>
      </c>
      <c r="C25" s="114" t="str">
        <f>INDEX('[2]T18-Hanover'!$A$1:$ZZ$1000,MATCH(A25,'[2]T18-Hanover'!$A$1:$A$1000,0),MATCH($C$1,'[2]T18-Hanover'!$A$1:$ZZ$1,0))</f>
        <v>5-17</v>
      </c>
      <c r="D25" s="114" t="str">
        <f>INDEX('[2]T18-Hanover'!$A$1:$ZZ$1000,MATCH(A25,'[2]T18-Hanover'!$A$1:$A$1000,0),MATCH($D$1,'[2]T18-Hanover'!$A$1:$ZZ$1,0))</f>
        <v>3100  HIGGINS HOFFMAN ESTATES</v>
      </c>
      <c r="E25" s="114" t="str">
        <f>INDEX('[2]T18-Hanover'!$A$1:$ZZ$1000,MATCH(A25,'[2]T18-Hanover'!$A$1:$A$1000,0),MATCH($E$1,'[2]T18-Hanover'!$A$1:$ZZ$1,0))</f>
        <v>Professional Office</v>
      </c>
      <c r="F25" s="142">
        <f>INDEX('[2]T18-Hanover'!$A$1:$ZZ$1000,MATCH(A25,'[2]T18-Hanover'!$A$1:$A$1000,0),MATCH($F$1,'[2]T18-Hanover'!$A$1:$ZZ$1,0))</f>
        <v>30</v>
      </c>
      <c r="G25" s="151">
        <f>INDEX('[2]T18-Hanover'!$A$1:$ZZ$1000,MATCH(A25,'[2]T18-Hanover'!$A$1:$A$1000,0),MATCH($G$1,'[2]T18-Hanover'!$A$1:$ZZ$1,0))</f>
        <v>249506</v>
      </c>
      <c r="H25" s="151">
        <f>INDEX('[2]T18-Hanover'!$A$1:$ZZ$1000,MATCH(A25,'[2]T18-Hanover'!$A$1:$A$1000,0),MATCH($H$1,'[2]T18-Hanover'!$A$1:$ZZ$1,0))</f>
        <v>56757</v>
      </c>
      <c r="I25" s="142" t="str">
        <f>INDEX('[2]T18-Hanover'!$A$1:$ZZ$1000,MATCH(A25,'[2]T18-Hanover'!$A$1:$A$1000,0),MATCH($I$1,'[2]T18-Hanover'!$A$1:$ZZ$1,0))</f>
        <v>C</v>
      </c>
      <c r="J25" s="146">
        <f>INDEX('[2]T18-Hanover'!$A$1:$ZZ$1000,MATCH(A25,'[2]T18-Hanover'!$A$1:$A$1000,0),MATCH($J$1,'[2]T18-Hanover'!$A$1:$ZZ$1,0))</f>
        <v>17.600000000000001</v>
      </c>
      <c r="K25" s="149">
        <f>INDEX('[2]T18-Hanover'!$A$1:$ZZ$1000,MATCH(A25,'[2]T18-Hanover'!$A$1:$A$1000,0),MATCH($K$1,'[2]T18-Hanover'!$A$1:$ZZ$1,0))</f>
        <v>998923.20000000007</v>
      </c>
      <c r="L25" s="150">
        <f>INDEX('[2]T18-Hanover'!$A$1:$ZZ$1000,MATCH(A25,'[2]T18-Hanover'!$A$1:$A$1000,0),MATCH($L$1,'[2]T18-Hanover'!$A$1:$ZZ$1,0))</f>
        <v>0.15</v>
      </c>
      <c r="M25" s="150">
        <f>INDEX('[2]T18-Hanover'!$A$1:$ZZ$1000,MATCH(A25,'[2]T18-Hanover'!$A$1:$A$1000,0),MATCH($M$1,'[2]T18-Hanover'!$A$1:$ZZ$1,0))</f>
        <v>0.55000000000000004</v>
      </c>
      <c r="N25" s="149">
        <f>INDEX('[2]T18-Hanover'!$A$1:$ZZ$1000,MATCH(A25,'[2]T18-Hanover'!$A$1:$A$1000,0),MATCH($N$1,'[2]T18-Hanover'!$A$1:$ZZ$1,0))</f>
        <v>382088.12400000001</v>
      </c>
      <c r="O25" s="150">
        <f>INDEX('[2]T18-Hanover'!$A$1:$ZZ$1000,MATCH(A25,'[2]T18-Hanover'!$A$1:$A$1000,0),MATCH($O$1,'[2]T18-Hanover'!$A$1:$ZZ$1,0))</f>
        <v>0.09</v>
      </c>
      <c r="P25" s="146">
        <f>INDEX('[2]T18-Hanover'!$A$1:$ZZ$1000,MATCH(A25,'[2]T18-Hanover'!$A$1:$A$1000,0),MATCH($P$1,'[2]T18-Hanover'!$A$1:$ZZ$1,0))</f>
        <v>74.800000000000011</v>
      </c>
      <c r="Q25" s="146">
        <f>INDEX('[2]T18-Hanover'!$A$1:$ZZ$1000,MATCH(A25,'[2]T18-Hanover'!$A$1:$A$1000,0),MATCH($Q$1,'[2]T18-Hanover'!$A$1:$ZZ$1,0))</f>
        <v>101.2</v>
      </c>
      <c r="R25" s="146">
        <f>INDEX('[2]T18-Hanover'!$A$1:$ZZ$1000,MATCH(A25,'[2]T18-Hanover'!$A$1:$A$1000,0),MATCH($R$1,'[2]T18-Hanover'!$A$1:$ZZ$1,0))</f>
        <v>88</v>
      </c>
      <c r="S25" s="149">
        <f>INDEX('[2]T18-Hanover'!$A$1:$ZZ$1000,MATCH(A25,'[2]T18-Hanover'!$A$1:$A$1000,0),MATCH($S$1,'[2]T18-Hanover'!$A$1:$ZZ$1,0))</f>
        <v>269736</v>
      </c>
      <c r="T25" s="149">
        <f>INDEX('[2]T18-Hanover'!$A$1:$ZZ$1000,MATCH(A25,'[2]T18-Hanover'!$A$1:$A$1000,0),MATCH($T$1,'[2]T18-Hanover'!$A$1:$ZZ$1,0))</f>
        <v>5264352</v>
      </c>
    </row>
    <row r="26" spans="1:20" x14ac:dyDescent="0.55000000000000004">
      <c r="A26" s="114" t="str">
        <f>'[2]T18-Hanover'!A26</f>
        <v>06-07-302-078-0000</v>
      </c>
      <c r="B26" s="115" t="str">
        <f>INDEX('[2]T18-Hanover'!$A$1:$ZZ$1000,MATCH(A26,'[2]T18-Hanover'!$A$1:$A$1000,0),MATCH($B$1,'[2]T18-Hanover'!$A$1:$ZZ$1,0))</f>
        <v>06-07-302-078-0000</v>
      </c>
      <c r="C26" s="114" t="str">
        <f>INDEX('[2]T18-Hanover'!$A$1:$ZZ$1000,MATCH(A26,'[2]T18-Hanover'!$A$1:$A$1000,0),MATCH($C$1,'[2]T18-Hanover'!$A$1:$ZZ$1,0))</f>
        <v>5-17</v>
      </c>
      <c r="D26" s="114" t="str">
        <f>INDEX('[2]T18-Hanover'!$A$1:$ZZ$1000,MATCH(A26,'[2]T18-Hanover'!$A$1:$A$1000,0),MATCH($D$1,'[2]T18-Hanover'!$A$1:$ZZ$1,0))</f>
        <v>860 E SUMMIT ELGIN</v>
      </c>
      <c r="E26" s="114" t="str">
        <f>INDEX('[2]T18-Hanover'!$A$1:$ZZ$1000,MATCH(A26,'[2]T18-Hanover'!$A$1:$A$1000,0),MATCH($E$1,'[2]T18-Hanover'!$A$1:$ZZ$1,0))</f>
        <v>Medical Office</v>
      </c>
      <c r="F26" s="142">
        <f>INDEX('[2]T18-Hanover'!$A$1:$ZZ$1000,MATCH(A26,'[2]T18-Hanover'!$A$1:$A$1000,0),MATCH($F$1,'[2]T18-Hanover'!$A$1:$ZZ$1,0))</f>
        <v>51</v>
      </c>
      <c r="G26" s="151">
        <f>INDEX('[2]T18-Hanover'!$A$1:$ZZ$1000,MATCH(A26,'[2]T18-Hanover'!$A$1:$A$1000,0),MATCH($G$1,'[2]T18-Hanover'!$A$1:$ZZ$1,0))</f>
        <v>132934</v>
      </c>
      <c r="H26" s="151">
        <f>INDEX('[2]T18-Hanover'!$A$1:$ZZ$1000,MATCH(A26,'[2]T18-Hanover'!$A$1:$A$1000,0),MATCH($H$1,'[2]T18-Hanover'!$A$1:$ZZ$1,0))</f>
        <v>41595</v>
      </c>
      <c r="I26" s="142" t="str">
        <f>INDEX('[2]T18-Hanover'!$A$1:$ZZ$1000,MATCH(A26,'[2]T18-Hanover'!$A$1:$A$1000,0),MATCH($I$1,'[2]T18-Hanover'!$A$1:$ZZ$1,0))</f>
        <v>C</v>
      </c>
      <c r="J26" s="146">
        <f>INDEX('[2]T18-Hanover'!$A$1:$ZZ$1000,MATCH(A26,'[2]T18-Hanover'!$A$1:$A$1000,0),MATCH($J$1,'[2]T18-Hanover'!$A$1:$ZZ$1,0))</f>
        <v>12.8</v>
      </c>
      <c r="K26" s="149">
        <f>INDEX('[2]T18-Hanover'!$A$1:$ZZ$1000,MATCH(A26,'[2]T18-Hanover'!$A$1:$A$1000,0),MATCH($K$1,'[2]T18-Hanover'!$A$1:$ZZ$1,0))</f>
        <v>532416</v>
      </c>
      <c r="L26" s="150">
        <f>INDEX('[2]T18-Hanover'!$A$1:$ZZ$1000,MATCH(A26,'[2]T18-Hanover'!$A$1:$A$1000,0),MATCH($L$1,'[2]T18-Hanover'!$A$1:$ZZ$1,0))</f>
        <v>0.15</v>
      </c>
      <c r="M26" s="150">
        <f>INDEX('[2]T18-Hanover'!$A$1:$ZZ$1000,MATCH(A26,'[2]T18-Hanover'!$A$1:$A$1000,0),MATCH($M$1,'[2]T18-Hanover'!$A$1:$ZZ$1,0))</f>
        <v>0.55000000000000004</v>
      </c>
      <c r="N26" s="149">
        <f>INDEX('[2]T18-Hanover'!$A$1:$ZZ$1000,MATCH(A26,'[2]T18-Hanover'!$A$1:$A$1000,0),MATCH($N$1,'[2]T18-Hanover'!$A$1:$ZZ$1,0))</f>
        <v>203649.11999999997</v>
      </c>
      <c r="O26" s="150">
        <f>INDEX('[2]T18-Hanover'!$A$1:$ZZ$1000,MATCH(A26,'[2]T18-Hanover'!$A$1:$A$1000,0),MATCH($O$1,'[2]T18-Hanover'!$A$1:$ZZ$1,0))</f>
        <v>0.09</v>
      </c>
      <c r="P26" s="146">
        <f>INDEX('[2]T18-Hanover'!$A$1:$ZZ$1000,MATCH(A26,'[2]T18-Hanover'!$A$1:$A$1000,0),MATCH($P$1,'[2]T18-Hanover'!$A$1:$ZZ$1,0))</f>
        <v>54.399999999999991</v>
      </c>
      <c r="Q26" s="146">
        <f>INDEX('[2]T18-Hanover'!$A$1:$ZZ$1000,MATCH(A26,'[2]T18-Hanover'!$A$1:$A$1000,0),MATCH($Q$1,'[2]T18-Hanover'!$A$1:$ZZ$1,0))</f>
        <v>73.600000000000009</v>
      </c>
      <c r="R26" s="146">
        <f>INDEX('[2]T18-Hanover'!$A$1:$ZZ$1000,MATCH(A26,'[2]T18-Hanover'!$A$1:$A$1000,0),MATCH($R$1,'[2]T18-Hanover'!$A$1:$ZZ$1,0))</f>
        <v>64</v>
      </c>
      <c r="S26" s="149">
        <f>INDEX('[2]T18-Hanover'!$A$1:$ZZ$1000,MATCH(A26,'[2]T18-Hanover'!$A$1:$A$1000,0),MATCH($S$1,'[2]T18-Hanover'!$A$1:$ZZ$1,0))</f>
        <v>0</v>
      </c>
      <c r="T26" s="149">
        <f>INDEX('[2]T18-Hanover'!$A$1:$ZZ$1000,MATCH(A26,'[2]T18-Hanover'!$A$1:$A$1000,0),MATCH($T$1,'[2]T18-Hanover'!$A$1:$ZZ$1,0))</f>
        <v>2662080</v>
      </c>
    </row>
    <row r="27" spans="1:20" x14ac:dyDescent="0.55000000000000004">
      <c r="A27" s="114" t="str">
        <f>'[2]T18-Hanover'!A27</f>
        <v>06-07-402-070-0000</v>
      </c>
      <c r="B27" s="115" t="str">
        <f>INDEX('[2]T18-Hanover'!$A$1:$ZZ$1000,MATCH(A27,'[2]T18-Hanover'!$A$1:$A$1000,0),MATCH($B$1,'[2]T18-Hanover'!$A$1:$ZZ$1,0))</f>
        <v>06-07-402-070-0000</v>
      </c>
      <c r="C27" s="114" t="str">
        <f>INDEX('[2]T18-Hanover'!$A$1:$ZZ$1000,MATCH(A27,'[2]T18-Hanover'!$A$1:$A$1000,0),MATCH($C$1,'[2]T18-Hanover'!$A$1:$ZZ$1,0))</f>
        <v>5-17</v>
      </c>
      <c r="D27" s="114" t="str">
        <f>INDEX('[2]T18-Hanover'!$A$1:$ZZ$1000,MATCH(A27,'[2]T18-Hanover'!$A$1:$A$1000,0),MATCH($D$1,'[2]T18-Hanover'!$A$1:$ZZ$1,0))</f>
        <v>1210  HUNTER ELGIN</v>
      </c>
      <c r="E27" s="114" t="str">
        <f>INDEX('[2]T18-Hanover'!$A$1:$ZZ$1000,MATCH(A27,'[2]T18-Hanover'!$A$1:$A$1000,0),MATCH($E$1,'[2]T18-Hanover'!$A$1:$ZZ$1,0))</f>
        <v>Professional Office</v>
      </c>
      <c r="F27" s="142">
        <f>INDEX('[2]T18-Hanover'!$A$1:$ZZ$1000,MATCH(A27,'[2]T18-Hanover'!$A$1:$A$1000,0),MATCH($F$1,'[2]T18-Hanover'!$A$1:$ZZ$1,0))</f>
        <v>19</v>
      </c>
      <c r="G27" s="151">
        <f>INDEX('[2]T18-Hanover'!$A$1:$ZZ$1000,MATCH(A27,'[2]T18-Hanover'!$A$1:$A$1000,0),MATCH($G$1,'[2]T18-Hanover'!$A$1:$ZZ$1,0))</f>
        <v>96833</v>
      </c>
      <c r="H27" s="151">
        <f>INDEX('[2]T18-Hanover'!$A$1:$ZZ$1000,MATCH(A27,'[2]T18-Hanover'!$A$1:$A$1000,0),MATCH($H$1,'[2]T18-Hanover'!$A$1:$ZZ$1,0))</f>
        <v>4489</v>
      </c>
      <c r="I27" s="142" t="str">
        <f>INDEX('[2]T18-Hanover'!$A$1:$ZZ$1000,MATCH(A27,'[2]T18-Hanover'!$A$1:$A$1000,0),MATCH($I$1,'[2]T18-Hanover'!$A$1:$ZZ$1,0))</f>
        <v>C</v>
      </c>
      <c r="J27" s="146">
        <f>INDEX('[2]T18-Hanover'!$A$1:$ZZ$1000,MATCH(A27,'[2]T18-Hanover'!$A$1:$A$1000,0),MATCH($J$1,'[2]T18-Hanover'!$A$1:$ZZ$1,0))</f>
        <v>18</v>
      </c>
      <c r="K27" s="149">
        <f>INDEX('[2]T18-Hanover'!$A$1:$ZZ$1000,MATCH(A27,'[2]T18-Hanover'!$A$1:$A$1000,0),MATCH($K$1,'[2]T18-Hanover'!$A$1:$ZZ$1,0))</f>
        <v>80802</v>
      </c>
      <c r="L27" s="150">
        <f>INDEX('[2]T18-Hanover'!$A$1:$ZZ$1000,MATCH(A27,'[2]T18-Hanover'!$A$1:$A$1000,0),MATCH($L$1,'[2]T18-Hanover'!$A$1:$ZZ$1,0))</f>
        <v>0.15</v>
      </c>
      <c r="M27" s="150">
        <f>INDEX('[2]T18-Hanover'!$A$1:$ZZ$1000,MATCH(A27,'[2]T18-Hanover'!$A$1:$A$1000,0),MATCH($M$1,'[2]T18-Hanover'!$A$1:$ZZ$1,0))</f>
        <v>0.55000000000000004</v>
      </c>
      <c r="N27" s="149">
        <f>INDEX('[2]T18-Hanover'!$A$1:$ZZ$1000,MATCH(A27,'[2]T18-Hanover'!$A$1:$A$1000,0),MATCH($N$1,'[2]T18-Hanover'!$A$1:$ZZ$1,0))</f>
        <v>30906.764999999992</v>
      </c>
      <c r="O27" s="150">
        <f>INDEX('[2]T18-Hanover'!$A$1:$ZZ$1000,MATCH(A27,'[2]T18-Hanover'!$A$1:$A$1000,0),MATCH($O$1,'[2]T18-Hanover'!$A$1:$ZZ$1,0))</f>
        <v>0.09</v>
      </c>
      <c r="P27" s="146">
        <f>INDEX('[2]T18-Hanover'!$A$1:$ZZ$1000,MATCH(A27,'[2]T18-Hanover'!$A$1:$A$1000,0),MATCH($P$1,'[2]T18-Hanover'!$A$1:$ZZ$1,0))</f>
        <v>76.499999999999986</v>
      </c>
      <c r="Q27" s="146">
        <f>INDEX('[2]T18-Hanover'!$A$1:$ZZ$1000,MATCH(A27,'[2]T18-Hanover'!$A$1:$A$1000,0),MATCH($Q$1,'[2]T18-Hanover'!$A$1:$ZZ$1,0))</f>
        <v>103.5</v>
      </c>
      <c r="R27" s="146">
        <f>INDEX('[2]T18-Hanover'!$A$1:$ZZ$1000,MATCH(A27,'[2]T18-Hanover'!$A$1:$A$1000,0),MATCH($R$1,'[2]T18-Hanover'!$A$1:$ZZ$1,0))</f>
        <v>90</v>
      </c>
      <c r="S27" s="149">
        <f>INDEX('[2]T18-Hanover'!$A$1:$ZZ$1000,MATCH(A27,'[2]T18-Hanover'!$A$1:$A$1000,0),MATCH($S$1,'[2]T18-Hanover'!$A$1:$ZZ$1,0))</f>
        <v>512700.5</v>
      </c>
      <c r="T27" s="149">
        <f>INDEX('[2]T18-Hanover'!$A$1:$ZZ$1000,MATCH(A27,'[2]T18-Hanover'!$A$1:$A$1000,0),MATCH($T$1,'[2]T18-Hanover'!$A$1:$ZZ$1,0))</f>
        <v>916710.5</v>
      </c>
    </row>
    <row r="28" spans="1:20" ht="28.8" x14ac:dyDescent="0.55000000000000004">
      <c r="A28" s="114" t="str">
        <f>'[2]T18-Hanover'!A28</f>
        <v>06-34-403-015-0000</v>
      </c>
      <c r="B28" s="115" t="str">
        <f>INDEX('[2]T18-Hanover'!$A$1:$ZZ$1000,MATCH(A28,'[2]T18-Hanover'!$A$1:$A$1000,0),MATCH($B$1,'[2]T18-Hanover'!$A$1:$ZZ$1,0))</f>
        <v>06-34-403-014-0000 06-34-403-015-0000</v>
      </c>
      <c r="C28" s="114" t="str">
        <f>INDEX('[2]T18-Hanover'!$A$1:$ZZ$1000,MATCH(A28,'[2]T18-Hanover'!$A$1:$A$1000,0),MATCH($C$1,'[2]T18-Hanover'!$A$1:$ZZ$1,0))</f>
        <v>5-17</v>
      </c>
      <c r="D28" s="114" t="str">
        <f>INDEX('[2]T18-Hanover'!$A$1:$ZZ$1000,MATCH(A28,'[2]T18-Hanover'!$A$1:$A$1000,0),MATCH($D$1,'[2]T18-Hanover'!$A$1:$ZZ$1,0))</f>
        <v>300 S HICKORY BARTLETT</v>
      </c>
      <c r="E28" s="114" t="str">
        <f>INDEX('[2]T18-Hanover'!$A$1:$ZZ$1000,MATCH(A28,'[2]T18-Hanover'!$A$1:$A$1000,0),MATCH($E$1,'[2]T18-Hanover'!$A$1:$ZZ$1,0))</f>
        <v>Medical Office</v>
      </c>
      <c r="F28" s="142">
        <f>INDEX('[2]T18-Hanover'!$A$1:$ZZ$1000,MATCH(A28,'[2]T18-Hanover'!$A$1:$A$1000,0),MATCH($F$1,'[2]T18-Hanover'!$A$1:$ZZ$1,0))</f>
        <v>54</v>
      </c>
      <c r="G28" s="151">
        <f>INDEX('[2]T18-Hanover'!$A$1:$ZZ$1000,MATCH(A28,'[2]T18-Hanover'!$A$1:$A$1000,0),MATCH($G$1,'[2]T18-Hanover'!$A$1:$ZZ$1,0))</f>
        <v>25646</v>
      </c>
      <c r="H28" s="151">
        <f>INDEX('[2]T18-Hanover'!$A$1:$ZZ$1000,MATCH(A28,'[2]T18-Hanover'!$A$1:$A$1000,0),MATCH($H$1,'[2]T18-Hanover'!$A$1:$ZZ$1,0))</f>
        <v>8034</v>
      </c>
      <c r="I28" s="142" t="str">
        <f>INDEX('[2]T18-Hanover'!$A$1:$ZZ$1000,MATCH(A28,'[2]T18-Hanover'!$A$1:$A$1000,0),MATCH($I$1,'[2]T18-Hanover'!$A$1:$ZZ$1,0))</f>
        <v>C</v>
      </c>
      <c r="J28" s="146">
        <f>INDEX('[2]T18-Hanover'!$A$1:$ZZ$1000,MATCH(A28,'[2]T18-Hanover'!$A$1:$A$1000,0),MATCH($J$1,'[2]T18-Hanover'!$A$1:$ZZ$1,0))</f>
        <v>16.2</v>
      </c>
      <c r="K28" s="149">
        <f>INDEX('[2]T18-Hanover'!$A$1:$ZZ$1000,MATCH(A28,'[2]T18-Hanover'!$A$1:$A$1000,0),MATCH($K$1,'[2]T18-Hanover'!$A$1:$ZZ$1,0))</f>
        <v>130150.79999999999</v>
      </c>
      <c r="L28" s="150">
        <f>INDEX('[2]T18-Hanover'!$A$1:$ZZ$1000,MATCH(A28,'[2]T18-Hanover'!$A$1:$A$1000,0),MATCH($L$1,'[2]T18-Hanover'!$A$1:$ZZ$1,0))</f>
        <v>0.15</v>
      </c>
      <c r="M28" s="150">
        <f>INDEX('[2]T18-Hanover'!$A$1:$ZZ$1000,MATCH(A28,'[2]T18-Hanover'!$A$1:$A$1000,0),MATCH($M$1,'[2]T18-Hanover'!$A$1:$ZZ$1,0))</f>
        <v>0.55000000000000004</v>
      </c>
      <c r="N28" s="149">
        <f>INDEX('[2]T18-Hanover'!$A$1:$ZZ$1000,MATCH(A28,'[2]T18-Hanover'!$A$1:$A$1000,0),MATCH($N$1,'[2]T18-Hanover'!$A$1:$ZZ$1,0))</f>
        <v>49782.68099999999</v>
      </c>
      <c r="O28" s="150">
        <f>INDEX('[2]T18-Hanover'!$A$1:$ZZ$1000,MATCH(A28,'[2]T18-Hanover'!$A$1:$A$1000,0),MATCH($O$1,'[2]T18-Hanover'!$A$1:$ZZ$1,0))</f>
        <v>0.09</v>
      </c>
      <c r="P28" s="146">
        <f>INDEX('[2]T18-Hanover'!$A$1:$ZZ$1000,MATCH(A28,'[2]T18-Hanover'!$A$1:$A$1000,0),MATCH($P$1,'[2]T18-Hanover'!$A$1:$ZZ$1,0))</f>
        <v>68.849999999999994</v>
      </c>
      <c r="Q28" s="146">
        <f>INDEX('[2]T18-Hanover'!$A$1:$ZZ$1000,MATCH(A28,'[2]T18-Hanover'!$A$1:$A$1000,0),MATCH($Q$1,'[2]T18-Hanover'!$A$1:$ZZ$1,0))</f>
        <v>93.15</v>
      </c>
      <c r="R28" s="146">
        <f>INDEX('[2]T18-Hanover'!$A$1:$ZZ$1000,MATCH(A28,'[2]T18-Hanover'!$A$1:$A$1000,0),MATCH($R$1,'[2]T18-Hanover'!$A$1:$ZZ$1,0))</f>
        <v>81</v>
      </c>
      <c r="S28" s="149">
        <f>INDEX('[2]T18-Hanover'!$A$1:$ZZ$1000,MATCH(A28,'[2]T18-Hanover'!$A$1:$A$1000,0),MATCH($S$1,'[2]T18-Hanover'!$A$1:$ZZ$1,0))</f>
        <v>0</v>
      </c>
      <c r="T28" s="149">
        <f>INDEX('[2]T18-Hanover'!$A$1:$ZZ$1000,MATCH(A28,'[2]T18-Hanover'!$A$1:$A$1000,0),MATCH($T$1,'[2]T18-Hanover'!$A$1:$ZZ$1,0))</f>
        <v>650754</v>
      </c>
    </row>
    <row r="29" spans="1:20" x14ac:dyDescent="0.55000000000000004">
      <c r="A29" s="114" t="str">
        <f>'[2]T18-Hanover'!A29</f>
        <v>06-28-203-060-0000</v>
      </c>
      <c r="B29" s="115" t="str">
        <f>INDEX('[2]T18-Hanover'!$A$1:$ZZ$1000,MATCH(A29,'[2]T18-Hanover'!$A$1:$A$1000,0),MATCH($B$1,'[2]T18-Hanover'!$A$1:$ZZ$1,0))</f>
        <v>06-28-203-060-0000</v>
      </c>
      <c r="C29" s="114" t="str">
        <f>INDEX('[2]T18-Hanover'!$A$1:$ZZ$1000,MATCH(A29,'[2]T18-Hanover'!$A$1:$A$1000,0),MATCH($C$1,'[2]T18-Hanover'!$A$1:$ZZ$1,0))</f>
        <v>5-17</v>
      </c>
      <c r="D29" s="114" t="str">
        <f>INDEX('[2]T18-Hanover'!$A$1:$ZZ$1000,MATCH(A29,'[2]T18-Hanover'!$A$1:$A$1000,0),MATCH($D$1,'[2]T18-Hanover'!$A$1:$ZZ$1,0))</f>
        <v>10  SOUTHWICKE STREAMWOOD</v>
      </c>
      <c r="E29" s="114" t="str">
        <f>INDEX('[2]T18-Hanover'!$A$1:$ZZ$1000,MATCH(A29,'[2]T18-Hanover'!$A$1:$A$1000,0),MATCH($E$1,'[2]T18-Hanover'!$A$1:$ZZ$1,0))</f>
        <v>Medical Office</v>
      </c>
      <c r="F29" s="142">
        <f>INDEX('[2]T18-Hanover'!$A$1:$ZZ$1000,MATCH(A29,'[2]T18-Hanover'!$A$1:$A$1000,0),MATCH($F$1,'[2]T18-Hanover'!$A$1:$ZZ$1,0))</f>
        <v>51</v>
      </c>
      <c r="G29" s="151">
        <f>INDEX('[2]T18-Hanover'!$A$1:$ZZ$1000,MATCH(A29,'[2]T18-Hanover'!$A$1:$A$1000,0),MATCH($G$1,'[2]T18-Hanover'!$A$1:$ZZ$1,0))</f>
        <v>22795</v>
      </c>
      <c r="H29" s="151">
        <f>INDEX('[2]T18-Hanover'!$A$1:$ZZ$1000,MATCH(A29,'[2]T18-Hanover'!$A$1:$A$1000,0),MATCH($H$1,'[2]T18-Hanover'!$A$1:$ZZ$1,0))</f>
        <v>3431</v>
      </c>
      <c r="I29" s="142" t="str">
        <f>INDEX('[2]T18-Hanover'!$A$1:$ZZ$1000,MATCH(A29,'[2]T18-Hanover'!$A$1:$A$1000,0),MATCH($I$1,'[2]T18-Hanover'!$A$1:$ZZ$1,0))</f>
        <v>C</v>
      </c>
      <c r="J29" s="146">
        <f>INDEX('[2]T18-Hanover'!$A$1:$ZZ$1000,MATCH(A29,'[2]T18-Hanover'!$A$1:$A$1000,0),MATCH($J$1,'[2]T18-Hanover'!$A$1:$ZZ$1,0))</f>
        <v>26.400000000000002</v>
      </c>
      <c r="K29" s="149">
        <f>INDEX('[2]T18-Hanover'!$A$1:$ZZ$1000,MATCH(A29,'[2]T18-Hanover'!$A$1:$A$1000,0),MATCH($K$1,'[2]T18-Hanover'!$A$1:$ZZ$1,0))</f>
        <v>90578.400000000009</v>
      </c>
      <c r="L29" s="150">
        <f>INDEX('[2]T18-Hanover'!$A$1:$ZZ$1000,MATCH(A29,'[2]T18-Hanover'!$A$1:$A$1000,0),MATCH($L$1,'[2]T18-Hanover'!$A$1:$ZZ$1,0))</f>
        <v>0.15</v>
      </c>
      <c r="M29" s="150">
        <f>INDEX('[2]T18-Hanover'!$A$1:$ZZ$1000,MATCH(A29,'[2]T18-Hanover'!$A$1:$A$1000,0),MATCH($M$1,'[2]T18-Hanover'!$A$1:$ZZ$1,0))</f>
        <v>0.55000000000000004</v>
      </c>
      <c r="N29" s="149">
        <f>INDEX('[2]T18-Hanover'!$A$1:$ZZ$1000,MATCH(A29,'[2]T18-Hanover'!$A$1:$A$1000,0),MATCH($N$1,'[2]T18-Hanover'!$A$1:$ZZ$1,0))</f>
        <v>34646.238000000005</v>
      </c>
      <c r="O29" s="150">
        <f>INDEX('[2]T18-Hanover'!$A$1:$ZZ$1000,MATCH(A29,'[2]T18-Hanover'!$A$1:$A$1000,0),MATCH($O$1,'[2]T18-Hanover'!$A$1:$ZZ$1,0))</f>
        <v>0.09</v>
      </c>
      <c r="P29" s="146">
        <f>INDEX('[2]T18-Hanover'!$A$1:$ZZ$1000,MATCH(A29,'[2]T18-Hanover'!$A$1:$A$1000,0),MATCH($P$1,'[2]T18-Hanover'!$A$1:$ZZ$1,0))</f>
        <v>112.20000000000002</v>
      </c>
      <c r="Q29" s="146">
        <f>INDEX('[2]T18-Hanover'!$A$1:$ZZ$1000,MATCH(A29,'[2]T18-Hanover'!$A$1:$A$1000,0),MATCH($Q$1,'[2]T18-Hanover'!$A$1:$ZZ$1,0))</f>
        <v>151.80000000000001</v>
      </c>
      <c r="R29" s="146">
        <f>INDEX('[2]T18-Hanover'!$A$1:$ZZ$1000,MATCH(A29,'[2]T18-Hanover'!$A$1:$A$1000,0),MATCH($R$1,'[2]T18-Hanover'!$A$1:$ZZ$1,0))</f>
        <v>132</v>
      </c>
      <c r="S29" s="149">
        <f>INDEX('[2]T18-Hanover'!$A$1:$ZZ$1000,MATCH(A29,'[2]T18-Hanover'!$A$1:$A$1000,0),MATCH($S$1,'[2]T18-Hanover'!$A$1:$ZZ$1,0))</f>
        <v>81639</v>
      </c>
      <c r="T29" s="149">
        <f>INDEX('[2]T18-Hanover'!$A$1:$ZZ$1000,MATCH(A29,'[2]T18-Hanover'!$A$1:$A$1000,0),MATCH($T$1,'[2]T18-Hanover'!$A$1:$ZZ$1,0))</f>
        <v>534531</v>
      </c>
    </row>
    <row r="30" spans="1:20" x14ac:dyDescent="0.55000000000000004">
      <c r="A30" s="114" t="str">
        <f>'[2]T18-Hanover'!A30</f>
        <v>06-15-402-008-0000</v>
      </c>
      <c r="B30" s="115" t="str">
        <f>INDEX('[2]T18-Hanover'!$A$1:$ZZ$1000,MATCH(A30,'[2]T18-Hanover'!$A$1:$A$1000,0),MATCH($B$1,'[2]T18-Hanover'!$A$1:$ZZ$1,0))</f>
        <v>06-15-402-008-0000</v>
      </c>
      <c r="C30" s="114" t="str">
        <f>INDEX('[2]T18-Hanover'!$A$1:$ZZ$1000,MATCH(A30,'[2]T18-Hanover'!$A$1:$A$1000,0),MATCH($C$1,'[2]T18-Hanover'!$A$1:$ZZ$1,0))</f>
        <v>5-17</v>
      </c>
      <c r="D30" s="114" t="str">
        <f>INDEX('[2]T18-Hanover'!$A$1:$ZZ$1000,MATCH(A30,'[2]T18-Hanover'!$A$1:$A$1000,0),MATCH($D$1,'[2]T18-Hanover'!$A$1:$ZZ$1,0))</f>
        <v>360  SCHAUMBURG STREAMWOOD</v>
      </c>
      <c r="E30" s="114" t="str">
        <f>INDEX('[2]T18-Hanover'!$A$1:$ZZ$1000,MATCH(A30,'[2]T18-Hanover'!$A$1:$A$1000,0),MATCH($E$1,'[2]T18-Hanover'!$A$1:$ZZ$1,0))</f>
        <v>Professional Office</v>
      </c>
      <c r="F30" s="142">
        <f>INDEX('[2]T18-Hanover'!$A$1:$ZZ$1000,MATCH(A30,'[2]T18-Hanover'!$A$1:$A$1000,0),MATCH($F$1,'[2]T18-Hanover'!$A$1:$ZZ$1,0))</f>
        <v>62</v>
      </c>
      <c r="G30" s="151">
        <f>INDEX('[2]T18-Hanover'!$A$1:$ZZ$1000,MATCH(A30,'[2]T18-Hanover'!$A$1:$A$1000,0),MATCH($G$1,'[2]T18-Hanover'!$A$1:$ZZ$1,0))</f>
        <v>467391</v>
      </c>
      <c r="H30" s="151">
        <f>INDEX('[2]T18-Hanover'!$A$1:$ZZ$1000,MATCH(A30,'[2]T18-Hanover'!$A$1:$A$1000,0),MATCH($H$1,'[2]T18-Hanover'!$A$1:$ZZ$1,0))</f>
        <v>23457</v>
      </c>
      <c r="I30" s="142" t="str">
        <f>INDEX('[2]T18-Hanover'!$A$1:$ZZ$1000,MATCH(A30,'[2]T18-Hanover'!$A$1:$A$1000,0),MATCH($I$1,'[2]T18-Hanover'!$A$1:$ZZ$1,0))</f>
        <v>D</v>
      </c>
      <c r="J30" s="146">
        <f>INDEX('[2]T18-Hanover'!$A$1:$ZZ$1000,MATCH(A30,'[2]T18-Hanover'!$A$1:$A$1000,0),MATCH($J$1,'[2]T18-Hanover'!$A$1:$ZZ$1,0))</f>
        <v>10.240000000000002</v>
      </c>
      <c r="K30" s="149">
        <f>INDEX('[2]T18-Hanover'!$A$1:$ZZ$1000,MATCH(A30,'[2]T18-Hanover'!$A$1:$A$1000,0),MATCH($K$1,'[2]T18-Hanover'!$A$1:$ZZ$1,0))</f>
        <v>240199.68000000005</v>
      </c>
      <c r="L30" s="150">
        <f>INDEX('[2]T18-Hanover'!$A$1:$ZZ$1000,MATCH(A30,'[2]T18-Hanover'!$A$1:$A$1000,0),MATCH($L$1,'[2]T18-Hanover'!$A$1:$ZZ$1,0))</f>
        <v>0.15</v>
      </c>
      <c r="M30" s="150">
        <f>INDEX('[2]T18-Hanover'!$A$1:$ZZ$1000,MATCH(A30,'[2]T18-Hanover'!$A$1:$A$1000,0),MATCH($M$1,'[2]T18-Hanover'!$A$1:$ZZ$1,0))</f>
        <v>0.55000000000000004</v>
      </c>
      <c r="N30" s="149">
        <f>INDEX('[2]T18-Hanover'!$A$1:$ZZ$1000,MATCH(A30,'[2]T18-Hanover'!$A$1:$A$1000,0),MATCH($N$1,'[2]T18-Hanover'!$A$1:$ZZ$1,0))</f>
        <v>91876.377600000022</v>
      </c>
      <c r="O30" s="150">
        <f>INDEX('[2]T18-Hanover'!$A$1:$ZZ$1000,MATCH(A30,'[2]T18-Hanover'!$A$1:$A$1000,0),MATCH($O$1,'[2]T18-Hanover'!$A$1:$ZZ$1,0))</f>
        <v>0.105</v>
      </c>
      <c r="P30" s="146">
        <f>INDEX('[2]T18-Hanover'!$A$1:$ZZ$1000,MATCH(A30,'[2]T18-Hanover'!$A$1:$A$1000,0),MATCH($P$1,'[2]T18-Hanover'!$A$1:$ZZ$1,0))</f>
        <v>37.30285714285715</v>
      </c>
      <c r="Q30" s="146">
        <f>INDEX('[2]T18-Hanover'!$A$1:$ZZ$1000,MATCH(A30,'[2]T18-Hanover'!$A$1:$A$1000,0),MATCH($Q$1,'[2]T18-Hanover'!$A$1:$ZZ$1,0))</f>
        <v>58.88000000000001</v>
      </c>
      <c r="R30" s="146">
        <f>INDEX('[2]T18-Hanover'!$A$1:$ZZ$1000,MATCH(A30,'[2]T18-Hanover'!$A$1:$A$1000,0),MATCH($R$1,'[2]T18-Hanover'!$A$1:$ZZ$1,0))</f>
        <v>48.09142857142858</v>
      </c>
      <c r="S30" s="149">
        <f>INDEX('[2]T18-Hanover'!$A$1:$ZZ$1000,MATCH(A30,'[2]T18-Hanover'!$A$1:$A$1000,0),MATCH($S$1,'[2]T18-Hanover'!$A$1:$ZZ$1,0))</f>
        <v>1161378</v>
      </c>
      <c r="T30" s="149">
        <f>INDEX('[2]T18-Hanover'!$A$1:$ZZ$1000,MATCH(A30,'[2]T18-Hanover'!$A$1:$A$1000,0),MATCH($T$1,'[2]T18-Hanover'!$A$1:$ZZ$1,0))</f>
        <v>2289458.64</v>
      </c>
    </row>
    <row r="31" spans="1:20" x14ac:dyDescent="0.55000000000000004">
      <c r="A31" s="114" t="str">
        <f>'[2]T18-Hanover'!A31</f>
        <v>06-17-312-002-0000</v>
      </c>
      <c r="B31" s="115" t="str">
        <f>INDEX('[2]T18-Hanover'!$A$1:$ZZ$1000,MATCH(A31,'[2]T18-Hanover'!$A$1:$A$1000,0),MATCH($B$1,'[2]T18-Hanover'!$A$1:$ZZ$1,0))</f>
        <v>06-17-312-002-0000</v>
      </c>
      <c r="C31" s="114" t="str">
        <f>INDEX('[2]T18-Hanover'!$A$1:$ZZ$1000,MATCH(A31,'[2]T18-Hanover'!$A$1:$A$1000,0),MATCH($C$1,'[2]T18-Hanover'!$A$1:$ZZ$1,0))</f>
        <v>5-17</v>
      </c>
      <c r="D31" s="114" t="str">
        <f>INDEX('[2]T18-Hanover'!$A$1:$ZZ$1000,MATCH(A31,'[2]T18-Hanover'!$A$1:$A$1000,0),MATCH($D$1,'[2]T18-Hanover'!$A$1:$ZZ$1,0))</f>
        <v>1350 E Chicago Street</v>
      </c>
      <c r="E31" s="114" t="str">
        <f>INDEX('[2]T18-Hanover'!$A$1:$ZZ$1000,MATCH(A31,'[2]T18-Hanover'!$A$1:$A$1000,0),MATCH($E$1,'[2]T18-Hanover'!$A$1:$ZZ$1,0))</f>
        <v>Medical Office</v>
      </c>
      <c r="F31" s="142">
        <f>INDEX('[2]T18-Hanover'!$A$1:$ZZ$1000,MATCH(A31,'[2]T18-Hanover'!$A$1:$A$1000,0),MATCH($F$1,'[2]T18-Hanover'!$A$1:$ZZ$1,0))</f>
        <v>1</v>
      </c>
      <c r="G31" s="151">
        <f>INDEX('[2]T18-Hanover'!$A$1:$ZZ$1000,MATCH(A31,'[2]T18-Hanover'!$A$1:$A$1000,0),MATCH($G$1,'[2]T18-Hanover'!$A$1:$ZZ$1,0))</f>
        <v>36040</v>
      </c>
      <c r="H31" s="151">
        <f>INDEX('[2]T18-Hanover'!$A$1:$ZZ$1000,MATCH(A31,'[2]T18-Hanover'!$A$1:$A$1000,0),MATCH($H$1,'[2]T18-Hanover'!$A$1:$ZZ$1,0))</f>
        <v>2771</v>
      </c>
      <c r="I31" s="142" t="str">
        <f>INDEX('[2]T18-Hanover'!$A$1:$ZZ$1000,MATCH(A31,'[2]T18-Hanover'!$A$1:$A$1000,0),MATCH($I$1,'[2]T18-Hanover'!$A$1:$ZZ$1,0))</f>
        <v>C</v>
      </c>
      <c r="J31" s="146">
        <f>INDEX('[2]T18-Hanover'!$A$1:$ZZ$1000,MATCH(A31,'[2]T18-Hanover'!$A$1:$A$1000,0),MATCH($J$1,'[2]T18-Hanover'!$A$1:$ZZ$1,0))</f>
        <v>28.799999999999997</v>
      </c>
      <c r="K31" s="149">
        <f>INDEX('[2]T18-Hanover'!$A$1:$ZZ$1000,MATCH(A31,'[2]T18-Hanover'!$A$1:$A$1000,0),MATCH($K$1,'[2]T18-Hanover'!$A$1:$ZZ$1,0))</f>
        <v>79804.799999999988</v>
      </c>
      <c r="L31" s="150">
        <f>INDEX('[2]T18-Hanover'!$A$1:$ZZ$1000,MATCH(A31,'[2]T18-Hanover'!$A$1:$A$1000,0),MATCH($L$1,'[2]T18-Hanover'!$A$1:$ZZ$1,0))</f>
        <v>0.15</v>
      </c>
      <c r="M31" s="150">
        <f>INDEX('[2]T18-Hanover'!$A$1:$ZZ$1000,MATCH(A31,'[2]T18-Hanover'!$A$1:$A$1000,0),MATCH($M$1,'[2]T18-Hanover'!$A$1:$ZZ$1,0))</f>
        <v>0.55000000000000004</v>
      </c>
      <c r="N31" s="149">
        <f>INDEX('[2]T18-Hanover'!$A$1:$ZZ$1000,MATCH(A31,'[2]T18-Hanover'!$A$1:$A$1000,0),MATCH($N$1,'[2]T18-Hanover'!$A$1:$ZZ$1,0))</f>
        <v>30525.335999999988</v>
      </c>
      <c r="O31" s="150">
        <f>INDEX('[2]T18-Hanover'!$A$1:$ZZ$1000,MATCH(A31,'[2]T18-Hanover'!$A$1:$A$1000,0),MATCH($O$1,'[2]T18-Hanover'!$A$1:$ZZ$1,0))</f>
        <v>0.09</v>
      </c>
      <c r="P31" s="146">
        <f>INDEX('[2]T18-Hanover'!$A$1:$ZZ$1000,MATCH(A31,'[2]T18-Hanover'!$A$1:$A$1000,0),MATCH($P$1,'[2]T18-Hanover'!$A$1:$ZZ$1,0))</f>
        <v>122.39999999999996</v>
      </c>
      <c r="Q31" s="146">
        <f>INDEX('[2]T18-Hanover'!$A$1:$ZZ$1000,MATCH(A31,'[2]T18-Hanover'!$A$1:$A$1000,0),MATCH($Q$1,'[2]T18-Hanover'!$A$1:$ZZ$1,0))</f>
        <v>165.6</v>
      </c>
      <c r="R31" s="146">
        <f>INDEX('[2]T18-Hanover'!$A$1:$ZZ$1000,MATCH(A31,'[2]T18-Hanover'!$A$1:$A$1000,0),MATCH($R$1,'[2]T18-Hanover'!$A$1:$ZZ$1,0))</f>
        <v>143.99999999999997</v>
      </c>
      <c r="S31" s="149">
        <f>INDEX('[2]T18-Hanover'!$A$1:$ZZ$1000,MATCH(A31,'[2]T18-Hanover'!$A$1:$A$1000,0),MATCH($S$1,'[2]T18-Hanover'!$A$1:$ZZ$1,0))</f>
        <v>149736</v>
      </c>
      <c r="T31" s="149">
        <f>INDEX('[2]T18-Hanover'!$A$1:$ZZ$1000,MATCH(A31,'[2]T18-Hanover'!$A$1:$A$1000,0),MATCH($T$1,'[2]T18-Hanover'!$A$1:$ZZ$1,0))</f>
        <v>548760</v>
      </c>
    </row>
    <row r="32" spans="1:20" x14ac:dyDescent="0.55000000000000004">
      <c r="A32" s="114" t="str">
        <f>'[2]T18-Hanover'!A32</f>
        <v>06-34-410-014-0000</v>
      </c>
      <c r="B32" s="115" t="str">
        <f>INDEX('[2]T18-Hanover'!$A$1:$ZZ$1000,MATCH(A32,'[2]T18-Hanover'!$A$1:$A$1000,0),MATCH($B$1,'[2]T18-Hanover'!$A$1:$ZZ$1,0))</f>
        <v>06-34-410-014-0000</v>
      </c>
      <c r="C32" s="114" t="str">
        <f>INDEX('[2]T18-Hanover'!$A$1:$ZZ$1000,MATCH(A32,'[2]T18-Hanover'!$A$1:$A$1000,0),MATCH($C$1,'[2]T18-Hanover'!$A$1:$ZZ$1,0))</f>
        <v>5-17</v>
      </c>
      <c r="D32" s="114" t="str">
        <f>INDEX('[2]T18-Hanover'!$A$1:$ZZ$1000,MATCH(A32,'[2]T18-Hanover'!$A$1:$A$1000,0),MATCH($D$1,'[2]T18-Hanover'!$A$1:$ZZ$1,0))</f>
        <v>201 S MAIN BARTLETT</v>
      </c>
      <c r="E32" s="114" t="str">
        <f>INDEX('[2]T18-Hanover'!$A$1:$ZZ$1000,MATCH(A32,'[2]T18-Hanover'!$A$1:$A$1000,0),MATCH($E$1,'[2]T18-Hanover'!$A$1:$ZZ$1,0))</f>
        <v>Retail-Storefront</v>
      </c>
      <c r="F32" s="142">
        <f>INDEX('[2]T18-Hanover'!$A$1:$ZZ$1000,MATCH(A32,'[2]T18-Hanover'!$A$1:$A$1000,0),MATCH($F$1,'[2]T18-Hanover'!$A$1:$ZZ$1,0))</f>
        <v>16</v>
      </c>
      <c r="G32" s="151">
        <f>INDEX('[2]T18-Hanover'!$A$1:$ZZ$1000,MATCH(A32,'[2]T18-Hanover'!$A$1:$A$1000,0),MATCH($G$1,'[2]T18-Hanover'!$A$1:$ZZ$1,0))</f>
        <v>33884</v>
      </c>
      <c r="H32" s="151">
        <f>INDEX('[2]T18-Hanover'!$A$1:$ZZ$1000,MATCH(A32,'[2]T18-Hanover'!$A$1:$A$1000,0),MATCH($H$1,'[2]T18-Hanover'!$A$1:$ZZ$1,0))</f>
        <v>29650</v>
      </c>
      <c r="I32" s="142" t="str">
        <f>INDEX('[2]T18-Hanover'!$A$1:$ZZ$1000,MATCH(A32,'[2]T18-Hanover'!$A$1:$A$1000,0),MATCH($I$1,'[2]T18-Hanover'!$A$1:$ZZ$1,0))</f>
        <v>C</v>
      </c>
      <c r="J32" s="146">
        <f>INDEX('[2]T18-Hanover'!$A$1:$ZZ$1000,MATCH(A32,'[2]T18-Hanover'!$A$1:$A$1000,0),MATCH($J$1,'[2]T18-Hanover'!$A$1:$ZZ$1,0))</f>
        <v>15.840000000000002</v>
      </c>
      <c r="K32" s="149">
        <f>INDEX('[2]T18-Hanover'!$A$1:$ZZ$1000,MATCH(A32,'[2]T18-Hanover'!$A$1:$A$1000,0),MATCH($K$1,'[2]T18-Hanover'!$A$1:$ZZ$1,0))</f>
        <v>469656.00000000006</v>
      </c>
      <c r="L32" s="150">
        <f>INDEX('[2]T18-Hanover'!$A$1:$ZZ$1000,MATCH(A32,'[2]T18-Hanover'!$A$1:$A$1000,0),MATCH($L$1,'[2]T18-Hanover'!$A$1:$ZZ$1,0))</f>
        <v>0.15</v>
      </c>
      <c r="M32" s="150">
        <f>INDEX('[2]T18-Hanover'!$A$1:$ZZ$1000,MATCH(A32,'[2]T18-Hanover'!$A$1:$A$1000,0),MATCH($M$1,'[2]T18-Hanover'!$A$1:$ZZ$1,0))</f>
        <v>0.55000000000000004</v>
      </c>
      <c r="N32" s="149">
        <f>INDEX('[2]T18-Hanover'!$A$1:$ZZ$1000,MATCH(A32,'[2]T18-Hanover'!$A$1:$A$1000,0),MATCH($N$1,'[2]T18-Hanover'!$A$1:$ZZ$1,0))</f>
        <v>179643.41999999998</v>
      </c>
      <c r="O32" s="150">
        <f>INDEX('[2]T18-Hanover'!$A$1:$ZZ$1000,MATCH(A32,'[2]T18-Hanover'!$A$1:$A$1000,0),MATCH($O$1,'[2]T18-Hanover'!$A$1:$ZZ$1,0))</f>
        <v>8.4999999999999992E-2</v>
      </c>
      <c r="P32" s="146">
        <f>INDEX('[2]T18-Hanover'!$A$1:$ZZ$1000,MATCH(A32,'[2]T18-Hanover'!$A$1:$A$1000,0),MATCH($P$1,'[2]T18-Hanover'!$A$1:$ZZ$1,0))</f>
        <v>71.28</v>
      </c>
      <c r="Q32" s="146">
        <f>INDEX('[2]T18-Hanover'!$A$1:$ZZ$1000,MATCH(A32,'[2]T18-Hanover'!$A$1:$A$1000,0),MATCH($Q$1,'[2]T18-Hanover'!$A$1:$ZZ$1,0))</f>
        <v>105.60000000000001</v>
      </c>
      <c r="R32" s="146">
        <f>INDEX('[2]T18-Hanover'!$A$1:$ZZ$1000,MATCH(A32,'[2]T18-Hanover'!$A$1:$A$1000,0),MATCH($R$1,'[2]T18-Hanover'!$A$1:$ZZ$1,0))</f>
        <v>88.44</v>
      </c>
      <c r="S32" s="149">
        <f>INDEX('[2]T18-Hanover'!$A$1:$ZZ$1000,MATCH(A32,'[2]T18-Hanover'!$A$1:$A$1000,0),MATCH($S$1,'[2]T18-Hanover'!$A$1:$ZZ$1,0))</f>
        <v>0</v>
      </c>
      <c r="T32" s="149">
        <f>INDEX('[2]T18-Hanover'!$A$1:$ZZ$1000,MATCH(A32,'[2]T18-Hanover'!$A$1:$A$1000,0),MATCH($T$1,'[2]T18-Hanover'!$A$1:$ZZ$1,0))</f>
        <v>2622246</v>
      </c>
    </row>
    <row r="33" spans="1:20" x14ac:dyDescent="0.55000000000000004">
      <c r="A33" s="114" t="str">
        <f>'[2]T18-Hanover'!A33</f>
        <v>06-09-200-029-8002</v>
      </c>
      <c r="B33" s="115" t="str">
        <f>INDEX('[2]T18-Hanover'!$A$1:$ZZ$1000,MATCH(A33,'[2]T18-Hanover'!$A$1:$A$1000,0),MATCH($B$1,'[2]T18-Hanover'!$A$1:$ZZ$1,0))</f>
        <v>06-09-200-029-8002</v>
      </c>
      <c r="C33" s="114" t="str">
        <f>INDEX('[2]T18-Hanover'!$A$1:$ZZ$1000,MATCH(A33,'[2]T18-Hanover'!$A$1:$A$1000,0),MATCH($C$1,'[2]T18-Hanover'!$A$1:$ZZ$1,0))</f>
        <v>5-17</v>
      </c>
      <c r="D33" s="114" t="str">
        <f>INDEX('[2]T18-Hanover'!$A$1:$ZZ$1000,MATCH(A33,'[2]T18-Hanover'!$A$1:$A$1000,0),MATCH($D$1,'[2]T18-Hanover'!$A$1:$ZZ$1,0))</f>
        <v>1675  NICHOLSON HOFFMAN ESTATES</v>
      </c>
      <c r="E33" s="114" t="str">
        <f>INDEX('[2]T18-Hanover'!$A$1:$ZZ$1000,MATCH(A33,'[2]T18-Hanover'!$A$1:$A$1000,0),MATCH($E$1,'[2]T18-Hanover'!$A$1:$ZZ$1,0))</f>
        <v>Retail-Storefront</v>
      </c>
      <c r="F33" s="142">
        <f>INDEX('[2]T18-Hanover'!$A$1:$ZZ$1000,MATCH(A33,'[2]T18-Hanover'!$A$1:$A$1000,0),MATCH($F$1,'[2]T18-Hanover'!$A$1:$ZZ$1,0))</f>
        <v>12</v>
      </c>
      <c r="G33" s="151">
        <f>INDEX('[2]T18-Hanover'!$A$1:$ZZ$1000,MATCH(A33,'[2]T18-Hanover'!$A$1:$A$1000,0),MATCH($G$1,'[2]T18-Hanover'!$A$1:$ZZ$1,0))</f>
        <v>0</v>
      </c>
      <c r="H33" s="151">
        <f>INDEX('[2]T18-Hanover'!$A$1:$ZZ$1000,MATCH(A33,'[2]T18-Hanover'!$A$1:$A$1000,0),MATCH($H$1,'[2]T18-Hanover'!$A$1:$ZZ$1,0))</f>
        <v>1024</v>
      </c>
      <c r="I33" s="142" t="str">
        <f>INDEX('[2]T18-Hanover'!$A$1:$ZZ$1000,MATCH(A33,'[2]T18-Hanover'!$A$1:$A$1000,0),MATCH($I$1,'[2]T18-Hanover'!$A$1:$ZZ$1,0))</f>
        <v>C</v>
      </c>
      <c r="J33" s="146">
        <f>INDEX('[2]T18-Hanover'!$A$1:$ZZ$1000,MATCH(A33,'[2]T18-Hanover'!$A$1:$A$1000,0),MATCH($J$1,'[2]T18-Hanover'!$A$1:$ZZ$1,0))</f>
        <v>18</v>
      </c>
      <c r="K33" s="149">
        <f>INDEX('[2]T18-Hanover'!$A$1:$ZZ$1000,MATCH(A33,'[2]T18-Hanover'!$A$1:$A$1000,0),MATCH($K$1,'[2]T18-Hanover'!$A$1:$ZZ$1,0))</f>
        <v>18432</v>
      </c>
      <c r="L33" s="150">
        <f>INDEX('[2]T18-Hanover'!$A$1:$ZZ$1000,MATCH(A33,'[2]T18-Hanover'!$A$1:$A$1000,0),MATCH($L$1,'[2]T18-Hanover'!$A$1:$ZZ$1,0))</f>
        <v>0.15</v>
      </c>
      <c r="M33" s="150">
        <f>INDEX('[2]T18-Hanover'!$A$1:$ZZ$1000,MATCH(A33,'[2]T18-Hanover'!$A$1:$A$1000,0),MATCH($M$1,'[2]T18-Hanover'!$A$1:$ZZ$1,0))</f>
        <v>0.55000000000000004</v>
      </c>
      <c r="N33" s="149">
        <f>INDEX('[2]T18-Hanover'!$A$1:$ZZ$1000,MATCH(A33,'[2]T18-Hanover'!$A$1:$A$1000,0),MATCH($N$1,'[2]T18-Hanover'!$A$1:$ZZ$1,0))</f>
        <v>7050.24</v>
      </c>
      <c r="O33" s="150">
        <f>INDEX('[2]T18-Hanover'!$A$1:$ZZ$1000,MATCH(A33,'[2]T18-Hanover'!$A$1:$A$1000,0),MATCH($O$1,'[2]T18-Hanover'!$A$1:$ZZ$1,0))</f>
        <v>8.4999999999999992E-2</v>
      </c>
      <c r="P33" s="146">
        <f>INDEX('[2]T18-Hanover'!$A$1:$ZZ$1000,MATCH(A33,'[2]T18-Hanover'!$A$1:$A$1000,0),MATCH($P$1,'[2]T18-Hanover'!$A$1:$ZZ$1,0))</f>
        <v>81</v>
      </c>
      <c r="Q33" s="146">
        <f>INDEX('[2]T18-Hanover'!$A$1:$ZZ$1000,MATCH(A33,'[2]T18-Hanover'!$A$1:$A$1000,0),MATCH($Q$1,'[2]T18-Hanover'!$A$1:$ZZ$1,0))</f>
        <v>120</v>
      </c>
      <c r="R33" s="146">
        <f>INDEX('[2]T18-Hanover'!$A$1:$ZZ$1000,MATCH(A33,'[2]T18-Hanover'!$A$1:$A$1000,0),MATCH($R$1,'[2]T18-Hanover'!$A$1:$ZZ$1,0))</f>
        <v>100.5</v>
      </c>
      <c r="S33" s="149">
        <f>INDEX('[2]T18-Hanover'!$A$1:$ZZ$1000,MATCH(A33,'[2]T18-Hanover'!$A$1:$A$1000,0),MATCH($S$1,'[2]T18-Hanover'!$A$1:$ZZ$1,0))</f>
        <v>0</v>
      </c>
      <c r="T33" s="149">
        <f>INDEX('[2]T18-Hanover'!$A$1:$ZZ$1000,MATCH(A33,'[2]T18-Hanover'!$A$1:$A$1000,0),MATCH($T$1,'[2]T18-Hanover'!$A$1:$ZZ$1,0))</f>
        <v>102912</v>
      </c>
    </row>
    <row r="34" spans="1:20" x14ac:dyDescent="0.55000000000000004">
      <c r="A34" s="114" t="str">
        <f>'[2]T18-Hanover'!A34</f>
        <v>06-25-302-057-0000</v>
      </c>
      <c r="B34" s="115" t="str">
        <f>INDEX('[2]T18-Hanover'!$A$1:$ZZ$1000,MATCH(A34,'[2]T18-Hanover'!$A$1:$A$1000,0),MATCH($B$1,'[2]T18-Hanover'!$A$1:$ZZ$1,0))</f>
        <v>06-25-302-057-0000</v>
      </c>
      <c r="C34" s="114" t="str">
        <f>INDEX('[2]T18-Hanover'!$A$1:$ZZ$1000,MATCH(A34,'[2]T18-Hanover'!$A$1:$A$1000,0),MATCH($C$1,'[2]T18-Hanover'!$A$1:$ZZ$1,0))</f>
        <v>5-17</v>
      </c>
      <c r="D34" s="114" t="str">
        <f>INDEX('[2]T18-Hanover'!$A$1:$ZZ$1000,MATCH(A34,'[2]T18-Hanover'!$A$1:$A$1000,0),MATCH($D$1,'[2]T18-Hanover'!$A$1:$ZZ$1,0))</f>
        <v>2260 W IRVING PARK HANOVER PARK</v>
      </c>
      <c r="E34" s="114" t="str">
        <f>INDEX('[2]T18-Hanover'!$A$1:$ZZ$1000,MATCH(A34,'[2]T18-Hanover'!$A$1:$A$1000,0),MATCH($E$1,'[2]T18-Hanover'!$A$1:$ZZ$1,0))</f>
        <v>Retail-Storefront</v>
      </c>
      <c r="F34" s="142">
        <f>INDEX('[2]T18-Hanover'!$A$1:$ZZ$1000,MATCH(A34,'[2]T18-Hanover'!$A$1:$A$1000,0),MATCH($F$1,'[2]T18-Hanover'!$A$1:$ZZ$1,0))</f>
        <v>43</v>
      </c>
      <c r="G34" s="151">
        <f>INDEX('[2]T18-Hanover'!$A$1:$ZZ$1000,MATCH(A34,'[2]T18-Hanover'!$A$1:$A$1000,0),MATCH($G$1,'[2]T18-Hanover'!$A$1:$ZZ$1,0))</f>
        <v>17483</v>
      </c>
      <c r="H34" s="151">
        <f>INDEX('[2]T18-Hanover'!$A$1:$ZZ$1000,MATCH(A34,'[2]T18-Hanover'!$A$1:$A$1000,0),MATCH($H$1,'[2]T18-Hanover'!$A$1:$ZZ$1,0))</f>
        <v>3155</v>
      </c>
      <c r="I34" s="142" t="str">
        <f>INDEX('[2]T18-Hanover'!$A$1:$ZZ$1000,MATCH(A34,'[2]T18-Hanover'!$A$1:$A$1000,0),MATCH($I$1,'[2]T18-Hanover'!$A$1:$ZZ$1,0))</f>
        <v>C</v>
      </c>
      <c r="J34" s="146">
        <f>INDEX('[2]T18-Hanover'!$A$1:$ZZ$1000,MATCH(A34,'[2]T18-Hanover'!$A$1:$A$1000,0),MATCH($J$1,'[2]T18-Hanover'!$A$1:$ZZ$1,0))</f>
        <v>12.96</v>
      </c>
      <c r="K34" s="149">
        <f>INDEX('[2]T18-Hanover'!$A$1:$ZZ$1000,MATCH(A34,'[2]T18-Hanover'!$A$1:$A$1000,0),MATCH($K$1,'[2]T18-Hanover'!$A$1:$ZZ$1,0))</f>
        <v>40888.800000000003</v>
      </c>
      <c r="L34" s="150">
        <f>INDEX('[2]T18-Hanover'!$A$1:$ZZ$1000,MATCH(A34,'[2]T18-Hanover'!$A$1:$A$1000,0),MATCH($L$1,'[2]T18-Hanover'!$A$1:$ZZ$1,0))</f>
        <v>0.15</v>
      </c>
      <c r="M34" s="150">
        <f>INDEX('[2]T18-Hanover'!$A$1:$ZZ$1000,MATCH(A34,'[2]T18-Hanover'!$A$1:$A$1000,0),MATCH($M$1,'[2]T18-Hanover'!$A$1:$ZZ$1,0))</f>
        <v>0.55000000000000004</v>
      </c>
      <c r="N34" s="149">
        <f>INDEX('[2]T18-Hanover'!$A$1:$ZZ$1000,MATCH(A34,'[2]T18-Hanover'!$A$1:$A$1000,0),MATCH($N$1,'[2]T18-Hanover'!$A$1:$ZZ$1,0))</f>
        <v>15639.966</v>
      </c>
      <c r="O34" s="150">
        <f>INDEX('[2]T18-Hanover'!$A$1:$ZZ$1000,MATCH(A34,'[2]T18-Hanover'!$A$1:$A$1000,0),MATCH($O$1,'[2]T18-Hanover'!$A$1:$ZZ$1,0))</f>
        <v>8.4999999999999992E-2</v>
      </c>
      <c r="P34" s="146">
        <f>INDEX('[2]T18-Hanover'!$A$1:$ZZ$1000,MATCH(A34,'[2]T18-Hanover'!$A$1:$A$1000,0),MATCH($P$1,'[2]T18-Hanover'!$A$1:$ZZ$1,0))</f>
        <v>58.320000000000014</v>
      </c>
      <c r="Q34" s="146">
        <f>INDEX('[2]T18-Hanover'!$A$1:$ZZ$1000,MATCH(A34,'[2]T18-Hanover'!$A$1:$A$1000,0),MATCH($Q$1,'[2]T18-Hanover'!$A$1:$ZZ$1,0))</f>
        <v>86.4</v>
      </c>
      <c r="R34" s="146">
        <f>INDEX('[2]T18-Hanover'!$A$1:$ZZ$1000,MATCH(A34,'[2]T18-Hanover'!$A$1:$A$1000,0),MATCH($R$1,'[2]T18-Hanover'!$A$1:$ZZ$1,0))</f>
        <v>72.360000000000014</v>
      </c>
      <c r="S34" s="149">
        <f>INDEX('[2]T18-Hanover'!$A$1:$ZZ$1000,MATCH(A34,'[2]T18-Hanover'!$A$1:$A$1000,0),MATCH($S$1,'[2]T18-Hanover'!$A$1:$ZZ$1,0))</f>
        <v>58356</v>
      </c>
      <c r="T34" s="149">
        <f>INDEX('[2]T18-Hanover'!$A$1:$ZZ$1000,MATCH(A34,'[2]T18-Hanover'!$A$1:$A$1000,0),MATCH($T$1,'[2]T18-Hanover'!$A$1:$ZZ$1,0))</f>
        <v>286651.80000000005</v>
      </c>
    </row>
    <row r="35" spans="1:20" x14ac:dyDescent="0.55000000000000004">
      <c r="A35" s="114" t="str">
        <f>'[2]T18-Hanover'!A35</f>
        <v>06-25-408-001-0000</v>
      </c>
      <c r="B35" s="115" t="str">
        <f>INDEX('[2]T18-Hanover'!$A$1:$ZZ$1000,MATCH(A35,'[2]T18-Hanover'!$A$1:$A$1000,0),MATCH($B$1,'[2]T18-Hanover'!$A$1:$ZZ$1,0))</f>
        <v>06-25-408-001-0000</v>
      </c>
      <c r="C35" s="114" t="str">
        <f>INDEX('[2]T18-Hanover'!$A$1:$ZZ$1000,MATCH(A35,'[2]T18-Hanover'!$A$1:$A$1000,0),MATCH($C$1,'[2]T18-Hanover'!$A$1:$ZZ$1,0))</f>
        <v>5-17</v>
      </c>
      <c r="D35" s="114" t="str">
        <f>INDEX('[2]T18-Hanover'!$A$1:$ZZ$1000,MATCH(A35,'[2]T18-Hanover'!$A$1:$A$1000,0),MATCH($D$1,'[2]T18-Hanover'!$A$1:$ZZ$1,0))</f>
        <v>1601  TANGLEWOOD HANOVER PARK</v>
      </c>
      <c r="E35" s="114" t="str">
        <f>INDEX('[2]T18-Hanover'!$A$1:$ZZ$1000,MATCH(A35,'[2]T18-Hanover'!$A$1:$A$1000,0),MATCH($E$1,'[2]T18-Hanover'!$A$1:$ZZ$1,0))</f>
        <v>Retail-Storefront</v>
      </c>
      <c r="F35" s="142">
        <f>INDEX('[2]T18-Hanover'!$A$1:$ZZ$1000,MATCH(A35,'[2]T18-Hanover'!$A$1:$A$1000,0),MATCH($F$1,'[2]T18-Hanover'!$A$1:$ZZ$1,0))</f>
        <v>52</v>
      </c>
      <c r="G35" s="151">
        <f>INDEX('[2]T18-Hanover'!$A$1:$ZZ$1000,MATCH(A35,'[2]T18-Hanover'!$A$1:$A$1000,0),MATCH($G$1,'[2]T18-Hanover'!$A$1:$ZZ$1,0))</f>
        <v>9800</v>
      </c>
      <c r="H35" s="151">
        <f>INDEX('[2]T18-Hanover'!$A$1:$ZZ$1000,MATCH(A35,'[2]T18-Hanover'!$A$1:$A$1000,0),MATCH($H$1,'[2]T18-Hanover'!$A$1:$ZZ$1,0))</f>
        <v>5811</v>
      </c>
      <c r="I35" s="142" t="str">
        <f>INDEX('[2]T18-Hanover'!$A$1:$ZZ$1000,MATCH(A35,'[2]T18-Hanover'!$A$1:$A$1000,0),MATCH($I$1,'[2]T18-Hanover'!$A$1:$ZZ$1,0))</f>
        <v>C</v>
      </c>
      <c r="J35" s="146">
        <f>INDEX('[2]T18-Hanover'!$A$1:$ZZ$1000,MATCH(A35,'[2]T18-Hanover'!$A$1:$A$1000,0),MATCH($J$1,'[2]T18-Hanover'!$A$1:$ZZ$1,0))</f>
        <v>16.2</v>
      </c>
      <c r="K35" s="149">
        <f>INDEX('[2]T18-Hanover'!$A$1:$ZZ$1000,MATCH(A35,'[2]T18-Hanover'!$A$1:$A$1000,0),MATCH($K$1,'[2]T18-Hanover'!$A$1:$ZZ$1,0))</f>
        <v>94138.2</v>
      </c>
      <c r="L35" s="150">
        <f>INDEX('[2]T18-Hanover'!$A$1:$ZZ$1000,MATCH(A35,'[2]T18-Hanover'!$A$1:$A$1000,0),MATCH($L$1,'[2]T18-Hanover'!$A$1:$ZZ$1,0))</f>
        <v>0.15</v>
      </c>
      <c r="M35" s="150">
        <f>INDEX('[2]T18-Hanover'!$A$1:$ZZ$1000,MATCH(A35,'[2]T18-Hanover'!$A$1:$A$1000,0),MATCH($M$1,'[2]T18-Hanover'!$A$1:$ZZ$1,0))</f>
        <v>0.55000000000000004</v>
      </c>
      <c r="N35" s="149">
        <f>INDEX('[2]T18-Hanover'!$A$1:$ZZ$1000,MATCH(A35,'[2]T18-Hanover'!$A$1:$A$1000,0),MATCH($N$1,'[2]T18-Hanover'!$A$1:$ZZ$1,0))</f>
        <v>36007.861499999999</v>
      </c>
      <c r="O35" s="150">
        <f>INDEX('[2]T18-Hanover'!$A$1:$ZZ$1000,MATCH(A35,'[2]T18-Hanover'!$A$1:$A$1000,0),MATCH($O$1,'[2]T18-Hanover'!$A$1:$ZZ$1,0))</f>
        <v>8.4999999999999992E-2</v>
      </c>
      <c r="P35" s="146">
        <f>INDEX('[2]T18-Hanover'!$A$1:$ZZ$1000,MATCH(A35,'[2]T18-Hanover'!$A$1:$A$1000,0),MATCH($P$1,'[2]T18-Hanover'!$A$1:$ZZ$1,0))</f>
        <v>72.900000000000006</v>
      </c>
      <c r="Q35" s="146">
        <f>INDEX('[2]T18-Hanover'!$A$1:$ZZ$1000,MATCH(A35,'[2]T18-Hanover'!$A$1:$A$1000,0),MATCH($Q$1,'[2]T18-Hanover'!$A$1:$ZZ$1,0))</f>
        <v>108</v>
      </c>
      <c r="R35" s="146">
        <f>INDEX('[2]T18-Hanover'!$A$1:$ZZ$1000,MATCH(A35,'[2]T18-Hanover'!$A$1:$A$1000,0),MATCH($R$1,'[2]T18-Hanover'!$A$1:$ZZ$1,0))</f>
        <v>90.45</v>
      </c>
      <c r="S35" s="149">
        <f>INDEX('[2]T18-Hanover'!$A$1:$ZZ$1000,MATCH(A35,'[2]T18-Hanover'!$A$1:$A$1000,0),MATCH($S$1,'[2]T18-Hanover'!$A$1:$ZZ$1,0))</f>
        <v>0</v>
      </c>
      <c r="T35" s="149">
        <f>INDEX('[2]T18-Hanover'!$A$1:$ZZ$1000,MATCH(A35,'[2]T18-Hanover'!$A$1:$A$1000,0),MATCH($T$1,'[2]T18-Hanover'!$A$1:$ZZ$1,0))</f>
        <v>525604.95000000007</v>
      </c>
    </row>
    <row r="36" spans="1:20" ht="57.6" x14ac:dyDescent="0.55000000000000004">
      <c r="A36" s="114" t="str">
        <f>'[2]T18-Hanover'!A36</f>
        <v>06-27-201-014-0000</v>
      </c>
      <c r="B36" s="115" t="str">
        <f>INDEX('[2]T18-Hanover'!$A$1:$ZZ$1000,MATCH(A36,'[2]T18-Hanover'!$A$1:$A$1000,0),MATCH($B$1,'[2]T18-Hanover'!$A$1:$ZZ$1,0))</f>
        <v>06-27-201-013-0000 06-27-201-014-0000 06-27-203-021-0000 06-27-203-022-0000</v>
      </c>
      <c r="C36" s="114" t="str">
        <f>INDEX('[2]T18-Hanover'!$A$1:$ZZ$1000,MATCH(A36,'[2]T18-Hanover'!$A$1:$A$1000,0),MATCH($C$1,'[2]T18-Hanover'!$A$1:$ZZ$1,0))</f>
        <v>5-17</v>
      </c>
      <c r="D36" s="114" t="str">
        <f>INDEX('[2]T18-Hanover'!$A$1:$ZZ$1000,MATCH(A36,'[2]T18-Hanover'!$A$1:$A$1000,0),MATCH($D$1,'[2]T18-Hanover'!$A$1:$ZZ$1,0))</f>
        <v>85 W IRVING PARK STREAMWOOD</v>
      </c>
      <c r="E36" s="114" t="str">
        <f>INDEX('[2]T18-Hanover'!$A$1:$ZZ$1000,MATCH(A36,'[2]T18-Hanover'!$A$1:$A$1000,0),MATCH($E$1,'[2]T18-Hanover'!$A$1:$ZZ$1,0))</f>
        <v>Retail-Storefront</v>
      </c>
      <c r="F36" s="142">
        <f>INDEX('[2]T18-Hanover'!$A$1:$ZZ$1000,MATCH(A36,'[2]T18-Hanover'!$A$1:$A$1000,0),MATCH($F$1,'[2]T18-Hanover'!$A$1:$ZZ$1,0))</f>
        <v>40</v>
      </c>
      <c r="G36" s="151">
        <f>INDEX('[2]T18-Hanover'!$A$1:$ZZ$1000,MATCH(A36,'[2]T18-Hanover'!$A$1:$A$1000,0),MATCH($G$1,'[2]T18-Hanover'!$A$1:$ZZ$1,0))</f>
        <v>68679</v>
      </c>
      <c r="H36" s="151">
        <f>INDEX('[2]T18-Hanover'!$A$1:$ZZ$1000,MATCH(A36,'[2]T18-Hanover'!$A$1:$A$1000,0),MATCH($H$1,'[2]T18-Hanover'!$A$1:$ZZ$1,0))</f>
        <v>6134</v>
      </c>
      <c r="I36" s="142" t="str">
        <f>INDEX('[2]T18-Hanover'!$A$1:$ZZ$1000,MATCH(A36,'[2]T18-Hanover'!$A$1:$A$1000,0),MATCH($I$1,'[2]T18-Hanover'!$A$1:$ZZ$1,0))</f>
        <v>C</v>
      </c>
      <c r="J36" s="146">
        <f>INDEX('[2]T18-Hanover'!$A$1:$ZZ$1000,MATCH(A36,'[2]T18-Hanover'!$A$1:$A$1000,0),MATCH($J$1,'[2]T18-Hanover'!$A$1:$ZZ$1,0))</f>
        <v>16.2</v>
      </c>
      <c r="K36" s="149">
        <f>INDEX('[2]T18-Hanover'!$A$1:$ZZ$1000,MATCH(A36,'[2]T18-Hanover'!$A$1:$A$1000,0),MATCH($K$1,'[2]T18-Hanover'!$A$1:$ZZ$1,0))</f>
        <v>99370.8</v>
      </c>
      <c r="L36" s="150">
        <f>INDEX('[2]T18-Hanover'!$A$1:$ZZ$1000,MATCH(A36,'[2]T18-Hanover'!$A$1:$A$1000,0),MATCH($L$1,'[2]T18-Hanover'!$A$1:$ZZ$1,0))</f>
        <v>0.15</v>
      </c>
      <c r="M36" s="150">
        <f>INDEX('[2]T18-Hanover'!$A$1:$ZZ$1000,MATCH(A36,'[2]T18-Hanover'!$A$1:$A$1000,0),MATCH($M$1,'[2]T18-Hanover'!$A$1:$ZZ$1,0))</f>
        <v>0.55000000000000004</v>
      </c>
      <c r="N36" s="149">
        <f>INDEX('[2]T18-Hanover'!$A$1:$ZZ$1000,MATCH(A36,'[2]T18-Hanover'!$A$1:$A$1000,0),MATCH($N$1,'[2]T18-Hanover'!$A$1:$ZZ$1,0))</f>
        <v>38009.330999999998</v>
      </c>
      <c r="O36" s="150">
        <f>INDEX('[2]T18-Hanover'!$A$1:$ZZ$1000,MATCH(A36,'[2]T18-Hanover'!$A$1:$A$1000,0),MATCH($O$1,'[2]T18-Hanover'!$A$1:$ZZ$1,0))</f>
        <v>8.4999999999999992E-2</v>
      </c>
      <c r="P36" s="146">
        <f>INDEX('[2]T18-Hanover'!$A$1:$ZZ$1000,MATCH(A36,'[2]T18-Hanover'!$A$1:$A$1000,0),MATCH($P$1,'[2]T18-Hanover'!$A$1:$ZZ$1,0))</f>
        <v>72.900000000000006</v>
      </c>
      <c r="Q36" s="146">
        <f>INDEX('[2]T18-Hanover'!$A$1:$ZZ$1000,MATCH(A36,'[2]T18-Hanover'!$A$1:$A$1000,0),MATCH($Q$1,'[2]T18-Hanover'!$A$1:$ZZ$1,0))</f>
        <v>108</v>
      </c>
      <c r="R36" s="146">
        <f>INDEX('[2]T18-Hanover'!$A$1:$ZZ$1000,MATCH(A36,'[2]T18-Hanover'!$A$1:$A$1000,0),MATCH($R$1,'[2]T18-Hanover'!$A$1:$ZZ$1,0))</f>
        <v>90.45</v>
      </c>
      <c r="S36" s="149">
        <f>INDEX('[2]T18-Hanover'!$A$1:$ZZ$1000,MATCH(A36,'[2]T18-Hanover'!$A$1:$A$1000,0),MATCH($S$1,'[2]T18-Hanover'!$A$1:$ZZ$1,0))</f>
        <v>529716</v>
      </c>
      <c r="T36" s="149">
        <f>INDEX('[2]T18-Hanover'!$A$1:$ZZ$1000,MATCH(A36,'[2]T18-Hanover'!$A$1:$A$1000,0),MATCH($T$1,'[2]T18-Hanover'!$A$1:$ZZ$1,0))</f>
        <v>1084536.3</v>
      </c>
    </row>
    <row r="37" spans="1:20" x14ac:dyDescent="0.55000000000000004">
      <c r="A37" s="114" t="str">
        <f>'[2]T18-Hanover'!A37</f>
        <v>06-23-106-137-0000</v>
      </c>
      <c r="B37" s="115" t="str">
        <f>INDEX('[2]T18-Hanover'!$A$1:$ZZ$1000,MATCH(A37,'[2]T18-Hanover'!$A$1:$A$1000,0),MATCH($B$1,'[2]T18-Hanover'!$A$1:$ZZ$1,0))</f>
        <v>06-23-106-137-0000</v>
      </c>
      <c r="C37" s="114" t="str">
        <f>INDEX('[2]T18-Hanover'!$A$1:$ZZ$1000,MATCH(A37,'[2]T18-Hanover'!$A$1:$A$1000,0),MATCH($C$1,'[2]T18-Hanover'!$A$1:$ZZ$1,0))</f>
        <v>5-17</v>
      </c>
      <c r="D37" s="114" t="str">
        <f>INDEX('[2]T18-Hanover'!$A$1:$ZZ$1000,MATCH(A37,'[2]T18-Hanover'!$A$1:$A$1000,0),MATCH($D$1,'[2]T18-Hanover'!$A$1:$ZZ$1,0))</f>
        <v>521  BARTLETT STREAMWOOD</v>
      </c>
      <c r="E37" s="114" t="str">
        <f>INDEX('[2]T18-Hanover'!$A$1:$ZZ$1000,MATCH(A37,'[2]T18-Hanover'!$A$1:$A$1000,0),MATCH($E$1,'[2]T18-Hanover'!$A$1:$ZZ$1,0))</f>
        <v>Strip Center</v>
      </c>
      <c r="F37" s="142">
        <f>INDEX('[2]T18-Hanover'!$A$1:$ZZ$1000,MATCH(A37,'[2]T18-Hanover'!$A$1:$A$1000,0),MATCH($F$1,'[2]T18-Hanover'!$A$1:$ZZ$1,0))</f>
        <v>40</v>
      </c>
      <c r="G37" s="151">
        <f>INDEX('[2]T18-Hanover'!$A$1:$ZZ$1000,MATCH(A37,'[2]T18-Hanover'!$A$1:$A$1000,0),MATCH($G$1,'[2]T18-Hanover'!$A$1:$ZZ$1,0))</f>
        <v>44587</v>
      </c>
      <c r="H37" s="151">
        <f>INDEX('[2]T18-Hanover'!$A$1:$ZZ$1000,MATCH(A37,'[2]T18-Hanover'!$A$1:$A$1000,0),MATCH($H$1,'[2]T18-Hanover'!$A$1:$ZZ$1,0))</f>
        <v>9130</v>
      </c>
      <c r="I37" s="142" t="str">
        <f>INDEX('[2]T18-Hanover'!$A$1:$ZZ$1000,MATCH(A37,'[2]T18-Hanover'!$A$1:$A$1000,0),MATCH($I$1,'[2]T18-Hanover'!$A$1:$ZZ$1,0))</f>
        <v>C</v>
      </c>
      <c r="J37" s="146">
        <f>INDEX('[2]T18-Hanover'!$A$1:$ZZ$1000,MATCH(A37,'[2]T18-Hanover'!$A$1:$A$1000,0),MATCH($J$1,'[2]T18-Hanover'!$A$1:$ZZ$1,0))</f>
        <v>10.368000000000002</v>
      </c>
      <c r="K37" s="149">
        <f>INDEX('[2]T18-Hanover'!$A$1:$ZZ$1000,MATCH(A37,'[2]T18-Hanover'!$A$1:$A$1000,0),MATCH($K$1,'[2]T18-Hanover'!$A$1:$ZZ$1,0))</f>
        <v>94659.840000000026</v>
      </c>
      <c r="L37" s="150">
        <f>INDEX('[2]T18-Hanover'!$A$1:$ZZ$1000,MATCH(A37,'[2]T18-Hanover'!$A$1:$A$1000,0),MATCH($L$1,'[2]T18-Hanover'!$A$1:$ZZ$1,0))</f>
        <v>0.15</v>
      </c>
      <c r="M37" s="150">
        <f>INDEX('[2]T18-Hanover'!$A$1:$ZZ$1000,MATCH(A37,'[2]T18-Hanover'!$A$1:$A$1000,0),MATCH($M$1,'[2]T18-Hanover'!$A$1:$ZZ$1,0))</f>
        <v>0.55000000000000004</v>
      </c>
      <c r="N37" s="149">
        <f>INDEX('[2]T18-Hanover'!$A$1:$ZZ$1000,MATCH(A37,'[2]T18-Hanover'!$A$1:$A$1000,0),MATCH($N$1,'[2]T18-Hanover'!$A$1:$ZZ$1,0))</f>
        <v>36207.388800000001</v>
      </c>
      <c r="O37" s="150">
        <f>INDEX('[2]T18-Hanover'!$A$1:$ZZ$1000,MATCH(A37,'[2]T18-Hanover'!$A$1:$A$1000,0),MATCH($O$1,'[2]T18-Hanover'!$A$1:$ZZ$1,0))</f>
        <v>8.4999999999999992E-2</v>
      </c>
      <c r="P37" s="146">
        <f>INDEX('[2]T18-Hanover'!$A$1:$ZZ$1000,MATCH(A37,'[2]T18-Hanover'!$A$1:$A$1000,0),MATCH($P$1,'[2]T18-Hanover'!$A$1:$ZZ$1,0))</f>
        <v>46.656000000000006</v>
      </c>
      <c r="Q37" s="146">
        <f>INDEX('[2]T18-Hanover'!$A$1:$ZZ$1000,MATCH(A37,'[2]T18-Hanover'!$A$1:$A$1000,0),MATCH($Q$1,'[2]T18-Hanover'!$A$1:$ZZ$1,0))</f>
        <v>69.12</v>
      </c>
      <c r="R37" s="146">
        <f>INDEX('[2]T18-Hanover'!$A$1:$ZZ$1000,MATCH(A37,'[2]T18-Hanover'!$A$1:$A$1000,0),MATCH($R$1,'[2]T18-Hanover'!$A$1:$ZZ$1,0))</f>
        <v>57.888000000000005</v>
      </c>
      <c r="S37" s="149">
        <f>INDEX('[2]T18-Hanover'!$A$1:$ZZ$1000,MATCH(A37,'[2]T18-Hanover'!$A$1:$A$1000,0),MATCH($S$1,'[2]T18-Hanover'!$A$1:$ZZ$1,0))</f>
        <v>40335</v>
      </c>
      <c r="T37" s="149">
        <f>INDEX('[2]T18-Hanover'!$A$1:$ZZ$1000,MATCH(A37,'[2]T18-Hanover'!$A$1:$A$1000,0),MATCH($T$1,'[2]T18-Hanover'!$A$1:$ZZ$1,0))</f>
        <v>568852.44000000006</v>
      </c>
    </row>
    <row r="38" spans="1:20" x14ac:dyDescent="0.55000000000000004">
      <c r="A38" s="114" t="str">
        <f>'[2]T18-Hanover'!A38</f>
        <v>06-14-302-008-0000</v>
      </c>
      <c r="B38" s="115" t="str">
        <f>INDEX('[2]T18-Hanover'!$A$1:$ZZ$1000,MATCH(A38,'[2]T18-Hanover'!$A$1:$A$1000,0),MATCH($B$1,'[2]T18-Hanover'!$A$1:$ZZ$1,0))</f>
        <v>06-14-302-008-0000</v>
      </c>
      <c r="C38" s="114" t="str">
        <f>INDEX('[2]T18-Hanover'!$A$1:$ZZ$1000,MATCH(A38,'[2]T18-Hanover'!$A$1:$A$1000,0),MATCH($C$1,'[2]T18-Hanover'!$A$1:$ZZ$1,0))</f>
        <v>5-17</v>
      </c>
      <c r="D38" s="114" t="str">
        <f>INDEX('[2]T18-Hanover'!$A$1:$ZZ$1000,MATCH(A38,'[2]T18-Hanover'!$A$1:$A$1000,0),MATCH($D$1,'[2]T18-Hanover'!$A$1:$ZZ$1,0))</f>
        <v>12 N BARTLETT STREAMWOOD</v>
      </c>
      <c r="E38" s="114" t="str">
        <f>INDEX('[2]T18-Hanover'!$A$1:$ZZ$1000,MATCH(A38,'[2]T18-Hanover'!$A$1:$A$1000,0),MATCH($E$1,'[2]T18-Hanover'!$A$1:$ZZ$1,0))</f>
        <v>Strip Center</v>
      </c>
      <c r="F38" s="142">
        <f>INDEX('[2]T18-Hanover'!$A$1:$ZZ$1000,MATCH(A38,'[2]T18-Hanover'!$A$1:$A$1000,0),MATCH($F$1,'[2]T18-Hanover'!$A$1:$ZZ$1,0))</f>
        <v>34</v>
      </c>
      <c r="G38" s="151">
        <f>INDEX('[2]T18-Hanover'!$A$1:$ZZ$1000,MATCH(A38,'[2]T18-Hanover'!$A$1:$A$1000,0),MATCH($G$1,'[2]T18-Hanover'!$A$1:$ZZ$1,0))</f>
        <v>20104</v>
      </c>
      <c r="H38" s="151">
        <f>INDEX('[2]T18-Hanover'!$A$1:$ZZ$1000,MATCH(A38,'[2]T18-Hanover'!$A$1:$A$1000,0),MATCH($H$1,'[2]T18-Hanover'!$A$1:$ZZ$1,0))</f>
        <v>4740</v>
      </c>
      <c r="I38" s="142" t="str">
        <f>INDEX('[2]T18-Hanover'!$A$1:$ZZ$1000,MATCH(A38,'[2]T18-Hanover'!$A$1:$A$1000,0),MATCH($I$1,'[2]T18-Hanover'!$A$1:$ZZ$1,0))</f>
        <v>C</v>
      </c>
      <c r="J38" s="146">
        <f>INDEX('[2]T18-Hanover'!$A$1:$ZZ$1000,MATCH(A38,'[2]T18-Hanover'!$A$1:$A$1000,0),MATCH($J$1,'[2]T18-Hanover'!$A$1:$ZZ$1,0))</f>
        <v>12.96</v>
      </c>
      <c r="K38" s="149">
        <f>INDEX('[2]T18-Hanover'!$A$1:$ZZ$1000,MATCH(A38,'[2]T18-Hanover'!$A$1:$A$1000,0),MATCH($K$1,'[2]T18-Hanover'!$A$1:$ZZ$1,0))</f>
        <v>61430.400000000001</v>
      </c>
      <c r="L38" s="150">
        <f>INDEX('[2]T18-Hanover'!$A$1:$ZZ$1000,MATCH(A38,'[2]T18-Hanover'!$A$1:$A$1000,0),MATCH($L$1,'[2]T18-Hanover'!$A$1:$ZZ$1,0))</f>
        <v>0.15</v>
      </c>
      <c r="M38" s="150">
        <f>INDEX('[2]T18-Hanover'!$A$1:$ZZ$1000,MATCH(A38,'[2]T18-Hanover'!$A$1:$A$1000,0),MATCH($M$1,'[2]T18-Hanover'!$A$1:$ZZ$1,0))</f>
        <v>0.55000000000000004</v>
      </c>
      <c r="N38" s="149">
        <f>INDEX('[2]T18-Hanover'!$A$1:$ZZ$1000,MATCH(A38,'[2]T18-Hanover'!$A$1:$A$1000,0),MATCH($N$1,'[2]T18-Hanover'!$A$1:$ZZ$1,0))</f>
        <v>23497.128000000001</v>
      </c>
      <c r="O38" s="150">
        <f>INDEX('[2]T18-Hanover'!$A$1:$ZZ$1000,MATCH(A38,'[2]T18-Hanover'!$A$1:$A$1000,0),MATCH($O$1,'[2]T18-Hanover'!$A$1:$ZZ$1,0))</f>
        <v>8.4999999999999992E-2</v>
      </c>
      <c r="P38" s="146">
        <f>INDEX('[2]T18-Hanover'!$A$1:$ZZ$1000,MATCH(A38,'[2]T18-Hanover'!$A$1:$A$1000,0),MATCH($P$1,'[2]T18-Hanover'!$A$1:$ZZ$1,0))</f>
        <v>58.320000000000007</v>
      </c>
      <c r="Q38" s="146">
        <f>INDEX('[2]T18-Hanover'!$A$1:$ZZ$1000,MATCH(A38,'[2]T18-Hanover'!$A$1:$A$1000,0),MATCH($Q$1,'[2]T18-Hanover'!$A$1:$ZZ$1,0))</f>
        <v>86.4</v>
      </c>
      <c r="R38" s="146">
        <f>INDEX('[2]T18-Hanover'!$A$1:$ZZ$1000,MATCH(A38,'[2]T18-Hanover'!$A$1:$A$1000,0),MATCH($R$1,'[2]T18-Hanover'!$A$1:$ZZ$1,0))</f>
        <v>72.360000000000014</v>
      </c>
      <c r="S38" s="149">
        <f>INDEX('[2]T18-Hanover'!$A$1:$ZZ$1000,MATCH(A38,'[2]T18-Hanover'!$A$1:$A$1000,0),MATCH($S$1,'[2]T18-Hanover'!$A$1:$ZZ$1,0))</f>
        <v>13728</v>
      </c>
      <c r="T38" s="149">
        <f>INDEX('[2]T18-Hanover'!$A$1:$ZZ$1000,MATCH(A38,'[2]T18-Hanover'!$A$1:$A$1000,0),MATCH($T$1,'[2]T18-Hanover'!$A$1:$ZZ$1,0))</f>
        <v>356714.40000000008</v>
      </c>
    </row>
    <row r="39" spans="1:20" x14ac:dyDescent="0.55000000000000004">
      <c r="A39" s="114" t="str">
        <f>'[2]T18-Hanover'!A39</f>
        <v>06-25-301-034-0000</v>
      </c>
      <c r="B39" s="115" t="str">
        <f>INDEX('[2]T18-Hanover'!$A$1:$ZZ$1000,MATCH(A39,'[2]T18-Hanover'!$A$1:$A$1000,0),MATCH($B$1,'[2]T18-Hanover'!$A$1:$ZZ$1,0))</f>
        <v>06-25-301-034-0000</v>
      </c>
      <c r="C39" s="114" t="str">
        <f>INDEX('[2]T18-Hanover'!$A$1:$ZZ$1000,MATCH(A39,'[2]T18-Hanover'!$A$1:$A$1000,0),MATCH($C$1,'[2]T18-Hanover'!$A$1:$ZZ$1,0))</f>
        <v>5-17</v>
      </c>
      <c r="D39" s="114" t="str">
        <f>INDEX('[2]T18-Hanover'!$A$1:$ZZ$1000,MATCH(A39,'[2]T18-Hanover'!$A$1:$A$1000,0),MATCH($D$1,'[2]T18-Hanover'!$A$1:$ZZ$1,0))</f>
        <v>2017 W IRVING PARK HANOVER PARK</v>
      </c>
      <c r="E39" s="114" t="str">
        <f>INDEX('[2]T18-Hanover'!$A$1:$ZZ$1000,MATCH(A39,'[2]T18-Hanover'!$A$1:$A$1000,0),MATCH($E$1,'[2]T18-Hanover'!$A$1:$ZZ$1,0))</f>
        <v>Strip Center</v>
      </c>
      <c r="F39" s="142">
        <f>INDEX('[2]T18-Hanover'!$A$1:$ZZ$1000,MATCH(A39,'[2]T18-Hanover'!$A$1:$A$1000,0),MATCH($F$1,'[2]T18-Hanover'!$A$1:$ZZ$1,0))</f>
        <v>40</v>
      </c>
      <c r="G39" s="151">
        <f>INDEX('[2]T18-Hanover'!$A$1:$ZZ$1000,MATCH(A39,'[2]T18-Hanover'!$A$1:$A$1000,0),MATCH($G$1,'[2]T18-Hanover'!$A$1:$ZZ$1,0))</f>
        <v>13500</v>
      </c>
      <c r="H39" s="151">
        <f>INDEX('[2]T18-Hanover'!$A$1:$ZZ$1000,MATCH(A39,'[2]T18-Hanover'!$A$1:$A$1000,0),MATCH($H$1,'[2]T18-Hanover'!$A$1:$ZZ$1,0))</f>
        <v>5626</v>
      </c>
      <c r="I39" s="142" t="str">
        <f>INDEX('[2]T18-Hanover'!$A$1:$ZZ$1000,MATCH(A39,'[2]T18-Hanover'!$A$1:$A$1000,0),MATCH($I$1,'[2]T18-Hanover'!$A$1:$ZZ$1,0))</f>
        <v>C</v>
      </c>
      <c r="J39" s="146">
        <f>INDEX('[2]T18-Hanover'!$A$1:$ZZ$1000,MATCH(A39,'[2]T18-Hanover'!$A$1:$A$1000,0),MATCH($J$1,'[2]T18-Hanover'!$A$1:$ZZ$1,0))</f>
        <v>12.96</v>
      </c>
      <c r="K39" s="149">
        <f>INDEX('[2]T18-Hanover'!$A$1:$ZZ$1000,MATCH(A39,'[2]T18-Hanover'!$A$1:$A$1000,0),MATCH($K$1,'[2]T18-Hanover'!$A$1:$ZZ$1,0))</f>
        <v>72912.960000000006</v>
      </c>
      <c r="L39" s="150">
        <f>INDEX('[2]T18-Hanover'!$A$1:$ZZ$1000,MATCH(A39,'[2]T18-Hanover'!$A$1:$A$1000,0),MATCH($L$1,'[2]T18-Hanover'!$A$1:$ZZ$1,0))</f>
        <v>0.15</v>
      </c>
      <c r="M39" s="150">
        <f>INDEX('[2]T18-Hanover'!$A$1:$ZZ$1000,MATCH(A39,'[2]T18-Hanover'!$A$1:$A$1000,0),MATCH($M$1,'[2]T18-Hanover'!$A$1:$ZZ$1,0))</f>
        <v>0.55000000000000004</v>
      </c>
      <c r="N39" s="149">
        <f>INDEX('[2]T18-Hanover'!$A$1:$ZZ$1000,MATCH(A39,'[2]T18-Hanover'!$A$1:$A$1000,0),MATCH($N$1,'[2]T18-Hanover'!$A$1:$ZZ$1,0))</f>
        <v>27889.207199999997</v>
      </c>
      <c r="O39" s="150">
        <f>INDEX('[2]T18-Hanover'!$A$1:$ZZ$1000,MATCH(A39,'[2]T18-Hanover'!$A$1:$A$1000,0),MATCH($O$1,'[2]T18-Hanover'!$A$1:$ZZ$1,0))</f>
        <v>8.4999999999999992E-2</v>
      </c>
      <c r="P39" s="146">
        <f>INDEX('[2]T18-Hanover'!$A$1:$ZZ$1000,MATCH(A39,'[2]T18-Hanover'!$A$1:$A$1000,0),MATCH($P$1,'[2]T18-Hanover'!$A$1:$ZZ$1,0))</f>
        <v>58.32</v>
      </c>
      <c r="Q39" s="146">
        <f>INDEX('[2]T18-Hanover'!$A$1:$ZZ$1000,MATCH(A39,'[2]T18-Hanover'!$A$1:$A$1000,0),MATCH($Q$1,'[2]T18-Hanover'!$A$1:$ZZ$1,0))</f>
        <v>86.4</v>
      </c>
      <c r="R39" s="146">
        <f>INDEX('[2]T18-Hanover'!$A$1:$ZZ$1000,MATCH(A39,'[2]T18-Hanover'!$A$1:$A$1000,0),MATCH($R$1,'[2]T18-Hanover'!$A$1:$ZZ$1,0))</f>
        <v>72.36</v>
      </c>
      <c r="S39" s="149">
        <f>INDEX('[2]T18-Hanover'!$A$1:$ZZ$1000,MATCH(A39,'[2]T18-Hanover'!$A$1:$A$1000,0),MATCH($S$1,'[2]T18-Hanover'!$A$1:$ZZ$1,0))</f>
        <v>0</v>
      </c>
      <c r="T39" s="149">
        <f>INDEX('[2]T18-Hanover'!$A$1:$ZZ$1000,MATCH(A39,'[2]T18-Hanover'!$A$1:$A$1000,0),MATCH($T$1,'[2]T18-Hanover'!$A$1:$ZZ$1,0))</f>
        <v>407097.36</v>
      </c>
    </row>
    <row r="40" spans="1:20" x14ac:dyDescent="0.55000000000000004">
      <c r="A40" s="114" t="str">
        <f>'[2]T18-Hanover'!A40</f>
        <v>06-24-406-003-0000</v>
      </c>
      <c r="B40" s="115" t="str">
        <f>INDEX('[2]T18-Hanover'!$A$1:$ZZ$1000,MATCH(A40,'[2]T18-Hanover'!$A$1:$A$1000,0),MATCH($B$1,'[2]T18-Hanover'!$A$1:$ZZ$1,0))</f>
        <v>06-24-406-003-0000</v>
      </c>
      <c r="C40" s="114" t="str">
        <f>INDEX('[2]T18-Hanover'!$A$1:$ZZ$1000,MATCH(A40,'[2]T18-Hanover'!$A$1:$A$1000,0),MATCH($C$1,'[2]T18-Hanover'!$A$1:$ZZ$1,0))</f>
        <v>5-17</v>
      </c>
      <c r="D40" s="114" t="str">
        <f>INDEX('[2]T18-Hanover'!$A$1:$ZZ$1000,MATCH(A40,'[2]T18-Hanover'!$A$1:$A$1000,0),MATCH($D$1,'[2]T18-Hanover'!$A$1:$ZZ$1,0))</f>
        <v>694  BARRINGTON STREAMWOOD</v>
      </c>
      <c r="E40" s="114" t="str">
        <f>INDEX('[2]T18-Hanover'!$A$1:$ZZ$1000,MATCH(A40,'[2]T18-Hanover'!$A$1:$A$1000,0),MATCH($E$1,'[2]T18-Hanover'!$A$1:$ZZ$1,0))</f>
        <v>Strip Center</v>
      </c>
      <c r="F40" s="142">
        <f>INDEX('[2]T18-Hanover'!$A$1:$ZZ$1000,MATCH(A40,'[2]T18-Hanover'!$A$1:$A$1000,0),MATCH($F$1,'[2]T18-Hanover'!$A$1:$ZZ$1,0))</f>
        <v>34</v>
      </c>
      <c r="G40" s="151">
        <f>INDEX('[2]T18-Hanover'!$A$1:$ZZ$1000,MATCH(A40,'[2]T18-Hanover'!$A$1:$A$1000,0),MATCH($G$1,'[2]T18-Hanover'!$A$1:$ZZ$1,0))</f>
        <v>84071</v>
      </c>
      <c r="H40" s="151">
        <f>INDEX('[2]T18-Hanover'!$A$1:$ZZ$1000,MATCH(A40,'[2]T18-Hanover'!$A$1:$A$1000,0),MATCH($H$1,'[2]T18-Hanover'!$A$1:$ZZ$1,0))</f>
        <v>19200</v>
      </c>
      <c r="I40" s="142" t="str">
        <f>INDEX('[2]T18-Hanover'!$A$1:$ZZ$1000,MATCH(A40,'[2]T18-Hanover'!$A$1:$A$1000,0),MATCH($I$1,'[2]T18-Hanover'!$A$1:$ZZ$1,0))</f>
        <v>C</v>
      </c>
      <c r="J40" s="146">
        <f>INDEX('[2]T18-Hanover'!$A$1:$ZZ$1000,MATCH(A40,'[2]T18-Hanover'!$A$1:$A$1000,0),MATCH($J$1,'[2]T18-Hanover'!$A$1:$ZZ$1,0))</f>
        <v>14.4</v>
      </c>
      <c r="K40" s="149">
        <f>INDEX('[2]T18-Hanover'!$A$1:$ZZ$1000,MATCH(A40,'[2]T18-Hanover'!$A$1:$A$1000,0),MATCH($K$1,'[2]T18-Hanover'!$A$1:$ZZ$1,0))</f>
        <v>276480</v>
      </c>
      <c r="L40" s="150">
        <f>INDEX('[2]T18-Hanover'!$A$1:$ZZ$1000,MATCH(A40,'[2]T18-Hanover'!$A$1:$A$1000,0),MATCH($L$1,'[2]T18-Hanover'!$A$1:$ZZ$1,0))</f>
        <v>0.15</v>
      </c>
      <c r="M40" s="150">
        <f>INDEX('[2]T18-Hanover'!$A$1:$ZZ$1000,MATCH(A40,'[2]T18-Hanover'!$A$1:$A$1000,0),MATCH($M$1,'[2]T18-Hanover'!$A$1:$ZZ$1,0))</f>
        <v>0.55000000000000004</v>
      </c>
      <c r="N40" s="149">
        <f>INDEX('[2]T18-Hanover'!$A$1:$ZZ$1000,MATCH(A40,'[2]T18-Hanover'!$A$1:$A$1000,0),MATCH($N$1,'[2]T18-Hanover'!$A$1:$ZZ$1,0))</f>
        <v>105753.59999999999</v>
      </c>
      <c r="O40" s="150">
        <f>INDEX('[2]T18-Hanover'!$A$1:$ZZ$1000,MATCH(A40,'[2]T18-Hanover'!$A$1:$A$1000,0),MATCH($O$1,'[2]T18-Hanover'!$A$1:$ZZ$1,0))</f>
        <v>8.4999999999999992E-2</v>
      </c>
      <c r="P40" s="146">
        <f>INDEX('[2]T18-Hanover'!$A$1:$ZZ$1000,MATCH(A40,'[2]T18-Hanover'!$A$1:$A$1000,0),MATCH($P$1,'[2]T18-Hanover'!$A$1:$ZZ$1,0))</f>
        <v>64.8</v>
      </c>
      <c r="Q40" s="146">
        <f>INDEX('[2]T18-Hanover'!$A$1:$ZZ$1000,MATCH(A40,'[2]T18-Hanover'!$A$1:$A$1000,0),MATCH($Q$1,'[2]T18-Hanover'!$A$1:$ZZ$1,0))</f>
        <v>96</v>
      </c>
      <c r="R40" s="146">
        <f>INDEX('[2]T18-Hanover'!$A$1:$ZZ$1000,MATCH(A40,'[2]T18-Hanover'!$A$1:$A$1000,0),MATCH($R$1,'[2]T18-Hanover'!$A$1:$ZZ$1,0))</f>
        <v>80.400000000000006</v>
      </c>
      <c r="S40" s="149">
        <f>INDEX('[2]T18-Hanover'!$A$1:$ZZ$1000,MATCH(A40,'[2]T18-Hanover'!$A$1:$A$1000,0),MATCH($S$1,'[2]T18-Hanover'!$A$1:$ZZ$1,0))</f>
        <v>87252</v>
      </c>
      <c r="T40" s="149">
        <f>INDEX('[2]T18-Hanover'!$A$1:$ZZ$1000,MATCH(A40,'[2]T18-Hanover'!$A$1:$A$1000,0),MATCH($T$1,'[2]T18-Hanover'!$A$1:$ZZ$1,0))</f>
        <v>1630932</v>
      </c>
    </row>
    <row r="41" spans="1:20" x14ac:dyDescent="0.55000000000000004">
      <c r="A41" s="114" t="str">
        <f>'[2]T18-Hanover'!A41</f>
        <v>06-24-408-003-0000</v>
      </c>
      <c r="B41" s="115" t="str">
        <f>INDEX('[2]T18-Hanover'!$A$1:$ZZ$1000,MATCH(A41,'[2]T18-Hanover'!$A$1:$A$1000,0),MATCH($B$1,'[2]T18-Hanover'!$A$1:$ZZ$1,0))</f>
        <v>06-24-408-003-0000</v>
      </c>
      <c r="C41" s="114" t="str">
        <f>INDEX('[2]T18-Hanover'!$A$1:$ZZ$1000,MATCH(A41,'[2]T18-Hanover'!$A$1:$A$1000,0),MATCH($C$1,'[2]T18-Hanover'!$A$1:$ZZ$1,0))</f>
        <v>5-17</v>
      </c>
      <c r="D41" s="114" t="str">
        <f>INDEX('[2]T18-Hanover'!$A$1:$ZZ$1000,MATCH(A41,'[2]T18-Hanover'!$A$1:$A$1000,0),MATCH($D$1,'[2]T18-Hanover'!$A$1:$ZZ$1,0))</f>
        <v>716 S BARRINGTON STREAMWOOD</v>
      </c>
      <c r="E41" s="114" t="str">
        <f>INDEX('[2]T18-Hanover'!$A$1:$ZZ$1000,MATCH(A41,'[2]T18-Hanover'!$A$1:$A$1000,0),MATCH($E$1,'[2]T18-Hanover'!$A$1:$ZZ$1,0))</f>
        <v>Strip Center</v>
      </c>
      <c r="F41" s="142">
        <f>INDEX('[2]T18-Hanover'!$A$1:$ZZ$1000,MATCH(A41,'[2]T18-Hanover'!$A$1:$A$1000,0),MATCH($F$1,'[2]T18-Hanover'!$A$1:$ZZ$1,0))</f>
        <v>46</v>
      </c>
      <c r="G41" s="151">
        <f>INDEX('[2]T18-Hanover'!$A$1:$ZZ$1000,MATCH(A41,'[2]T18-Hanover'!$A$1:$A$1000,0),MATCH($G$1,'[2]T18-Hanover'!$A$1:$ZZ$1,0))</f>
        <v>41357</v>
      </c>
      <c r="H41" s="151">
        <f>INDEX('[2]T18-Hanover'!$A$1:$ZZ$1000,MATCH(A41,'[2]T18-Hanover'!$A$1:$A$1000,0),MATCH($H$1,'[2]T18-Hanover'!$A$1:$ZZ$1,0))</f>
        <v>15000</v>
      </c>
      <c r="I41" s="142" t="str">
        <f>INDEX('[2]T18-Hanover'!$A$1:$ZZ$1000,MATCH(A41,'[2]T18-Hanover'!$A$1:$A$1000,0),MATCH($I$1,'[2]T18-Hanover'!$A$1:$ZZ$1,0))</f>
        <v>C</v>
      </c>
      <c r="J41" s="146">
        <f>INDEX('[2]T18-Hanover'!$A$1:$ZZ$1000,MATCH(A41,'[2]T18-Hanover'!$A$1:$A$1000,0),MATCH($J$1,'[2]T18-Hanover'!$A$1:$ZZ$1,0))</f>
        <v>14.4</v>
      </c>
      <c r="K41" s="149">
        <f>INDEX('[2]T18-Hanover'!$A$1:$ZZ$1000,MATCH(A41,'[2]T18-Hanover'!$A$1:$A$1000,0),MATCH($K$1,'[2]T18-Hanover'!$A$1:$ZZ$1,0))</f>
        <v>216000</v>
      </c>
      <c r="L41" s="150">
        <f>INDEX('[2]T18-Hanover'!$A$1:$ZZ$1000,MATCH(A41,'[2]T18-Hanover'!$A$1:$A$1000,0),MATCH($L$1,'[2]T18-Hanover'!$A$1:$ZZ$1,0))</f>
        <v>0.15</v>
      </c>
      <c r="M41" s="150">
        <f>INDEX('[2]T18-Hanover'!$A$1:$ZZ$1000,MATCH(A41,'[2]T18-Hanover'!$A$1:$A$1000,0),MATCH($M$1,'[2]T18-Hanover'!$A$1:$ZZ$1,0))</f>
        <v>0.55000000000000004</v>
      </c>
      <c r="N41" s="149">
        <f>INDEX('[2]T18-Hanover'!$A$1:$ZZ$1000,MATCH(A41,'[2]T18-Hanover'!$A$1:$A$1000,0),MATCH($N$1,'[2]T18-Hanover'!$A$1:$ZZ$1,0))</f>
        <v>82619.999999999985</v>
      </c>
      <c r="O41" s="150">
        <f>INDEX('[2]T18-Hanover'!$A$1:$ZZ$1000,MATCH(A41,'[2]T18-Hanover'!$A$1:$A$1000,0),MATCH($O$1,'[2]T18-Hanover'!$A$1:$ZZ$1,0))</f>
        <v>8.4999999999999992E-2</v>
      </c>
      <c r="P41" s="146">
        <f>INDEX('[2]T18-Hanover'!$A$1:$ZZ$1000,MATCH(A41,'[2]T18-Hanover'!$A$1:$A$1000,0),MATCH($P$1,'[2]T18-Hanover'!$A$1:$ZZ$1,0))</f>
        <v>64.8</v>
      </c>
      <c r="Q41" s="146">
        <f>INDEX('[2]T18-Hanover'!$A$1:$ZZ$1000,MATCH(A41,'[2]T18-Hanover'!$A$1:$A$1000,0),MATCH($Q$1,'[2]T18-Hanover'!$A$1:$ZZ$1,0))</f>
        <v>96</v>
      </c>
      <c r="R41" s="146">
        <f>INDEX('[2]T18-Hanover'!$A$1:$ZZ$1000,MATCH(A41,'[2]T18-Hanover'!$A$1:$A$1000,0),MATCH($R$1,'[2]T18-Hanover'!$A$1:$ZZ$1,0))</f>
        <v>80.400000000000006</v>
      </c>
      <c r="S41" s="149">
        <f>INDEX('[2]T18-Hanover'!$A$1:$ZZ$1000,MATCH(A41,'[2]T18-Hanover'!$A$1:$A$1000,0),MATCH($S$1,'[2]T18-Hanover'!$A$1:$ZZ$1,0))</f>
        <v>0</v>
      </c>
      <c r="T41" s="149">
        <f>INDEX('[2]T18-Hanover'!$A$1:$ZZ$1000,MATCH(A41,'[2]T18-Hanover'!$A$1:$A$1000,0),MATCH($T$1,'[2]T18-Hanover'!$A$1:$ZZ$1,0))</f>
        <v>1206000</v>
      </c>
    </row>
    <row r="42" spans="1:20" ht="28.8" x14ac:dyDescent="0.55000000000000004">
      <c r="A42" s="114" t="str">
        <f>'[2]T18-Hanover'!A42</f>
        <v>06-26-302-015-0000</v>
      </c>
      <c r="B42" s="115" t="str">
        <f>INDEX('[2]T18-Hanover'!$A$1:$ZZ$1000,MATCH(A42,'[2]T18-Hanover'!$A$1:$A$1000,0),MATCH($B$1,'[2]T18-Hanover'!$A$1:$ZZ$1,0))</f>
        <v>06-26-302-015-0000 06-26-302-016-0000</v>
      </c>
      <c r="C42" s="114" t="str">
        <f>INDEX('[2]T18-Hanover'!$A$1:$ZZ$1000,MATCH(A42,'[2]T18-Hanover'!$A$1:$A$1000,0),MATCH($C$1,'[2]T18-Hanover'!$A$1:$ZZ$1,0))</f>
        <v>5-17</v>
      </c>
      <c r="D42" s="114" t="str">
        <f>INDEX('[2]T18-Hanover'!$A$1:$ZZ$1000,MATCH(A42,'[2]T18-Hanover'!$A$1:$A$1000,0),MATCH($D$1,'[2]T18-Hanover'!$A$1:$ZZ$1,0))</f>
        <v>5030  VALLEY STREAMWOOD</v>
      </c>
      <c r="E42" s="114" t="str">
        <f>INDEX('[2]T18-Hanover'!$A$1:$ZZ$1000,MATCH(A42,'[2]T18-Hanover'!$A$1:$A$1000,0),MATCH($E$1,'[2]T18-Hanover'!$A$1:$ZZ$1,0))</f>
        <v>Strip Center</v>
      </c>
      <c r="F42" s="142">
        <f>INDEX('[2]T18-Hanover'!$A$1:$ZZ$1000,MATCH(A42,'[2]T18-Hanover'!$A$1:$A$1000,0),MATCH($F$1,'[2]T18-Hanover'!$A$1:$ZZ$1,0))</f>
        <v>45</v>
      </c>
      <c r="G42" s="151">
        <f>INDEX('[2]T18-Hanover'!$A$1:$ZZ$1000,MATCH(A42,'[2]T18-Hanover'!$A$1:$A$1000,0),MATCH($G$1,'[2]T18-Hanover'!$A$1:$ZZ$1,0))</f>
        <v>55367</v>
      </c>
      <c r="H42" s="151">
        <f>INDEX('[2]T18-Hanover'!$A$1:$ZZ$1000,MATCH(A42,'[2]T18-Hanover'!$A$1:$A$1000,0),MATCH($H$1,'[2]T18-Hanover'!$A$1:$ZZ$1,0))</f>
        <v>13770</v>
      </c>
      <c r="I42" s="142" t="str">
        <f>INDEX('[2]T18-Hanover'!$A$1:$ZZ$1000,MATCH(A42,'[2]T18-Hanover'!$A$1:$A$1000,0),MATCH($I$1,'[2]T18-Hanover'!$A$1:$ZZ$1,0))</f>
        <v>C</v>
      </c>
      <c r="J42" s="146">
        <f>INDEX('[2]T18-Hanover'!$A$1:$ZZ$1000,MATCH(A42,'[2]T18-Hanover'!$A$1:$A$1000,0),MATCH($J$1,'[2]T18-Hanover'!$A$1:$ZZ$1,0))</f>
        <v>14.4</v>
      </c>
      <c r="K42" s="149">
        <f>INDEX('[2]T18-Hanover'!$A$1:$ZZ$1000,MATCH(A42,'[2]T18-Hanover'!$A$1:$A$1000,0),MATCH($K$1,'[2]T18-Hanover'!$A$1:$ZZ$1,0))</f>
        <v>198288</v>
      </c>
      <c r="L42" s="150">
        <f>INDEX('[2]T18-Hanover'!$A$1:$ZZ$1000,MATCH(A42,'[2]T18-Hanover'!$A$1:$A$1000,0),MATCH($L$1,'[2]T18-Hanover'!$A$1:$ZZ$1,0))</f>
        <v>0.15</v>
      </c>
      <c r="M42" s="150">
        <f>INDEX('[2]T18-Hanover'!$A$1:$ZZ$1000,MATCH(A42,'[2]T18-Hanover'!$A$1:$A$1000,0),MATCH($M$1,'[2]T18-Hanover'!$A$1:$ZZ$1,0))</f>
        <v>0.55000000000000004</v>
      </c>
      <c r="N42" s="149">
        <f>INDEX('[2]T18-Hanover'!$A$1:$ZZ$1000,MATCH(A42,'[2]T18-Hanover'!$A$1:$A$1000,0),MATCH($N$1,'[2]T18-Hanover'!$A$1:$ZZ$1,0))</f>
        <v>75845.159999999989</v>
      </c>
      <c r="O42" s="150">
        <f>INDEX('[2]T18-Hanover'!$A$1:$ZZ$1000,MATCH(A42,'[2]T18-Hanover'!$A$1:$A$1000,0),MATCH($O$1,'[2]T18-Hanover'!$A$1:$ZZ$1,0))</f>
        <v>8.4999999999999992E-2</v>
      </c>
      <c r="P42" s="146">
        <f>INDEX('[2]T18-Hanover'!$A$1:$ZZ$1000,MATCH(A42,'[2]T18-Hanover'!$A$1:$A$1000,0),MATCH($P$1,'[2]T18-Hanover'!$A$1:$ZZ$1,0))</f>
        <v>64.8</v>
      </c>
      <c r="Q42" s="146">
        <f>INDEX('[2]T18-Hanover'!$A$1:$ZZ$1000,MATCH(A42,'[2]T18-Hanover'!$A$1:$A$1000,0),MATCH($Q$1,'[2]T18-Hanover'!$A$1:$ZZ$1,0))</f>
        <v>96</v>
      </c>
      <c r="R42" s="146">
        <f>INDEX('[2]T18-Hanover'!$A$1:$ZZ$1000,MATCH(A42,'[2]T18-Hanover'!$A$1:$A$1000,0),MATCH($R$1,'[2]T18-Hanover'!$A$1:$ZZ$1,0))</f>
        <v>80.400000000000006</v>
      </c>
      <c r="S42" s="149">
        <f>INDEX('[2]T18-Hanover'!$A$1:$ZZ$1000,MATCH(A42,'[2]T18-Hanover'!$A$1:$A$1000,0),MATCH($S$1,'[2]T18-Hanover'!$A$1:$ZZ$1,0))</f>
        <v>2583</v>
      </c>
      <c r="T42" s="149">
        <f>INDEX('[2]T18-Hanover'!$A$1:$ZZ$1000,MATCH(A42,'[2]T18-Hanover'!$A$1:$A$1000,0),MATCH($T$1,'[2]T18-Hanover'!$A$1:$ZZ$1,0))</f>
        <v>1109691</v>
      </c>
    </row>
    <row r="43" spans="1:20" ht="28.8" x14ac:dyDescent="0.55000000000000004">
      <c r="A43" s="114" t="str">
        <f>'[2]T18-Hanover'!A43</f>
        <v>06-23-309-007-0000</v>
      </c>
      <c r="B43" s="115" t="str">
        <f>INDEX('[2]T18-Hanover'!$A$1:$ZZ$1000,MATCH(A43,'[2]T18-Hanover'!$A$1:$A$1000,0),MATCH($B$1,'[2]T18-Hanover'!$A$1:$ZZ$1,0))</f>
        <v>06-23-309-006-0000 06-23-309-007-0000</v>
      </c>
      <c r="C43" s="114" t="str">
        <f>INDEX('[2]T18-Hanover'!$A$1:$ZZ$1000,MATCH(A43,'[2]T18-Hanover'!$A$1:$A$1000,0),MATCH($C$1,'[2]T18-Hanover'!$A$1:$ZZ$1,0))</f>
        <v>5-17</v>
      </c>
      <c r="D43" s="114" t="str">
        <f>INDEX('[2]T18-Hanover'!$A$1:$ZZ$1000,MATCH(A43,'[2]T18-Hanover'!$A$1:$A$1000,0),MATCH($D$1,'[2]T18-Hanover'!$A$1:$ZZ$1,0))</f>
        <v>12 W STREAMWOOD STREAMWOOD</v>
      </c>
      <c r="E43" s="114" t="str">
        <f>INDEX('[2]T18-Hanover'!$A$1:$ZZ$1000,MATCH(A43,'[2]T18-Hanover'!$A$1:$A$1000,0),MATCH($E$1,'[2]T18-Hanover'!$A$1:$ZZ$1,0))</f>
        <v>Strip Center</v>
      </c>
      <c r="F43" s="142">
        <f>INDEX('[2]T18-Hanover'!$A$1:$ZZ$1000,MATCH(A43,'[2]T18-Hanover'!$A$1:$A$1000,0),MATCH($F$1,'[2]T18-Hanover'!$A$1:$ZZ$1,0))</f>
        <v>52</v>
      </c>
      <c r="G43" s="151">
        <f>INDEX('[2]T18-Hanover'!$A$1:$ZZ$1000,MATCH(A43,'[2]T18-Hanover'!$A$1:$A$1000,0),MATCH($G$1,'[2]T18-Hanover'!$A$1:$ZZ$1,0))</f>
        <v>72376</v>
      </c>
      <c r="H43" s="151">
        <f>INDEX('[2]T18-Hanover'!$A$1:$ZZ$1000,MATCH(A43,'[2]T18-Hanover'!$A$1:$A$1000,0),MATCH($H$1,'[2]T18-Hanover'!$A$1:$ZZ$1,0))</f>
        <v>12600</v>
      </c>
      <c r="I43" s="142" t="str">
        <f>INDEX('[2]T18-Hanover'!$A$1:$ZZ$1000,MATCH(A43,'[2]T18-Hanover'!$A$1:$A$1000,0),MATCH($I$1,'[2]T18-Hanover'!$A$1:$ZZ$1,0))</f>
        <v>C</v>
      </c>
      <c r="J43" s="146">
        <f>INDEX('[2]T18-Hanover'!$A$1:$ZZ$1000,MATCH(A43,'[2]T18-Hanover'!$A$1:$A$1000,0),MATCH($J$1,'[2]T18-Hanover'!$A$1:$ZZ$1,0))</f>
        <v>14.4</v>
      </c>
      <c r="K43" s="149">
        <f>INDEX('[2]T18-Hanover'!$A$1:$ZZ$1000,MATCH(A43,'[2]T18-Hanover'!$A$1:$A$1000,0),MATCH($K$1,'[2]T18-Hanover'!$A$1:$ZZ$1,0))</f>
        <v>181440</v>
      </c>
      <c r="L43" s="150">
        <f>INDEX('[2]T18-Hanover'!$A$1:$ZZ$1000,MATCH(A43,'[2]T18-Hanover'!$A$1:$A$1000,0),MATCH($L$1,'[2]T18-Hanover'!$A$1:$ZZ$1,0))</f>
        <v>0.15</v>
      </c>
      <c r="M43" s="150">
        <f>INDEX('[2]T18-Hanover'!$A$1:$ZZ$1000,MATCH(A43,'[2]T18-Hanover'!$A$1:$A$1000,0),MATCH($M$1,'[2]T18-Hanover'!$A$1:$ZZ$1,0))</f>
        <v>0.55000000000000004</v>
      </c>
      <c r="N43" s="149">
        <f>INDEX('[2]T18-Hanover'!$A$1:$ZZ$1000,MATCH(A43,'[2]T18-Hanover'!$A$1:$A$1000,0),MATCH($N$1,'[2]T18-Hanover'!$A$1:$ZZ$1,0))</f>
        <v>69400.799999999988</v>
      </c>
      <c r="O43" s="150">
        <f>INDEX('[2]T18-Hanover'!$A$1:$ZZ$1000,MATCH(A43,'[2]T18-Hanover'!$A$1:$A$1000,0),MATCH($O$1,'[2]T18-Hanover'!$A$1:$ZZ$1,0))</f>
        <v>8.4999999999999992E-2</v>
      </c>
      <c r="P43" s="146">
        <f>INDEX('[2]T18-Hanover'!$A$1:$ZZ$1000,MATCH(A43,'[2]T18-Hanover'!$A$1:$A$1000,0),MATCH($P$1,'[2]T18-Hanover'!$A$1:$ZZ$1,0))</f>
        <v>64.8</v>
      </c>
      <c r="Q43" s="146">
        <f>INDEX('[2]T18-Hanover'!$A$1:$ZZ$1000,MATCH(A43,'[2]T18-Hanover'!$A$1:$A$1000,0),MATCH($Q$1,'[2]T18-Hanover'!$A$1:$ZZ$1,0))</f>
        <v>96</v>
      </c>
      <c r="R43" s="146">
        <f>INDEX('[2]T18-Hanover'!$A$1:$ZZ$1000,MATCH(A43,'[2]T18-Hanover'!$A$1:$A$1000,0),MATCH($R$1,'[2]T18-Hanover'!$A$1:$ZZ$1,0))</f>
        <v>80.400000000000006</v>
      </c>
      <c r="S43" s="149">
        <f>INDEX('[2]T18-Hanover'!$A$1:$ZZ$1000,MATCH(A43,'[2]T18-Hanover'!$A$1:$A$1000,0),MATCH($S$1,'[2]T18-Hanover'!$A$1:$ZZ$1,0))</f>
        <v>197784</v>
      </c>
      <c r="T43" s="149">
        <f>INDEX('[2]T18-Hanover'!$A$1:$ZZ$1000,MATCH(A43,'[2]T18-Hanover'!$A$1:$A$1000,0),MATCH($T$1,'[2]T18-Hanover'!$A$1:$ZZ$1,0))</f>
        <v>1210824</v>
      </c>
    </row>
    <row r="44" spans="1:20" x14ac:dyDescent="0.55000000000000004">
      <c r="A44" s="114" t="str">
        <f>'[2]T18-Hanover'!A44</f>
        <v>06-07-302-076-0000</v>
      </c>
      <c r="B44" s="115" t="str">
        <f>INDEX('[2]T18-Hanover'!$A$1:$ZZ$1000,MATCH(A44,'[2]T18-Hanover'!$A$1:$A$1000,0),MATCH($B$1,'[2]T18-Hanover'!$A$1:$ZZ$1,0))</f>
        <v>06-07-302-076-0000</v>
      </c>
      <c r="C44" s="114" t="str">
        <f>INDEX('[2]T18-Hanover'!$A$1:$ZZ$1000,MATCH(A44,'[2]T18-Hanover'!$A$1:$A$1000,0),MATCH($C$1,'[2]T18-Hanover'!$A$1:$ZZ$1,0))</f>
        <v>5-17</v>
      </c>
      <c r="D44" s="114" t="str">
        <f>INDEX('[2]T18-Hanover'!$A$1:$ZZ$1000,MATCH(A44,'[2]T18-Hanover'!$A$1:$A$1000,0),MATCH($D$1,'[2]T18-Hanover'!$A$1:$ZZ$1,0))</f>
        <v>844 E SUMMIT ELGIN</v>
      </c>
      <c r="E44" s="114" t="str">
        <f>INDEX('[2]T18-Hanover'!$A$1:$ZZ$1000,MATCH(A44,'[2]T18-Hanover'!$A$1:$A$1000,0),MATCH($E$1,'[2]T18-Hanover'!$A$1:$ZZ$1,0))</f>
        <v>Strip Center</v>
      </c>
      <c r="F44" s="142">
        <f>INDEX('[2]T18-Hanover'!$A$1:$ZZ$1000,MATCH(A44,'[2]T18-Hanover'!$A$1:$A$1000,0),MATCH($F$1,'[2]T18-Hanover'!$A$1:$ZZ$1,0))</f>
        <v>35</v>
      </c>
      <c r="G44" s="151">
        <f>INDEX('[2]T18-Hanover'!$A$1:$ZZ$1000,MATCH(A44,'[2]T18-Hanover'!$A$1:$A$1000,0),MATCH($G$1,'[2]T18-Hanover'!$A$1:$ZZ$1,0))</f>
        <v>122673</v>
      </c>
      <c r="H44" s="151">
        <f>INDEX('[2]T18-Hanover'!$A$1:$ZZ$1000,MATCH(A44,'[2]T18-Hanover'!$A$1:$A$1000,0),MATCH($H$1,'[2]T18-Hanover'!$A$1:$ZZ$1,0))</f>
        <v>49608</v>
      </c>
      <c r="I44" s="142" t="str">
        <f>INDEX('[2]T18-Hanover'!$A$1:$ZZ$1000,MATCH(A44,'[2]T18-Hanover'!$A$1:$A$1000,0),MATCH($I$1,'[2]T18-Hanover'!$A$1:$ZZ$1,0))</f>
        <v>C</v>
      </c>
      <c r="J44" s="146">
        <f>INDEX('[2]T18-Hanover'!$A$1:$ZZ$1000,MATCH(A44,'[2]T18-Hanover'!$A$1:$A$1000,0),MATCH($J$1,'[2]T18-Hanover'!$A$1:$ZZ$1,0))</f>
        <v>6.9120000000000008</v>
      </c>
      <c r="K44" s="149">
        <f>INDEX('[2]T18-Hanover'!$A$1:$ZZ$1000,MATCH(A44,'[2]T18-Hanover'!$A$1:$A$1000,0),MATCH($K$1,'[2]T18-Hanover'!$A$1:$ZZ$1,0))</f>
        <v>342890.49600000004</v>
      </c>
      <c r="L44" s="150">
        <f>INDEX('[2]T18-Hanover'!$A$1:$ZZ$1000,MATCH(A44,'[2]T18-Hanover'!$A$1:$A$1000,0),MATCH($L$1,'[2]T18-Hanover'!$A$1:$ZZ$1,0))</f>
        <v>0.15</v>
      </c>
      <c r="M44" s="150">
        <f>INDEX('[2]T18-Hanover'!$A$1:$ZZ$1000,MATCH(A44,'[2]T18-Hanover'!$A$1:$A$1000,0),MATCH($M$1,'[2]T18-Hanover'!$A$1:$ZZ$1,0))</f>
        <v>0.55000000000000004</v>
      </c>
      <c r="N44" s="149">
        <f>INDEX('[2]T18-Hanover'!$A$1:$ZZ$1000,MATCH(A44,'[2]T18-Hanover'!$A$1:$A$1000,0),MATCH($N$1,'[2]T18-Hanover'!$A$1:$ZZ$1,0))</f>
        <v>131155.61472000001</v>
      </c>
      <c r="O44" s="150">
        <f>INDEX('[2]T18-Hanover'!$A$1:$ZZ$1000,MATCH(A44,'[2]T18-Hanover'!$A$1:$A$1000,0),MATCH($O$1,'[2]T18-Hanover'!$A$1:$ZZ$1,0))</f>
        <v>8.4999999999999992E-2</v>
      </c>
      <c r="P44" s="146">
        <f>INDEX('[2]T18-Hanover'!$A$1:$ZZ$1000,MATCH(A44,'[2]T18-Hanover'!$A$1:$A$1000,0),MATCH($P$1,'[2]T18-Hanover'!$A$1:$ZZ$1,0))</f>
        <v>31.104000000000006</v>
      </c>
      <c r="Q44" s="146">
        <f>INDEX('[2]T18-Hanover'!$A$1:$ZZ$1000,MATCH(A44,'[2]T18-Hanover'!$A$1:$A$1000,0),MATCH($Q$1,'[2]T18-Hanover'!$A$1:$ZZ$1,0))</f>
        <v>46.08</v>
      </c>
      <c r="R44" s="146">
        <f>INDEX('[2]T18-Hanover'!$A$1:$ZZ$1000,MATCH(A44,'[2]T18-Hanover'!$A$1:$A$1000,0),MATCH($R$1,'[2]T18-Hanover'!$A$1:$ZZ$1,0))</f>
        <v>38.591999999999999</v>
      </c>
      <c r="S44" s="149">
        <f>INDEX('[2]T18-Hanover'!$A$1:$ZZ$1000,MATCH(A44,'[2]T18-Hanover'!$A$1:$A$1000,0),MATCH($S$1,'[2]T18-Hanover'!$A$1:$ZZ$1,0))</f>
        <v>0</v>
      </c>
      <c r="T44" s="149">
        <f>INDEX('[2]T18-Hanover'!$A$1:$ZZ$1000,MATCH(A44,'[2]T18-Hanover'!$A$1:$A$1000,0),MATCH($T$1,'[2]T18-Hanover'!$A$1:$ZZ$1,0))</f>
        <v>1914471.936</v>
      </c>
    </row>
    <row r="45" spans="1:20" x14ac:dyDescent="0.55000000000000004">
      <c r="A45" s="114" t="str">
        <f>'[2]T18-Hanover'!A45</f>
        <v>06-25-403-021-0000</v>
      </c>
      <c r="B45" s="115" t="str">
        <f>INDEX('[2]T18-Hanover'!$A$1:$ZZ$1000,MATCH(A45,'[2]T18-Hanover'!$A$1:$A$1000,0),MATCH($B$1,'[2]T18-Hanover'!$A$1:$ZZ$1,0))</f>
        <v>06-25-403-021-0000</v>
      </c>
      <c r="C45" s="114" t="str">
        <f>INDEX('[2]T18-Hanover'!$A$1:$ZZ$1000,MATCH(A45,'[2]T18-Hanover'!$A$1:$A$1000,0),MATCH($C$1,'[2]T18-Hanover'!$A$1:$ZZ$1,0))</f>
        <v>5-17</v>
      </c>
      <c r="D45" s="114" t="str">
        <f>INDEX('[2]T18-Hanover'!$A$1:$ZZ$1000,MATCH(A45,'[2]T18-Hanover'!$A$1:$A$1000,0),MATCH($D$1,'[2]T18-Hanover'!$A$1:$ZZ$1,0))</f>
        <v>1639 W IRVING PARK HANOVER PARK</v>
      </c>
      <c r="E45" s="114" t="str">
        <f>INDEX('[2]T18-Hanover'!$A$1:$ZZ$1000,MATCH(A45,'[2]T18-Hanover'!$A$1:$A$1000,0),MATCH($E$1,'[2]T18-Hanover'!$A$1:$ZZ$1,0))</f>
        <v>Strip Center</v>
      </c>
      <c r="F45" s="142">
        <f>INDEX('[2]T18-Hanover'!$A$1:$ZZ$1000,MATCH(A45,'[2]T18-Hanover'!$A$1:$A$1000,0),MATCH($F$1,'[2]T18-Hanover'!$A$1:$ZZ$1,0))</f>
        <v>47</v>
      </c>
      <c r="G45" s="151">
        <f>INDEX('[2]T18-Hanover'!$A$1:$ZZ$1000,MATCH(A45,'[2]T18-Hanover'!$A$1:$A$1000,0),MATCH($G$1,'[2]T18-Hanover'!$A$1:$ZZ$1,0))</f>
        <v>18300</v>
      </c>
      <c r="H45" s="151">
        <f>INDEX('[2]T18-Hanover'!$A$1:$ZZ$1000,MATCH(A45,'[2]T18-Hanover'!$A$1:$A$1000,0),MATCH($H$1,'[2]T18-Hanover'!$A$1:$ZZ$1,0))</f>
        <v>3441</v>
      </c>
      <c r="I45" s="142" t="str">
        <f>INDEX('[2]T18-Hanover'!$A$1:$ZZ$1000,MATCH(A45,'[2]T18-Hanover'!$A$1:$A$1000,0),MATCH($I$1,'[2]T18-Hanover'!$A$1:$ZZ$1,0))</f>
        <v>C</v>
      </c>
      <c r="J45" s="146">
        <f>INDEX('[2]T18-Hanover'!$A$1:$ZZ$1000,MATCH(A45,'[2]T18-Hanover'!$A$1:$A$1000,0),MATCH($J$1,'[2]T18-Hanover'!$A$1:$ZZ$1,0))</f>
        <v>14.4</v>
      </c>
      <c r="K45" s="149">
        <f>INDEX('[2]T18-Hanover'!$A$1:$ZZ$1000,MATCH(A45,'[2]T18-Hanover'!$A$1:$A$1000,0),MATCH($K$1,'[2]T18-Hanover'!$A$1:$ZZ$1,0))</f>
        <v>49550.400000000001</v>
      </c>
      <c r="L45" s="150">
        <f>INDEX('[2]T18-Hanover'!$A$1:$ZZ$1000,MATCH(A45,'[2]T18-Hanover'!$A$1:$A$1000,0),MATCH($L$1,'[2]T18-Hanover'!$A$1:$ZZ$1,0))</f>
        <v>0.15</v>
      </c>
      <c r="M45" s="150">
        <f>INDEX('[2]T18-Hanover'!$A$1:$ZZ$1000,MATCH(A45,'[2]T18-Hanover'!$A$1:$A$1000,0),MATCH($M$1,'[2]T18-Hanover'!$A$1:$ZZ$1,0))</f>
        <v>0.55000000000000004</v>
      </c>
      <c r="N45" s="149">
        <f>INDEX('[2]T18-Hanover'!$A$1:$ZZ$1000,MATCH(A45,'[2]T18-Hanover'!$A$1:$A$1000,0),MATCH($N$1,'[2]T18-Hanover'!$A$1:$ZZ$1,0))</f>
        <v>18953.027999999998</v>
      </c>
      <c r="O45" s="150">
        <f>INDEX('[2]T18-Hanover'!$A$1:$ZZ$1000,MATCH(A45,'[2]T18-Hanover'!$A$1:$A$1000,0),MATCH($O$1,'[2]T18-Hanover'!$A$1:$ZZ$1,0))</f>
        <v>8.4999999999999992E-2</v>
      </c>
      <c r="P45" s="146">
        <f>INDEX('[2]T18-Hanover'!$A$1:$ZZ$1000,MATCH(A45,'[2]T18-Hanover'!$A$1:$A$1000,0),MATCH($P$1,'[2]T18-Hanover'!$A$1:$ZZ$1,0))</f>
        <v>64.8</v>
      </c>
      <c r="Q45" s="146">
        <f>INDEX('[2]T18-Hanover'!$A$1:$ZZ$1000,MATCH(A45,'[2]T18-Hanover'!$A$1:$A$1000,0),MATCH($Q$1,'[2]T18-Hanover'!$A$1:$ZZ$1,0))</f>
        <v>96</v>
      </c>
      <c r="R45" s="146">
        <f>INDEX('[2]T18-Hanover'!$A$1:$ZZ$1000,MATCH(A45,'[2]T18-Hanover'!$A$1:$A$1000,0),MATCH($R$1,'[2]T18-Hanover'!$A$1:$ZZ$1,0))</f>
        <v>80.400000000000006</v>
      </c>
      <c r="S45" s="149">
        <f>INDEX('[2]T18-Hanover'!$A$1:$ZZ$1000,MATCH(A45,'[2]T18-Hanover'!$A$1:$A$1000,0),MATCH($S$1,'[2]T18-Hanover'!$A$1:$ZZ$1,0))</f>
        <v>54432</v>
      </c>
      <c r="T45" s="149">
        <f>INDEX('[2]T18-Hanover'!$A$1:$ZZ$1000,MATCH(A45,'[2]T18-Hanover'!$A$1:$A$1000,0),MATCH($T$1,'[2]T18-Hanover'!$A$1:$ZZ$1,0))</f>
        <v>331088.40000000002</v>
      </c>
    </row>
    <row r="46" spans="1:20" x14ac:dyDescent="0.55000000000000004">
      <c r="A46" s="114" t="str">
        <f>'[2]T18-Hanover'!A46</f>
        <v>06-22-107-043-0000</v>
      </c>
      <c r="B46" s="115" t="str">
        <f>INDEX('[2]T18-Hanover'!$A$1:$ZZ$1000,MATCH(A46,'[2]T18-Hanover'!$A$1:$A$1000,0),MATCH($B$1,'[2]T18-Hanover'!$A$1:$ZZ$1,0))</f>
        <v>06-22-107-043-0000</v>
      </c>
      <c r="C46" s="114" t="str">
        <f>INDEX('[2]T18-Hanover'!$A$1:$ZZ$1000,MATCH(A46,'[2]T18-Hanover'!$A$1:$A$1000,0),MATCH($C$1,'[2]T18-Hanover'!$A$1:$ZZ$1,0))</f>
        <v>5-17</v>
      </c>
      <c r="D46" s="114" t="str">
        <f>INDEX('[2]T18-Hanover'!$A$1:$ZZ$1000,MATCH(A46,'[2]T18-Hanover'!$A$1:$A$1000,0),MATCH($D$1,'[2]T18-Hanover'!$A$1:$ZZ$1,0))</f>
        <v>75  SUTTON STREAMWOOD</v>
      </c>
      <c r="E46" s="114" t="str">
        <f>INDEX('[2]T18-Hanover'!$A$1:$ZZ$1000,MATCH(A46,'[2]T18-Hanover'!$A$1:$A$1000,0),MATCH($E$1,'[2]T18-Hanover'!$A$1:$ZZ$1,0))</f>
        <v>Strip Center</v>
      </c>
      <c r="F46" s="142">
        <f>INDEX('[2]T18-Hanover'!$A$1:$ZZ$1000,MATCH(A46,'[2]T18-Hanover'!$A$1:$A$1000,0),MATCH($F$1,'[2]T18-Hanover'!$A$1:$ZZ$1,0))</f>
        <v>22</v>
      </c>
      <c r="G46" s="151">
        <f>INDEX('[2]T18-Hanover'!$A$1:$ZZ$1000,MATCH(A46,'[2]T18-Hanover'!$A$1:$A$1000,0),MATCH($G$1,'[2]T18-Hanover'!$A$1:$ZZ$1,0))</f>
        <v>101722</v>
      </c>
      <c r="H46" s="151">
        <f>INDEX('[2]T18-Hanover'!$A$1:$ZZ$1000,MATCH(A46,'[2]T18-Hanover'!$A$1:$A$1000,0),MATCH($H$1,'[2]T18-Hanover'!$A$1:$ZZ$1,0))</f>
        <v>20770</v>
      </c>
      <c r="I46" s="142" t="str">
        <f>INDEX('[2]T18-Hanover'!$A$1:$ZZ$1000,MATCH(A46,'[2]T18-Hanover'!$A$1:$A$1000,0),MATCH($I$1,'[2]T18-Hanover'!$A$1:$ZZ$1,0))</f>
        <v>C</v>
      </c>
      <c r="J46" s="146">
        <f>INDEX('[2]T18-Hanover'!$A$1:$ZZ$1000,MATCH(A46,'[2]T18-Hanover'!$A$1:$A$1000,0),MATCH($J$1,'[2]T18-Hanover'!$A$1:$ZZ$1,0))</f>
        <v>15.840000000000002</v>
      </c>
      <c r="K46" s="149">
        <f>INDEX('[2]T18-Hanover'!$A$1:$ZZ$1000,MATCH(A46,'[2]T18-Hanover'!$A$1:$A$1000,0),MATCH($K$1,'[2]T18-Hanover'!$A$1:$ZZ$1,0))</f>
        <v>328996.80000000005</v>
      </c>
      <c r="L46" s="150">
        <f>INDEX('[2]T18-Hanover'!$A$1:$ZZ$1000,MATCH(A46,'[2]T18-Hanover'!$A$1:$A$1000,0),MATCH($L$1,'[2]T18-Hanover'!$A$1:$ZZ$1,0))</f>
        <v>0.15</v>
      </c>
      <c r="M46" s="150">
        <f>INDEX('[2]T18-Hanover'!$A$1:$ZZ$1000,MATCH(A46,'[2]T18-Hanover'!$A$1:$A$1000,0),MATCH($M$1,'[2]T18-Hanover'!$A$1:$ZZ$1,0))</f>
        <v>0.55000000000000004</v>
      </c>
      <c r="N46" s="149">
        <f>INDEX('[2]T18-Hanover'!$A$1:$ZZ$1000,MATCH(A46,'[2]T18-Hanover'!$A$1:$A$1000,0),MATCH($N$1,'[2]T18-Hanover'!$A$1:$ZZ$1,0))</f>
        <v>125841.27600000001</v>
      </c>
      <c r="O46" s="150">
        <f>INDEX('[2]T18-Hanover'!$A$1:$ZZ$1000,MATCH(A46,'[2]T18-Hanover'!$A$1:$A$1000,0),MATCH($O$1,'[2]T18-Hanover'!$A$1:$ZZ$1,0))</f>
        <v>8.4999999999999992E-2</v>
      </c>
      <c r="P46" s="146">
        <f>INDEX('[2]T18-Hanover'!$A$1:$ZZ$1000,MATCH(A46,'[2]T18-Hanover'!$A$1:$A$1000,0),MATCH($P$1,'[2]T18-Hanover'!$A$1:$ZZ$1,0))</f>
        <v>71.280000000000015</v>
      </c>
      <c r="Q46" s="146">
        <f>INDEX('[2]T18-Hanover'!$A$1:$ZZ$1000,MATCH(A46,'[2]T18-Hanover'!$A$1:$A$1000,0),MATCH($Q$1,'[2]T18-Hanover'!$A$1:$ZZ$1,0))</f>
        <v>105.60000000000001</v>
      </c>
      <c r="R46" s="146">
        <f>INDEX('[2]T18-Hanover'!$A$1:$ZZ$1000,MATCH(A46,'[2]T18-Hanover'!$A$1:$A$1000,0),MATCH($R$1,'[2]T18-Hanover'!$A$1:$ZZ$1,0))</f>
        <v>88.440000000000012</v>
      </c>
      <c r="S46" s="149">
        <f>INDEX('[2]T18-Hanover'!$A$1:$ZZ$1000,MATCH(A46,'[2]T18-Hanover'!$A$1:$A$1000,0),MATCH($S$1,'[2]T18-Hanover'!$A$1:$ZZ$1,0))</f>
        <v>223704</v>
      </c>
      <c r="T46" s="149">
        <f>INDEX('[2]T18-Hanover'!$A$1:$ZZ$1000,MATCH(A46,'[2]T18-Hanover'!$A$1:$A$1000,0),MATCH($T$1,'[2]T18-Hanover'!$A$1:$ZZ$1,0))</f>
        <v>2060602.8000000003</v>
      </c>
    </row>
    <row r="47" spans="1:20" ht="43.2" x14ac:dyDescent="0.55000000000000004">
      <c r="A47" s="114" t="str">
        <f>'[2]T18-Hanover'!A47</f>
        <v>06-07-302-031-0000</v>
      </c>
      <c r="B47" s="115" t="str">
        <f>INDEX('[2]T18-Hanover'!$A$1:$ZZ$1000,MATCH(A47,'[2]T18-Hanover'!$A$1:$A$1000,0),MATCH($B$1,'[2]T18-Hanover'!$A$1:$ZZ$1,0))</f>
        <v>06-07-302-031-0000 06-07-309-019-0000 06-07-309-026-0000</v>
      </c>
      <c r="C47" s="114" t="str">
        <f>INDEX('[2]T18-Hanover'!$A$1:$ZZ$1000,MATCH(A47,'[2]T18-Hanover'!$A$1:$A$1000,0),MATCH($C$1,'[2]T18-Hanover'!$A$1:$ZZ$1,0))</f>
        <v>5-17</v>
      </c>
      <c r="D47" s="114" t="str">
        <f>INDEX('[2]T18-Hanover'!$A$1:$ZZ$1000,MATCH(A47,'[2]T18-Hanover'!$A$1:$A$1000,0),MATCH($D$1,'[2]T18-Hanover'!$A$1:$ZZ$1,0))</f>
        <v>502  WAVERLY ELGIN</v>
      </c>
      <c r="E47" s="114" t="str">
        <f>INDEX('[2]T18-Hanover'!$A$1:$ZZ$1000,MATCH(A47,'[2]T18-Hanover'!$A$1:$A$1000,0),MATCH($E$1,'[2]T18-Hanover'!$A$1:$ZZ$1,0))</f>
        <v>Strip Center</v>
      </c>
      <c r="F47" s="142">
        <f>INDEX('[2]T18-Hanover'!$A$1:$ZZ$1000,MATCH(A47,'[2]T18-Hanover'!$A$1:$A$1000,0),MATCH($F$1,'[2]T18-Hanover'!$A$1:$ZZ$1,0))</f>
        <v>21</v>
      </c>
      <c r="G47" s="151">
        <f>INDEX('[2]T18-Hanover'!$A$1:$ZZ$1000,MATCH(A47,'[2]T18-Hanover'!$A$1:$A$1000,0),MATCH($G$1,'[2]T18-Hanover'!$A$1:$ZZ$1,0))</f>
        <v>68969</v>
      </c>
      <c r="H47" s="151">
        <f>INDEX('[2]T18-Hanover'!$A$1:$ZZ$1000,MATCH(A47,'[2]T18-Hanover'!$A$1:$A$1000,0),MATCH($H$1,'[2]T18-Hanover'!$A$1:$ZZ$1,0))</f>
        <v>12900</v>
      </c>
      <c r="I47" s="142" t="str">
        <f>INDEX('[2]T18-Hanover'!$A$1:$ZZ$1000,MATCH(A47,'[2]T18-Hanover'!$A$1:$A$1000,0),MATCH($I$1,'[2]T18-Hanover'!$A$1:$ZZ$1,0))</f>
        <v>C</v>
      </c>
      <c r="J47" s="146">
        <f>INDEX('[2]T18-Hanover'!$A$1:$ZZ$1000,MATCH(A47,'[2]T18-Hanover'!$A$1:$A$1000,0),MATCH($J$1,'[2]T18-Hanover'!$A$1:$ZZ$1,0))</f>
        <v>15.840000000000002</v>
      </c>
      <c r="K47" s="149">
        <f>INDEX('[2]T18-Hanover'!$A$1:$ZZ$1000,MATCH(A47,'[2]T18-Hanover'!$A$1:$A$1000,0),MATCH($K$1,'[2]T18-Hanover'!$A$1:$ZZ$1,0))</f>
        <v>204336.00000000003</v>
      </c>
      <c r="L47" s="150">
        <f>INDEX('[2]T18-Hanover'!$A$1:$ZZ$1000,MATCH(A47,'[2]T18-Hanover'!$A$1:$A$1000,0),MATCH($L$1,'[2]T18-Hanover'!$A$1:$ZZ$1,0))</f>
        <v>0.15</v>
      </c>
      <c r="M47" s="150">
        <f>INDEX('[2]T18-Hanover'!$A$1:$ZZ$1000,MATCH(A47,'[2]T18-Hanover'!$A$1:$A$1000,0),MATCH($M$1,'[2]T18-Hanover'!$A$1:$ZZ$1,0))</f>
        <v>0.55000000000000004</v>
      </c>
      <c r="N47" s="149">
        <f>INDEX('[2]T18-Hanover'!$A$1:$ZZ$1000,MATCH(A47,'[2]T18-Hanover'!$A$1:$A$1000,0),MATCH($N$1,'[2]T18-Hanover'!$A$1:$ZZ$1,0))</f>
        <v>78158.52</v>
      </c>
      <c r="O47" s="150">
        <f>INDEX('[2]T18-Hanover'!$A$1:$ZZ$1000,MATCH(A47,'[2]T18-Hanover'!$A$1:$A$1000,0),MATCH($O$1,'[2]T18-Hanover'!$A$1:$ZZ$1,0))</f>
        <v>8.4999999999999992E-2</v>
      </c>
      <c r="P47" s="146">
        <f>INDEX('[2]T18-Hanover'!$A$1:$ZZ$1000,MATCH(A47,'[2]T18-Hanover'!$A$1:$A$1000,0),MATCH($P$1,'[2]T18-Hanover'!$A$1:$ZZ$1,0))</f>
        <v>71.280000000000015</v>
      </c>
      <c r="Q47" s="146">
        <f>INDEX('[2]T18-Hanover'!$A$1:$ZZ$1000,MATCH(A47,'[2]T18-Hanover'!$A$1:$A$1000,0),MATCH($Q$1,'[2]T18-Hanover'!$A$1:$ZZ$1,0))</f>
        <v>105.60000000000001</v>
      </c>
      <c r="R47" s="146">
        <f>INDEX('[2]T18-Hanover'!$A$1:$ZZ$1000,MATCH(A47,'[2]T18-Hanover'!$A$1:$A$1000,0),MATCH($R$1,'[2]T18-Hanover'!$A$1:$ZZ$1,0))</f>
        <v>88.440000000000012</v>
      </c>
      <c r="S47" s="149">
        <f>INDEX('[2]T18-Hanover'!$A$1:$ZZ$1000,MATCH(A47,'[2]T18-Hanover'!$A$1:$A$1000,0),MATCH($S$1,'[2]T18-Hanover'!$A$1:$ZZ$1,0))</f>
        <v>208428</v>
      </c>
      <c r="T47" s="149">
        <f>INDEX('[2]T18-Hanover'!$A$1:$ZZ$1000,MATCH(A47,'[2]T18-Hanover'!$A$1:$A$1000,0),MATCH($T$1,'[2]T18-Hanover'!$A$1:$ZZ$1,0))</f>
        <v>1349304.0000000002</v>
      </c>
    </row>
    <row r="48" spans="1:20" x14ac:dyDescent="0.55000000000000004">
      <c r="A48" s="114" t="str">
        <f>'[2]T18-Hanover'!A48</f>
        <v>06-26-117-012-0000</v>
      </c>
      <c r="B48" s="115" t="str">
        <f>INDEX('[2]T18-Hanover'!$A$1:$ZZ$1000,MATCH(A48,'[2]T18-Hanover'!$A$1:$A$1000,0),MATCH($B$1,'[2]T18-Hanover'!$A$1:$ZZ$1,0))</f>
        <v>06-26-117-012-0000</v>
      </c>
      <c r="C48" s="114" t="str">
        <f>INDEX('[2]T18-Hanover'!$A$1:$ZZ$1000,MATCH(A48,'[2]T18-Hanover'!$A$1:$A$1000,0),MATCH($C$1,'[2]T18-Hanover'!$A$1:$ZZ$1,0))</f>
        <v>5-17</v>
      </c>
      <c r="D48" s="114" t="str">
        <f>INDEX('[2]T18-Hanover'!$A$1:$ZZ$1000,MATCH(A48,'[2]T18-Hanover'!$A$1:$A$1000,0),MATCH($D$1,'[2]T18-Hanover'!$A$1:$ZZ$1,0))</f>
        <v>21 E IRVING PARK STREAMWOOD</v>
      </c>
      <c r="E48" s="114" t="str">
        <f>INDEX('[2]T18-Hanover'!$A$1:$ZZ$1000,MATCH(A48,'[2]T18-Hanover'!$A$1:$A$1000,0),MATCH($E$1,'[2]T18-Hanover'!$A$1:$ZZ$1,0))</f>
        <v>Strip Center</v>
      </c>
      <c r="F48" s="142">
        <f>INDEX('[2]T18-Hanover'!$A$1:$ZZ$1000,MATCH(A48,'[2]T18-Hanover'!$A$1:$A$1000,0),MATCH($F$1,'[2]T18-Hanover'!$A$1:$ZZ$1,0))</f>
        <v>20</v>
      </c>
      <c r="G48" s="151">
        <f>INDEX('[2]T18-Hanover'!$A$1:$ZZ$1000,MATCH(A48,'[2]T18-Hanover'!$A$1:$A$1000,0),MATCH($G$1,'[2]T18-Hanover'!$A$1:$ZZ$1,0))</f>
        <v>95265</v>
      </c>
      <c r="H48" s="151">
        <f>INDEX('[2]T18-Hanover'!$A$1:$ZZ$1000,MATCH(A48,'[2]T18-Hanover'!$A$1:$A$1000,0),MATCH($H$1,'[2]T18-Hanover'!$A$1:$ZZ$1,0))</f>
        <v>27780</v>
      </c>
      <c r="I48" s="142" t="str">
        <f>INDEX('[2]T18-Hanover'!$A$1:$ZZ$1000,MATCH(A48,'[2]T18-Hanover'!$A$1:$A$1000,0),MATCH($I$1,'[2]T18-Hanover'!$A$1:$ZZ$1,0))</f>
        <v>C</v>
      </c>
      <c r="J48" s="146">
        <f>INDEX('[2]T18-Hanover'!$A$1:$ZZ$1000,MATCH(A48,'[2]T18-Hanover'!$A$1:$A$1000,0),MATCH($J$1,'[2]T18-Hanover'!$A$1:$ZZ$1,0))</f>
        <v>15.840000000000002</v>
      </c>
      <c r="K48" s="149">
        <f>INDEX('[2]T18-Hanover'!$A$1:$ZZ$1000,MATCH(A48,'[2]T18-Hanover'!$A$1:$A$1000,0),MATCH($K$1,'[2]T18-Hanover'!$A$1:$ZZ$1,0))</f>
        <v>440035.20000000007</v>
      </c>
      <c r="L48" s="150">
        <f>INDEX('[2]T18-Hanover'!$A$1:$ZZ$1000,MATCH(A48,'[2]T18-Hanover'!$A$1:$A$1000,0),MATCH($L$1,'[2]T18-Hanover'!$A$1:$ZZ$1,0))</f>
        <v>0.15</v>
      </c>
      <c r="M48" s="150">
        <f>INDEX('[2]T18-Hanover'!$A$1:$ZZ$1000,MATCH(A48,'[2]T18-Hanover'!$A$1:$A$1000,0),MATCH($M$1,'[2]T18-Hanover'!$A$1:$ZZ$1,0))</f>
        <v>0.55000000000000004</v>
      </c>
      <c r="N48" s="149">
        <f>INDEX('[2]T18-Hanover'!$A$1:$ZZ$1000,MATCH(A48,'[2]T18-Hanover'!$A$1:$A$1000,0),MATCH($N$1,'[2]T18-Hanover'!$A$1:$ZZ$1,0))</f>
        <v>168313.46400000001</v>
      </c>
      <c r="O48" s="150">
        <f>INDEX('[2]T18-Hanover'!$A$1:$ZZ$1000,MATCH(A48,'[2]T18-Hanover'!$A$1:$A$1000,0),MATCH($O$1,'[2]T18-Hanover'!$A$1:$ZZ$1,0))</f>
        <v>8.4999999999999992E-2</v>
      </c>
      <c r="P48" s="146">
        <f>INDEX('[2]T18-Hanover'!$A$1:$ZZ$1000,MATCH(A48,'[2]T18-Hanover'!$A$1:$A$1000,0),MATCH($P$1,'[2]T18-Hanover'!$A$1:$ZZ$1,0))</f>
        <v>71.280000000000015</v>
      </c>
      <c r="Q48" s="146">
        <f>INDEX('[2]T18-Hanover'!$A$1:$ZZ$1000,MATCH(A48,'[2]T18-Hanover'!$A$1:$A$1000,0),MATCH($Q$1,'[2]T18-Hanover'!$A$1:$ZZ$1,0))</f>
        <v>105.60000000000001</v>
      </c>
      <c r="R48" s="146">
        <f>INDEX('[2]T18-Hanover'!$A$1:$ZZ$1000,MATCH(A48,'[2]T18-Hanover'!$A$1:$A$1000,0),MATCH($R$1,'[2]T18-Hanover'!$A$1:$ZZ$1,0))</f>
        <v>88.440000000000012</v>
      </c>
      <c r="S48" s="149">
        <f>INDEX('[2]T18-Hanover'!$A$1:$ZZ$1000,MATCH(A48,'[2]T18-Hanover'!$A$1:$A$1000,0),MATCH($S$1,'[2]T18-Hanover'!$A$1:$ZZ$1,0))</f>
        <v>0</v>
      </c>
      <c r="T48" s="149">
        <f>INDEX('[2]T18-Hanover'!$A$1:$ZZ$1000,MATCH(A48,'[2]T18-Hanover'!$A$1:$A$1000,0),MATCH($T$1,'[2]T18-Hanover'!$A$1:$ZZ$1,0))</f>
        <v>2456863.2000000002</v>
      </c>
    </row>
    <row r="49" spans="1:20" x14ac:dyDescent="0.55000000000000004">
      <c r="A49" s="114" t="str">
        <f>'[2]T18-Hanover'!A49</f>
        <v>06-25-301-036-0000</v>
      </c>
      <c r="B49" s="115" t="str">
        <f>INDEX('[2]T18-Hanover'!$A$1:$ZZ$1000,MATCH(A49,'[2]T18-Hanover'!$A$1:$A$1000,0),MATCH($B$1,'[2]T18-Hanover'!$A$1:$ZZ$1,0))</f>
        <v>06-25-301-036-0000</v>
      </c>
      <c r="C49" s="114" t="str">
        <f>INDEX('[2]T18-Hanover'!$A$1:$ZZ$1000,MATCH(A49,'[2]T18-Hanover'!$A$1:$A$1000,0),MATCH($C$1,'[2]T18-Hanover'!$A$1:$ZZ$1,0))</f>
        <v>5-17</v>
      </c>
      <c r="D49" s="114" t="str">
        <f>INDEX('[2]T18-Hanover'!$A$1:$ZZ$1000,MATCH(A49,'[2]T18-Hanover'!$A$1:$A$1000,0),MATCH($D$1,'[2]T18-Hanover'!$A$1:$ZZ$1,0))</f>
        <v>2091 W IRVING PARK HANOVER PARK</v>
      </c>
      <c r="E49" s="114" t="str">
        <f>INDEX('[2]T18-Hanover'!$A$1:$ZZ$1000,MATCH(A49,'[2]T18-Hanover'!$A$1:$A$1000,0),MATCH($E$1,'[2]T18-Hanover'!$A$1:$ZZ$1,0))</f>
        <v>Strip Center</v>
      </c>
      <c r="F49" s="142">
        <f>INDEX('[2]T18-Hanover'!$A$1:$ZZ$1000,MATCH(A49,'[2]T18-Hanover'!$A$1:$A$1000,0),MATCH($F$1,'[2]T18-Hanover'!$A$1:$ZZ$1,0))</f>
        <v>41</v>
      </c>
      <c r="G49" s="151">
        <f>INDEX('[2]T18-Hanover'!$A$1:$ZZ$1000,MATCH(A49,'[2]T18-Hanover'!$A$1:$A$1000,0),MATCH($G$1,'[2]T18-Hanover'!$A$1:$ZZ$1,0))</f>
        <v>29000</v>
      </c>
      <c r="H49" s="151">
        <f>INDEX('[2]T18-Hanover'!$A$1:$ZZ$1000,MATCH(A49,'[2]T18-Hanover'!$A$1:$A$1000,0),MATCH($H$1,'[2]T18-Hanover'!$A$1:$ZZ$1,0))</f>
        <v>9065</v>
      </c>
      <c r="I49" s="142" t="str">
        <f>INDEX('[2]T18-Hanover'!$A$1:$ZZ$1000,MATCH(A49,'[2]T18-Hanover'!$A$1:$A$1000,0),MATCH($I$1,'[2]T18-Hanover'!$A$1:$ZZ$1,0))</f>
        <v>C</v>
      </c>
      <c r="J49" s="146">
        <f>INDEX('[2]T18-Hanover'!$A$1:$ZZ$1000,MATCH(A49,'[2]T18-Hanover'!$A$1:$A$1000,0),MATCH($J$1,'[2]T18-Hanover'!$A$1:$ZZ$1,0))</f>
        <v>16.2</v>
      </c>
      <c r="K49" s="149">
        <f>INDEX('[2]T18-Hanover'!$A$1:$ZZ$1000,MATCH(A49,'[2]T18-Hanover'!$A$1:$A$1000,0),MATCH($K$1,'[2]T18-Hanover'!$A$1:$ZZ$1,0))</f>
        <v>146853</v>
      </c>
      <c r="L49" s="150">
        <f>INDEX('[2]T18-Hanover'!$A$1:$ZZ$1000,MATCH(A49,'[2]T18-Hanover'!$A$1:$A$1000,0),MATCH($L$1,'[2]T18-Hanover'!$A$1:$ZZ$1,0))</f>
        <v>0.15</v>
      </c>
      <c r="M49" s="150">
        <f>INDEX('[2]T18-Hanover'!$A$1:$ZZ$1000,MATCH(A49,'[2]T18-Hanover'!$A$1:$A$1000,0),MATCH($M$1,'[2]T18-Hanover'!$A$1:$ZZ$1,0))</f>
        <v>0.55000000000000004</v>
      </c>
      <c r="N49" s="149">
        <f>INDEX('[2]T18-Hanover'!$A$1:$ZZ$1000,MATCH(A49,'[2]T18-Hanover'!$A$1:$A$1000,0),MATCH($N$1,'[2]T18-Hanover'!$A$1:$ZZ$1,0))</f>
        <v>56171.272499999992</v>
      </c>
      <c r="O49" s="150">
        <f>INDEX('[2]T18-Hanover'!$A$1:$ZZ$1000,MATCH(A49,'[2]T18-Hanover'!$A$1:$A$1000,0),MATCH($O$1,'[2]T18-Hanover'!$A$1:$ZZ$1,0))</f>
        <v>8.4999999999999992E-2</v>
      </c>
      <c r="P49" s="146">
        <f>INDEX('[2]T18-Hanover'!$A$1:$ZZ$1000,MATCH(A49,'[2]T18-Hanover'!$A$1:$A$1000,0),MATCH($P$1,'[2]T18-Hanover'!$A$1:$ZZ$1,0))</f>
        <v>72.900000000000006</v>
      </c>
      <c r="Q49" s="146">
        <f>INDEX('[2]T18-Hanover'!$A$1:$ZZ$1000,MATCH(A49,'[2]T18-Hanover'!$A$1:$A$1000,0),MATCH($Q$1,'[2]T18-Hanover'!$A$1:$ZZ$1,0))</f>
        <v>108</v>
      </c>
      <c r="R49" s="146">
        <f>INDEX('[2]T18-Hanover'!$A$1:$ZZ$1000,MATCH(A49,'[2]T18-Hanover'!$A$1:$A$1000,0),MATCH($R$1,'[2]T18-Hanover'!$A$1:$ZZ$1,0))</f>
        <v>90.45</v>
      </c>
      <c r="S49" s="149">
        <f>INDEX('[2]T18-Hanover'!$A$1:$ZZ$1000,MATCH(A49,'[2]T18-Hanover'!$A$1:$A$1000,0),MATCH($S$1,'[2]T18-Hanover'!$A$1:$ZZ$1,0))</f>
        <v>0</v>
      </c>
      <c r="T49" s="149">
        <f>INDEX('[2]T18-Hanover'!$A$1:$ZZ$1000,MATCH(A49,'[2]T18-Hanover'!$A$1:$A$1000,0),MATCH($T$1,'[2]T18-Hanover'!$A$1:$ZZ$1,0))</f>
        <v>819929.25</v>
      </c>
    </row>
    <row r="50" spans="1:20" x14ac:dyDescent="0.55000000000000004">
      <c r="A50" s="114" t="str">
        <f>'[2]T18-Hanover'!A50</f>
        <v>06-23-310-005-0000</v>
      </c>
      <c r="B50" s="115" t="str">
        <f>INDEX('[2]T18-Hanover'!$A$1:$ZZ$1000,MATCH(A50,'[2]T18-Hanover'!$A$1:$A$1000,0),MATCH($B$1,'[2]T18-Hanover'!$A$1:$ZZ$1,0))</f>
        <v>06-23-310-005-0000</v>
      </c>
      <c r="C50" s="114" t="str">
        <f>INDEX('[2]T18-Hanover'!$A$1:$ZZ$1000,MATCH(A50,'[2]T18-Hanover'!$A$1:$A$1000,0),MATCH($C$1,'[2]T18-Hanover'!$A$1:$ZZ$1,0))</f>
        <v>5-17</v>
      </c>
      <c r="D50" s="114" t="str">
        <f>INDEX('[2]T18-Hanover'!$A$1:$ZZ$1000,MATCH(A50,'[2]T18-Hanover'!$A$1:$A$1000,0),MATCH($D$1,'[2]T18-Hanover'!$A$1:$ZZ$1,0))</f>
        <v>3 W STREAMWOOD STREAMWOOD</v>
      </c>
      <c r="E50" s="114" t="str">
        <f>INDEX('[2]T18-Hanover'!$A$1:$ZZ$1000,MATCH(A50,'[2]T18-Hanover'!$A$1:$A$1000,0),MATCH($E$1,'[2]T18-Hanover'!$A$1:$ZZ$1,0))</f>
        <v>Strip Center</v>
      </c>
      <c r="F50" s="142">
        <f>INDEX('[2]T18-Hanover'!$A$1:$ZZ$1000,MATCH(A50,'[2]T18-Hanover'!$A$1:$A$1000,0),MATCH($F$1,'[2]T18-Hanover'!$A$1:$ZZ$1,0))</f>
        <v>47</v>
      </c>
      <c r="G50" s="151">
        <f>INDEX('[2]T18-Hanover'!$A$1:$ZZ$1000,MATCH(A50,'[2]T18-Hanover'!$A$1:$A$1000,0),MATCH($G$1,'[2]T18-Hanover'!$A$1:$ZZ$1,0))</f>
        <v>25249</v>
      </c>
      <c r="H50" s="151">
        <f>INDEX('[2]T18-Hanover'!$A$1:$ZZ$1000,MATCH(A50,'[2]T18-Hanover'!$A$1:$A$1000,0),MATCH($H$1,'[2]T18-Hanover'!$A$1:$ZZ$1,0))</f>
        <v>7770</v>
      </c>
      <c r="I50" s="142" t="str">
        <f>INDEX('[2]T18-Hanover'!$A$1:$ZZ$1000,MATCH(A50,'[2]T18-Hanover'!$A$1:$A$1000,0),MATCH($I$1,'[2]T18-Hanover'!$A$1:$ZZ$1,0))</f>
        <v>C</v>
      </c>
      <c r="J50" s="146">
        <f>INDEX('[2]T18-Hanover'!$A$1:$ZZ$1000,MATCH(A50,'[2]T18-Hanover'!$A$1:$A$1000,0),MATCH($J$1,'[2]T18-Hanover'!$A$1:$ZZ$1,0))</f>
        <v>16.2</v>
      </c>
      <c r="K50" s="149">
        <f>INDEX('[2]T18-Hanover'!$A$1:$ZZ$1000,MATCH(A50,'[2]T18-Hanover'!$A$1:$A$1000,0),MATCH($K$1,'[2]T18-Hanover'!$A$1:$ZZ$1,0))</f>
        <v>125874</v>
      </c>
      <c r="L50" s="150">
        <f>INDEX('[2]T18-Hanover'!$A$1:$ZZ$1000,MATCH(A50,'[2]T18-Hanover'!$A$1:$A$1000,0),MATCH($L$1,'[2]T18-Hanover'!$A$1:$ZZ$1,0))</f>
        <v>0.15</v>
      </c>
      <c r="M50" s="150">
        <f>INDEX('[2]T18-Hanover'!$A$1:$ZZ$1000,MATCH(A50,'[2]T18-Hanover'!$A$1:$A$1000,0),MATCH($M$1,'[2]T18-Hanover'!$A$1:$ZZ$1,0))</f>
        <v>0.55000000000000004</v>
      </c>
      <c r="N50" s="149">
        <f>INDEX('[2]T18-Hanover'!$A$1:$ZZ$1000,MATCH(A50,'[2]T18-Hanover'!$A$1:$A$1000,0),MATCH($N$1,'[2]T18-Hanover'!$A$1:$ZZ$1,0))</f>
        <v>48146.804999999993</v>
      </c>
      <c r="O50" s="150">
        <f>INDEX('[2]T18-Hanover'!$A$1:$ZZ$1000,MATCH(A50,'[2]T18-Hanover'!$A$1:$A$1000,0),MATCH($O$1,'[2]T18-Hanover'!$A$1:$ZZ$1,0))</f>
        <v>8.4999999999999992E-2</v>
      </c>
      <c r="P50" s="146">
        <f>INDEX('[2]T18-Hanover'!$A$1:$ZZ$1000,MATCH(A50,'[2]T18-Hanover'!$A$1:$A$1000,0),MATCH($P$1,'[2]T18-Hanover'!$A$1:$ZZ$1,0))</f>
        <v>72.900000000000006</v>
      </c>
      <c r="Q50" s="146">
        <f>INDEX('[2]T18-Hanover'!$A$1:$ZZ$1000,MATCH(A50,'[2]T18-Hanover'!$A$1:$A$1000,0),MATCH($Q$1,'[2]T18-Hanover'!$A$1:$ZZ$1,0))</f>
        <v>108</v>
      </c>
      <c r="R50" s="146">
        <f>INDEX('[2]T18-Hanover'!$A$1:$ZZ$1000,MATCH(A50,'[2]T18-Hanover'!$A$1:$A$1000,0),MATCH($R$1,'[2]T18-Hanover'!$A$1:$ZZ$1,0))</f>
        <v>90.45</v>
      </c>
      <c r="S50" s="149">
        <f>INDEX('[2]T18-Hanover'!$A$1:$ZZ$1000,MATCH(A50,'[2]T18-Hanover'!$A$1:$A$1000,0),MATCH($S$1,'[2]T18-Hanover'!$A$1:$ZZ$1,0))</f>
        <v>0</v>
      </c>
      <c r="T50" s="149">
        <f>INDEX('[2]T18-Hanover'!$A$1:$ZZ$1000,MATCH(A50,'[2]T18-Hanover'!$A$1:$A$1000,0),MATCH($T$1,'[2]T18-Hanover'!$A$1:$ZZ$1,0))</f>
        <v>702796.5</v>
      </c>
    </row>
    <row r="51" spans="1:20" x14ac:dyDescent="0.55000000000000004">
      <c r="A51" s="114" t="str">
        <f>'[2]T18-Hanover'!A51</f>
        <v>06-13-401-038-0000</v>
      </c>
      <c r="B51" s="115" t="str">
        <f>INDEX('[2]T18-Hanover'!$A$1:$ZZ$1000,MATCH(A51,'[2]T18-Hanover'!$A$1:$A$1000,0),MATCH($B$1,'[2]T18-Hanover'!$A$1:$ZZ$1,0))</f>
        <v>06-13-401-038-0000</v>
      </c>
      <c r="C51" s="114" t="str">
        <f>INDEX('[2]T18-Hanover'!$A$1:$ZZ$1000,MATCH(A51,'[2]T18-Hanover'!$A$1:$A$1000,0),MATCH($C$1,'[2]T18-Hanover'!$A$1:$ZZ$1,0))</f>
        <v>5-17</v>
      </c>
      <c r="D51" s="114" t="str">
        <f>INDEX('[2]T18-Hanover'!$A$1:$ZZ$1000,MATCH(A51,'[2]T18-Hanover'!$A$1:$A$1000,0),MATCH($D$1,'[2]T18-Hanover'!$A$1:$ZZ$1,0))</f>
        <v>180 N BARRINGTON STREAMWOOD</v>
      </c>
      <c r="E51" s="114" t="str">
        <f>INDEX('[2]T18-Hanover'!$A$1:$ZZ$1000,MATCH(A51,'[2]T18-Hanover'!$A$1:$A$1000,0),MATCH($E$1,'[2]T18-Hanover'!$A$1:$ZZ$1,0))</f>
        <v>Strip Center</v>
      </c>
      <c r="F51" s="142">
        <f>INDEX('[2]T18-Hanover'!$A$1:$ZZ$1000,MATCH(A51,'[2]T18-Hanover'!$A$1:$A$1000,0),MATCH($F$1,'[2]T18-Hanover'!$A$1:$ZZ$1,0))</f>
        <v>32</v>
      </c>
      <c r="G51" s="151">
        <f>INDEX('[2]T18-Hanover'!$A$1:$ZZ$1000,MATCH(A51,'[2]T18-Hanover'!$A$1:$A$1000,0),MATCH($G$1,'[2]T18-Hanover'!$A$1:$ZZ$1,0))</f>
        <v>33710</v>
      </c>
      <c r="H51" s="151">
        <f>INDEX('[2]T18-Hanover'!$A$1:$ZZ$1000,MATCH(A51,'[2]T18-Hanover'!$A$1:$A$1000,0),MATCH($H$1,'[2]T18-Hanover'!$A$1:$ZZ$1,0))</f>
        <v>7359</v>
      </c>
      <c r="I51" s="142" t="str">
        <f>INDEX('[2]T18-Hanover'!$A$1:$ZZ$1000,MATCH(A51,'[2]T18-Hanover'!$A$1:$A$1000,0),MATCH($I$1,'[2]T18-Hanover'!$A$1:$ZZ$1,0))</f>
        <v>C</v>
      </c>
      <c r="J51" s="146">
        <f>INDEX('[2]T18-Hanover'!$A$1:$ZZ$1000,MATCH(A51,'[2]T18-Hanover'!$A$1:$A$1000,0),MATCH($J$1,'[2]T18-Hanover'!$A$1:$ZZ$1,0))</f>
        <v>16.2</v>
      </c>
      <c r="K51" s="149">
        <f>INDEX('[2]T18-Hanover'!$A$1:$ZZ$1000,MATCH(A51,'[2]T18-Hanover'!$A$1:$A$1000,0),MATCH($K$1,'[2]T18-Hanover'!$A$1:$ZZ$1,0))</f>
        <v>119215.79999999999</v>
      </c>
      <c r="L51" s="150">
        <f>INDEX('[2]T18-Hanover'!$A$1:$ZZ$1000,MATCH(A51,'[2]T18-Hanover'!$A$1:$A$1000,0),MATCH($L$1,'[2]T18-Hanover'!$A$1:$ZZ$1,0))</f>
        <v>0.15</v>
      </c>
      <c r="M51" s="150">
        <f>INDEX('[2]T18-Hanover'!$A$1:$ZZ$1000,MATCH(A51,'[2]T18-Hanover'!$A$1:$A$1000,0),MATCH($M$1,'[2]T18-Hanover'!$A$1:$ZZ$1,0))</f>
        <v>0.55000000000000004</v>
      </c>
      <c r="N51" s="149">
        <f>INDEX('[2]T18-Hanover'!$A$1:$ZZ$1000,MATCH(A51,'[2]T18-Hanover'!$A$1:$A$1000,0),MATCH($N$1,'[2]T18-Hanover'!$A$1:$ZZ$1,0))</f>
        <v>45600.043499999992</v>
      </c>
      <c r="O51" s="150">
        <f>INDEX('[2]T18-Hanover'!$A$1:$ZZ$1000,MATCH(A51,'[2]T18-Hanover'!$A$1:$A$1000,0),MATCH($O$1,'[2]T18-Hanover'!$A$1:$ZZ$1,0))</f>
        <v>8.4999999999999992E-2</v>
      </c>
      <c r="P51" s="146">
        <f>INDEX('[2]T18-Hanover'!$A$1:$ZZ$1000,MATCH(A51,'[2]T18-Hanover'!$A$1:$A$1000,0),MATCH($P$1,'[2]T18-Hanover'!$A$1:$ZZ$1,0))</f>
        <v>72.899999999999991</v>
      </c>
      <c r="Q51" s="146">
        <f>INDEX('[2]T18-Hanover'!$A$1:$ZZ$1000,MATCH(A51,'[2]T18-Hanover'!$A$1:$A$1000,0),MATCH($Q$1,'[2]T18-Hanover'!$A$1:$ZZ$1,0))</f>
        <v>108</v>
      </c>
      <c r="R51" s="146">
        <f>INDEX('[2]T18-Hanover'!$A$1:$ZZ$1000,MATCH(A51,'[2]T18-Hanover'!$A$1:$A$1000,0),MATCH($R$1,'[2]T18-Hanover'!$A$1:$ZZ$1,0))</f>
        <v>90.449999999999989</v>
      </c>
      <c r="S51" s="149">
        <f>INDEX('[2]T18-Hanover'!$A$1:$ZZ$1000,MATCH(A51,'[2]T18-Hanover'!$A$1:$A$1000,0),MATCH($S$1,'[2]T18-Hanover'!$A$1:$ZZ$1,0))</f>
        <v>51288</v>
      </c>
      <c r="T51" s="149">
        <f>INDEX('[2]T18-Hanover'!$A$1:$ZZ$1000,MATCH(A51,'[2]T18-Hanover'!$A$1:$A$1000,0),MATCH($T$1,'[2]T18-Hanover'!$A$1:$ZZ$1,0))</f>
        <v>716909.54999999993</v>
      </c>
    </row>
    <row r="52" spans="1:20" x14ac:dyDescent="0.55000000000000004">
      <c r="A52" s="114" t="str">
        <f>'[2]T18-Hanover'!A52</f>
        <v>06-25-301-033-0000</v>
      </c>
      <c r="B52" s="115" t="str">
        <f>INDEX('[2]T18-Hanover'!$A$1:$ZZ$1000,MATCH(A52,'[2]T18-Hanover'!$A$1:$A$1000,0),MATCH($B$1,'[2]T18-Hanover'!$A$1:$ZZ$1,0))</f>
        <v>06-25-301-033-0000</v>
      </c>
      <c r="C52" s="114" t="str">
        <f>INDEX('[2]T18-Hanover'!$A$1:$ZZ$1000,MATCH(A52,'[2]T18-Hanover'!$A$1:$A$1000,0),MATCH($C$1,'[2]T18-Hanover'!$A$1:$ZZ$1,0))</f>
        <v>5-17</v>
      </c>
      <c r="D52" s="114" t="str">
        <f>INDEX('[2]T18-Hanover'!$A$1:$ZZ$1000,MATCH(A52,'[2]T18-Hanover'!$A$1:$A$1000,0),MATCH($D$1,'[2]T18-Hanover'!$A$1:$ZZ$1,0))</f>
        <v>2011 W IRVING PARK HANOVER PARK</v>
      </c>
      <c r="E52" s="114" t="str">
        <f>INDEX('[2]T18-Hanover'!$A$1:$ZZ$1000,MATCH(A52,'[2]T18-Hanover'!$A$1:$A$1000,0),MATCH($E$1,'[2]T18-Hanover'!$A$1:$ZZ$1,0))</f>
        <v>Strip Center</v>
      </c>
      <c r="F52" s="142">
        <f>INDEX('[2]T18-Hanover'!$A$1:$ZZ$1000,MATCH(A52,'[2]T18-Hanover'!$A$1:$A$1000,0),MATCH($F$1,'[2]T18-Hanover'!$A$1:$ZZ$1,0))</f>
        <v>40</v>
      </c>
      <c r="G52" s="151">
        <f>INDEX('[2]T18-Hanover'!$A$1:$ZZ$1000,MATCH(A52,'[2]T18-Hanover'!$A$1:$A$1000,0),MATCH($G$1,'[2]T18-Hanover'!$A$1:$ZZ$1,0))</f>
        <v>17415</v>
      </c>
      <c r="H52" s="151">
        <f>INDEX('[2]T18-Hanover'!$A$1:$ZZ$1000,MATCH(A52,'[2]T18-Hanover'!$A$1:$A$1000,0),MATCH($H$1,'[2]T18-Hanover'!$A$1:$ZZ$1,0))</f>
        <v>5626</v>
      </c>
      <c r="I52" s="142" t="str">
        <f>INDEX('[2]T18-Hanover'!$A$1:$ZZ$1000,MATCH(A52,'[2]T18-Hanover'!$A$1:$A$1000,0),MATCH($I$1,'[2]T18-Hanover'!$A$1:$ZZ$1,0))</f>
        <v>C</v>
      </c>
      <c r="J52" s="146">
        <f>INDEX('[2]T18-Hanover'!$A$1:$ZZ$1000,MATCH(A52,'[2]T18-Hanover'!$A$1:$A$1000,0),MATCH($J$1,'[2]T18-Hanover'!$A$1:$ZZ$1,0))</f>
        <v>16.2</v>
      </c>
      <c r="K52" s="149">
        <f>INDEX('[2]T18-Hanover'!$A$1:$ZZ$1000,MATCH(A52,'[2]T18-Hanover'!$A$1:$A$1000,0),MATCH($K$1,'[2]T18-Hanover'!$A$1:$ZZ$1,0))</f>
        <v>91141.2</v>
      </c>
      <c r="L52" s="150">
        <f>INDEX('[2]T18-Hanover'!$A$1:$ZZ$1000,MATCH(A52,'[2]T18-Hanover'!$A$1:$A$1000,0),MATCH($L$1,'[2]T18-Hanover'!$A$1:$ZZ$1,0))</f>
        <v>0.15</v>
      </c>
      <c r="M52" s="150">
        <f>INDEX('[2]T18-Hanover'!$A$1:$ZZ$1000,MATCH(A52,'[2]T18-Hanover'!$A$1:$A$1000,0),MATCH($M$1,'[2]T18-Hanover'!$A$1:$ZZ$1,0))</f>
        <v>0.55000000000000004</v>
      </c>
      <c r="N52" s="149">
        <f>INDEX('[2]T18-Hanover'!$A$1:$ZZ$1000,MATCH(A52,'[2]T18-Hanover'!$A$1:$A$1000,0),MATCH($N$1,'[2]T18-Hanover'!$A$1:$ZZ$1,0))</f>
        <v>34861.508999999998</v>
      </c>
      <c r="O52" s="150">
        <f>INDEX('[2]T18-Hanover'!$A$1:$ZZ$1000,MATCH(A52,'[2]T18-Hanover'!$A$1:$A$1000,0),MATCH($O$1,'[2]T18-Hanover'!$A$1:$ZZ$1,0))</f>
        <v>8.4999999999999992E-2</v>
      </c>
      <c r="P52" s="146">
        <f>INDEX('[2]T18-Hanover'!$A$1:$ZZ$1000,MATCH(A52,'[2]T18-Hanover'!$A$1:$A$1000,0),MATCH($P$1,'[2]T18-Hanover'!$A$1:$ZZ$1,0))</f>
        <v>72.900000000000006</v>
      </c>
      <c r="Q52" s="146">
        <f>INDEX('[2]T18-Hanover'!$A$1:$ZZ$1000,MATCH(A52,'[2]T18-Hanover'!$A$1:$A$1000,0),MATCH($Q$1,'[2]T18-Hanover'!$A$1:$ZZ$1,0))</f>
        <v>108</v>
      </c>
      <c r="R52" s="146">
        <f>INDEX('[2]T18-Hanover'!$A$1:$ZZ$1000,MATCH(A52,'[2]T18-Hanover'!$A$1:$A$1000,0),MATCH($R$1,'[2]T18-Hanover'!$A$1:$ZZ$1,0))</f>
        <v>90.45</v>
      </c>
      <c r="S52" s="149">
        <f>INDEX('[2]T18-Hanover'!$A$1:$ZZ$1000,MATCH(A52,'[2]T18-Hanover'!$A$1:$A$1000,0),MATCH($S$1,'[2]T18-Hanover'!$A$1:$ZZ$1,0))</f>
        <v>0</v>
      </c>
      <c r="T52" s="149">
        <f>INDEX('[2]T18-Hanover'!$A$1:$ZZ$1000,MATCH(A52,'[2]T18-Hanover'!$A$1:$A$1000,0),MATCH($T$1,'[2]T18-Hanover'!$A$1:$ZZ$1,0))</f>
        <v>508871.7</v>
      </c>
    </row>
    <row r="53" spans="1:20" x14ac:dyDescent="0.55000000000000004">
      <c r="A53" s="114" t="str">
        <f>'[2]T18-Hanover'!A53</f>
        <v>06-25-301-029-0000</v>
      </c>
      <c r="B53" s="115" t="str">
        <f>INDEX('[2]T18-Hanover'!$A$1:$ZZ$1000,MATCH(A53,'[2]T18-Hanover'!$A$1:$A$1000,0),MATCH($B$1,'[2]T18-Hanover'!$A$1:$ZZ$1,0))</f>
        <v>06-25-301-029-0000</v>
      </c>
      <c r="C53" s="114" t="str">
        <f>INDEX('[2]T18-Hanover'!$A$1:$ZZ$1000,MATCH(A53,'[2]T18-Hanover'!$A$1:$A$1000,0),MATCH($C$1,'[2]T18-Hanover'!$A$1:$ZZ$1,0))</f>
        <v>5-17</v>
      </c>
      <c r="D53" s="114" t="str">
        <f>INDEX('[2]T18-Hanover'!$A$1:$ZZ$1000,MATCH(A53,'[2]T18-Hanover'!$A$1:$A$1000,0),MATCH($D$1,'[2]T18-Hanover'!$A$1:$ZZ$1,0))</f>
        <v>2000 W IRVING PARK HANOVER PARK</v>
      </c>
      <c r="E53" s="114" t="str">
        <f>INDEX('[2]T18-Hanover'!$A$1:$ZZ$1000,MATCH(A53,'[2]T18-Hanover'!$A$1:$A$1000,0),MATCH($E$1,'[2]T18-Hanover'!$A$1:$ZZ$1,0))</f>
        <v>Strip Center</v>
      </c>
      <c r="F53" s="142">
        <f>INDEX('[2]T18-Hanover'!$A$1:$ZZ$1000,MATCH(A53,'[2]T18-Hanover'!$A$1:$A$1000,0),MATCH($F$1,'[2]T18-Hanover'!$A$1:$ZZ$1,0))</f>
        <v>42</v>
      </c>
      <c r="G53" s="151">
        <f>INDEX('[2]T18-Hanover'!$A$1:$ZZ$1000,MATCH(A53,'[2]T18-Hanover'!$A$1:$A$1000,0),MATCH($G$1,'[2]T18-Hanover'!$A$1:$ZZ$1,0))</f>
        <v>30800</v>
      </c>
      <c r="H53" s="151">
        <f>INDEX('[2]T18-Hanover'!$A$1:$ZZ$1000,MATCH(A53,'[2]T18-Hanover'!$A$1:$A$1000,0),MATCH($H$1,'[2]T18-Hanover'!$A$1:$ZZ$1,0))</f>
        <v>8704</v>
      </c>
      <c r="I53" s="142" t="str">
        <f>INDEX('[2]T18-Hanover'!$A$1:$ZZ$1000,MATCH(A53,'[2]T18-Hanover'!$A$1:$A$1000,0),MATCH($I$1,'[2]T18-Hanover'!$A$1:$ZZ$1,0))</f>
        <v>C</v>
      </c>
      <c r="J53" s="146">
        <f>INDEX('[2]T18-Hanover'!$A$1:$ZZ$1000,MATCH(A53,'[2]T18-Hanover'!$A$1:$A$1000,0),MATCH($J$1,'[2]T18-Hanover'!$A$1:$ZZ$1,0))</f>
        <v>16.2</v>
      </c>
      <c r="K53" s="149">
        <f>INDEX('[2]T18-Hanover'!$A$1:$ZZ$1000,MATCH(A53,'[2]T18-Hanover'!$A$1:$A$1000,0),MATCH($K$1,'[2]T18-Hanover'!$A$1:$ZZ$1,0))</f>
        <v>141004.79999999999</v>
      </c>
      <c r="L53" s="150">
        <f>INDEX('[2]T18-Hanover'!$A$1:$ZZ$1000,MATCH(A53,'[2]T18-Hanover'!$A$1:$A$1000,0),MATCH($L$1,'[2]T18-Hanover'!$A$1:$ZZ$1,0))</f>
        <v>0.15</v>
      </c>
      <c r="M53" s="150">
        <f>INDEX('[2]T18-Hanover'!$A$1:$ZZ$1000,MATCH(A53,'[2]T18-Hanover'!$A$1:$A$1000,0),MATCH($M$1,'[2]T18-Hanover'!$A$1:$ZZ$1,0))</f>
        <v>0.55000000000000004</v>
      </c>
      <c r="N53" s="149">
        <f>INDEX('[2]T18-Hanover'!$A$1:$ZZ$1000,MATCH(A53,'[2]T18-Hanover'!$A$1:$A$1000,0),MATCH($N$1,'[2]T18-Hanover'!$A$1:$ZZ$1,0))</f>
        <v>53934.335999999996</v>
      </c>
      <c r="O53" s="150">
        <f>INDEX('[2]T18-Hanover'!$A$1:$ZZ$1000,MATCH(A53,'[2]T18-Hanover'!$A$1:$A$1000,0),MATCH($O$1,'[2]T18-Hanover'!$A$1:$ZZ$1,0))</f>
        <v>8.4999999999999992E-2</v>
      </c>
      <c r="P53" s="146">
        <f>INDEX('[2]T18-Hanover'!$A$1:$ZZ$1000,MATCH(A53,'[2]T18-Hanover'!$A$1:$A$1000,0),MATCH($P$1,'[2]T18-Hanover'!$A$1:$ZZ$1,0))</f>
        <v>72.899999999999991</v>
      </c>
      <c r="Q53" s="146">
        <f>INDEX('[2]T18-Hanover'!$A$1:$ZZ$1000,MATCH(A53,'[2]T18-Hanover'!$A$1:$A$1000,0),MATCH($Q$1,'[2]T18-Hanover'!$A$1:$ZZ$1,0))</f>
        <v>108</v>
      </c>
      <c r="R53" s="146">
        <f>INDEX('[2]T18-Hanover'!$A$1:$ZZ$1000,MATCH(A53,'[2]T18-Hanover'!$A$1:$A$1000,0),MATCH($R$1,'[2]T18-Hanover'!$A$1:$ZZ$1,0))</f>
        <v>90.449999999999989</v>
      </c>
      <c r="S53" s="149">
        <f>INDEX('[2]T18-Hanover'!$A$1:$ZZ$1000,MATCH(A53,'[2]T18-Hanover'!$A$1:$A$1000,0),MATCH($S$1,'[2]T18-Hanover'!$A$1:$ZZ$1,0))</f>
        <v>0</v>
      </c>
      <c r="T53" s="149">
        <f>INDEX('[2]T18-Hanover'!$A$1:$ZZ$1000,MATCH(A53,'[2]T18-Hanover'!$A$1:$A$1000,0),MATCH($T$1,'[2]T18-Hanover'!$A$1:$ZZ$1,0))</f>
        <v>787276.79999999993</v>
      </c>
    </row>
    <row r="54" spans="1:20" x14ac:dyDescent="0.55000000000000004">
      <c r="A54" s="114" t="str">
        <f>'[2]T18-Hanover'!A54</f>
        <v>06-18-301-012-0000</v>
      </c>
      <c r="B54" s="115" t="str">
        <f>INDEX('[2]T18-Hanover'!$A$1:$ZZ$1000,MATCH(A54,'[2]T18-Hanover'!$A$1:$A$1000,0),MATCH($B$1,'[2]T18-Hanover'!$A$1:$ZZ$1,0))</f>
        <v>06-18-301-012-0000</v>
      </c>
      <c r="C54" s="114" t="str">
        <f>INDEX('[2]T18-Hanover'!$A$1:$ZZ$1000,MATCH(A54,'[2]T18-Hanover'!$A$1:$A$1000,0),MATCH($C$1,'[2]T18-Hanover'!$A$1:$ZZ$1,0))</f>
        <v>5-17</v>
      </c>
      <c r="D54" s="114" t="str">
        <f>INDEX('[2]T18-Hanover'!$A$1:$ZZ$1000,MATCH(A54,'[2]T18-Hanover'!$A$1:$A$1000,0),MATCH($D$1,'[2]T18-Hanover'!$A$1:$ZZ$1,0))</f>
        <v>745 E CHICAGO ELGIN</v>
      </c>
      <c r="E54" s="114" t="str">
        <f>INDEX('[2]T18-Hanover'!$A$1:$ZZ$1000,MATCH(A54,'[2]T18-Hanover'!$A$1:$A$1000,0),MATCH($E$1,'[2]T18-Hanover'!$A$1:$ZZ$1,0))</f>
        <v>Strip Center</v>
      </c>
      <c r="F54" s="142">
        <f>INDEX('[2]T18-Hanover'!$A$1:$ZZ$1000,MATCH(A54,'[2]T18-Hanover'!$A$1:$A$1000,0),MATCH($F$1,'[2]T18-Hanover'!$A$1:$ZZ$1,0))</f>
        <v>19</v>
      </c>
      <c r="G54" s="151">
        <f>INDEX('[2]T18-Hanover'!$A$1:$ZZ$1000,MATCH(A54,'[2]T18-Hanover'!$A$1:$A$1000,0),MATCH($G$1,'[2]T18-Hanover'!$A$1:$ZZ$1,0))</f>
        <v>179122</v>
      </c>
      <c r="H54" s="151">
        <f>INDEX('[2]T18-Hanover'!$A$1:$ZZ$1000,MATCH(A54,'[2]T18-Hanover'!$A$1:$A$1000,0),MATCH($H$1,'[2]T18-Hanover'!$A$1:$ZZ$1,0))</f>
        <v>7920</v>
      </c>
      <c r="I54" s="142" t="str">
        <f>INDEX('[2]T18-Hanover'!$A$1:$ZZ$1000,MATCH(A54,'[2]T18-Hanover'!$A$1:$A$1000,0),MATCH($I$1,'[2]T18-Hanover'!$A$1:$ZZ$1,0))</f>
        <v>C</v>
      </c>
      <c r="J54" s="146">
        <f>INDEX('[2]T18-Hanover'!$A$1:$ZZ$1000,MATCH(A54,'[2]T18-Hanover'!$A$1:$A$1000,0),MATCH($J$1,'[2]T18-Hanover'!$A$1:$ZZ$1,0))</f>
        <v>16.2</v>
      </c>
      <c r="K54" s="149">
        <f>INDEX('[2]T18-Hanover'!$A$1:$ZZ$1000,MATCH(A54,'[2]T18-Hanover'!$A$1:$A$1000,0),MATCH($K$1,'[2]T18-Hanover'!$A$1:$ZZ$1,0))</f>
        <v>128304</v>
      </c>
      <c r="L54" s="150">
        <f>INDEX('[2]T18-Hanover'!$A$1:$ZZ$1000,MATCH(A54,'[2]T18-Hanover'!$A$1:$A$1000,0),MATCH($L$1,'[2]T18-Hanover'!$A$1:$ZZ$1,0))</f>
        <v>0.15</v>
      </c>
      <c r="M54" s="150">
        <f>INDEX('[2]T18-Hanover'!$A$1:$ZZ$1000,MATCH(A54,'[2]T18-Hanover'!$A$1:$A$1000,0),MATCH($M$1,'[2]T18-Hanover'!$A$1:$ZZ$1,0))</f>
        <v>0.55000000000000004</v>
      </c>
      <c r="N54" s="149">
        <f>INDEX('[2]T18-Hanover'!$A$1:$ZZ$1000,MATCH(A54,'[2]T18-Hanover'!$A$1:$A$1000,0),MATCH($N$1,'[2]T18-Hanover'!$A$1:$ZZ$1,0))</f>
        <v>49076.279999999992</v>
      </c>
      <c r="O54" s="150">
        <f>INDEX('[2]T18-Hanover'!$A$1:$ZZ$1000,MATCH(A54,'[2]T18-Hanover'!$A$1:$A$1000,0),MATCH($O$1,'[2]T18-Hanover'!$A$1:$ZZ$1,0))</f>
        <v>8.4999999999999992E-2</v>
      </c>
      <c r="P54" s="146">
        <f>INDEX('[2]T18-Hanover'!$A$1:$ZZ$1000,MATCH(A54,'[2]T18-Hanover'!$A$1:$A$1000,0),MATCH($P$1,'[2]T18-Hanover'!$A$1:$ZZ$1,0))</f>
        <v>72.900000000000006</v>
      </c>
      <c r="Q54" s="146">
        <f>INDEX('[2]T18-Hanover'!$A$1:$ZZ$1000,MATCH(A54,'[2]T18-Hanover'!$A$1:$A$1000,0),MATCH($Q$1,'[2]T18-Hanover'!$A$1:$ZZ$1,0))</f>
        <v>108</v>
      </c>
      <c r="R54" s="146">
        <f>INDEX('[2]T18-Hanover'!$A$1:$ZZ$1000,MATCH(A54,'[2]T18-Hanover'!$A$1:$A$1000,0),MATCH($R$1,'[2]T18-Hanover'!$A$1:$ZZ$1,0))</f>
        <v>90.45</v>
      </c>
      <c r="S54" s="149">
        <f>INDEX('[2]T18-Hanover'!$A$1:$ZZ$1000,MATCH(A54,'[2]T18-Hanover'!$A$1:$A$1000,0),MATCH($S$1,'[2]T18-Hanover'!$A$1:$ZZ$1,0))</f>
        <v>884652</v>
      </c>
      <c r="T54" s="149">
        <f>INDEX('[2]T18-Hanover'!$A$1:$ZZ$1000,MATCH(A54,'[2]T18-Hanover'!$A$1:$A$1000,0),MATCH($T$1,'[2]T18-Hanover'!$A$1:$ZZ$1,0))</f>
        <v>1601016</v>
      </c>
    </row>
    <row r="55" spans="1:20" x14ac:dyDescent="0.55000000000000004">
      <c r="A55" s="114" t="str">
        <f>'[2]T18-Hanover'!A55</f>
        <v>06-25-400-013-0000</v>
      </c>
      <c r="B55" s="115" t="str">
        <f>INDEX('[2]T18-Hanover'!$A$1:$ZZ$1000,MATCH(A55,'[2]T18-Hanover'!$A$1:$A$1000,0),MATCH($B$1,'[2]T18-Hanover'!$A$1:$ZZ$1,0))</f>
        <v>06-25-400-013-0000</v>
      </c>
      <c r="C55" s="114" t="str">
        <f>INDEX('[2]T18-Hanover'!$A$1:$ZZ$1000,MATCH(A55,'[2]T18-Hanover'!$A$1:$A$1000,0),MATCH($C$1,'[2]T18-Hanover'!$A$1:$ZZ$1,0))</f>
        <v>5-17</v>
      </c>
      <c r="D55" s="114" t="str">
        <f>INDEX('[2]T18-Hanover'!$A$1:$ZZ$1000,MATCH(A55,'[2]T18-Hanover'!$A$1:$A$1000,0),MATCH($D$1,'[2]T18-Hanover'!$A$1:$ZZ$1,0))</f>
        <v>1101  EAST STREAMWOOD</v>
      </c>
      <c r="E55" s="114" t="str">
        <f>INDEX('[2]T18-Hanover'!$A$1:$ZZ$1000,MATCH(A55,'[2]T18-Hanover'!$A$1:$A$1000,0),MATCH($E$1,'[2]T18-Hanover'!$A$1:$ZZ$1,0))</f>
        <v>Strip Center</v>
      </c>
      <c r="F55" s="142">
        <f>INDEX('[2]T18-Hanover'!$A$1:$ZZ$1000,MATCH(A55,'[2]T18-Hanover'!$A$1:$A$1000,0),MATCH($F$1,'[2]T18-Hanover'!$A$1:$ZZ$1,0))</f>
        <v>15</v>
      </c>
      <c r="G55" s="151">
        <f>INDEX('[2]T18-Hanover'!$A$1:$ZZ$1000,MATCH(A55,'[2]T18-Hanover'!$A$1:$A$1000,0),MATCH($G$1,'[2]T18-Hanover'!$A$1:$ZZ$1,0))</f>
        <v>95915</v>
      </c>
      <c r="H55" s="151">
        <f>INDEX('[2]T18-Hanover'!$A$1:$ZZ$1000,MATCH(A55,'[2]T18-Hanover'!$A$1:$A$1000,0),MATCH($H$1,'[2]T18-Hanover'!$A$1:$ZZ$1,0))</f>
        <v>12600</v>
      </c>
      <c r="I55" s="142" t="str">
        <f>INDEX('[2]T18-Hanover'!$A$1:$ZZ$1000,MATCH(A55,'[2]T18-Hanover'!$A$1:$A$1000,0),MATCH($I$1,'[2]T18-Hanover'!$A$1:$ZZ$1,0))</f>
        <v>C</v>
      </c>
      <c r="J55" s="146">
        <f>INDEX('[2]T18-Hanover'!$A$1:$ZZ$1000,MATCH(A55,'[2]T18-Hanover'!$A$1:$A$1000,0),MATCH($J$1,'[2]T18-Hanover'!$A$1:$ZZ$1,0))</f>
        <v>17.28</v>
      </c>
      <c r="K55" s="149">
        <f>INDEX('[2]T18-Hanover'!$A$1:$ZZ$1000,MATCH(A55,'[2]T18-Hanover'!$A$1:$A$1000,0),MATCH($K$1,'[2]T18-Hanover'!$A$1:$ZZ$1,0))</f>
        <v>217728</v>
      </c>
      <c r="L55" s="150">
        <f>INDEX('[2]T18-Hanover'!$A$1:$ZZ$1000,MATCH(A55,'[2]T18-Hanover'!$A$1:$A$1000,0),MATCH($L$1,'[2]T18-Hanover'!$A$1:$ZZ$1,0))</f>
        <v>0.15</v>
      </c>
      <c r="M55" s="150">
        <f>INDEX('[2]T18-Hanover'!$A$1:$ZZ$1000,MATCH(A55,'[2]T18-Hanover'!$A$1:$A$1000,0),MATCH($M$1,'[2]T18-Hanover'!$A$1:$ZZ$1,0))</f>
        <v>0.55000000000000004</v>
      </c>
      <c r="N55" s="149">
        <f>INDEX('[2]T18-Hanover'!$A$1:$ZZ$1000,MATCH(A55,'[2]T18-Hanover'!$A$1:$A$1000,0),MATCH($N$1,'[2]T18-Hanover'!$A$1:$ZZ$1,0))</f>
        <v>83280.959999999992</v>
      </c>
      <c r="O55" s="150">
        <f>INDEX('[2]T18-Hanover'!$A$1:$ZZ$1000,MATCH(A55,'[2]T18-Hanover'!$A$1:$A$1000,0),MATCH($O$1,'[2]T18-Hanover'!$A$1:$ZZ$1,0))</f>
        <v>8.4999999999999992E-2</v>
      </c>
      <c r="P55" s="146">
        <f>INDEX('[2]T18-Hanover'!$A$1:$ZZ$1000,MATCH(A55,'[2]T18-Hanover'!$A$1:$A$1000,0),MATCH($P$1,'[2]T18-Hanover'!$A$1:$ZZ$1,0))</f>
        <v>77.760000000000005</v>
      </c>
      <c r="Q55" s="146">
        <f>INDEX('[2]T18-Hanover'!$A$1:$ZZ$1000,MATCH(A55,'[2]T18-Hanover'!$A$1:$A$1000,0),MATCH($Q$1,'[2]T18-Hanover'!$A$1:$ZZ$1,0))</f>
        <v>115.19999999999999</v>
      </c>
      <c r="R55" s="146">
        <f>INDEX('[2]T18-Hanover'!$A$1:$ZZ$1000,MATCH(A55,'[2]T18-Hanover'!$A$1:$A$1000,0),MATCH($R$1,'[2]T18-Hanover'!$A$1:$ZZ$1,0))</f>
        <v>96.47999999999999</v>
      </c>
      <c r="S55" s="149">
        <f>INDEX('[2]T18-Hanover'!$A$1:$ZZ$1000,MATCH(A55,'[2]T18-Hanover'!$A$1:$A$1000,0),MATCH($S$1,'[2]T18-Hanover'!$A$1:$ZZ$1,0))</f>
        <v>409635</v>
      </c>
      <c r="T55" s="149">
        <f>INDEX('[2]T18-Hanover'!$A$1:$ZZ$1000,MATCH(A55,'[2]T18-Hanover'!$A$1:$A$1000,0),MATCH($T$1,'[2]T18-Hanover'!$A$1:$ZZ$1,0))</f>
        <v>1625282.9999999998</v>
      </c>
    </row>
    <row r="56" spans="1:20" ht="28.8" x14ac:dyDescent="0.55000000000000004">
      <c r="A56" s="114" t="str">
        <f>'[2]T18-Hanover'!A56</f>
        <v>06-23-106-140-0000</v>
      </c>
      <c r="B56" s="115" t="str">
        <f>INDEX('[2]T18-Hanover'!$A$1:$ZZ$1000,MATCH(A56,'[2]T18-Hanover'!$A$1:$A$1000,0),MATCH($B$1,'[2]T18-Hanover'!$A$1:$ZZ$1,0))</f>
        <v>06-23-106-140-0000 06-23-106-141-0000</v>
      </c>
      <c r="C56" s="114" t="str">
        <f>INDEX('[2]T18-Hanover'!$A$1:$ZZ$1000,MATCH(A56,'[2]T18-Hanover'!$A$1:$A$1000,0),MATCH($C$1,'[2]T18-Hanover'!$A$1:$ZZ$1,0))</f>
        <v>5-17</v>
      </c>
      <c r="D56" s="114" t="str">
        <f>INDEX('[2]T18-Hanover'!$A$1:$ZZ$1000,MATCH(A56,'[2]T18-Hanover'!$A$1:$A$1000,0),MATCH($D$1,'[2]T18-Hanover'!$A$1:$ZZ$1,0))</f>
        <v>423 S BARTLETT STREAMWOOD</v>
      </c>
      <c r="E56" s="114" t="str">
        <f>INDEX('[2]T18-Hanover'!$A$1:$ZZ$1000,MATCH(A56,'[2]T18-Hanover'!$A$1:$A$1000,0),MATCH($E$1,'[2]T18-Hanover'!$A$1:$ZZ$1,0))</f>
        <v>Strip Center</v>
      </c>
      <c r="F56" s="142">
        <f>INDEX('[2]T18-Hanover'!$A$1:$ZZ$1000,MATCH(A56,'[2]T18-Hanover'!$A$1:$A$1000,0),MATCH($F$1,'[2]T18-Hanover'!$A$1:$ZZ$1,0))</f>
        <v>59</v>
      </c>
      <c r="G56" s="151">
        <f>INDEX('[2]T18-Hanover'!$A$1:$ZZ$1000,MATCH(A56,'[2]T18-Hanover'!$A$1:$A$1000,0),MATCH($G$1,'[2]T18-Hanover'!$A$1:$ZZ$1,0))</f>
        <v>117818</v>
      </c>
      <c r="H56" s="151">
        <f>INDEX('[2]T18-Hanover'!$A$1:$ZZ$1000,MATCH(A56,'[2]T18-Hanover'!$A$1:$A$1000,0),MATCH($H$1,'[2]T18-Hanover'!$A$1:$ZZ$1,0))</f>
        <v>30000</v>
      </c>
      <c r="I56" s="142" t="str">
        <f>INDEX('[2]T18-Hanover'!$A$1:$ZZ$1000,MATCH(A56,'[2]T18-Hanover'!$A$1:$A$1000,0),MATCH($I$1,'[2]T18-Hanover'!$A$1:$ZZ$1,0))</f>
        <v>C</v>
      </c>
      <c r="J56" s="146">
        <f>INDEX('[2]T18-Hanover'!$A$1:$ZZ$1000,MATCH(A56,'[2]T18-Hanover'!$A$1:$A$1000,0),MATCH($J$1,'[2]T18-Hanover'!$A$1:$ZZ$1,0))</f>
        <v>17.28</v>
      </c>
      <c r="K56" s="149">
        <f>INDEX('[2]T18-Hanover'!$A$1:$ZZ$1000,MATCH(A56,'[2]T18-Hanover'!$A$1:$A$1000,0),MATCH($K$1,'[2]T18-Hanover'!$A$1:$ZZ$1,0))</f>
        <v>518400.00000000006</v>
      </c>
      <c r="L56" s="150">
        <f>INDEX('[2]T18-Hanover'!$A$1:$ZZ$1000,MATCH(A56,'[2]T18-Hanover'!$A$1:$A$1000,0),MATCH($L$1,'[2]T18-Hanover'!$A$1:$ZZ$1,0))</f>
        <v>0.15</v>
      </c>
      <c r="M56" s="150">
        <f>INDEX('[2]T18-Hanover'!$A$1:$ZZ$1000,MATCH(A56,'[2]T18-Hanover'!$A$1:$A$1000,0),MATCH($M$1,'[2]T18-Hanover'!$A$1:$ZZ$1,0))</f>
        <v>0.55000000000000004</v>
      </c>
      <c r="N56" s="149">
        <f>INDEX('[2]T18-Hanover'!$A$1:$ZZ$1000,MATCH(A56,'[2]T18-Hanover'!$A$1:$A$1000,0),MATCH($N$1,'[2]T18-Hanover'!$A$1:$ZZ$1,0))</f>
        <v>198288</v>
      </c>
      <c r="O56" s="150">
        <f>INDEX('[2]T18-Hanover'!$A$1:$ZZ$1000,MATCH(A56,'[2]T18-Hanover'!$A$1:$A$1000,0),MATCH($O$1,'[2]T18-Hanover'!$A$1:$ZZ$1,0))</f>
        <v>8.4999999999999992E-2</v>
      </c>
      <c r="P56" s="146">
        <f>INDEX('[2]T18-Hanover'!$A$1:$ZZ$1000,MATCH(A56,'[2]T18-Hanover'!$A$1:$A$1000,0),MATCH($P$1,'[2]T18-Hanover'!$A$1:$ZZ$1,0))</f>
        <v>77.760000000000005</v>
      </c>
      <c r="Q56" s="146">
        <f>INDEX('[2]T18-Hanover'!$A$1:$ZZ$1000,MATCH(A56,'[2]T18-Hanover'!$A$1:$A$1000,0),MATCH($Q$1,'[2]T18-Hanover'!$A$1:$ZZ$1,0))</f>
        <v>115.19999999999999</v>
      </c>
      <c r="R56" s="146">
        <f>INDEX('[2]T18-Hanover'!$A$1:$ZZ$1000,MATCH(A56,'[2]T18-Hanover'!$A$1:$A$1000,0),MATCH($R$1,'[2]T18-Hanover'!$A$1:$ZZ$1,0))</f>
        <v>96.47999999999999</v>
      </c>
      <c r="S56" s="149">
        <f>INDEX('[2]T18-Hanover'!$A$1:$ZZ$1000,MATCH(A56,'[2]T18-Hanover'!$A$1:$A$1000,0),MATCH($S$1,'[2]T18-Hanover'!$A$1:$ZZ$1,0))</f>
        <v>0</v>
      </c>
      <c r="T56" s="149">
        <f>INDEX('[2]T18-Hanover'!$A$1:$ZZ$1000,MATCH(A56,'[2]T18-Hanover'!$A$1:$A$1000,0),MATCH($T$1,'[2]T18-Hanover'!$A$1:$ZZ$1,0))</f>
        <v>2894399.9999999995</v>
      </c>
    </row>
    <row r="57" spans="1:20" ht="28.8" x14ac:dyDescent="0.55000000000000004">
      <c r="A57" s="114" t="str">
        <f>'[2]T18-Hanover'!A57</f>
        <v>06-28-201-182-0000</v>
      </c>
      <c r="B57" s="115" t="str">
        <f>INDEX('[2]T18-Hanover'!$A$1:$ZZ$1000,MATCH(A57,'[2]T18-Hanover'!$A$1:$A$1000,0),MATCH($B$1,'[2]T18-Hanover'!$A$1:$ZZ$1,0))</f>
        <v>06-28-201-182-0000 06-28-201-183-0000</v>
      </c>
      <c r="C57" s="114" t="str">
        <f>INDEX('[2]T18-Hanover'!$A$1:$ZZ$1000,MATCH(A57,'[2]T18-Hanover'!$A$1:$A$1000,0),MATCH($C$1,'[2]T18-Hanover'!$A$1:$ZZ$1,0))</f>
        <v>5-17</v>
      </c>
      <c r="D57" s="114" t="str">
        <f>INDEX('[2]T18-Hanover'!$A$1:$ZZ$1000,MATCH(A57,'[2]T18-Hanover'!$A$1:$A$1000,0),MATCH($D$1,'[2]T18-Hanover'!$A$1:$ZZ$1,0))</f>
        <v>1199  SUTTON STREAMWOOD</v>
      </c>
      <c r="E57" s="114" t="str">
        <f>INDEX('[2]T18-Hanover'!$A$1:$ZZ$1000,MATCH(A57,'[2]T18-Hanover'!$A$1:$A$1000,0),MATCH($E$1,'[2]T18-Hanover'!$A$1:$ZZ$1,0))</f>
        <v>Strip Center</v>
      </c>
      <c r="F57" s="142">
        <f>INDEX('[2]T18-Hanover'!$A$1:$ZZ$1000,MATCH(A57,'[2]T18-Hanover'!$A$1:$A$1000,0),MATCH($F$1,'[2]T18-Hanover'!$A$1:$ZZ$1,0))</f>
        <v>12</v>
      </c>
      <c r="G57" s="151">
        <f>INDEX('[2]T18-Hanover'!$A$1:$ZZ$1000,MATCH(A57,'[2]T18-Hanover'!$A$1:$A$1000,0),MATCH($G$1,'[2]T18-Hanover'!$A$1:$ZZ$1,0))</f>
        <v>126079</v>
      </c>
      <c r="H57" s="151">
        <f>INDEX('[2]T18-Hanover'!$A$1:$ZZ$1000,MATCH(A57,'[2]T18-Hanover'!$A$1:$A$1000,0),MATCH($H$1,'[2]T18-Hanover'!$A$1:$ZZ$1,0))</f>
        <v>18288</v>
      </c>
      <c r="I57" s="142" t="str">
        <f>INDEX('[2]T18-Hanover'!$A$1:$ZZ$1000,MATCH(A57,'[2]T18-Hanover'!$A$1:$A$1000,0),MATCH($I$1,'[2]T18-Hanover'!$A$1:$ZZ$1,0))</f>
        <v>C</v>
      </c>
      <c r="J57" s="146">
        <f>INDEX('[2]T18-Hanover'!$A$1:$ZZ$1000,MATCH(A57,'[2]T18-Hanover'!$A$1:$A$1000,0),MATCH($J$1,'[2]T18-Hanover'!$A$1:$ZZ$1,0))</f>
        <v>17.28</v>
      </c>
      <c r="K57" s="149">
        <f>INDEX('[2]T18-Hanover'!$A$1:$ZZ$1000,MATCH(A57,'[2]T18-Hanover'!$A$1:$A$1000,0),MATCH($K$1,'[2]T18-Hanover'!$A$1:$ZZ$1,0))</f>
        <v>316016.64000000001</v>
      </c>
      <c r="L57" s="150">
        <f>INDEX('[2]T18-Hanover'!$A$1:$ZZ$1000,MATCH(A57,'[2]T18-Hanover'!$A$1:$A$1000,0),MATCH($L$1,'[2]T18-Hanover'!$A$1:$ZZ$1,0))</f>
        <v>0.15</v>
      </c>
      <c r="M57" s="150">
        <f>INDEX('[2]T18-Hanover'!$A$1:$ZZ$1000,MATCH(A57,'[2]T18-Hanover'!$A$1:$A$1000,0),MATCH($M$1,'[2]T18-Hanover'!$A$1:$ZZ$1,0))</f>
        <v>0.55000000000000004</v>
      </c>
      <c r="N57" s="149">
        <f>INDEX('[2]T18-Hanover'!$A$1:$ZZ$1000,MATCH(A57,'[2]T18-Hanover'!$A$1:$A$1000,0),MATCH($N$1,'[2]T18-Hanover'!$A$1:$ZZ$1,0))</f>
        <v>120876.36480000001</v>
      </c>
      <c r="O57" s="150">
        <f>INDEX('[2]T18-Hanover'!$A$1:$ZZ$1000,MATCH(A57,'[2]T18-Hanover'!$A$1:$A$1000,0),MATCH($O$1,'[2]T18-Hanover'!$A$1:$ZZ$1,0))</f>
        <v>8.4999999999999992E-2</v>
      </c>
      <c r="P57" s="146">
        <f>INDEX('[2]T18-Hanover'!$A$1:$ZZ$1000,MATCH(A57,'[2]T18-Hanover'!$A$1:$A$1000,0),MATCH($P$1,'[2]T18-Hanover'!$A$1:$ZZ$1,0))</f>
        <v>77.760000000000019</v>
      </c>
      <c r="Q57" s="146">
        <f>INDEX('[2]T18-Hanover'!$A$1:$ZZ$1000,MATCH(A57,'[2]T18-Hanover'!$A$1:$A$1000,0),MATCH($Q$1,'[2]T18-Hanover'!$A$1:$ZZ$1,0))</f>
        <v>115.19999999999999</v>
      </c>
      <c r="R57" s="146">
        <f>INDEX('[2]T18-Hanover'!$A$1:$ZZ$1000,MATCH(A57,'[2]T18-Hanover'!$A$1:$A$1000,0),MATCH($R$1,'[2]T18-Hanover'!$A$1:$ZZ$1,0))</f>
        <v>96.48</v>
      </c>
      <c r="S57" s="149">
        <f>INDEX('[2]T18-Hanover'!$A$1:$ZZ$1000,MATCH(A57,'[2]T18-Hanover'!$A$1:$A$1000,0),MATCH($S$1,'[2]T18-Hanover'!$A$1:$ZZ$1,0))</f>
        <v>476343</v>
      </c>
      <c r="T57" s="149">
        <f>INDEX('[2]T18-Hanover'!$A$1:$ZZ$1000,MATCH(A57,'[2]T18-Hanover'!$A$1:$A$1000,0),MATCH($T$1,'[2]T18-Hanover'!$A$1:$ZZ$1,0))</f>
        <v>2240769.2400000002</v>
      </c>
    </row>
    <row r="58" spans="1:20" x14ac:dyDescent="0.55000000000000004">
      <c r="A58" s="114" t="str">
        <f>'[2]T18-Hanover'!A58</f>
        <v>06-17-312-001-0000</v>
      </c>
      <c r="B58" s="115" t="str">
        <f>INDEX('[2]T18-Hanover'!$A$1:$ZZ$1000,MATCH(A58,'[2]T18-Hanover'!$A$1:$A$1000,0),MATCH($B$1,'[2]T18-Hanover'!$A$1:$ZZ$1,0))</f>
        <v>06-17-312-001-0000</v>
      </c>
      <c r="C58" s="114" t="str">
        <f>INDEX('[2]T18-Hanover'!$A$1:$ZZ$1000,MATCH(A58,'[2]T18-Hanover'!$A$1:$A$1000,0),MATCH($C$1,'[2]T18-Hanover'!$A$1:$ZZ$1,0))</f>
        <v>5-17</v>
      </c>
      <c r="D58" s="114" t="str">
        <f>INDEX('[2]T18-Hanover'!$A$1:$ZZ$1000,MATCH(A58,'[2]T18-Hanover'!$A$1:$A$1000,0),MATCH($D$1,'[2]T18-Hanover'!$A$1:$ZZ$1,0))</f>
        <v>1400 E CHICAGO ELGIN</v>
      </c>
      <c r="E58" s="114" t="str">
        <f>INDEX('[2]T18-Hanover'!$A$1:$ZZ$1000,MATCH(A58,'[2]T18-Hanover'!$A$1:$A$1000,0),MATCH($E$1,'[2]T18-Hanover'!$A$1:$ZZ$1,0))</f>
        <v>Strip Center</v>
      </c>
      <c r="F58" s="142">
        <f>INDEX('[2]T18-Hanover'!$A$1:$ZZ$1000,MATCH(A58,'[2]T18-Hanover'!$A$1:$A$1000,0),MATCH($F$1,'[2]T18-Hanover'!$A$1:$ZZ$1,0))</f>
        <v>11</v>
      </c>
      <c r="G58" s="151">
        <f>INDEX('[2]T18-Hanover'!$A$1:$ZZ$1000,MATCH(A58,'[2]T18-Hanover'!$A$1:$A$1000,0),MATCH($G$1,'[2]T18-Hanover'!$A$1:$ZZ$1,0))</f>
        <v>168944</v>
      </c>
      <c r="H58" s="151">
        <f>INDEX('[2]T18-Hanover'!$A$1:$ZZ$1000,MATCH(A58,'[2]T18-Hanover'!$A$1:$A$1000,0),MATCH($H$1,'[2]T18-Hanover'!$A$1:$ZZ$1,0))</f>
        <v>33016</v>
      </c>
      <c r="I58" s="142" t="str">
        <f>INDEX('[2]T18-Hanover'!$A$1:$ZZ$1000,MATCH(A58,'[2]T18-Hanover'!$A$1:$A$1000,0),MATCH($I$1,'[2]T18-Hanover'!$A$1:$ZZ$1,0))</f>
        <v>C</v>
      </c>
      <c r="J58" s="146">
        <f>INDEX('[2]T18-Hanover'!$A$1:$ZZ$1000,MATCH(A58,'[2]T18-Hanover'!$A$1:$A$1000,0),MATCH($J$1,'[2]T18-Hanover'!$A$1:$ZZ$1,0))</f>
        <v>17.28</v>
      </c>
      <c r="K58" s="149">
        <f>INDEX('[2]T18-Hanover'!$A$1:$ZZ$1000,MATCH(A58,'[2]T18-Hanover'!$A$1:$A$1000,0),MATCH($K$1,'[2]T18-Hanover'!$A$1:$ZZ$1,0))</f>
        <v>570516.47999999998</v>
      </c>
      <c r="L58" s="150">
        <f>INDEX('[2]T18-Hanover'!$A$1:$ZZ$1000,MATCH(A58,'[2]T18-Hanover'!$A$1:$A$1000,0),MATCH($L$1,'[2]T18-Hanover'!$A$1:$ZZ$1,0))</f>
        <v>0.15</v>
      </c>
      <c r="M58" s="150">
        <f>INDEX('[2]T18-Hanover'!$A$1:$ZZ$1000,MATCH(A58,'[2]T18-Hanover'!$A$1:$A$1000,0),MATCH($M$1,'[2]T18-Hanover'!$A$1:$ZZ$1,0))</f>
        <v>0.55000000000000004</v>
      </c>
      <c r="N58" s="149">
        <f>INDEX('[2]T18-Hanover'!$A$1:$ZZ$1000,MATCH(A58,'[2]T18-Hanover'!$A$1:$A$1000,0),MATCH($N$1,'[2]T18-Hanover'!$A$1:$ZZ$1,0))</f>
        <v>218222.55359999998</v>
      </c>
      <c r="O58" s="150">
        <f>INDEX('[2]T18-Hanover'!$A$1:$ZZ$1000,MATCH(A58,'[2]T18-Hanover'!$A$1:$A$1000,0),MATCH($O$1,'[2]T18-Hanover'!$A$1:$ZZ$1,0))</f>
        <v>8.4999999999999992E-2</v>
      </c>
      <c r="P58" s="146">
        <f>INDEX('[2]T18-Hanover'!$A$1:$ZZ$1000,MATCH(A58,'[2]T18-Hanover'!$A$1:$A$1000,0),MATCH($P$1,'[2]T18-Hanover'!$A$1:$ZZ$1,0))</f>
        <v>77.760000000000005</v>
      </c>
      <c r="Q58" s="146">
        <f>INDEX('[2]T18-Hanover'!$A$1:$ZZ$1000,MATCH(A58,'[2]T18-Hanover'!$A$1:$A$1000,0),MATCH($Q$1,'[2]T18-Hanover'!$A$1:$ZZ$1,0))</f>
        <v>115.19999999999999</v>
      </c>
      <c r="R58" s="146">
        <f>INDEX('[2]T18-Hanover'!$A$1:$ZZ$1000,MATCH(A58,'[2]T18-Hanover'!$A$1:$A$1000,0),MATCH($R$1,'[2]T18-Hanover'!$A$1:$ZZ$1,0))</f>
        <v>96.47999999999999</v>
      </c>
      <c r="S58" s="149">
        <f>INDEX('[2]T18-Hanover'!$A$1:$ZZ$1000,MATCH(A58,'[2]T18-Hanover'!$A$1:$A$1000,0),MATCH($S$1,'[2]T18-Hanover'!$A$1:$ZZ$1,0))</f>
        <v>221280</v>
      </c>
      <c r="T58" s="149">
        <f>INDEX('[2]T18-Hanover'!$A$1:$ZZ$1000,MATCH(A58,'[2]T18-Hanover'!$A$1:$A$1000,0),MATCH($T$1,'[2]T18-Hanover'!$A$1:$ZZ$1,0))</f>
        <v>3406663.6799999997</v>
      </c>
    </row>
    <row r="59" spans="1:20" ht="72" x14ac:dyDescent="0.55000000000000004">
      <c r="A59" s="114" t="str">
        <f>'[2]T18-Hanover'!A59</f>
        <v>06-36-308-011-0000</v>
      </c>
      <c r="B59" s="115" t="str">
        <f>INDEX('[2]T18-Hanover'!$A$1:$ZZ$1000,MATCH(A59,'[2]T18-Hanover'!$A$1:$A$1000,0),MATCH($B$1,'[2]T18-Hanover'!$A$1:$ZZ$1,0))</f>
        <v>06-36-308-011-0000 06-36-308-012-0000 06-36-308-013-0000 06-36-308-014-0000 06-36-308-015-0000</v>
      </c>
      <c r="C59" s="114" t="str">
        <f>INDEX('[2]T18-Hanover'!$A$1:$ZZ$1000,MATCH(A59,'[2]T18-Hanover'!$A$1:$A$1000,0),MATCH($C$1,'[2]T18-Hanover'!$A$1:$ZZ$1,0))</f>
        <v>5-17</v>
      </c>
      <c r="D59" s="114" t="str">
        <f>INDEX('[2]T18-Hanover'!$A$1:$ZZ$1000,MATCH(A59,'[2]T18-Hanover'!$A$1:$A$1000,0),MATCH($D$1,'[2]T18-Hanover'!$A$1:$ZZ$1,0))</f>
        <v>2160 W LAKE HANOVER PARK</v>
      </c>
      <c r="E59" s="114" t="str">
        <f>INDEX('[2]T18-Hanover'!$A$1:$ZZ$1000,MATCH(A59,'[2]T18-Hanover'!$A$1:$A$1000,0),MATCH($E$1,'[2]T18-Hanover'!$A$1:$ZZ$1,0))</f>
        <v>Strip Center</v>
      </c>
      <c r="F59" s="142">
        <f>INDEX('[2]T18-Hanover'!$A$1:$ZZ$1000,MATCH(A59,'[2]T18-Hanover'!$A$1:$A$1000,0),MATCH($F$1,'[2]T18-Hanover'!$A$1:$ZZ$1,0))</f>
        <v>24</v>
      </c>
      <c r="G59" s="151">
        <f>INDEX('[2]T18-Hanover'!$A$1:$ZZ$1000,MATCH(A59,'[2]T18-Hanover'!$A$1:$A$1000,0),MATCH($G$1,'[2]T18-Hanover'!$A$1:$ZZ$1,0))</f>
        <v>41582</v>
      </c>
      <c r="H59" s="151">
        <f>INDEX('[2]T18-Hanover'!$A$1:$ZZ$1000,MATCH(A59,'[2]T18-Hanover'!$A$1:$A$1000,0),MATCH($H$1,'[2]T18-Hanover'!$A$1:$ZZ$1,0))</f>
        <v>9892</v>
      </c>
      <c r="I59" s="142" t="str">
        <f>INDEX('[2]T18-Hanover'!$A$1:$ZZ$1000,MATCH(A59,'[2]T18-Hanover'!$A$1:$A$1000,0),MATCH($I$1,'[2]T18-Hanover'!$A$1:$ZZ$1,0))</f>
        <v>C</v>
      </c>
      <c r="J59" s="146">
        <f>INDEX('[2]T18-Hanover'!$A$1:$ZZ$1000,MATCH(A59,'[2]T18-Hanover'!$A$1:$A$1000,0),MATCH($J$1,'[2]T18-Hanover'!$A$1:$ZZ$1,0))</f>
        <v>17.82</v>
      </c>
      <c r="K59" s="149">
        <f>INDEX('[2]T18-Hanover'!$A$1:$ZZ$1000,MATCH(A59,'[2]T18-Hanover'!$A$1:$A$1000,0),MATCH($K$1,'[2]T18-Hanover'!$A$1:$ZZ$1,0))</f>
        <v>176275.44</v>
      </c>
      <c r="L59" s="150">
        <f>INDEX('[2]T18-Hanover'!$A$1:$ZZ$1000,MATCH(A59,'[2]T18-Hanover'!$A$1:$A$1000,0),MATCH($L$1,'[2]T18-Hanover'!$A$1:$ZZ$1,0))</f>
        <v>0.15</v>
      </c>
      <c r="M59" s="150">
        <f>INDEX('[2]T18-Hanover'!$A$1:$ZZ$1000,MATCH(A59,'[2]T18-Hanover'!$A$1:$A$1000,0),MATCH($M$1,'[2]T18-Hanover'!$A$1:$ZZ$1,0))</f>
        <v>0.55000000000000004</v>
      </c>
      <c r="N59" s="149">
        <f>INDEX('[2]T18-Hanover'!$A$1:$ZZ$1000,MATCH(A59,'[2]T18-Hanover'!$A$1:$A$1000,0),MATCH($N$1,'[2]T18-Hanover'!$A$1:$ZZ$1,0))</f>
        <v>67425.355800000005</v>
      </c>
      <c r="O59" s="150">
        <f>INDEX('[2]T18-Hanover'!$A$1:$ZZ$1000,MATCH(A59,'[2]T18-Hanover'!$A$1:$A$1000,0),MATCH($O$1,'[2]T18-Hanover'!$A$1:$ZZ$1,0))</f>
        <v>8.4999999999999992E-2</v>
      </c>
      <c r="P59" s="146">
        <f>INDEX('[2]T18-Hanover'!$A$1:$ZZ$1000,MATCH(A59,'[2]T18-Hanover'!$A$1:$A$1000,0),MATCH($P$1,'[2]T18-Hanover'!$A$1:$ZZ$1,0))</f>
        <v>80.190000000000012</v>
      </c>
      <c r="Q59" s="146">
        <f>INDEX('[2]T18-Hanover'!$A$1:$ZZ$1000,MATCH(A59,'[2]T18-Hanover'!$A$1:$A$1000,0),MATCH($Q$1,'[2]T18-Hanover'!$A$1:$ZZ$1,0))</f>
        <v>118.80000000000001</v>
      </c>
      <c r="R59" s="146">
        <f>INDEX('[2]T18-Hanover'!$A$1:$ZZ$1000,MATCH(A59,'[2]T18-Hanover'!$A$1:$A$1000,0),MATCH($R$1,'[2]T18-Hanover'!$A$1:$ZZ$1,0))</f>
        <v>99.495000000000005</v>
      </c>
      <c r="S59" s="149">
        <f>INDEX('[2]T18-Hanover'!$A$1:$ZZ$1000,MATCH(A59,'[2]T18-Hanover'!$A$1:$A$1000,0),MATCH($S$1,'[2]T18-Hanover'!$A$1:$ZZ$1,0))</f>
        <v>24168</v>
      </c>
      <c r="T59" s="149">
        <f>INDEX('[2]T18-Hanover'!$A$1:$ZZ$1000,MATCH(A59,'[2]T18-Hanover'!$A$1:$A$1000,0),MATCH($T$1,'[2]T18-Hanover'!$A$1:$ZZ$1,0))</f>
        <v>1008372.54</v>
      </c>
    </row>
    <row r="60" spans="1:20" x14ac:dyDescent="0.55000000000000004">
      <c r="A60" s="114" t="str">
        <f>'[2]T18-Hanover'!A60</f>
        <v>06-34-414-068-0000</v>
      </c>
      <c r="B60" s="115" t="str">
        <f>INDEX('[2]T18-Hanover'!$A$1:$ZZ$1000,MATCH(A60,'[2]T18-Hanover'!$A$1:$A$1000,0),MATCH($B$1,'[2]T18-Hanover'!$A$1:$ZZ$1,0))</f>
        <v>06-34-414-068-0000</v>
      </c>
      <c r="C60" s="114" t="str">
        <f>INDEX('[2]T18-Hanover'!$A$1:$ZZ$1000,MATCH(A60,'[2]T18-Hanover'!$A$1:$A$1000,0),MATCH($C$1,'[2]T18-Hanover'!$A$1:$ZZ$1,0))</f>
        <v>5-17</v>
      </c>
      <c r="D60" s="114" t="str">
        <f>INDEX('[2]T18-Hanover'!$A$1:$ZZ$1000,MATCH(A60,'[2]T18-Hanover'!$A$1:$A$1000,0),MATCH($D$1,'[2]T18-Hanover'!$A$1:$ZZ$1,0))</f>
        <v>314 S MAIN BARTLETT</v>
      </c>
      <c r="E60" s="114" t="str">
        <f>INDEX('[2]T18-Hanover'!$A$1:$ZZ$1000,MATCH(A60,'[2]T18-Hanover'!$A$1:$A$1000,0),MATCH($E$1,'[2]T18-Hanover'!$A$1:$ZZ$1,0))</f>
        <v>Strip Center</v>
      </c>
      <c r="F60" s="142">
        <f>INDEX('[2]T18-Hanover'!$A$1:$ZZ$1000,MATCH(A60,'[2]T18-Hanover'!$A$1:$A$1000,0),MATCH($F$1,'[2]T18-Hanover'!$A$1:$ZZ$1,0))</f>
        <v>46</v>
      </c>
      <c r="G60" s="151">
        <f>INDEX('[2]T18-Hanover'!$A$1:$ZZ$1000,MATCH(A60,'[2]T18-Hanover'!$A$1:$A$1000,0),MATCH($G$1,'[2]T18-Hanover'!$A$1:$ZZ$1,0))</f>
        <v>18238</v>
      </c>
      <c r="H60" s="151">
        <f>INDEX('[2]T18-Hanover'!$A$1:$ZZ$1000,MATCH(A60,'[2]T18-Hanover'!$A$1:$A$1000,0),MATCH($H$1,'[2]T18-Hanover'!$A$1:$ZZ$1,0))</f>
        <v>3545</v>
      </c>
      <c r="I60" s="142" t="str">
        <f>INDEX('[2]T18-Hanover'!$A$1:$ZZ$1000,MATCH(A60,'[2]T18-Hanover'!$A$1:$A$1000,0),MATCH($I$1,'[2]T18-Hanover'!$A$1:$ZZ$1,0))</f>
        <v>C</v>
      </c>
      <c r="J60" s="146">
        <f>INDEX('[2]T18-Hanover'!$A$1:$ZZ$1000,MATCH(A60,'[2]T18-Hanover'!$A$1:$A$1000,0),MATCH($J$1,'[2]T18-Hanover'!$A$1:$ZZ$1,0))</f>
        <v>18</v>
      </c>
      <c r="K60" s="149">
        <f>INDEX('[2]T18-Hanover'!$A$1:$ZZ$1000,MATCH(A60,'[2]T18-Hanover'!$A$1:$A$1000,0),MATCH($K$1,'[2]T18-Hanover'!$A$1:$ZZ$1,0))</f>
        <v>63810</v>
      </c>
      <c r="L60" s="150">
        <f>INDEX('[2]T18-Hanover'!$A$1:$ZZ$1000,MATCH(A60,'[2]T18-Hanover'!$A$1:$A$1000,0),MATCH($L$1,'[2]T18-Hanover'!$A$1:$ZZ$1,0))</f>
        <v>0.15</v>
      </c>
      <c r="M60" s="150">
        <f>INDEX('[2]T18-Hanover'!$A$1:$ZZ$1000,MATCH(A60,'[2]T18-Hanover'!$A$1:$A$1000,0),MATCH($M$1,'[2]T18-Hanover'!$A$1:$ZZ$1,0))</f>
        <v>0.55000000000000004</v>
      </c>
      <c r="N60" s="149">
        <f>INDEX('[2]T18-Hanover'!$A$1:$ZZ$1000,MATCH(A60,'[2]T18-Hanover'!$A$1:$A$1000,0),MATCH($N$1,'[2]T18-Hanover'!$A$1:$ZZ$1,0))</f>
        <v>24407.324999999997</v>
      </c>
      <c r="O60" s="150">
        <f>INDEX('[2]T18-Hanover'!$A$1:$ZZ$1000,MATCH(A60,'[2]T18-Hanover'!$A$1:$A$1000,0),MATCH($O$1,'[2]T18-Hanover'!$A$1:$ZZ$1,0))</f>
        <v>8.4999999999999992E-2</v>
      </c>
      <c r="P60" s="146">
        <f>INDEX('[2]T18-Hanover'!$A$1:$ZZ$1000,MATCH(A60,'[2]T18-Hanover'!$A$1:$A$1000,0),MATCH($P$1,'[2]T18-Hanover'!$A$1:$ZZ$1,0))</f>
        <v>81</v>
      </c>
      <c r="Q60" s="146">
        <f>INDEX('[2]T18-Hanover'!$A$1:$ZZ$1000,MATCH(A60,'[2]T18-Hanover'!$A$1:$A$1000,0),MATCH($Q$1,'[2]T18-Hanover'!$A$1:$ZZ$1,0))</f>
        <v>120</v>
      </c>
      <c r="R60" s="146">
        <f>INDEX('[2]T18-Hanover'!$A$1:$ZZ$1000,MATCH(A60,'[2]T18-Hanover'!$A$1:$A$1000,0),MATCH($R$1,'[2]T18-Hanover'!$A$1:$ZZ$1,0))</f>
        <v>100.5</v>
      </c>
      <c r="S60" s="149">
        <f>INDEX('[2]T18-Hanover'!$A$1:$ZZ$1000,MATCH(A60,'[2]T18-Hanover'!$A$1:$A$1000,0),MATCH($S$1,'[2]T18-Hanover'!$A$1:$ZZ$1,0))</f>
        <v>48696</v>
      </c>
      <c r="T60" s="149">
        <f>INDEX('[2]T18-Hanover'!$A$1:$ZZ$1000,MATCH(A60,'[2]T18-Hanover'!$A$1:$A$1000,0),MATCH($T$1,'[2]T18-Hanover'!$A$1:$ZZ$1,0))</f>
        <v>404968.5</v>
      </c>
    </row>
    <row r="61" spans="1:20" x14ac:dyDescent="0.55000000000000004">
      <c r="A61" s="114" t="str">
        <f>'[2]T18-Hanover'!A61</f>
        <v>06-25-301-031-0000</v>
      </c>
      <c r="B61" s="115" t="str">
        <f>INDEX('[2]T18-Hanover'!$A$1:$ZZ$1000,MATCH(A61,'[2]T18-Hanover'!$A$1:$A$1000,0),MATCH($B$1,'[2]T18-Hanover'!$A$1:$ZZ$1,0))</f>
        <v>06-25-301-031-0000</v>
      </c>
      <c r="C61" s="114" t="str">
        <f>INDEX('[2]T18-Hanover'!$A$1:$ZZ$1000,MATCH(A61,'[2]T18-Hanover'!$A$1:$A$1000,0),MATCH($C$1,'[2]T18-Hanover'!$A$1:$ZZ$1,0))</f>
        <v>5-17</v>
      </c>
      <c r="D61" s="114" t="str">
        <f>INDEX('[2]T18-Hanover'!$A$1:$ZZ$1000,MATCH(A61,'[2]T18-Hanover'!$A$1:$A$1000,0),MATCH($D$1,'[2]T18-Hanover'!$A$1:$ZZ$1,0))</f>
        <v>2105 W IRVING PARK HANOVER PARK</v>
      </c>
      <c r="E61" s="114" t="str">
        <f>INDEX('[2]T18-Hanover'!$A$1:$ZZ$1000,MATCH(A61,'[2]T18-Hanover'!$A$1:$A$1000,0),MATCH($E$1,'[2]T18-Hanover'!$A$1:$ZZ$1,0))</f>
        <v>Strip Center</v>
      </c>
      <c r="F61" s="142">
        <f>INDEX('[2]T18-Hanover'!$A$1:$ZZ$1000,MATCH(A61,'[2]T18-Hanover'!$A$1:$A$1000,0),MATCH($F$1,'[2]T18-Hanover'!$A$1:$ZZ$1,0))</f>
        <v>40</v>
      </c>
      <c r="G61" s="151">
        <f>INDEX('[2]T18-Hanover'!$A$1:$ZZ$1000,MATCH(A61,'[2]T18-Hanover'!$A$1:$A$1000,0),MATCH($G$1,'[2]T18-Hanover'!$A$1:$ZZ$1,0))</f>
        <v>14444</v>
      </c>
      <c r="H61" s="151">
        <f>INDEX('[2]T18-Hanover'!$A$1:$ZZ$1000,MATCH(A61,'[2]T18-Hanover'!$A$1:$A$1000,0),MATCH($H$1,'[2]T18-Hanover'!$A$1:$ZZ$1,0))</f>
        <v>3366</v>
      </c>
      <c r="I61" s="142" t="str">
        <f>INDEX('[2]T18-Hanover'!$A$1:$ZZ$1000,MATCH(A61,'[2]T18-Hanover'!$A$1:$A$1000,0),MATCH($I$1,'[2]T18-Hanover'!$A$1:$ZZ$1,0))</f>
        <v>C</v>
      </c>
      <c r="J61" s="146">
        <f>INDEX('[2]T18-Hanover'!$A$1:$ZZ$1000,MATCH(A61,'[2]T18-Hanover'!$A$1:$A$1000,0),MATCH($J$1,'[2]T18-Hanover'!$A$1:$ZZ$1,0))</f>
        <v>18</v>
      </c>
      <c r="K61" s="149">
        <f>INDEX('[2]T18-Hanover'!$A$1:$ZZ$1000,MATCH(A61,'[2]T18-Hanover'!$A$1:$A$1000,0),MATCH($K$1,'[2]T18-Hanover'!$A$1:$ZZ$1,0))</f>
        <v>60588</v>
      </c>
      <c r="L61" s="150">
        <f>INDEX('[2]T18-Hanover'!$A$1:$ZZ$1000,MATCH(A61,'[2]T18-Hanover'!$A$1:$A$1000,0),MATCH($L$1,'[2]T18-Hanover'!$A$1:$ZZ$1,0))</f>
        <v>0.15</v>
      </c>
      <c r="M61" s="150">
        <f>INDEX('[2]T18-Hanover'!$A$1:$ZZ$1000,MATCH(A61,'[2]T18-Hanover'!$A$1:$A$1000,0),MATCH($M$1,'[2]T18-Hanover'!$A$1:$ZZ$1,0))</f>
        <v>0.55000000000000004</v>
      </c>
      <c r="N61" s="149">
        <f>INDEX('[2]T18-Hanover'!$A$1:$ZZ$1000,MATCH(A61,'[2]T18-Hanover'!$A$1:$A$1000,0),MATCH($N$1,'[2]T18-Hanover'!$A$1:$ZZ$1,0))</f>
        <v>23174.91</v>
      </c>
      <c r="O61" s="150">
        <f>INDEX('[2]T18-Hanover'!$A$1:$ZZ$1000,MATCH(A61,'[2]T18-Hanover'!$A$1:$A$1000,0),MATCH($O$1,'[2]T18-Hanover'!$A$1:$ZZ$1,0))</f>
        <v>8.4999999999999992E-2</v>
      </c>
      <c r="P61" s="146">
        <f>INDEX('[2]T18-Hanover'!$A$1:$ZZ$1000,MATCH(A61,'[2]T18-Hanover'!$A$1:$A$1000,0),MATCH($P$1,'[2]T18-Hanover'!$A$1:$ZZ$1,0))</f>
        <v>81</v>
      </c>
      <c r="Q61" s="146">
        <f>INDEX('[2]T18-Hanover'!$A$1:$ZZ$1000,MATCH(A61,'[2]T18-Hanover'!$A$1:$A$1000,0),MATCH($Q$1,'[2]T18-Hanover'!$A$1:$ZZ$1,0))</f>
        <v>120</v>
      </c>
      <c r="R61" s="146">
        <f>INDEX('[2]T18-Hanover'!$A$1:$ZZ$1000,MATCH(A61,'[2]T18-Hanover'!$A$1:$A$1000,0),MATCH($R$1,'[2]T18-Hanover'!$A$1:$ZZ$1,0))</f>
        <v>100.5</v>
      </c>
      <c r="S61" s="149">
        <f>INDEX('[2]T18-Hanover'!$A$1:$ZZ$1000,MATCH(A61,'[2]T18-Hanover'!$A$1:$A$1000,0),MATCH($S$1,'[2]T18-Hanover'!$A$1:$ZZ$1,0))</f>
        <v>11760</v>
      </c>
      <c r="T61" s="149">
        <f>INDEX('[2]T18-Hanover'!$A$1:$ZZ$1000,MATCH(A61,'[2]T18-Hanover'!$A$1:$A$1000,0),MATCH($T$1,'[2]T18-Hanover'!$A$1:$ZZ$1,0))</f>
        <v>350043</v>
      </c>
    </row>
    <row r="62" spans="1:20" x14ac:dyDescent="0.55000000000000004">
      <c r="A62" s="114" t="str">
        <f>'[2]T18-Hanover'!A62</f>
        <v>06-23-310-008-0000</v>
      </c>
      <c r="B62" s="115" t="str">
        <f>INDEX('[2]T18-Hanover'!$A$1:$ZZ$1000,MATCH(A62,'[2]T18-Hanover'!$A$1:$A$1000,0),MATCH($B$1,'[2]T18-Hanover'!$A$1:$ZZ$1,0))</f>
        <v>06-23-310-008-0000</v>
      </c>
      <c r="C62" s="114" t="str">
        <f>INDEX('[2]T18-Hanover'!$A$1:$ZZ$1000,MATCH(A62,'[2]T18-Hanover'!$A$1:$A$1000,0),MATCH($C$1,'[2]T18-Hanover'!$A$1:$ZZ$1,0))</f>
        <v>5-17</v>
      </c>
      <c r="D62" s="114" t="str">
        <f>INDEX('[2]T18-Hanover'!$A$1:$ZZ$1000,MATCH(A62,'[2]T18-Hanover'!$A$1:$A$1000,0),MATCH($D$1,'[2]T18-Hanover'!$A$1:$ZZ$1,0))</f>
        <v>568 S BARTLETT STREAMWOOD</v>
      </c>
      <c r="E62" s="114" t="str">
        <f>INDEX('[2]T18-Hanover'!$A$1:$ZZ$1000,MATCH(A62,'[2]T18-Hanover'!$A$1:$A$1000,0),MATCH($E$1,'[2]T18-Hanover'!$A$1:$ZZ$1,0))</f>
        <v>Strip Center</v>
      </c>
      <c r="F62" s="142">
        <f>INDEX('[2]T18-Hanover'!$A$1:$ZZ$1000,MATCH(A62,'[2]T18-Hanover'!$A$1:$A$1000,0),MATCH($F$1,'[2]T18-Hanover'!$A$1:$ZZ$1,0))</f>
        <v>40</v>
      </c>
      <c r="G62" s="151">
        <f>INDEX('[2]T18-Hanover'!$A$1:$ZZ$1000,MATCH(A62,'[2]T18-Hanover'!$A$1:$A$1000,0),MATCH($G$1,'[2]T18-Hanover'!$A$1:$ZZ$1,0))</f>
        <v>14266</v>
      </c>
      <c r="H62" s="151">
        <f>INDEX('[2]T18-Hanover'!$A$1:$ZZ$1000,MATCH(A62,'[2]T18-Hanover'!$A$1:$A$1000,0),MATCH($H$1,'[2]T18-Hanover'!$A$1:$ZZ$1,0))</f>
        <v>4000</v>
      </c>
      <c r="I62" s="142" t="str">
        <f>INDEX('[2]T18-Hanover'!$A$1:$ZZ$1000,MATCH(A62,'[2]T18-Hanover'!$A$1:$A$1000,0),MATCH($I$1,'[2]T18-Hanover'!$A$1:$ZZ$1,0))</f>
        <v>C</v>
      </c>
      <c r="J62" s="146">
        <f>INDEX('[2]T18-Hanover'!$A$1:$ZZ$1000,MATCH(A62,'[2]T18-Hanover'!$A$1:$A$1000,0),MATCH($J$1,'[2]T18-Hanover'!$A$1:$ZZ$1,0))</f>
        <v>18</v>
      </c>
      <c r="K62" s="149">
        <f>INDEX('[2]T18-Hanover'!$A$1:$ZZ$1000,MATCH(A62,'[2]T18-Hanover'!$A$1:$A$1000,0),MATCH($K$1,'[2]T18-Hanover'!$A$1:$ZZ$1,0))</f>
        <v>72000</v>
      </c>
      <c r="L62" s="150">
        <f>INDEX('[2]T18-Hanover'!$A$1:$ZZ$1000,MATCH(A62,'[2]T18-Hanover'!$A$1:$A$1000,0),MATCH($L$1,'[2]T18-Hanover'!$A$1:$ZZ$1,0))</f>
        <v>0.15</v>
      </c>
      <c r="M62" s="150">
        <f>INDEX('[2]T18-Hanover'!$A$1:$ZZ$1000,MATCH(A62,'[2]T18-Hanover'!$A$1:$A$1000,0),MATCH($M$1,'[2]T18-Hanover'!$A$1:$ZZ$1,0))</f>
        <v>0.55000000000000004</v>
      </c>
      <c r="N62" s="149">
        <f>INDEX('[2]T18-Hanover'!$A$1:$ZZ$1000,MATCH(A62,'[2]T18-Hanover'!$A$1:$A$1000,0),MATCH($N$1,'[2]T18-Hanover'!$A$1:$ZZ$1,0))</f>
        <v>27540</v>
      </c>
      <c r="O62" s="150">
        <f>INDEX('[2]T18-Hanover'!$A$1:$ZZ$1000,MATCH(A62,'[2]T18-Hanover'!$A$1:$A$1000,0),MATCH($O$1,'[2]T18-Hanover'!$A$1:$ZZ$1,0))</f>
        <v>8.4999999999999992E-2</v>
      </c>
      <c r="P62" s="146">
        <f>INDEX('[2]T18-Hanover'!$A$1:$ZZ$1000,MATCH(A62,'[2]T18-Hanover'!$A$1:$A$1000,0),MATCH($P$1,'[2]T18-Hanover'!$A$1:$ZZ$1,0))</f>
        <v>81.000000000000014</v>
      </c>
      <c r="Q62" s="146">
        <f>INDEX('[2]T18-Hanover'!$A$1:$ZZ$1000,MATCH(A62,'[2]T18-Hanover'!$A$1:$A$1000,0),MATCH($Q$1,'[2]T18-Hanover'!$A$1:$ZZ$1,0))</f>
        <v>120</v>
      </c>
      <c r="R62" s="146">
        <f>INDEX('[2]T18-Hanover'!$A$1:$ZZ$1000,MATCH(A62,'[2]T18-Hanover'!$A$1:$A$1000,0),MATCH($R$1,'[2]T18-Hanover'!$A$1:$ZZ$1,0))</f>
        <v>100.5</v>
      </c>
      <c r="S62" s="149">
        <f>INDEX('[2]T18-Hanover'!$A$1:$ZZ$1000,MATCH(A62,'[2]T18-Hanover'!$A$1:$A$1000,0),MATCH($S$1,'[2]T18-Hanover'!$A$1:$ZZ$1,0))</f>
        <v>0</v>
      </c>
      <c r="T62" s="149">
        <f>INDEX('[2]T18-Hanover'!$A$1:$ZZ$1000,MATCH(A62,'[2]T18-Hanover'!$A$1:$A$1000,0),MATCH($T$1,'[2]T18-Hanover'!$A$1:$ZZ$1,0))</f>
        <v>402000</v>
      </c>
    </row>
    <row r="63" spans="1:20" x14ac:dyDescent="0.55000000000000004">
      <c r="A63" s="114" t="str">
        <f>'[2]T18-Hanover'!A63</f>
        <v>06-19-106-019-0000</v>
      </c>
      <c r="B63" s="115" t="str">
        <f>INDEX('[2]T18-Hanover'!$A$1:$ZZ$1000,MATCH(A63,'[2]T18-Hanover'!$A$1:$A$1000,0),MATCH($B$1,'[2]T18-Hanover'!$A$1:$ZZ$1,0))</f>
        <v>06-19-106-019-0000</v>
      </c>
      <c r="C63" s="114" t="str">
        <f>INDEX('[2]T18-Hanover'!$A$1:$ZZ$1000,MATCH(A63,'[2]T18-Hanover'!$A$1:$A$1000,0),MATCH($C$1,'[2]T18-Hanover'!$A$1:$ZZ$1,0))</f>
        <v>5-17</v>
      </c>
      <c r="D63" s="114" t="str">
        <f>INDEX('[2]T18-Hanover'!$A$1:$ZZ$1000,MATCH(A63,'[2]T18-Hanover'!$A$1:$A$1000,0),MATCH($D$1,'[2]T18-Hanover'!$A$1:$ZZ$1,0))</f>
        <v>920  VILLA ELGIN</v>
      </c>
      <c r="E63" s="114" t="str">
        <f>INDEX('[2]T18-Hanover'!$A$1:$ZZ$1000,MATCH(A63,'[2]T18-Hanover'!$A$1:$A$1000,0),MATCH($E$1,'[2]T18-Hanover'!$A$1:$ZZ$1,0))</f>
        <v>Strip Center</v>
      </c>
      <c r="F63" s="142">
        <f>INDEX('[2]T18-Hanover'!$A$1:$ZZ$1000,MATCH(A63,'[2]T18-Hanover'!$A$1:$A$1000,0),MATCH($F$1,'[2]T18-Hanover'!$A$1:$ZZ$1,0))</f>
        <v>68</v>
      </c>
      <c r="G63" s="151">
        <f>INDEX('[2]T18-Hanover'!$A$1:$ZZ$1000,MATCH(A63,'[2]T18-Hanover'!$A$1:$A$1000,0),MATCH($G$1,'[2]T18-Hanover'!$A$1:$ZZ$1,0))</f>
        <v>48264</v>
      </c>
      <c r="H63" s="151">
        <f>INDEX('[2]T18-Hanover'!$A$1:$ZZ$1000,MATCH(A63,'[2]T18-Hanover'!$A$1:$A$1000,0),MATCH($H$1,'[2]T18-Hanover'!$A$1:$ZZ$1,0))</f>
        <v>2876</v>
      </c>
      <c r="I63" s="142" t="str">
        <f>INDEX('[2]T18-Hanover'!$A$1:$ZZ$1000,MATCH(A63,'[2]T18-Hanover'!$A$1:$A$1000,0),MATCH($I$1,'[2]T18-Hanover'!$A$1:$ZZ$1,0))</f>
        <v>C</v>
      </c>
      <c r="J63" s="146">
        <f>INDEX('[2]T18-Hanover'!$A$1:$ZZ$1000,MATCH(A63,'[2]T18-Hanover'!$A$1:$A$1000,0),MATCH($J$1,'[2]T18-Hanover'!$A$1:$ZZ$1,0))</f>
        <v>18</v>
      </c>
      <c r="K63" s="149">
        <f>INDEX('[2]T18-Hanover'!$A$1:$ZZ$1000,MATCH(A63,'[2]T18-Hanover'!$A$1:$A$1000,0),MATCH($K$1,'[2]T18-Hanover'!$A$1:$ZZ$1,0))</f>
        <v>51768</v>
      </c>
      <c r="L63" s="150">
        <f>INDEX('[2]T18-Hanover'!$A$1:$ZZ$1000,MATCH(A63,'[2]T18-Hanover'!$A$1:$A$1000,0),MATCH($L$1,'[2]T18-Hanover'!$A$1:$ZZ$1,0))</f>
        <v>0.15</v>
      </c>
      <c r="M63" s="150">
        <f>INDEX('[2]T18-Hanover'!$A$1:$ZZ$1000,MATCH(A63,'[2]T18-Hanover'!$A$1:$A$1000,0),MATCH($M$1,'[2]T18-Hanover'!$A$1:$ZZ$1,0))</f>
        <v>0.55000000000000004</v>
      </c>
      <c r="N63" s="149">
        <f>INDEX('[2]T18-Hanover'!$A$1:$ZZ$1000,MATCH(A63,'[2]T18-Hanover'!$A$1:$A$1000,0),MATCH($N$1,'[2]T18-Hanover'!$A$1:$ZZ$1,0))</f>
        <v>19801.259999999998</v>
      </c>
      <c r="O63" s="150">
        <f>INDEX('[2]T18-Hanover'!$A$1:$ZZ$1000,MATCH(A63,'[2]T18-Hanover'!$A$1:$A$1000,0),MATCH($O$1,'[2]T18-Hanover'!$A$1:$ZZ$1,0))</f>
        <v>8.4999999999999992E-2</v>
      </c>
      <c r="P63" s="146">
        <f>INDEX('[2]T18-Hanover'!$A$1:$ZZ$1000,MATCH(A63,'[2]T18-Hanover'!$A$1:$A$1000,0),MATCH($P$1,'[2]T18-Hanover'!$A$1:$ZZ$1,0))</f>
        <v>81</v>
      </c>
      <c r="Q63" s="146">
        <f>INDEX('[2]T18-Hanover'!$A$1:$ZZ$1000,MATCH(A63,'[2]T18-Hanover'!$A$1:$A$1000,0),MATCH($Q$1,'[2]T18-Hanover'!$A$1:$ZZ$1,0))</f>
        <v>120</v>
      </c>
      <c r="R63" s="146">
        <f>INDEX('[2]T18-Hanover'!$A$1:$ZZ$1000,MATCH(A63,'[2]T18-Hanover'!$A$1:$A$1000,0),MATCH($R$1,'[2]T18-Hanover'!$A$1:$ZZ$1,0))</f>
        <v>100.5</v>
      </c>
      <c r="S63" s="149">
        <f>INDEX('[2]T18-Hanover'!$A$1:$ZZ$1000,MATCH(A63,'[2]T18-Hanover'!$A$1:$A$1000,0),MATCH($S$1,'[2]T18-Hanover'!$A$1:$ZZ$1,0))</f>
        <v>220560</v>
      </c>
      <c r="T63" s="149">
        <f>INDEX('[2]T18-Hanover'!$A$1:$ZZ$1000,MATCH(A63,'[2]T18-Hanover'!$A$1:$A$1000,0),MATCH($T$1,'[2]T18-Hanover'!$A$1:$ZZ$1,0))</f>
        <v>509598</v>
      </c>
    </row>
    <row r="64" spans="1:20" x14ac:dyDescent="0.55000000000000004">
      <c r="A64" s="114" t="str">
        <f>'[2]T18-Hanover'!A64</f>
        <v>06-36-311-035-0000</v>
      </c>
      <c r="B64" s="115" t="str">
        <f>INDEX('[2]T18-Hanover'!$A$1:$ZZ$1000,MATCH(A64,'[2]T18-Hanover'!$A$1:$A$1000,0),MATCH($B$1,'[2]T18-Hanover'!$A$1:$ZZ$1,0))</f>
        <v>06-36-311-035-0000</v>
      </c>
      <c r="C64" s="114" t="str">
        <f>INDEX('[2]T18-Hanover'!$A$1:$ZZ$1000,MATCH(A64,'[2]T18-Hanover'!$A$1:$A$1000,0),MATCH($C$1,'[2]T18-Hanover'!$A$1:$ZZ$1,0))</f>
        <v>5-17</v>
      </c>
      <c r="D64" s="114" t="str">
        <f>INDEX('[2]T18-Hanover'!$A$1:$ZZ$1000,MATCH(A64,'[2]T18-Hanover'!$A$1:$A$1000,0),MATCH($D$1,'[2]T18-Hanover'!$A$1:$ZZ$1,0))</f>
        <v>2360  WALNUT HANOVER PARK</v>
      </c>
      <c r="E64" s="114" t="str">
        <f>INDEX('[2]T18-Hanover'!$A$1:$ZZ$1000,MATCH(A64,'[2]T18-Hanover'!$A$1:$A$1000,0),MATCH($E$1,'[2]T18-Hanover'!$A$1:$ZZ$1,0))</f>
        <v>Strip Center</v>
      </c>
      <c r="F64" s="142">
        <f>INDEX('[2]T18-Hanover'!$A$1:$ZZ$1000,MATCH(A64,'[2]T18-Hanover'!$A$1:$A$1000,0),MATCH($F$1,'[2]T18-Hanover'!$A$1:$ZZ$1,0))</f>
        <v>48</v>
      </c>
      <c r="G64" s="151">
        <f>INDEX('[2]T18-Hanover'!$A$1:$ZZ$1000,MATCH(A64,'[2]T18-Hanover'!$A$1:$A$1000,0),MATCH($G$1,'[2]T18-Hanover'!$A$1:$ZZ$1,0))</f>
        <v>24584</v>
      </c>
      <c r="H64" s="151">
        <f>INDEX('[2]T18-Hanover'!$A$1:$ZZ$1000,MATCH(A64,'[2]T18-Hanover'!$A$1:$A$1000,0),MATCH($H$1,'[2]T18-Hanover'!$A$1:$ZZ$1,0))</f>
        <v>8678</v>
      </c>
      <c r="I64" s="142" t="str">
        <f>INDEX('[2]T18-Hanover'!$A$1:$ZZ$1000,MATCH(A64,'[2]T18-Hanover'!$A$1:$A$1000,0),MATCH($I$1,'[2]T18-Hanover'!$A$1:$ZZ$1,0))</f>
        <v>C</v>
      </c>
      <c r="J64" s="146">
        <f>INDEX('[2]T18-Hanover'!$A$1:$ZZ$1000,MATCH(A64,'[2]T18-Hanover'!$A$1:$A$1000,0),MATCH($J$1,'[2]T18-Hanover'!$A$1:$ZZ$1,0))</f>
        <v>19.439999999999998</v>
      </c>
      <c r="K64" s="149">
        <f>INDEX('[2]T18-Hanover'!$A$1:$ZZ$1000,MATCH(A64,'[2]T18-Hanover'!$A$1:$A$1000,0),MATCH($K$1,'[2]T18-Hanover'!$A$1:$ZZ$1,0))</f>
        <v>168700.31999999998</v>
      </c>
      <c r="L64" s="150">
        <f>INDEX('[2]T18-Hanover'!$A$1:$ZZ$1000,MATCH(A64,'[2]T18-Hanover'!$A$1:$A$1000,0),MATCH($L$1,'[2]T18-Hanover'!$A$1:$ZZ$1,0))</f>
        <v>0.15</v>
      </c>
      <c r="M64" s="150">
        <f>INDEX('[2]T18-Hanover'!$A$1:$ZZ$1000,MATCH(A64,'[2]T18-Hanover'!$A$1:$A$1000,0),MATCH($M$1,'[2]T18-Hanover'!$A$1:$ZZ$1,0))</f>
        <v>0.55000000000000004</v>
      </c>
      <c r="N64" s="149">
        <f>INDEX('[2]T18-Hanover'!$A$1:$ZZ$1000,MATCH(A64,'[2]T18-Hanover'!$A$1:$A$1000,0),MATCH($N$1,'[2]T18-Hanover'!$A$1:$ZZ$1,0))</f>
        <v>64527.872399999993</v>
      </c>
      <c r="O64" s="150">
        <f>INDEX('[2]T18-Hanover'!$A$1:$ZZ$1000,MATCH(A64,'[2]T18-Hanover'!$A$1:$A$1000,0),MATCH($O$1,'[2]T18-Hanover'!$A$1:$ZZ$1,0))</f>
        <v>8.4999999999999992E-2</v>
      </c>
      <c r="P64" s="146">
        <f>INDEX('[2]T18-Hanover'!$A$1:$ZZ$1000,MATCH(A64,'[2]T18-Hanover'!$A$1:$A$1000,0),MATCH($P$1,'[2]T18-Hanover'!$A$1:$ZZ$1,0))</f>
        <v>87.47999999999999</v>
      </c>
      <c r="Q64" s="146">
        <f>INDEX('[2]T18-Hanover'!$A$1:$ZZ$1000,MATCH(A64,'[2]T18-Hanover'!$A$1:$A$1000,0),MATCH($Q$1,'[2]T18-Hanover'!$A$1:$ZZ$1,0))</f>
        <v>129.6</v>
      </c>
      <c r="R64" s="146">
        <f>INDEX('[2]T18-Hanover'!$A$1:$ZZ$1000,MATCH(A64,'[2]T18-Hanover'!$A$1:$A$1000,0),MATCH($R$1,'[2]T18-Hanover'!$A$1:$ZZ$1,0))</f>
        <v>108.53999999999999</v>
      </c>
      <c r="S64" s="149">
        <f>INDEX('[2]T18-Hanover'!$A$1:$ZZ$1000,MATCH(A64,'[2]T18-Hanover'!$A$1:$A$1000,0),MATCH($S$1,'[2]T18-Hanover'!$A$1:$ZZ$1,0))</f>
        <v>0</v>
      </c>
      <c r="T64" s="149">
        <f>INDEX('[2]T18-Hanover'!$A$1:$ZZ$1000,MATCH(A64,'[2]T18-Hanover'!$A$1:$A$1000,0),MATCH($T$1,'[2]T18-Hanover'!$A$1:$ZZ$1,0))</f>
        <v>941910.11999999988</v>
      </c>
    </row>
    <row r="65" spans="1:20" x14ac:dyDescent="0.55000000000000004">
      <c r="A65" s="114" t="str">
        <f>'[2]T18-Hanover'!A65</f>
        <v>06-36-411-007-0000</v>
      </c>
      <c r="B65" s="115" t="str">
        <f>INDEX('[2]T18-Hanover'!$A$1:$ZZ$1000,MATCH(A65,'[2]T18-Hanover'!$A$1:$A$1000,0),MATCH($B$1,'[2]T18-Hanover'!$A$1:$ZZ$1,0))</f>
        <v>06-36-411-007-0000</v>
      </c>
      <c r="C65" s="114" t="str">
        <f>INDEX('[2]T18-Hanover'!$A$1:$ZZ$1000,MATCH(A65,'[2]T18-Hanover'!$A$1:$A$1000,0),MATCH($C$1,'[2]T18-Hanover'!$A$1:$ZZ$1,0))</f>
        <v>5-17</v>
      </c>
      <c r="D65" s="114" t="str">
        <f>INDEX('[2]T18-Hanover'!$A$1:$ZZ$1000,MATCH(A65,'[2]T18-Hanover'!$A$1:$A$1000,0),MATCH($D$1,'[2]T18-Hanover'!$A$1:$ZZ$1,0))</f>
        <v>1780 W LAKE HANOVER PARK</v>
      </c>
      <c r="E65" s="114" t="str">
        <f>INDEX('[2]T18-Hanover'!$A$1:$ZZ$1000,MATCH(A65,'[2]T18-Hanover'!$A$1:$A$1000,0),MATCH($E$1,'[2]T18-Hanover'!$A$1:$ZZ$1,0))</f>
        <v>Strip Center</v>
      </c>
      <c r="F65" s="142">
        <f>INDEX('[2]T18-Hanover'!$A$1:$ZZ$1000,MATCH(A65,'[2]T18-Hanover'!$A$1:$A$1000,0),MATCH($F$1,'[2]T18-Hanover'!$A$1:$ZZ$1,0))</f>
        <v>13</v>
      </c>
      <c r="G65" s="151">
        <f>INDEX('[2]T18-Hanover'!$A$1:$ZZ$1000,MATCH(A65,'[2]T18-Hanover'!$A$1:$A$1000,0),MATCH($G$1,'[2]T18-Hanover'!$A$1:$ZZ$1,0))</f>
        <v>34717</v>
      </c>
      <c r="H65" s="151">
        <f>INDEX('[2]T18-Hanover'!$A$1:$ZZ$1000,MATCH(A65,'[2]T18-Hanover'!$A$1:$A$1000,0),MATCH($H$1,'[2]T18-Hanover'!$A$1:$ZZ$1,0))</f>
        <v>4236</v>
      </c>
      <c r="I65" s="142" t="str">
        <f>INDEX('[2]T18-Hanover'!$A$1:$ZZ$1000,MATCH(A65,'[2]T18-Hanover'!$A$1:$A$1000,0),MATCH($I$1,'[2]T18-Hanover'!$A$1:$ZZ$1,0))</f>
        <v>C</v>
      </c>
      <c r="J65" s="146">
        <f>INDEX('[2]T18-Hanover'!$A$1:$ZZ$1000,MATCH(A65,'[2]T18-Hanover'!$A$1:$A$1000,0),MATCH($J$1,'[2]T18-Hanover'!$A$1:$ZZ$1,0))</f>
        <v>19.439999999999998</v>
      </c>
      <c r="K65" s="149">
        <f>INDEX('[2]T18-Hanover'!$A$1:$ZZ$1000,MATCH(A65,'[2]T18-Hanover'!$A$1:$A$1000,0),MATCH($K$1,'[2]T18-Hanover'!$A$1:$ZZ$1,0))</f>
        <v>82347.839999999997</v>
      </c>
      <c r="L65" s="150">
        <f>INDEX('[2]T18-Hanover'!$A$1:$ZZ$1000,MATCH(A65,'[2]T18-Hanover'!$A$1:$A$1000,0),MATCH($L$1,'[2]T18-Hanover'!$A$1:$ZZ$1,0))</f>
        <v>0.15</v>
      </c>
      <c r="M65" s="150">
        <f>INDEX('[2]T18-Hanover'!$A$1:$ZZ$1000,MATCH(A65,'[2]T18-Hanover'!$A$1:$A$1000,0),MATCH($M$1,'[2]T18-Hanover'!$A$1:$ZZ$1,0))</f>
        <v>0.55000000000000004</v>
      </c>
      <c r="N65" s="149">
        <f>INDEX('[2]T18-Hanover'!$A$1:$ZZ$1000,MATCH(A65,'[2]T18-Hanover'!$A$1:$A$1000,0),MATCH($N$1,'[2]T18-Hanover'!$A$1:$ZZ$1,0))</f>
        <v>31498.04879999999</v>
      </c>
      <c r="O65" s="150">
        <f>INDEX('[2]T18-Hanover'!$A$1:$ZZ$1000,MATCH(A65,'[2]T18-Hanover'!$A$1:$A$1000,0),MATCH($O$1,'[2]T18-Hanover'!$A$1:$ZZ$1,0))</f>
        <v>8.4999999999999992E-2</v>
      </c>
      <c r="P65" s="146">
        <f>INDEX('[2]T18-Hanover'!$A$1:$ZZ$1000,MATCH(A65,'[2]T18-Hanover'!$A$1:$A$1000,0),MATCH($P$1,'[2]T18-Hanover'!$A$1:$ZZ$1,0))</f>
        <v>87.479999999999976</v>
      </c>
      <c r="Q65" s="146">
        <f>INDEX('[2]T18-Hanover'!$A$1:$ZZ$1000,MATCH(A65,'[2]T18-Hanover'!$A$1:$A$1000,0),MATCH($Q$1,'[2]T18-Hanover'!$A$1:$ZZ$1,0))</f>
        <v>129.6</v>
      </c>
      <c r="R65" s="146">
        <f>INDEX('[2]T18-Hanover'!$A$1:$ZZ$1000,MATCH(A65,'[2]T18-Hanover'!$A$1:$A$1000,0),MATCH($R$1,'[2]T18-Hanover'!$A$1:$ZZ$1,0))</f>
        <v>108.53999999999999</v>
      </c>
      <c r="S65" s="149">
        <f>INDEX('[2]T18-Hanover'!$A$1:$ZZ$1000,MATCH(A65,'[2]T18-Hanover'!$A$1:$A$1000,0),MATCH($S$1,'[2]T18-Hanover'!$A$1:$ZZ$1,0))</f>
        <v>159957</v>
      </c>
      <c r="T65" s="149">
        <f>INDEX('[2]T18-Hanover'!$A$1:$ZZ$1000,MATCH(A65,'[2]T18-Hanover'!$A$1:$A$1000,0),MATCH($T$1,'[2]T18-Hanover'!$A$1:$ZZ$1,0))</f>
        <v>619732.43999999994</v>
      </c>
    </row>
    <row r="66" spans="1:20" x14ac:dyDescent="0.55000000000000004">
      <c r="A66" s="114" t="str">
        <f>'[2]T18-Hanover'!A66</f>
        <v>06-21-409-014-0000</v>
      </c>
      <c r="B66" s="115" t="str">
        <f>INDEX('[2]T18-Hanover'!$A$1:$ZZ$1000,MATCH(A66,'[2]T18-Hanover'!$A$1:$A$1000,0),MATCH($B$1,'[2]T18-Hanover'!$A$1:$ZZ$1,0))</f>
        <v>06-21-409-014-0000</v>
      </c>
      <c r="C66" s="114" t="str">
        <f>INDEX('[2]T18-Hanover'!$A$1:$ZZ$1000,MATCH(A66,'[2]T18-Hanover'!$A$1:$A$1000,0),MATCH($C$1,'[2]T18-Hanover'!$A$1:$ZZ$1,0))</f>
        <v>5-17</v>
      </c>
      <c r="D66" s="114" t="str">
        <f>INDEX('[2]T18-Hanover'!$A$1:$ZZ$1000,MATCH(A66,'[2]T18-Hanover'!$A$1:$A$1000,0),MATCH($D$1,'[2]T18-Hanover'!$A$1:$ZZ$1,0))</f>
        <v>640  SUTTON STREAMWOOD</v>
      </c>
      <c r="E66" s="114" t="str">
        <f>INDEX('[2]T18-Hanover'!$A$1:$ZZ$1000,MATCH(A66,'[2]T18-Hanover'!$A$1:$A$1000,0),MATCH($E$1,'[2]T18-Hanover'!$A$1:$ZZ$1,0))</f>
        <v>Strip Center</v>
      </c>
      <c r="F66" s="142">
        <f>INDEX('[2]T18-Hanover'!$A$1:$ZZ$1000,MATCH(A66,'[2]T18-Hanover'!$A$1:$A$1000,0),MATCH($F$1,'[2]T18-Hanover'!$A$1:$ZZ$1,0))</f>
        <v>13</v>
      </c>
      <c r="G66" s="151">
        <f>INDEX('[2]T18-Hanover'!$A$1:$ZZ$1000,MATCH(A66,'[2]T18-Hanover'!$A$1:$A$1000,0),MATCH($G$1,'[2]T18-Hanover'!$A$1:$ZZ$1,0))</f>
        <v>62288</v>
      </c>
      <c r="H66" s="151">
        <f>INDEX('[2]T18-Hanover'!$A$1:$ZZ$1000,MATCH(A66,'[2]T18-Hanover'!$A$1:$A$1000,0),MATCH($H$1,'[2]T18-Hanover'!$A$1:$ZZ$1,0))</f>
        <v>10450</v>
      </c>
      <c r="I66" s="142" t="str">
        <f>INDEX('[2]T18-Hanover'!$A$1:$ZZ$1000,MATCH(A66,'[2]T18-Hanover'!$A$1:$A$1000,0),MATCH($I$1,'[2]T18-Hanover'!$A$1:$ZZ$1,0))</f>
        <v>C</v>
      </c>
      <c r="J66" s="146">
        <f>INDEX('[2]T18-Hanover'!$A$1:$ZZ$1000,MATCH(A66,'[2]T18-Hanover'!$A$1:$A$1000,0),MATCH($J$1,'[2]T18-Hanover'!$A$1:$ZZ$1,0))</f>
        <v>20.736000000000001</v>
      </c>
      <c r="K66" s="149">
        <f>INDEX('[2]T18-Hanover'!$A$1:$ZZ$1000,MATCH(A66,'[2]T18-Hanover'!$A$1:$A$1000,0),MATCH($K$1,'[2]T18-Hanover'!$A$1:$ZZ$1,0))</f>
        <v>216691.20000000001</v>
      </c>
      <c r="L66" s="150">
        <f>INDEX('[2]T18-Hanover'!$A$1:$ZZ$1000,MATCH(A66,'[2]T18-Hanover'!$A$1:$A$1000,0),MATCH($L$1,'[2]T18-Hanover'!$A$1:$ZZ$1,0))</f>
        <v>0.15</v>
      </c>
      <c r="M66" s="150">
        <f>INDEX('[2]T18-Hanover'!$A$1:$ZZ$1000,MATCH(A66,'[2]T18-Hanover'!$A$1:$A$1000,0),MATCH($M$1,'[2]T18-Hanover'!$A$1:$ZZ$1,0))</f>
        <v>0.55000000000000004</v>
      </c>
      <c r="N66" s="149">
        <f>INDEX('[2]T18-Hanover'!$A$1:$ZZ$1000,MATCH(A66,'[2]T18-Hanover'!$A$1:$A$1000,0),MATCH($N$1,'[2]T18-Hanover'!$A$1:$ZZ$1,0))</f>
        <v>82884.384000000005</v>
      </c>
      <c r="O66" s="150">
        <f>INDEX('[2]T18-Hanover'!$A$1:$ZZ$1000,MATCH(A66,'[2]T18-Hanover'!$A$1:$A$1000,0),MATCH($O$1,'[2]T18-Hanover'!$A$1:$ZZ$1,0))</f>
        <v>8.4999999999999992E-2</v>
      </c>
      <c r="P66" s="146">
        <f>INDEX('[2]T18-Hanover'!$A$1:$ZZ$1000,MATCH(A66,'[2]T18-Hanover'!$A$1:$A$1000,0),MATCH($P$1,'[2]T18-Hanover'!$A$1:$ZZ$1,0))</f>
        <v>93.312000000000012</v>
      </c>
      <c r="Q66" s="146">
        <f>INDEX('[2]T18-Hanover'!$A$1:$ZZ$1000,MATCH(A66,'[2]T18-Hanover'!$A$1:$A$1000,0),MATCH($Q$1,'[2]T18-Hanover'!$A$1:$ZZ$1,0))</f>
        <v>138.23999999999998</v>
      </c>
      <c r="R66" s="146">
        <f>INDEX('[2]T18-Hanover'!$A$1:$ZZ$1000,MATCH(A66,'[2]T18-Hanover'!$A$1:$A$1000,0),MATCH($R$1,'[2]T18-Hanover'!$A$1:$ZZ$1,0))</f>
        <v>115.776</v>
      </c>
      <c r="S66" s="149">
        <f>INDEX('[2]T18-Hanover'!$A$1:$ZZ$1000,MATCH(A66,'[2]T18-Hanover'!$A$1:$A$1000,0),MATCH($S$1,'[2]T18-Hanover'!$A$1:$ZZ$1,0))</f>
        <v>122928</v>
      </c>
      <c r="T66" s="149">
        <f>INDEX('[2]T18-Hanover'!$A$1:$ZZ$1000,MATCH(A66,'[2]T18-Hanover'!$A$1:$A$1000,0),MATCH($T$1,'[2]T18-Hanover'!$A$1:$ZZ$1,0))</f>
        <v>1332787.2</v>
      </c>
    </row>
    <row r="67" spans="1:20" ht="43.2" x14ac:dyDescent="0.55000000000000004">
      <c r="A67" s="114" t="str">
        <f>'[2]T18-Hanover'!A67</f>
        <v>06-34-414-066-0000</v>
      </c>
      <c r="B67" s="115" t="str">
        <f>INDEX('[2]T18-Hanover'!$A$1:$ZZ$1000,MATCH(A67,'[2]T18-Hanover'!$A$1:$A$1000,0),MATCH($B$1,'[2]T18-Hanover'!$A$1:$ZZ$1,0))</f>
        <v>06-34-414-066-0000 06-34-414-069-0000 06-34-414-071-0000</v>
      </c>
      <c r="C67" s="114" t="str">
        <f>INDEX('[2]T18-Hanover'!$A$1:$ZZ$1000,MATCH(A67,'[2]T18-Hanover'!$A$1:$A$1000,0),MATCH($C$1,'[2]T18-Hanover'!$A$1:$ZZ$1,0))</f>
        <v>5-17</v>
      </c>
      <c r="D67" s="114" t="str">
        <f>INDEX('[2]T18-Hanover'!$A$1:$ZZ$1000,MATCH(A67,'[2]T18-Hanover'!$A$1:$A$1000,0),MATCH($D$1,'[2]T18-Hanover'!$A$1:$ZZ$1,0))</f>
        <v>314 S MAIN BARTLETT</v>
      </c>
      <c r="E67" s="114" t="str">
        <f>INDEX('[2]T18-Hanover'!$A$1:$ZZ$1000,MATCH(A67,'[2]T18-Hanover'!$A$1:$A$1000,0),MATCH($E$1,'[2]T18-Hanover'!$A$1:$ZZ$1,0))</f>
        <v>Strip Center</v>
      </c>
      <c r="F67" s="142">
        <f>INDEX('[2]T18-Hanover'!$A$1:$ZZ$1000,MATCH(A67,'[2]T18-Hanover'!$A$1:$A$1000,0),MATCH($F$1,'[2]T18-Hanover'!$A$1:$ZZ$1,0))</f>
        <v>34</v>
      </c>
      <c r="G67" s="151">
        <f>INDEX('[2]T18-Hanover'!$A$1:$ZZ$1000,MATCH(A67,'[2]T18-Hanover'!$A$1:$A$1000,0),MATCH($G$1,'[2]T18-Hanover'!$A$1:$ZZ$1,0))</f>
        <v>30285</v>
      </c>
      <c r="H67" s="151">
        <f>INDEX('[2]T18-Hanover'!$A$1:$ZZ$1000,MATCH(A67,'[2]T18-Hanover'!$A$1:$A$1000,0),MATCH($H$1,'[2]T18-Hanover'!$A$1:$ZZ$1,0))</f>
        <v>4680</v>
      </c>
      <c r="I67" s="142" t="str">
        <f>INDEX('[2]T18-Hanover'!$A$1:$ZZ$1000,MATCH(A67,'[2]T18-Hanover'!$A$1:$A$1000,0),MATCH($I$1,'[2]T18-Hanover'!$A$1:$ZZ$1,0))</f>
        <v>C</v>
      </c>
      <c r="J67" s="146">
        <f>INDEX('[2]T18-Hanover'!$A$1:$ZZ$1000,MATCH(A67,'[2]T18-Hanover'!$A$1:$A$1000,0),MATCH($J$1,'[2]T18-Hanover'!$A$1:$ZZ$1,0))</f>
        <v>21.384</v>
      </c>
      <c r="K67" s="149">
        <f>INDEX('[2]T18-Hanover'!$A$1:$ZZ$1000,MATCH(A67,'[2]T18-Hanover'!$A$1:$A$1000,0),MATCH($K$1,'[2]T18-Hanover'!$A$1:$ZZ$1,0))</f>
        <v>100077.12</v>
      </c>
      <c r="L67" s="150">
        <f>INDEX('[2]T18-Hanover'!$A$1:$ZZ$1000,MATCH(A67,'[2]T18-Hanover'!$A$1:$A$1000,0),MATCH($L$1,'[2]T18-Hanover'!$A$1:$ZZ$1,0))</f>
        <v>0.15</v>
      </c>
      <c r="M67" s="150">
        <f>INDEX('[2]T18-Hanover'!$A$1:$ZZ$1000,MATCH(A67,'[2]T18-Hanover'!$A$1:$A$1000,0),MATCH($M$1,'[2]T18-Hanover'!$A$1:$ZZ$1,0))</f>
        <v>0.55000000000000004</v>
      </c>
      <c r="N67" s="149">
        <f>INDEX('[2]T18-Hanover'!$A$1:$ZZ$1000,MATCH(A67,'[2]T18-Hanover'!$A$1:$A$1000,0),MATCH($N$1,'[2]T18-Hanover'!$A$1:$ZZ$1,0))</f>
        <v>38279.498399999997</v>
      </c>
      <c r="O67" s="150">
        <f>INDEX('[2]T18-Hanover'!$A$1:$ZZ$1000,MATCH(A67,'[2]T18-Hanover'!$A$1:$A$1000,0),MATCH($O$1,'[2]T18-Hanover'!$A$1:$ZZ$1,0))</f>
        <v>8.4999999999999992E-2</v>
      </c>
      <c r="P67" s="146">
        <f>INDEX('[2]T18-Hanover'!$A$1:$ZZ$1000,MATCH(A67,'[2]T18-Hanover'!$A$1:$A$1000,0),MATCH($P$1,'[2]T18-Hanover'!$A$1:$ZZ$1,0))</f>
        <v>96.227999999999994</v>
      </c>
      <c r="Q67" s="146">
        <f>INDEX('[2]T18-Hanover'!$A$1:$ZZ$1000,MATCH(A67,'[2]T18-Hanover'!$A$1:$A$1000,0),MATCH($Q$1,'[2]T18-Hanover'!$A$1:$ZZ$1,0))</f>
        <v>142.56</v>
      </c>
      <c r="R67" s="146">
        <f>INDEX('[2]T18-Hanover'!$A$1:$ZZ$1000,MATCH(A67,'[2]T18-Hanover'!$A$1:$A$1000,0),MATCH($R$1,'[2]T18-Hanover'!$A$1:$ZZ$1,0))</f>
        <v>119.39400000000001</v>
      </c>
      <c r="S67" s="149">
        <f>INDEX('[2]T18-Hanover'!$A$1:$ZZ$1000,MATCH(A67,'[2]T18-Hanover'!$A$1:$A$1000,0),MATCH($S$1,'[2]T18-Hanover'!$A$1:$ZZ$1,0))</f>
        <v>138780</v>
      </c>
      <c r="T67" s="149">
        <f>INDEX('[2]T18-Hanover'!$A$1:$ZZ$1000,MATCH(A67,'[2]T18-Hanover'!$A$1:$A$1000,0),MATCH($T$1,'[2]T18-Hanover'!$A$1:$ZZ$1,0))</f>
        <v>697543.92</v>
      </c>
    </row>
    <row r="68" spans="1:20" ht="28.8" x14ac:dyDescent="0.55000000000000004">
      <c r="A68" s="114" t="str">
        <f>'[2]T18-Hanover'!A68</f>
        <v>06-25-403-017-0000</v>
      </c>
      <c r="B68" s="115" t="str">
        <f>INDEX('[2]T18-Hanover'!$A$1:$ZZ$1000,MATCH(A68,'[2]T18-Hanover'!$A$1:$A$1000,0),MATCH($B$1,'[2]T18-Hanover'!$A$1:$ZZ$1,0))</f>
        <v>06-25-403-016-0000 06-25-403-017-0000</v>
      </c>
      <c r="C68" s="114" t="str">
        <f>INDEX('[2]T18-Hanover'!$A$1:$ZZ$1000,MATCH(A68,'[2]T18-Hanover'!$A$1:$A$1000,0),MATCH($C$1,'[2]T18-Hanover'!$A$1:$ZZ$1,0))</f>
        <v>5-17</v>
      </c>
      <c r="D68" s="114" t="str">
        <f>INDEX('[2]T18-Hanover'!$A$1:$ZZ$1000,MATCH(A68,'[2]T18-Hanover'!$A$1:$A$1000,0),MATCH($D$1,'[2]T18-Hanover'!$A$1:$ZZ$1,0))</f>
        <v>7300  BARRINGTON HANOVER PARK</v>
      </c>
      <c r="E68" s="114" t="str">
        <f>INDEX('[2]T18-Hanover'!$A$1:$ZZ$1000,MATCH(A68,'[2]T18-Hanover'!$A$1:$A$1000,0),MATCH($E$1,'[2]T18-Hanover'!$A$1:$ZZ$1,0))</f>
        <v>Strip Center</v>
      </c>
      <c r="F68" s="142">
        <f>INDEX('[2]T18-Hanover'!$A$1:$ZZ$1000,MATCH(A68,'[2]T18-Hanover'!$A$1:$A$1000,0),MATCH($F$1,'[2]T18-Hanover'!$A$1:$ZZ$1,0))</f>
        <v>52</v>
      </c>
      <c r="G68" s="151">
        <f>INDEX('[2]T18-Hanover'!$A$1:$ZZ$1000,MATCH(A68,'[2]T18-Hanover'!$A$1:$A$1000,0),MATCH($G$1,'[2]T18-Hanover'!$A$1:$ZZ$1,0))</f>
        <v>33167</v>
      </c>
      <c r="H68" s="151">
        <f>INDEX('[2]T18-Hanover'!$A$1:$ZZ$1000,MATCH(A68,'[2]T18-Hanover'!$A$1:$A$1000,0),MATCH($H$1,'[2]T18-Hanover'!$A$1:$ZZ$1,0))</f>
        <v>6269</v>
      </c>
      <c r="I68" s="142" t="str">
        <f>INDEX('[2]T18-Hanover'!$A$1:$ZZ$1000,MATCH(A68,'[2]T18-Hanover'!$A$1:$A$1000,0),MATCH($I$1,'[2]T18-Hanover'!$A$1:$ZZ$1,0))</f>
        <v>C</v>
      </c>
      <c r="J68" s="146">
        <f>INDEX('[2]T18-Hanover'!$A$1:$ZZ$1000,MATCH(A68,'[2]T18-Hanover'!$A$1:$A$1000,0),MATCH($J$1,'[2]T18-Hanover'!$A$1:$ZZ$1,0))</f>
        <v>21.384</v>
      </c>
      <c r="K68" s="149">
        <f>INDEX('[2]T18-Hanover'!$A$1:$ZZ$1000,MATCH(A68,'[2]T18-Hanover'!$A$1:$A$1000,0),MATCH($K$1,'[2]T18-Hanover'!$A$1:$ZZ$1,0))</f>
        <v>134056.296</v>
      </c>
      <c r="L68" s="150">
        <f>INDEX('[2]T18-Hanover'!$A$1:$ZZ$1000,MATCH(A68,'[2]T18-Hanover'!$A$1:$A$1000,0),MATCH($L$1,'[2]T18-Hanover'!$A$1:$ZZ$1,0))</f>
        <v>0.15</v>
      </c>
      <c r="M68" s="150">
        <f>INDEX('[2]T18-Hanover'!$A$1:$ZZ$1000,MATCH(A68,'[2]T18-Hanover'!$A$1:$A$1000,0),MATCH($M$1,'[2]T18-Hanover'!$A$1:$ZZ$1,0))</f>
        <v>0.55000000000000004</v>
      </c>
      <c r="N68" s="149">
        <f>INDEX('[2]T18-Hanover'!$A$1:$ZZ$1000,MATCH(A68,'[2]T18-Hanover'!$A$1:$A$1000,0),MATCH($N$1,'[2]T18-Hanover'!$A$1:$ZZ$1,0))</f>
        <v>51276.53321999999</v>
      </c>
      <c r="O68" s="150">
        <f>INDEX('[2]T18-Hanover'!$A$1:$ZZ$1000,MATCH(A68,'[2]T18-Hanover'!$A$1:$A$1000,0),MATCH($O$1,'[2]T18-Hanover'!$A$1:$ZZ$1,0))</f>
        <v>8.4999999999999992E-2</v>
      </c>
      <c r="P68" s="146">
        <f>INDEX('[2]T18-Hanover'!$A$1:$ZZ$1000,MATCH(A68,'[2]T18-Hanover'!$A$1:$A$1000,0),MATCH($P$1,'[2]T18-Hanover'!$A$1:$ZZ$1,0))</f>
        <v>96.227999999999994</v>
      </c>
      <c r="Q68" s="146">
        <f>INDEX('[2]T18-Hanover'!$A$1:$ZZ$1000,MATCH(A68,'[2]T18-Hanover'!$A$1:$A$1000,0),MATCH($Q$1,'[2]T18-Hanover'!$A$1:$ZZ$1,0))</f>
        <v>142.56</v>
      </c>
      <c r="R68" s="146">
        <f>INDEX('[2]T18-Hanover'!$A$1:$ZZ$1000,MATCH(A68,'[2]T18-Hanover'!$A$1:$A$1000,0),MATCH($R$1,'[2]T18-Hanover'!$A$1:$ZZ$1,0))</f>
        <v>119.39400000000001</v>
      </c>
      <c r="S68" s="149">
        <f>INDEX('[2]T18-Hanover'!$A$1:$ZZ$1000,MATCH(A68,'[2]T18-Hanover'!$A$1:$A$1000,0),MATCH($S$1,'[2]T18-Hanover'!$A$1:$ZZ$1,0))</f>
        <v>97092</v>
      </c>
      <c r="T68" s="149">
        <f>INDEX('[2]T18-Hanover'!$A$1:$ZZ$1000,MATCH(A68,'[2]T18-Hanover'!$A$1:$A$1000,0),MATCH($T$1,'[2]T18-Hanover'!$A$1:$ZZ$1,0))</f>
        <v>845572.98600000003</v>
      </c>
    </row>
    <row r="69" spans="1:20" ht="28.8" x14ac:dyDescent="0.55000000000000004">
      <c r="A69" s="114" t="str">
        <f>'[2]T18-Hanover'!A69</f>
        <v>06-36-411-008-0000</v>
      </c>
      <c r="B69" s="115" t="str">
        <f>INDEX('[2]T18-Hanover'!$A$1:$ZZ$1000,MATCH(A69,'[2]T18-Hanover'!$A$1:$A$1000,0),MATCH($B$1,'[2]T18-Hanover'!$A$1:$ZZ$1,0))</f>
        <v>06-36-411-008-0000 06-36-411-009-0000</v>
      </c>
      <c r="C69" s="114" t="str">
        <f>INDEX('[2]T18-Hanover'!$A$1:$ZZ$1000,MATCH(A69,'[2]T18-Hanover'!$A$1:$A$1000,0),MATCH($C$1,'[2]T18-Hanover'!$A$1:$ZZ$1,0))</f>
        <v>5-17</v>
      </c>
      <c r="D69" s="114" t="str">
        <f>INDEX('[2]T18-Hanover'!$A$1:$ZZ$1000,MATCH(A69,'[2]T18-Hanover'!$A$1:$A$1000,0),MATCH($D$1,'[2]T18-Hanover'!$A$1:$ZZ$1,0))</f>
        <v>1738 W LAKE HANOVER PARK</v>
      </c>
      <c r="E69" s="114" t="str">
        <f>INDEX('[2]T18-Hanover'!$A$1:$ZZ$1000,MATCH(A69,'[2]T18-Hanover'!$A$1:$A$1000,0),MATCH($E$1,'[2]T18-Hanover'!$A$1:$ZZ$1,0))</f>
        <v>Strip Center</v>
      </c>
      <c r="F69" s="142">
        <f>INDEX('[2]T18-Hanover'!$A$1:$ZZ$1000,MATCH(A69,'[2]T18-Hanover'!$A$1:$A$1000,0),MATCH($F$1,'[2]T18-Hanover'!$A$1:$ZZ$1,0))</f>
        <v>13</v>
      </c>
      <c r="G69" s="151">
        <f>INDEX('[2]T18-Hanover'!$A$1:$ZZ$1000,MATCH(A69,'[2]T18-Hanover'!$A$1:$A$1000,0),MATCH($G$1,'[2]T18-Hanover'!$A$1:$ZZ$1,0))</f>
        <v>60407</v>
      </c>
      <c r="H69" s="151">
        <f>INDEX('[2]T18-Hanover'!$A$1:$ZZ$1000,MATCH(A69,'[2]T18-Hanover'!$A$1:$A$1000,0),MATCH($H$1,'[2]T18-Hanover'!$A$1:$ZZ$1,0))</f>
        <v>6000</v>
      </c>
      <c r="I69" s="142" t="str">
        <f>INDEX('[2]T18-Hanover'!$A$1:$ZZ$1000,MATCH(A69,'[2]T18-Hanover'!$A$1:$A$1000,0),MATCH($I$1,'[2]T18-Hanover'!$A$1:$ZZ$1,0))</f>
        <v>C</v>
      </c>
      <c r="J69" s="146">
        <f>INDEX('[2]T18-Hanover'!$A$1:$ZZ$1000,MATCH(A69,'[2]T18-Hanover'!$A$1:$A$1000,0),MATCH($J$1,'[2]T18-Hanover'!$A$1:$ZZ$1,0))</f>
        <v>23.327999999999996</v>
      </c>
      <c r="K69" s="149">
        <f>INDEX('[2]T18-Hanover'!$A$1:$ZZ$1000,MATCH(A69,'[2]T18-Hanover'!$A$1:$A$1000,0),MATCH($K$1,'[2]T18-Hanover'!$A$1:$ZZ$1,0))</f>
        <v>139967.99999999997</v>
      </c>
      <c r="L69" s="150">
        <f>INDEX('[2]T18-Hanover'!$A$1:$ZZ$1000,MATCH(A69,'[2]T18-Hanover'!$A$1:$A$1000,0),MATCH($L$1,'[2]T18-Hanover'!$A$1:$ZZ$1,0))</f>
        <v>0.15</v>
      </c>
      <c r="M69" s="150">
        <f>INDEX('[2]T18-Hanover'!$A$1:$ZZ$1000,MATCH(A69,'[2]T18-Hanover'!$A$1:$A$1000,0),MATCH($M$1,'[2]T18-Hanover'!$A$1:$ZZ$1,0))</f>
        <v>0.55000000000000004</v>
      </c>
      <c r="N69" s="149">
        <f>INDEX('[2]T18-Hanover'!$A$1:$ZZ$1000,MATCH(A69,'[2]T18-Hanover'!$A$1:$A$1000,0),MATCH($N$1,'[2]T18-Hanover'!$A$1:$ZZ$1,0))</f>
        <v>53537.75999999998</v>
      </c>
      <c r="O69" s="150">
        <f>INDEX('[2]T18-Hanover'!$A$1:$ZZ$1000,MATCH(A69,'[2]T18-Hanover'!$A$1:$A$1000,0),MATCH($O$1,'[2]T18-Hanover'!$A$1:$ZZ$1,0))</f>
        <v>8.4999999999999992E-2</v>
      </c>
      <c r="P69" s="146">
        <f>INDEX('[2]T18-Hanover'!$A$1:$ZZ$1000,MATCH(A69,'[2]T18-Hanover'!$A$1:$A$1000,0),MATCH($P$1,'[2]T18-Hanover'!$A$1:$ZZ$1,0))</f>
        <v>104.97599999999996</v>
      </c>
      <c r="Q69" s="146">
        <f>INDEX('[2]T18-Hanover'!$A$1:$ZZ$1000,MATCH(A69,'[2]T18-Hanover'!$A$1:$A$1000,0),MATCH($Q$1,'[2]T18-Hanover'!$A$1:$ZZ$1,0))</f>
        <v>155.51999999999998</v>
      </c>
      <c r="R69" s="146">
        <f>INDEX('[2]T18-Hanover'!$A$1:$ZZ$1000,MATCH(A69,'[2]T18-Hanover'!$A$1:$A$1000,0),MATCH($R$1,'[2]T18-Hanover'!$A$1:$ZZ$1,0))</f>
        <v>130.24799999999996</v>
      </c>
      <c r="S69" s="149">
        <f>INDEX('[2]T18-Hanover'!$A$1:$ZZ$1000,MATCH(A69,'[2]T18-Hanover'!$A$1:$A$1000,0),MATCH($S$1,'[2]T18-Hanover'!$A$1:$ZZ$1,0))</f>
        <v>327663</v>
      </c>
      <c r="T69" s="149">
        <f>INDEX('[2]T18-Hanover'!$A$1:$ZZ$1000,MATCH(A69,'[2]T18-Hanover'!$A$1:$A$1000,0),MATCH($T$1,'[2]T18-Hanover'!$A$1:$ZZ$1,0))</f>
        <v>1109150.9999999998</v>
      </c>
    </row>
    <row r="70" spans="1:20" x14ac:dyDescent="0.55000000000000004">
      <c r="A70" s="114" t="str">
        <f>'[2]T18-Hanover'!A70</f>
        <v>06-22-302-021-0000</v>
      </c>
      <c r="B70" s="115" t="str">
        <f>INDEX('[2]T18-Hanover'!$A$1:$ZZ$1000,MATCH(A70,'[2]T18-Hanover'!$A$1:$A$1000,0),MATCH($B$1,'[2]T18-Hanover'!$A$1:$ZZ$1,0))</f>
        <v>06-22-302-021-0000</v>
      </c>
      <c r="C70" s="114" t="str">
        <f>INDEX('[2]T18-Hanover'!$A$1:$ZZ$1000,MATCH(A70,'[2]T18-Hanover'!$A$1:$A$1000,0),MATCH($C$1,'[2]T18-Hanover'!$A$1:$ZZ$1,0))</f>
        <v>5-17</v>
      </c>
      <c r="D70" s="114" t="str">
        <f>INDEX('[2]T18-Hanover'!$A$1:$ZZ$1000,MATCH(A70,'[2]T18-Hanover'!$A$1:$A$1000,0),MATCH($D$1,'[2]T18-Hanover'!$A$1:$ZZ$1,0))</f>
        <v>647  SUTTON STREAMWOOD</v>
      </c>
      <c r="E70" s="114" t="str">
        <f>INDEX('[2]T18-Hanover'!$A$1:$ZZ$1000,MATCH(A70,'[2]T18-Hanover'!$A$1:$A$1000,0),MATCH($E$1,'[2]T18-Hanover'!$A$1:$ZZ$1,0))</f>
        <v>Strip Center</v>
      </c>
      <c r="F70" s="142">
        <f>INDEX('[2]T18-Hanover'!$A$1:$ZZ$1000,MATCH(A70,'[2]T18-Hanover'!$A$1:$A$1000,0),MATCH($F$1,'[2]T18-Hanover'!$A$1:$ZZ$1,0))</f>
        <v>14</v>
      </c>
      <c r="G70" s="151">
        <f>INDEX('[2]T18-Hanover'!$A$1:$ZZ$1000,MATCH(A70,'[2]T18-Hanover'!$A$1:$A$1000,0),MATCH($G$1,'[2]T18-Hanover'!$A$1:$ZZ$1,0))</f>
        <v>57163</v>
      </c>
      <c r="H70" s="151">
        <f>INDEX('[2]T18-Hanover'!$A$1:$ZZ$1000,MATCH(A70,'[2]T18-Hanover'!$A$1:$A$1000,0),MATCH($H$1,'[2]T18-Hanover'!$A$1:$ZZ$1,0))</f>
        <v>7112</v>
      </c>
      <c r="I70" s="142" t="str">
        <f>INDEX('[2]T18-Hanover'!$A$1:$ZZ$1000,MATCH(A70,'[2]T18-Hanover'!$A$1:$A$1000,0),MATCH($I$1,'[2]T18-Hanover'!$A$1:$ZZ$1,0))</f>
        <v>C</v>
      </c>
      <c r="J70" s="146">
        <f>INDEX('[2]T18-Hanover'!$A$1:$ZZ$1000,MATCH(A70,'[2]T18-Hanover'!$A$1:$A$1000,0),MATCH($J$1,'[2]T18-Hanover'!$A$1:$ZZ$1,0))</f>
        <v>23.327999999999996</v>
      </c>
      <c r="K70" s="149">
        <f>INDEX('[2]T18-Hanover'!$A$1:$ZZ$1000,MATCH(A70,'[2]T18-Hanover'!$A$1:$A$1000,0),MATCH($K$1,'[2]T18-Hanover'!$A$1:$ZZ$1,0))</f>
        <v>165908.73599999998</v>
      </c>
      <c r="L70" s="150">
        <f>INDEX('[2]T18-Hanover'!$A$1:$ZZ$1000,MATCH(A70,'[2]T18-Hanover'!$A$1:$A$1000,0),MATCH($L$1,'[2]T18-Hanover'!$A$1:$ZZ$1,0))</f>
        <v>0.15</v>
      </c>
      <c r="M70" s="150">
        <f>INDEX('[2]T18-Hanover'!$A$1:$ZZ$1000,MATCH(A70,'[2]T18-Hanover'!$A$1:$A$1000,0),MATCH($M$1,'[2]T18-Hanover'!$A$1:$ZZ$1,0))</f>
        <v>0.55000000000000004</v>
      </c>
      <c r="N70" s="149">
        <f>INDEX('[2]T18-Hanover'!$A$1:$ZZ$1000,MATCH(A70,'[2]T18-Hanover'!$A$1:$A$1000,0),MATCH($N$1,'[2]T18-Hanover'!$A$1:$ZZ$1,0))</f>
        <v>63460.091519999987</v>
      </c>
      <c r="O70" s="150">
        <f>INDEX('[2]T18-Hanover'!$A$1:$ZZ$1000,MATCH(A70,'[2]T18-Hanover'!$A$1:$A$1000,0),MATCH($O$1,'[2]T18-Hanover'!$A$1:$ZZ$1,0))</f>
        <v>8.4999999999999992E-2</v>
      </c>
      <c r="P70" s="146">
        <f>INDEX('[2]T18-Hanover'!$A$1:$ZZ$1000,MATCH(A70,'[2]T18-Hanover'!$A$1:$A$1000,0),MATCH($P$1,'[2]T18-Hanover'!$A$1:$ZZ$1,0))</f>
        <v>104.97599999999998</v>
      </c>
      <c r="Q70" s="146">
        <f>INDEX('[2]T18-Hanover'!$A$1:$ZZ$1000,MATCH(A70,'[2]T18-Hanover'!$A$1:$A$1000,0),MATCH($Q$1,'[2]T18-Hanover'!$A$1:$ZZ$1,0))</f>
        <v>155.51999999999998</v>
      </c>
      <c r="R70" s="146">
        <f>INDEX('[2]T18-Hanover'!$A$1:$ZZ$1000,MATCH(A70,'[2]T18-Hanover'!$A$1:$A$1000,0),MATCH($R$1,'[2]T18-Hanover'!$A$1:$ZZ$1,0))</f>
        <v>130.24799999999999</v>
      </c>
      <c r="S70" s="149">
        <f>INDEX('[2]T18-Hanover'!$A$1:$ZZ$1000,MATCH(A70,'[2]T18-Hanover'!$A$1:$A$1000,0),MATCH($S$1,'[2]T18-Hanover'!$A$1:$ZZ$1,0))</f>
        <v>344580</v>
      </c>
      <c r="T70" s="149">
        <f>INDEX('[2]T18-Hanover'!$A$1:$ZZ$1000,MATCH(A70,'[2]T18-Hanover'!$A$1:$A$1000,0),MATCH($T$1,'[2]T18-Hanover'!$A$1:$ZZ$1,0))</f>
        <v>1270903.7760000001</v>
      </c>
    </row>
    <row r="71" spans="1:20" ht="28.8" x14ac:dyDescent="0.55000000000000004">
      <c r="A71" s="114" t="str">
        <f>'[2]T18-Hanover'!A71</f>
        <v>06-25-207-005-0000</v>
      </c>
      <c r="B71" s="115" t="str">
        <f>INDEX('[2]T18-Hanover'!$A$1:$ZZ$1000,MATCH(A71,'[2]T18-Hanover'!$A$1:$A$1000,0),MATCH($B$1,'[2]T18-Hanover'!$A$1:$ZZ$1,0))</f>
        <v>06-25-207-005-0000 06-25-207-006-0000</v>
      </c>
      <c r="C71" s="114" t="str">
        <f>INDEX('[2]T18-Hanover'!$A$1:$ZZ$1000,MATCH(A71,'[2]T18-Hanover'!$A$1:$A$1000,0),MATCH($C$1,'[2]T18-Hanover'!$A$1:$ZZ$1,0))</f>
        <v>5-17</v>
      </c>
      <c r="D71" s="114" t="str">
        <f>INDEX('[2]T18-Hanover'!$A$1:$ZZ$1000,MATCH(A71,'[2]T18-Hanover'!$A$1:$A$1000,0),MATCH($D$1,'[2]T18-Hanover'!$A$1:$ZZ$1,0))</f>
        <v>900 S BARRINGTON STREAMWOOD</v>
      </c>
      <c r="E71" s="114" t="str">
        <f>INDEX('[2]T18-Hanover'!$A$1:$ZZ$1000,MATCH(A71,'[2]T18-Hanover'!$A$1:$A$1000,0),MATCH($E$1,'[2]T18-Hanover'!$A$1:$ZZ$1,0))</f>
        <v>Retail-Freestanding</v>
      </c>
      <c r="F71" s="142">
        <f>INDEX('[2]T18-Hanover'!$A$1:$ZZ$1000,MATCH(A71,'[2]T18-Hanover'!$A$1:$A$1000,0),MATCH($F$1,'[2]T18-Hanover'!$A$1:$ZZ$1,0))</f>
        <v>30</v>
      </c>
      <c r="G71" s="151">
        <f>INDEX('[2]T18-Hanover'!$A$1:$ZZ$1000,MATCH(A71,'[2]T18-Hanover'!$A$1:$A$1000,0),MATCH($G$1,'[2]T18-Hanover'!$A$1:$ZZ$1,0))</f>
        <v>1011806</v>
      </c>
      <c r="H71" s="151">
        <f>INDEX('[2]T18-Hanover'!$A$1:$ZZ$1000,MATCH(A71,'[2]T18-Hanover'!$A$1:$A$1000,0),MATCH($H$1,'[2]T18-Hanover'!$A$1:$ZZ$1,0))</f>
        <v>293632</v>
      </c>
      <c r="I71" s="142" t="str">
        <f>INDEX('[2]T18-Hanover'!$A$1:$ZZ$1000,MATCH(A71,'[2]T18-Hanover'!$A$1:$A$1000,0),MATCH($I$1,'[2]T18-Hanover'!$A$1:$ZZ$1,0))</f>
        <v>C</v>
      </c>
      <c r="J71" s="146">
        <f>INDEX('[2]T18-Hanover'!$A$1:$ZZ$1000,MATCH(A71,'[2]T18-Hanover'!$A$1:$A$1000,0),MATCH($J$1,'[2]T18-Hanover'!$A$1:$ZZ$1,0))</f>
        <v>20.736000000000001</v>
      </c>
      <c r="K71" s="149">
        <f>INDEX('[2]T18-Hanover'!$A$1:$ZZ$1000,MATCH(A71,'[2]T18-Hanover'!$A$1:$A$1000,0),MATCH($K$1,'[2]T18-Hanover'!$A$1:$ZZ$1,0))</f>
        <v>6088753.1519999998</v>
      </c>
      <c r="L71" s="150">
        <f>INDEX('[2]T18-Hanover'!$A$1:$ZZ$1000,MATCH(A71,'[2]T18-Hanover'!$A$1:$A$1000,0),MATCH($L$1,'[2]T18-Hanover'!$A$1:$ZZ$1,0))</f>
        <v>0.15</v>
      </c>
      <c r="M71" s="150">
        <f>INDEX('[2]T18-Hanover'!$A$1:$ZZ$1000,MATCH(A71,'[2]T18-Hanover'!$A$1:$A$1000,0),MATCH($M$1,'[2]T18-Hanover'!$A$1:$ZZ$1,0))</f>
        <v>0.55000000000000004</v>
      </c>
      <c r="N71" s="149">
        <f>INDEX('[2]T18-Hanover'!$A$1:$ZZ$1000,MATCH(A71,'[2]T18-Hanover'!$A$1:$A$1000,0),MATCH($N$1,'[2]T18-Hanover'!$A$1:$ZZ$1,0))</f>
        <v>2328948.0806399998</v>
      </c>
      <c r="O71" s="150">
        <f>INDEX('[2]T18-Hanover'!$A$1:$ZZ$1000,MATCH(A71,'[2]T18-Hanover'!$A$1:$A$1000,0),MATCH($O$1,'[2]T18-Hanover'!$A$1:$ZZ$1,0))</f>
        <v>8.4999999999999992E-2</v>
      </c>
      <c r="P71" s="146">
        <f>INDEX('[2]T18-Hanover'!$A$1:$ZZ$1000,MATCH(A71,'[2]T18-Hanover'!$A$1:$A$1000,0),MATCH($P$1,'[2]T18-Hanover'!$A$1:$ZZ$1,0))</f>
        <v>93.311999999999998</v>
      </c>
      <c r="Q71" s="146">
        <f>INDEX('[2]T18-Hanover'!$A$1:$ZZ$1000,MATCH(A71,'[2]T18-Hanover'!$A$1:$A$1000,0),MATCH($Q$1,'[2]T18-Hanover'!$A$1:$ZZ$1,0))</f>
        <v>138.23999999999998</v>
      </c>
      <c r="R71" s="146">
        <f>INDEX('[2]T18-Hanover'!$A$1:$ZZ$1000,MATCH(A71,'[2]T18-Hanover'!$A$1:$A$1000,0),MATCH($R$1,'[2]T18-Hanover'!$A$1:$ZZ$1,0))</f>
        <v>115.77599999999998</v>
      </c>
      <c r="S71" s="149">
        <f>INDEX('[2]T18-Hanover'!$A$1:$ZZ$1000,MATCH(A71,'[2]T18-Hanover'!$A$1:$A$1000,0),MATCH($S$1,'[2]T18-Hanover'!$A$1:$ZZ$1,0))</f>
        <v>0</v>
      </c>
      <c r="T71" s="149">
        <f>INDEX('[2]T18-Hanover'!$A$1:$ZZ$1000,MATCH(A71,'[2]T18-Hanover'!$A$1:$A$1000,0),MATCH($T$1,'[2]T18-Hanover'!$A$1:$ZZ$1,0))</f>
        <v>33995538.431999996</v>
      </c>
    </row>
    <row r="72" spans="1:20" ht="28.8" x14ac:dyDescent="0.55000000000000004">
      <c r="A72" s="114" t="str">
        <f>'[2]T18-Hanover'!A72</f>
        <v>06-34-407-021-0000</v>
      </c>
      <c r="B72" s="115" t="str">
        <f>INDEX('[2]T18-Hanover'!$A$1:$ZZ$1000,MATCH(A72,'[2]T18-Hanover'!$A$1:$A$1000,0),MATCH($B$1,'[2]T18-Hanover'!$A$1:$ZZ$1,0))</f>
        <v>06-34-407-021-0000 06-34-407-032-0000</v>
      </c>
      <c r="C72" s="114" t="str">
        <f>INDEX('[2]T18-Hanover'!$A$1:$ZZ$1000,MATCH(A72,'[2]T18-Hanover'!$A$1:$A$1000,0),MATCH($C$1,'[2]T18-Hanover'!$A$1:$ZZ$1,0))</f>
        <v>5-17</v>
      </c>
      <c r="D72" s="114" t="str">
        <f>INDEX('[2]T18-Hanover'!$A$1:$ZZ$1000,MATCH(A72,'[2]T18-Hanover'!$A$1:$A$1000,0),MATCH($D$1,'[2]T18-Hanover'!$A$1:$ZZ$1,0))</f>
        <v>301  RAILROAD BARTLETT</v>
      </c>
      <c r="E72" s="114" t="str">
        <f>INDEX('[2]T18-Hanover'!$A$1:$ZZ$1000,MATCH(A72,'[2]T18-Hanover'!$A$1:$A$1000,0),MATCH($E$1,'[2]T18-Hanover'!$A$1:$ZZ$1,0))</f>
        <v>Retail-Freestanding</v>
      </c>
      <c r="F72" s="142">
        <f>INDEX('[2]T18-Hanover'!$A$1:$ZZ$1000,MATCH(A72,'[2]T18-Hanover'!$A$1:$A$1000,0),MATCH($F$1,'[2]T18-Hanover'!$A$1:$ZZ$1,0))</f>
        <v>31</v>
      </c>
      <c r="G72" s="151">
        <f>INDEX('[2]T18-Hanover'!$A$1:$ZZ$1000,MATCH(A72,'[2]T18-Hanover'!$A$1:$A$1000,0),MATCH($G$1,'[2]T18-Hanover'!$A$1:$ZZ$1,0))</f>
        <v>19049</v>
      </c>
      <c r="H72" s="151">
        <f>INDEX('[2]T18-Hanover'!$A$1:$ZZ$1000,MATCH(A72,'[2]T18-Hanover'!$A$1:$A$1000,0),MATCH($H$1,'[2]T18-Hanover'!$A$1:$ZZ$1,0))</f>
        <v>6353</v>
      </c>
      <c r="I72" s="142" t="str">
        <f>INDEX('[2]T18-Hanover'!$A$1:$ZZ$1000,MATCH(A72,'[2]T18-Hanover'!$A$1:$A$1000,0),MATCH($I$1,'[2]T18-Hanover'!$A$1:$ZZ$1,0))</f>
        <v>C</v>
      </c>
      <c r="J72" s="146">
        <f>INDEX('[2]T18-Hanover'!$A$1:$ZZ$1000,MATCH(A72,'[2]T18-Hanover'!$A$1:$A$1000,0),MATCH($J$1,'[2]T18-Hanover'!$A$1:$ZZ$1,0))</f>
        <v>16.2</v>
      </c>
      <c r="K72" s="149">
        <f>INDEX('[2]T18-Hanover'!$A$1:$ZZ$1000,MATCH(A72,'[2]T18-Hanover'!$A$1:$A$1000,0),MATCH($K$1,'[2]T18-Hanover'!$A$1:$ZZ$1,0))</f>
        <v>102918.59999999999</v>
      </c>
      <c r="L72" s="150">
        <f>INDEX('[2]T18-Hanover'!$A$1:$ZZ$1000,MATCH(A72,'[2]T18-Hanover'!$A$1:$A$1000,0),MATCH($L$1,'[2]T18-Hanover'!$A$1:$ZZ$1,0))</f>
        <v>0.15</v>
      </c>
      <c r="M72" s="150">
        <f>INDEX('[2]T18-Hanover'!$A$1:$ZZ$1000,MATCH(A72,'[2]T18-Hanover'!$A$1:$A$1000,0),MATCH($M$1,'[2]T18-Hanover'!$A$1:$ZZ$1,0))</f>
        <v>0.55000000000000004</v>
      </c>
      <c r="N72" s="149">
        <f>INDEX('[2]T18-Hanover'!$A$1:$ZZ$1000,MATCH(A72,'[2]T18-Hanover'!$A$1:$A$1000,0),MATCH($N$1,'[2]T18-Hanover'!$A$1:$ZZ$1,0))</f>
        <v>39366.364499999996</v>
      </c>
      <c r="O72" s="150">
        <f>INDEX('[2]T18-Hanover'!$A$1:$ZZ$1000,MATCH(A72,'[2]T18-Hanover'!$A$1:$A$1000,0),MATCH($O$1,'[2]T18-Hanover'!$A$1:$ZZ$1,0))</f>
        <v>8.4999999999999992E-2</v>
      </c>
      <c r="P72" s="146">
        <f>INDEX('[2]T18-Hanover'!$A$1:$ZZ$1000,MATCH(A72,'[2]T18-Hanover'!$A$1:$A$1000,0),MATCH($P$1,'[2]T18-Hanover'!$A$1:$ZZ$1,0))</f>
        <v>72.900000000000006</v>
      </c>
      <c r="Q72" s="146">
        <f>INDEX('[2]T18-Hanover'!$A$1:$ZZ$1000,MATCH(A72,'[2]T18-Hanover'!$A$1:$A$1000,0),MATCH($Q$1,'[2]T18-Hanover'!$A$1:$ZZ$1,0))</f>
        <v>108</v>
      </c>
      <c r="R72" s="146">
        <f>INDEX('[2]T18-Hanover'!$A$1:$ZZ$1000,MATCH(A72,'[2]T18-Hanover'!$A$1:$A$1000,0),MATCH($R$1,'[2]T18-Hanover'!$A$1:$ZZ$1,0))</f>
        <v>90.45</v>
      </c>
      <c r="S72" s="149">
        <f>INDEX('[2]T18-Hanover'!$A$1:$ZZ$1000,MATCH(A72,'[2]T18-Hanover'!$A$1:$A$1000,0),MATCH($S$1,'[2]T18-Hanover'!$A$1:$ZZ$1,0))</f>
        <v>0</v>
      </c>
      <c r="T72" s="149">
        <f>INDEX('[2]T18-Hanover'!$A$1:$ZZ$1000,MATCH(A72,'[2]T18-Hanover'!$A$1:$A$1000,0),MATCH($T$1,'[2]T18-Hanover'!$A$1:$ZZ$1,0))</f>
        <v>574628.85</v>
      </c>
    </row>
    <row r="73" spans="1:20" x14ac:dyDescent="0.55000000000000004">
      <c r="A73" s="114" t="str">
        <f>'[2]T18-Hanover'!A73</f>
        <v>06-19-404-011-0000</v>
      </c>
      <c r="B73" s="115" t="str">
        <f>INDEX('[2]T18-Hanover'!$A$1:$ZZ$1000,MATCH(A73,'[2]T18-Hanover'!$A$1:$A$1000,0),MATCH($B$1,'[2]T18-Hanover'!$A$1:$ZZ$1,0))</f>
        <v>06-19-404-011-0000</v>
      </c>
      <c r="C73" s="114" t="str">
        <f>INDEX('[2]T18-Hanover'!$A$1:$ZZ$1000,MATCH(A73,'[2]T18-Hanover'!$A$1:$A$1000,0),MATCH($C$1,'[2]T18-Hanover'!$A$1:$ZZ$1,0))</f>
        <v>5-17</v>
      </c>
      <c r="D73" s="114" t="str">
        <f>INDEX('[2]T18-Hanover'!$A$1:$ZZ$1000,MATCH(A73,'[2]T18-Hanover'!$A$1:$A$1000,0),MATCH($D$1,'[2]T18-Hanover'!$A$1:$ZZ$1,0))</f>
        <v>1157  BLUFF CITY ELGIN</v>
      </c>
      <c r="E73" s="114" t="str">
        <f>INDEX('[2]T18-Hanover'!$A$1:$ZZ$1000,MATCH(A73,'[2]T18-Hanover'!$A$1:$A$1000,0),MATCH($E$1,'[2]T18-Hanover'!$A$1:$ZZ$1,0))</f>
        <v>Retail-Freestanding</v>
      </c>
      <c r="F73" s="142">
        <f>INDEX('[2]T18-Hanover'!$A$1:$ZZ$1000,MATCH(A73,'[2]T18-Hanover'!$A$1:$A$1000,0),MATCH($F$1,'[2]T18-Hanover'!$A$1:$ZZ$1,0))</f>
        <v>96</v>
      </c>
      <c r="G73" s="151">
        <f>INDEX('[2]T18-Hanover'!$A$1:$ZZ$1000,MATCH(A73,'[2]T18-Hanover'!$A$1:$A$1000,0),MATCH($G$1,'[2]T18-Hanover'!$A$1:$ZZ$1,0))</f>
        <v>15145</v>
      </c>
      <c r="H73" s="151">
        <f>INDEX('[2]T18-Hanover'!$A$1:$ZZ$1000,MATCH(A73,'[2]T18-Hanover'!$A$1:$A$1000,0),MATCH($H$1,'[2]T18-Hanover'!$A$1:$ZZ$1,0))</f>
        <v>2478</v>
      </c>
      <c r="I73" s="142" t="str">
        <f>INDEX('[2]T18-Hanover'!$A$1:$ZZ$1000,MATCH(A73,'[2]T18-Hanover'!$A$1:$A$1000,0),MATCH($I$1,'[2]T18-Hanover'!$A$1:$ZZ$1,0))</f>
        <v>C</v>
      </c>
      <c r="J73" s="146">
        <f>INDEX('[2]T18-Hanover'!$A$1:$ZZ$1000,MATCH(A73,'[2]T18-Hanover'!$A$1:$A$1000,0),MATCH($J$1,'[2]T18-Hanover'!$A$1:$ZZ$1,0))</f>
        <v>16.2</v>
      </c>
      <c r="K73" s="149">
        <f>INDEX('[2]T18-Hanover'!$A$1:$ZZ$1000,MATCH(A73,'[2]T18-Hanover'!$A$1:$A$1000,0),MATCH($K$1,'[2]T18-Hanover'!$A$1:$ZZ$1,0))</f>
        <v>40143.599999999999</v>
      </c>
      <c r="L73" s="150">
        <f>INDEX('[2]T18-Hanover'!$A$1:$ZZ$1000,MATCH(A73,'[2]T18-Hanover'!$A$1:$A$1000,0),MATCH($L$1,'[2]T18-Hanover'!$A$1:$ZZ$1,0))</f>
        <v>0.15</v>
      </c>
      <c r="M73" s="150">
        <f>INDEX('[2]T18-Hanover'!$A$1:$ZZ$1000,MATCH(A73,'[2]T18-Hanover'!$A$1:$A$1000,0),MATCH($M$1,'[2]T18-Hanover'!$A$1:$ZZ$1,0))</f>
        <v>0.55000000000000004</v>
      </c>
      <c r="N73" s="149">
        <f>INDEX('[2]T18-Hanover'!$A$1:$ZZ$1000,MATCH(A73,'[2]T18-Hanover'!$A$1:$A$1000,0),MATCH($N$1,'[2]T18-Hanover'!$A$1:$ZZ$1,0))</f>
        <v>15354.926999999996</v>
      </c>
      <c r="O73" s="150">
        <f>INDEX('[2]T18-Hanover'!$A$1:$ZZ$1000,MATCH(A73,'[2]T18-Hanover'!$A$1:$A$1000,0),MATCH($O$1,'[2]T18-Hanover'!$A$1:$ZZ$1,0))</f>
        <v>8.4999999999999992E-2</v>
      </c>
      <c r="P73" s="146">
        <f>INDEX('[2]T18-Hanover'!$A$1:$ZZ$1000,MATCH(A73,'[2]T18-Hanover'!$A$1:$A$1000,0),MATCH($P$1,'[2]T18-Hanover'!$A$1:$ZZ$1,0))</f>
        <v>72.899999999999991</v>
      </c>
      <c r="Q73" s="146">
        <f>INDEX('[2]T18-Hanover'!$A$1:$ZZ$1000,MATCH(A73,'[2]T18-Hanover'!$A$1:$A$1000,0),MATCH($Q$1,'[2]T18-Hanover'!$A$1:$ZZ$1,0))</f>
        <v>108</v>
      </c>
      <c r="R73" s="146">
        <f>INDEX('[2]T18-Hanover'!$A$1:$ZZ$1000,MATCH(A73,'[2]T18-Hanover'!$A$1:$A$1000,0),MATCH($R$1,'[2]T18-Hanover'!$A$1:$ZZ$1,0))</f>
        <v>90.449999999999989</v>
      </c>
      <c r="S73" s="149">
        <f>INDEX('[2]T18-Hanover'!$A$1:$ZZ$1000,MATCH(A73,'[2]T18-Hanover'!$A$1:$A$1000,0),MATCH($S$1,'[2]T18-Hanover'!$A$1:$ZZ$1,0))</f>
        <v>31398</v>
      </c>
      <c r="T73" s="149">
        <f>INDEX('[2]T18-Hanover'!$A$1:$ZZ$1000,MATCH(A73,'[2]T18-Hanover'!$A$1:$A$1000,0),MATCH($T$1,'[2]T18-Hanover'!$A$1:$ZZ$1,0))</f>
        <v>255533.09999999998</v>
      </c>
    </row>
    <row r="74" spans="1:20" ht="28.8" x14ac:dyDescent="0.55000000000000004">
      <c r="A74" s="114" t="str">
        <f>'[2]T18-Hanover'!A74</f>
        <v>06-19-401-002-0000</v>
      </c>
      <c r="B74" s="115" t="str">
        <f>INDEX('[2]T18-Hanover'!$A$1:$ZZ$1000,MATCH(A74,'[2]T18-Hanover'!$A$1:$A$1000,0),MATCH($B$1,'[2]T18-Hanover'!$A$1:$ZZ$1,0))</f>
        <v>06-19-401-001-0000 06-19-401-002-0000</v>
      </c>
      <c r="C74" s="114" t="str">
        <f>INDEX('[2]T18-Hanover'!$A$1:$ZZ$1000,MATCH(A74,'[2]T18-Hanover'!$A$1:$A$1000,0),MATCH($C$1,'[2]T18-Hanover'!$A$1:$ZZ$1,0))</f>
        <v>5-17</v>
      </c>
      <c r="D74" s="114" t="str">
        <f>INDEX('[2]T18-Hanover'!$A$1:$ZZ$1000,MATCH(A74,'[2]T18-Hanover'!$A$1:$A$1000,0),MATCH($D$1,'[2]T18-Hanover'!$A$1:$ZZ$1,0))</f>
        <v>1061  VILLA ELGIN</v>
      </c>
      <c r="E74" s="114" t="str">
        <f>INDEX('[2]T18-Hanover'!$A$1:$ZZ$1000,MATCH(A74,'[2]T18-Hanover'!$A$1:$A$1000,0),MATCH($E$1,'[2]T18-Hanover'!$A$1:$ZZ$1,0))</f>
        <v>Retail-Freestanding</v>
      </c>
      <c r="F74" s="142">
        <f>INDEX('[2]T18-Hanover'!$A$1:$ZZ$1000,MATCH(A74,'[2]T18-Hanover'!$A$1:$A$1000,0),MATCH($F$1,'[2]T18-Hanover'!$A$1:$ZZ$1,0))</f>
        <v>47</v>
      </c>
      <c r="G74" s="151">
        <f>INDEX('[2]T18-Hanover'!$A$1:$ZZ$1000,MATCH(A74,'[2]T18-Hanover'!$A$1:$A$1000,0),MATCH($G$1,'[2]T18-Hanover'!$A$1:$ZZ$1,0))</f>
        <v>11388</v>
      </c>
      <c r="H74" s="151">
        <f>INDEX('[2]T18-Hanover'!$A$1:$ZZ$1000,MATCH(A74,'[2]T18-Hanover'!$A$1:$A$1000,0),MATCH($H$1,'[2]T18-Hanover'!$A$1:$ZZ$1,0))</f>
        <v>1275</v>
      </c>
      <c r="I74" s="142" t="str">
        <f>INDEX('[2]T18-Hanover'!$A$1:$ZZ$1000,MATCH(A74,'[2]T18-Hanover'!$A$1:$A$1000,0),MATCH($I$1,'[2]T18-Hanover'!$A$1:$ZZ$1,0))</f>
        <v>C</v>
      </c>
      <c r="J74" s="146">
        <f>INDEX('[2]T18-Hanover'!$A$1:$ZZ$1000,MATCH(A74,'[2]T18-Hanover'!$A$1:$A$1000,0),MATCH($J$1,'[2]T18-Hanover'!$A$1:$ZZ$1,0))</f>
        <v>18</v>
      </c>
      <c r="K74" s="149">
        <f>INDEX('[2]T18-Hanover'!$A$1:$ZZ$1000,MATCH(A74,'[2]T18-Hanover'!$A$1:$A$1000,0),MATCH($K$1,'[2]T18-Hanover'!$A$1:$ZZ$1,0))</f>
        <v>22950</v>
      </c>
      <c r="L74" s="150">
        <f>INDEX('[2]T18-Hanover'!$A$1:$ZZ$1000,MATCH(A74,'[2]T18-Hanover'!$A$1:$A$1000,0),MATCH($L$1,'[2]T18-Hanover'!$A$1:$ZZ$1,0))</f>
        <v>0.15</v>
      </c>
      <c r="M74" s="150">
        <f>INDEX('[2]T18-Hanover'!$A$1:$ZZ$1000,MATCH(A74,'[2]T18-Hanover'!$A$1:$A$1000,0),MATCH($M$1,'[2]T18-Hanover'!$A$1:$ZZ$1,0))</f>
        <v>0.55000000000000004</v>
      </c>
      <c r="N74" s="149">
        <f>INDEX('[2]T18-Hanover'!$A$1:$ZZ$1000,MATCH(A74,'[2]T18-Hanover'!$A$1:$A$1000,0),MATCH($N$1,'[2]T18-Hanover'!$A$1:$ZZ$1,0))</f>
        <v>8778.375</v>
      </c>
      <c r="O74" s="150">
        <f>INDEX('[2]T18-Hanover'!$A$1:$ZZ$1000,MATCH(A74,'[2]T18-Hanover'!$A$1:$A$1000,0),MATCH($O$1,'[2]T18-Hanover'!$A$1:$ZZ$1,0))</f>
        <v>8.4999999999999992E-2</v>
      </c>
      <c r="P74" s="146">
        <f>INDEX('[2]T18-Hanover'!$A$1:$ZZ$1000,MATCH(A74,'[2]T18-Hanover'!$A$1:$A$1000,0),MATCH($P$1,'[2]T18-Hanover'!$A$1:$ZZ$1,0))</f>
        <v>81.000000000000014</v>
      </c>
      <c r="Q74" s="146">
        <f>INDEX('[2]T18-Hanover'!$A$1:$ZZ$1000,MATCH(A74,'[2]T18-Hanover'!$A$1:$A$1000,0),MATCH($Q$1,'[2]T18-Hanover'!$A$1:$ZZ$1,0))</f>
        <v>120</v>
      </c>
      <c r="R74" s="146">
        <f>INDEX('[2]T18-Hanover'!$A$1:$ZZ$1000,MATCH(A74,'[2]T18-Hanover'!$A$1:$A$1000,0),MATCH($R$1,'[2]T18-Hanover'!$A$1:$ZZ$1,0))</f>
        <v>100.5</v>
      </c>
      <c r="S74" s="149">
        <f>INDEX('[2]T18-Hanover'!$A$1:$ZZ$1000,MATCH(A74,'[2]T18-Hanover'!$A$1:$A$1000,0),MATCH($S$1,'[2]T18-Hanover'!$A$1:$ZZ$1,0))</f>
        <v>37728</v>
      </c>
      <c r="T74" s="149">
        <f>INDEX('[2]T18-Hanover'!$A$1:$ZZ$1000,MATCH(A74,'[2]T18-Hanover'!$A$1:$A$1000,0),MATCH($T$1,'[2]T18-Hanover'!$A$1:$ZZ$1,0))</f>
        <v>165865.5</v>
      </c>
    </row>
    <row r="75" spans="1:20" x14ac:dyDescent="0.55000000000000004">
      <c r="A75" s="114" t="str">
        <f>'[2]T18-Hanover'!A75</f>
        <v>06-07-302-075-0000</v>
      </c>
      <c r="B75" s="115" t="str">
        <f>INDEX('[2]T18-Hanover'!$A$1:$ZZ$1000,MATCH(A75,'[2]T18-Hanover'!$A$1:$A$1000,0),MATCH($B$1,'[2]T18-Hanover'!$A$1:$ZZ$1,0))</f>
        <v>06-07-302-075-0000</v>
      </c>
      <c r="C75" s="114" t="str">
        <f>INDEX('[2]T18-Hanover'!$A$1:$ZZ$1000,MATCH(A75,'[2]T18-Hanover'!$A$1:$A$1000,0),MATCH($C$1,'[2]T18-Hanover'!$A$1:$ZZ$1,0))</f>
        <v>5-17</v>
      </c>
      <c r="D75" s="114" t="str">
        <f>INDEX('[2]T18-Hanover'!$A$1:$ZZ$1000,MATCH(A75,'[2]T18-Hanover'!$A$1:$A$1000,0),MATCH($D$1,'[2]T18-Hanover'!$A$1:$ZZ$1,0))</f>
        <v>795  SUMMIT ELGIN</v>
      </c>
      <c r="E75" s="114" t="str">
        <f>INDEX('[2]T18-Hanover'!$A$1:$ZZ$1000,MATCH(A75,'[2]T18-Hanover'!$A$1:$A$1000,0),MATCH($E$1,'[2]T18-Hanover'!$A$1:$ZZ$1,0))</f>
        <v>Retail-Freestanding</v>
      </c>
      <c r="F75" s="142">
        <f>INDEX('[2]T18-Hanover'!$A$1:$ZZ$1000,MATCH(A75,'[2]T18-Hanover'!$A$1:$A$1000,0),MATCH($F$1,'[2]T18-Hanover'!$A$1:$ZZ$1,0))</f>
        <v>25</v>
      </c>
      <c r="G75" s="151">
        <f>INDEX('[2]T18-Hanover'!$A$1:$ZZ$1000,MATCH(A75,'[2]T18-Hanover'!$A$1:$A$1000,0),MATCH($G$1,'[2]T18-Hanover'!$A$1:$ZZ$1,0))</f>
        <v>83382</v>
      </c>
      <c r="H75" s="151">
        <f>INDEX('[2]T18-Hanover'!$A$1:$ZZ$1000,MATCH(A75,'[2]T18-Hanover'!$A$1:$A$1000,0),MATCH($H$1,'[2]T18-Hanover'!$A$1:$ZZ$1,0))</f>
        <v>23018</v>
      </c>
      <c r="I75" s="142" t="str">
        <f>INDEX('[2]T18-Hanover'!$A$1:$ZZ$1000,MATCH(A75,'[2]T18-Hanover'!$A$1:$A$1000,0),MATCH($I$1,'[2]T18-Hanover'!$A$1:$ZZ$1,0))</f>
        <v>C</v>
      </c>
      <c r="J75" s="146">
        <f>INDEX('[2]T18-Hanover'!$A$1:$ZZ$1000,MATCH(A75,'[2]T18-Hanover'!$A$1:$A$1000,0),MATCH($J$1,'[2]T18-Hanover'!$A$1:$ZZ$1,0))</f>
        <v>15.840000000000002</v>
      </c>
      <c r="K75" s="149">
        <f>INDEX('[2]T18-Hanover'!$A$1:$ZZ$1000,MATCH(A75,'[2]T18-Hanover'!$A$1:$A$1000,0),MATCH($K$1,'[2]T18-Hanover'!$A$1:$ZZ$1,0))</f>
        <v>364605.12000000005</v>
      </c>
      <c r="L75" s="150">
        <f>INDEX('[2]T18-Hanover'!$A$1:$ZZ$1000,MATCH(A75,'[2]T18-Hanover'!$A$1:$A$1000,0),MATCH($L$1,'[2]T18-Hanover'!$A$1:$ZZ$1,0))</f>
        <v>0.15</v>
      </c>
      <c r="M75" s="150">
        <f>INDEX('[2]T18-Hanover'!$A$1:$ZZ$1000,MATCH(A75,'[2]T18-Hanover'!$A$1:$A$1000,0),MATCH($M$1,'[2]T18-Hanover'!$A$1:$ZZ$1,0))</f>
        <v>0.55000000000000004</v>
      </c>
      <c r="N75" s="149">
        <f>INDEX('[2]T18-Hanover'!$A$1:$ZZ$1000,MATCH(A75,'[2]T18-Hanover'!$A$1:$A$1000,0),MATCH($N$1,'[2]T18-Hanover'!$A$1:$ZZ$1,0))</f>
        <v>139461.45840000003</v>
      </c>
      <c r="O75" s="150">
        <f>INDEX('[2]T18-Hanover'!$A$1:$ZZ$1000,MATCH(A75,'[2]T18-Hanover'!$A$1:$A$1000,0),MATCH($O$1,'[2]T18-Hanover'!$A$1:$ZZ$1,0))</f>
        <v>8.4999999999999992E-2</v>
      </c>
      <c r="P75" s="146">
        <f>INDEX('[2]T18-Hanover'!$A$1:$ZZ$1000,MATCH(A75,'[2]T18-Hanover'!$A$1:$A$1000,0),MATCH($P$1,'[2]T18-Hanover'!$A$1:$ZZ$1,0))</f>
        <v>71.280000000000015</v>
      </c>
      <c r="Q75" s="146">
        <f>INDEX('[2]T18-Hanover'!$A$1:$ZZ$1000,MATCH(A75,'[2]T18-Hanover'!$A$1:$A$1000,0),MATCH($Q$1,'[2]T18-Hanover'!$A$1:$ZZ$1,0))</f>
        <v>105.60000000000001</v>
      </c>
      <c r="R75" s="146">
        <f>INDEX('[2]T18-Hanover'!$A$1:$ZZ$1000,MATCH(A75,'[2]T18-Hanover'!$A$1:$A$1000,0),MATCH($R$1,'[2]T18-Hanover'!$A$1:$ZZ$1,0))</f>
        <v>88.440000000000012</v>
      </c>
      <c r="S75" s="149">
        <f>INDEX('[2]T18-Hanover'!$A$1:$ZZ$1000,MATCH(A75,'[2]T18-Hanover'!$A$1:$A$1000,0),MATCH($S$1,'[2]T18-Hanover'!$A$1:$ZZ$1,0))</f>
        <v>0</v>
      </c>
      <c r="T75" s="149">
        <f>INDEX('[2]T18-Hanover'!$A$1:$ZZ$1000,MATCH(A75,'[2]T18-Hanover'!$A$1:$A$1000,0),MATCH($T$1,'[2]T18-Hanover'!$A$1:$ZZ$1,0))</f>
        <v>2035711.9200000004</v>
      </c>
    </row>
    <row r="76" spans="1:20" x14ac:dyDescent="0.55000000000000004">
      <c r="A76" s="114" t="str">
        <f>'[2]T18-Hanover'!A76</f>
        <v>06-18-300-093-0000</v>
      </c>
      <c r="B76" s="115" t="str">
        <f>INDEX('[2]T18-Hanover'!$A$1:$ZZ$1000,MATCH(A76,'[2]T18-Hanover'!$A$1:$A$1000,0),MATCH($B$1,'[2]T18-Hanover'!$A$1:$ZZ$1,0))</f>
        <v>06-18-300-093-0000</v>
      </c>
      <c r="C76" s="114" t="str">
        <f>INDEX('[2]T18-Hanover'!$A$1:$ZZ$1000,MATCH(A76,'[2]T18-Hanover'!$A$1:$A$1000,0),MATCH($C$1,'[2]T18-Hanover'!$A$1:$ZZ$1,0))</f>
        <v>5-17</v>
      </c>
      <c r="D76" s="114" t="str">
        <f>INDEX('[2]T18-Hanover'!$A$1:$ZZ$1000,MATCH(A76,'[2]T18-Hanover'!$A$1:$A$1000,0),MATCH($D$1,'[2]T18-Hanover'!$A$1:$ZZ$1,0))</f>
        <v>950 E CHICAGO ELGIN</v>
      </c>
      <c r="E76" s="114" t="str">
        <f>INDEX('[2]T18-Hanover'!$A$1:$ZZ$1000,MATCH(A76,'[2]T18-Hanover'!$A$1:$A$1000,0),MATCH($E$1,'[2]T18-Hanover'!$A$1:$ZZ$1,0))</f>
        <v>Retail-Freestanding</v>
      </c>
      <c r="F76" s="142">
        <f>INDEX('[2]T18-Hanover'!$A$1:$ZZ$1000,MATCH(A76,'[2]T18-Hanover'!$A$1:$A$1000,0),MATCH($F$1,'[2]T18-Hanover'!$A$1:$ZZ$1,0))</f>
        <v>22</v>
      </c>
      <c r="G76" s="151">
        <f>INDEX('[2]T18-Hanover'!$A$1:$ZZ$1000,MATCH(A76,'[2]T18-Hanover'!$A$1:$A$1000,0),MATCH($G$1,'[2]T18-Hanover'!$A$1:$ZZ$1,0))</f>
        <v>8697</v>
      </c>
      <c r="H76" s="151">
        <f>INDEX('[2]T18-Hanover'!$A$1:$ZZ$1000,MATCH(A76,'[2]T18-Hanover'!$A$1:$A$1000,0),MATCH($H$1,'[2]T18-Hanover'!$A$1:$ZZ$1,0))</f>
        <v>3365</v>
      </c>
      <c r="I76" s="142" t="str">
        <f>INDEX('[2]T18-Hanover'!$A$1:$ZZ$1000,MATCH(A76,'[2]T18-Hanover'!$A$1:$A$1000,0),MATCH($I$1,'[2]T18-Hanover'!$A$1:$ZZ$1,0))</f>
        <v>C</v>
      </c>
      <c r="J76" s="146">
        <f>INDEX('[2]T18-Hanover'!$A$1:$ZZ$1000,MATCH(A76,'[2]T18-Hanover'!$A$1:$A$1000,0),MATCH($J$1,'[2]T18-Hanover'!$A$1:$ZZ$1,0))</f>
        <v>19.8</v>
      </c>
      <c r="K76" s="149">
        <f>INDEX('[2]T18-Hanover'!$A$1:$ZZ$1000,MATCH(A76,'[2]T18-Hanover'!$A$1:$A$1000,0),MATCH($K$1,'[2]T18-Hanover'!$A$1:$ZZ$1,0))</f>
        <v>66627</v>
      </c>
      <c r="L76" s="150">
        <f>INDEX('[2]T18-Hanover'!$A$1:$ZZ$1000,MATCH(A76,'[2]T18-Hanover'!$A$1:$A$1000,0),MATCH($L$1,'[2]T18-Hanover'!$A$1:$ZZ$1,0))</f>
        <v>0.15</v>
      </c>
      <c r="M76" s="150">
        <f>INDEX('[2]T18-Hanover'!$A$1:$ZZ$1000,MATCH(A76,'[2]T18-Hanover'!$A$1:$A$1000,0),MATCH($M$1,'[2]T18-Hanover'!$A$1:$ZZ$1,0))</f>
        <v>0.55000000000000004</v>
      </c>
      <c r="N76" s="149">
        <f>INDEX('[2]T18-Hanover'!$A$1:$ZZ$1000,MATCH(A76,'[2]T18-Hanover'!$A$1:$A$1000,0),MATCH($N$1,'[2]T18-Hanover'!$A$1:$ZZ$1,0))</f>
        <v>25484.827499999996</v>
      </c>
      <c r="O76" s="150">
        <f>INDEX('[2]T18-Hanover'!$A$1:$ZZ$1000,MATCH(A76,'[2]T18-Hanover'!$A$1:$A$1000,0),MATCH($O$1,'[2]T18-Hanover'!$A$1:$ZZ$1,0))</f>
        <v>8.4999999999999992E-2</v>
      </c>
      <c r="P76" s="146">
        <f>INDEX('[2]T18-Hanover'!$A$1:$ZZ$1000,MATCH(A76,'[2]T18-Hanover'!$A$1:$A$1000,0),MATCH($P$1,'[2]T18-Hanover'!$A$1:$ZZ$1,0))</f>
        <v>89.1</v>
      </c>
      <c r="Q76" s="146">
        <f>INDEX('[2]T18-Hanover'!$A$1:$ZZ$1000,MATCH(A76,'[2]T18-Hanover'!$A$1:$A$1000,0),MATCH($Q$1,'[2]T18-Hanover'!$A$1:$ZZ$1,0))</f>
        <v>132</v>
      </c>
      <c r="R76" s="146">
        <f>INDEX('[2]T18-Hanover'!$A$1:$ZZ$1000,MATCH(A76,'[2]T18-Hanover'!$A$1:$A$1000,0),MATCH($R$1,'[2]T18-Hanover'!$A$1:$ZZ$1,0))</f>
        <v>110.55</v>
      </c>
      <c r="S76" s="149">
        <f>INDEX('[2]T18-Hanover'!$A$1:$ZZ$1000,MATCH(A76,'[2]T18-Hanover'!$A$1:$A$1000,0),MATCH($S$1,'[2]T18-Hanover'!$A$1:$ZZ$1,0))</f>
        <v>0</v>
      </c>
      <c r="T76" s="149">
        <f>INDEX('[2]T18-Hanover'!$A$1:$ZZ$1000,MATCH(A76,'[2]T18-Hanover'!$A$1:$A$1000,0),MATCH($T$1,'[2]T18-Hanover'!$A$1:$ZZ$1,0))</f>
        <v>372000.75</v>
      </c>
    </row>
    <row r="77" spans="1:20" ht="43.2" x14ac:dyDescent="0.55000000000000004">
      <c r="A77" s="114" t="str">
        <f>'[2]T18-Hanover'!A77</f>
        <v>06-25-403-018-0000</v>
      </c>
      <c r="B77" s="115" t="str">
        <f>INDEX('[2]T18-Hanover'!$A$1:$ZZ$1000,MATCH(A77,'[2]T18-Hanover'!$A$1:$A$1000,0),MATCH($B$1,'[2]T18-Hanover'!$A$1:$ZZ$1,0))</f>
        <v>06-25-403-018-0000 06-25-403-019-0000  06-25-403-020-0000</v>
      </c>
      <c r="C77" s="114" t="str">
        <f>INDEX('[2]T18-Hanover'!$A$1:$ZZ$1000,MATCH(A77,'[2]T18-Hanover'!$A$1:$A$1000,0),MATCH($C$1,'[2]T18-Hanover'!$A$1:$ZZ$1,0))</f>
        <v>5-17</v>
      </c>
      <c r="D77" s="114" t="str">
        <f>INDEX('[2]T18-Hanover'!$A$1:$ZZ$1000,MATCH(A77,'[2]T18-Hanover'!$A$1:$A$1000,0),MATCH($D$1,'[2]T18-Hanover'!$A$1:$ZZ$1,0))</f>
        <v>7350  BARRINGTON HANOVER PARK</v>
      </c>
      <c r="E77" s="114" t="str">
        <f>INDEX('[2]T18-Hanover'!$A$1:$ZZ$1000,MATCH(A77,'[2]T18-Hanover'!$A$1:$A$1000,0),MATCH($E$1,'[2]T18-Hanover'!$A$1:$ZZ$1,0))</f>
        <v>Retail-Freestanding</v>
      </c>
      <c r="F77" s="142">
        <f>INDEX('[2]T18-Hanover'!$A$1:$ZZ$1000,MATCH(A77,'[2]T18-Hanover'!$A$1:$A$1000,0),MATCH($F$1,'[2]T18-Hanover'!$A$1:$ZZ$1,0))</f>
        <v>24</v>
      </c>
      <c r="G77" s="151">
        <f>INDEX('[2]T18-Hanover'!$A$1:$ZZ$1000,MATCH(A77,'[2]T18-Hanover'!$A$1:$A$1000,0),MATCH($G$1,'[2]T18-Hanover'!$A$1:$ZZ$1,0))</f>
        <v>88831</v>
      </c>
      <c r="H77" s="151">
        <f>INDEX('[2]T18-Hanover'!$A$1:$ZZ$1000,MATCH(A77,'[2]T18-Hanover'!$A$1:$A$1000,0),MATCH($H$1,'[2]T18-Hanover'!$A$1:$ZZ$1,0))</f>
        <v>19768</v>
      </c>
      <c r="I77" s="142" t="str">
        <f>INDEX('[2]T18-Hanover'!$A$1:$ZZ$1000,MATCH(A77,'[2]T18-Hanover'!$A$1:$A$1000,0),MATCH($I$1,'[2]T18-Hanover'!$A$1:$ZZ$1,0))</f>
        <v>C</v>
      </c>
      <c r="J77" s="146">
        <f>INDEX('[2]T18-Hanover'!$A$1:$ZZ$1000,MATCH(A77,'[2]T18-Hanover'!$A$1:$A$1000,0),MATCH($J$1,'[2]T18-Hanover'!$A$1:$ZZ$1,0))</f>
        <v>22.176000000000002</v>
      </c>
      <c r="K77" s="149">
        <f>INDEX('[2]T18-Hanover'!$A$1:$ZZ$1000,MATCH(A77,'[2]T18-Hanover'!$A$1:$A$1000,0),MATCH($K$1,'[2]T18-Hanover'!$A$1:$ZZ$1,0))</f>
        <v>438375.16800000006</v>
      </c>
      <c r="L77" s="150">
        <f>INDEX('[2]T18-Hanover'!$A$1:$ZZ$1000,MATCH(A77,'[2]T18-Hanover'!$A$1:$A$1000,0),MATCH($L$1,'[2]T18-Hanover'!$A$1:$ZZ$1,0))</f>
        <v>0.15</v>
      </c>
      <c r="M77" s="150">
        <f>INDEX('[2]T18-Hanover'!$A$1:$ZZ$1000,MATCH(A77,'[2]T18-Hanover'!$A$1:$A$1000,0),MATCH($M$1,'[2]T18-Hanover'!$A$1:$ZZ$1,0))</f>
        <v>0.55000000000000004</v>
      </c>
      <c r="N77" s="149">
        <f>INDEX('[2]T18-Hanover'!$A$1:$ZZ$1000,MATCH(A77,'[2]T18-Hanover'!$A$1:$A$1000,0),MATCH($N$1,'[2]T18-Hanover'!$A$1:$ZZ$1,0))</f>
        <v>167678.50175999998</v>
      </c>
      <c r="O77" s="150">
        <f>INDEX('[2]T18-Hanover'!$A$1:$ZZ$1000,MATCH(A77,'[2]T18-Hanover'!$A$1:$A$1000,0),MATCH($O$1,'[2]T18-Hanover'!$A$1:$ZZ$1,0))</f>
        <v>8.4999999999999992E-2</v>
      </c>
      <c r="P77" s="146">
        <f>INDEX('[2]T18-Hanover'!$A$1:$ZZ$1000,MATCH(A77,'[2]T18-Hanover'!$A$1:$A$1000,0),MATCH($P$1,'[2]T18-Hanover'!$A$1:$ZZ$1,0))</f>
        <v>99.792000000000002</v>
      </c>
      <c r="Q77" s="146">
        <f>INDEX('[2]T18-Hanover'!$A$1:$ZZ$1000,MATCH(A77,'[2]T18-Hanover'!$A$1:$A$1000,0),MATCH($Q$1,'[2]T18-Hanover'!$A$1:$ZZ$1,0))</f>
        <v>147.83999999999997</v>
      </c>
      <c r="R77" s="146">
        <f>INDEX('[2]T18-Hanover'!$A$1:$ZZ$1000,MATCH(A77,'[2]T18-Hanover'!$A$1:$A$1000,0),MATCH($R$1,'[2]T18-Hanover'!$A$1:$ZZ$1,0))</f>
        <v>123.81599999999999</v>
      </c>
      <c r="S77" s="149">
        <f>INDEX('[2]T18-Hanover'!$A$1:$ZZ$1000,MATCH(A77,'[2]T18-Hanover'!$A$1:$A$1000,0),MATCH($S$1,'[2]T18-Hanover'!$A$1:$ZZ$1,0))</f>
        <v>117108</v>
      </c>
      <c r="T77" s="149">
        <f>INDEX('[2]T18-Hanover'!$A$1:$ZZ$1000,MATCH(A77,'[2]T18-Hanover'!$A$1:$A$1000,0),MATCH($T$1,'[2]T18-Hanover'!$A$1:$ZZ$1,0))</f>
        <v>2564702.6879999996</v>
      </c>
    </row>
    <row r="78" spans="1:20" x14ac:dyDescent="0.55000000000000004">
      <c r="A78" s="114" t="str">
        <f>'[2]T18-Hanover'!A78</f>
        <v>06-34-405-018-0000</v>
      </c>
      <c r="B78" s="115" t="str">
        <f>INDEX('[2]T18-Hanover'!$A$1:$ZZ$1000,MATCH(A78,'[2]T18-Hanover'!$A$1:$A$1000,0),MATCH($B$1,'[2]T18-Hanover'!$A$1:$ZZ$1,0))</f>
        <v>06-34-405-018-0000</v>
      </c>
      <c r="C78" s="114" t="str">
        <f>INDEX('[2]T18-Hanover'!$A$1:$ZZ$1000,MATCH(A78,'[2]T18-Hanover'!$A$1:$A$1000,0),MATCH($C$1,'[2]T18-Hanover'!$A$1:$ZZ$1,0))</f>
        <v>5-17</v>
      </c>
      <c r="D78" s="114" t="str">
        <f>INDEX('[2]T18-Hanover'!$A$1:$ZZ$1000,MATCH(A78,'[2]T18-Hanover'!$A$1:$A$1000,0),MATCH($D$1,'[2]T18-Hanover'!$A$1:$ZZ$1,0))</f>
        <v>120 W BARTLETT BARTLETT</v>
      </c>
      <c r="E78" s="114" t="str">
        <f>INDEX('[2]T18-Hanover'!$A$1:$ZZ$1000,MATCH(A78,'[2]T18-Hanover'!$A$1:$A$1000,0),MATCH($E$1,'[2]T18-Hanover'!$A$1:$ZZ$1,0))</f>
        <v>Retail-Freestanding</v>
      </c>
      <c r="F78" s="142">
        <f>INDEX('[2]T18-Hanover'!$A$1:$ZZ$1000,MATCH(A78,'[2]T18-Hanover'!$A$1:$A$1000,0),MATCH($F$1,'[2]T18-Hanover'!$A$1:$ZZ$1,0))</f>
        <v>108</v>
      </c>
      <c r="G78" s="151">
        <f>INDEX('[2]T18-Hanover'!$A$1:$ZZ$1000,MATCH(A78,'[2]T18-Hanover'!$A$1:$A$1000,0),MATCH($G$1,'[2]T18-Hanover'!$A$1:$ZZ$1,0))</f>
        <v>9000</v>
      </c>
      <c r="H78" s="151">
        <f>INDEX('[2]T18-Hanover'!$A$1:$ZZ$1000,MATCH(A78,'[2]T18-Hanover'!$A$1:$A$1000,0),MATCH($H$1,'[2]T18-Hanover'!$A$1:$ZZ$1,0))</f>
        <v>3307</v>
      </c>
      <c r="I78" s="142" t="str">
        <f>INDEX('[2]T18-Hanover'!$A$1:$ZZ$1000,MATCH(A78,'[2]T18-Hanover'!$A$1:$A$1000,0),MATCH($I$1,'[2]T18-Hanover'!$A$1:$ZZ$1,0))</f>
        <v>C</v>
      </c>
      <c r="J78" s="146">
        <f>INDEX('[2]T18-Hanover'!$A$1:$ZZ$1000,MATCH(A78,'[2]T18-Hanover'!$A$1:$A$1000,0),MATCH($J$1,'[2]T18-Hanover'!$A$1:$ZZ$1,0))</f>
        <v>12.96</v>
      </c>
      <c r="K78" s="149">
        <f>INDEX('[2]T18-Hanover'!$A$1:$ZZ$1000,MATCH(A78,'[2]T18-Hanover'!$A$1:$A$1000,0),MATCH($K$1,'[2]T18-Hanover'!$A$1:$ZZ$1,0))</f>
        <v>42858.720000000001</v>
      </c>
      <c r="L78" s="150">
        <f>INDEX('[2]T18-Hanover'!$A$1:$ZZ$1000,MATCH(A78,'[2]T18-Hanover'!$A$1:$A$1000,0),MATCH($L$1,'[2]T18-Hanover'!$A$1:$ZZ$1,0))</f>
        <v>0.15</v>
      </c>
      <c r="M78" s="150">
        <f>INDEX('[2]T18-Hanover'!$A$1:$ZZ$1000,MATCH(A78,'[2]T18-Hanover'!$A$1:$A$1000,0),MATCH($M$1,'[2]T18-Hanover'!$A$1:$ZZ$1,0))</f>
        <v>0.55000000000000004</v>
      </c>
      <c r="N78" s="149">
        <f>INDEX('[2]T18-Hanover'!$A$1:$ZZ$1000,MATCH(A78,'[2]T18-Hanover'!$A$1:$A$1000,0),MATCH($N$1,'[2]T18-Hanover'!$A$1:$ZZ$1,0))</f>
        <v>16393.4604</v>
      </c>
      <c r="O78" s="150">
        <f>INDEX('[2]T18-Hanover'!$A$1:$ZZ$1000,MATCH(A78,'[2]T18-Hanover'!$A$1:$A$1000,0),MATCH($O$1,'[2]T18-Hanover'!$A$1:$ZZ$1,0))</f>
        <v>8.4999999999999992E-2</v>
      </c>
      <c r="P78" s="146">
        <f>INDEX('[2]T18-Hanover'!$A$1:$ZZ$1000,MATCH(A78,'[2]T18-Hanover'!$A$1:$A$1000,0),MATCH($P$1,'[2]T18-Hanover'!$A$1:$ZZ$1,0))</f>
        <v>58.320000000000007</v>
      </c>
      <c r="Q78" s="146">
        <f>INDEX('[2]T18-Hanover'!$A$1:$ZZ$1000,MATCH(A78,'[2]T18-Hanover'!$A$1:$A$1000,0),MATCH($Q$1,'[2]T18-Hanover'!$A$1:$ZZ$1,0))</f>
        <v>86.4</v>
      </c>
      <c r="R78" s="146">
        <f>INDEX('[2]T18-Hanover'!$A$1:$ZZ$1000,MATCH(A78,'[2]T18-Hanover'!$A$1:$A$1000,0),MATCH($R$1,'[2]T18-Hanover'!$A$1:$ZZ$1,0))</f>
        <v>72.360000000000014</v>
      </c>
      <c r="S78" s="149">
        <f>INDEX('[2]T18-Hanover'!$A$1:$ZZ$1000,MATCH(A78,'[2]T18-Hanover'!$A$1:$A$1000,0),MATCH($S$1,'[2]T18-Hanover'!$A$1:$ZZ$1,0))</f>
        <v>0</v>
      </c>
      <c r="T78" s="149">
        <f>INDEX('[2]T18-Hanover'!$A$1:$ZZ$1000,MATCH(A78,'[2]T18-Hanover'!$A$1:$A$1000,0),MATCH($T$1,'[2]T18-Hanover'!$A$1:$ZZ$1,0))</f>
        <v>239294.52000000005</v>
      </c>
    </row>
    <row r="79" spans="1:20" ht="43.2" x14ac:dyDescent="0.55000000000000004">
      <c r="A79" s="114" t="str">
        <f>'[2]T18-Hanover'!A79</f>
        <v>06-19-108-001-0000</v>
      </c>
      <c r="B79" s="115" t="str">
        <f>INDEX('[2]T18-Hanover'!$A$1:$ZZ$1000,MATCH(A79,'[2]T18-Hanover'!$A$1:$A$1000,0),MATCH($B$1,'[2]T18-Hanover'!$A$1:$ZZ$1,0))</f>
        <v>06-19-108-001-0000 06-19-108-002-0000 06-19-108-003-0000</v>
      </c>
      <c r="C79" s="114" t="str">
        <f>INDEX('[2]T18-Hanover'!$A$1:$ZZ$1000,MATCH(A79,'[2]T18-Hanover'!$A$1:$A$1000,0),MATCH($C$1,'[2]T18-Hanover'!$A$1:$ZZ$1,0))</f>
        <v>5-17</v>
      </c>
      <c r="D79" s="114" t="str">
        <f>INDEX('[2]T18-Hanover'!$A$1:$ZZ$1000,MATCH(A79,'[2]T18-Hanover'!$A$1:$A$1000,0),MATCH($D$1,'[2]T18-Hanover'!$A$1:$ZZ$1,0))</f>
        <v>755  VILLA ELGIN</v>
      </c>
      <c r="E79" s="114" t="str">
        <f>INDEX('[2]T18-Hanover'!$A$1:$ZZ$1000,MATCH(A79,'[2]T18-Hanover'!$A$1:$A$1000,0),MATCH($E$1,'[2]T18-Hanover'!$A$1:$ZZ$1,0))</f>
        <v>Retail-Freestanding</v>
      </c>
      <c r="F79" s="142">
        <f>INDEX('[2]T18-Hanover'!$A$1:$ZZ$1000,MATCH(A79,'[2]T18-Hanover'!$A$1:$A$1000,0),MATCH($F$1,'[2]T18-Hanover'!$A$1:$ZZ$1,0))</f>
        <v>54</v>
      </c>
      <c r="G79" s="151">
        <f>INDEX('[2]T18-Hanover'!$A$1:$ZZ$1000,MATCH(A79,'[2]T18-Hanover'!$A$1:$A$1000,0),MATCH($G$1,'[2]T18-Hanover'!$A$1:$ZZ$1,0))</f>
        <v>23230</v>
      </c>
      <c r="H79" s="151">
        <f>INDEX('[2]T18-Hanover'!$A$1:$ZZ$1000,MATCH(A79,'[2]T18-Hanover'!$A$1:$A$1000,0),MATCH($H$1,'[2]T18-Hanover'!$A$1:$ZZ$1,0))</f>
        <v>9557</v>
      </c>
      <c r="I79" s="142" t="str">
        <f>INDEX('[2]T18-Hanover'!$A$1:$ZZ$1000,MATCH(A79,'[2]T18-Hanover'!$A$1:$A$1000,0),MATCH($I$1,'[2]T18-Hanover'!$A$1:$ZZ$1,0))</f>
        <v>C</v>
      </c>
      <c r="J79" s="146">
        <f>INDEX('[2]T18-Hanover'!$A$1:$ZZ$1000,MATCH(A79,'[2]T18-Hanover'!$A$1:$A$1000,0),MATCH($J$1,'[2]T18-Hanover'!$A$1:$ZZ$1,0))</f>
        <v>16.2</v>
      </c>
      <c r="K79" s="149">
        <f>INDEX('[2]T18-Hanover'!$A$1:$ZZ$1000,MATCH(A79,'[2]T18-Hanover'!$A$1:$A$1000,0),MATCH($K$1,'[2]T18-Hanover'!$A$1:$ZZ$1,0))</f>
        <v>154823.4</v>
      </c>
      <c r="L79" s="150">
        <f>INDEX('[2]T18-Hanover'!$A$1:$ZZ$1000,MATCH(A79,'[2]T18-Hanover'!$A$1:$A$1000,0),MATCH($L$1,'[2]T18-Hanover'!$A$1:$ZZ$1,0))</f>
        <v>0.15</v>
      </c>
      <c r="M79" s="150">
        <f>INDEX('[2]T18-Hanover'!$A$1:$ZZ$1000,MATCH(A79,'[2]T18-Hanover'!$A$1:$A$1000,0),MATCH($M$1,'[2]T18-Hanover'!$A$1:$ZZ$1,0))</f>
        <v>0.55000000000000004</v>
      </c>
      <c r="N79" s="149">
        <f>INDEX('[2]T18-Hanover'!$A$1:$ZZ$1000,MATCH(A79,'[2]T18-Hanover'!$A$1:$A$1000,0),MATCH($N$1,'[2]T18-Hanover'!$A$1:$ZZ$1,0))</f>
        <v>59219.950499999992</v>
      </c>
      <c r="O79" s="150">
        <f>INDEX('[2]T18-Hanover'!$A$1:$ZZ$1000,MATCH(A79,'[2]T18-Hanover'!$A$1:$A$1000,0),MATCH($O$1,'[2]T18-Hanover'!$A$1:$ZZ$1,0))</f>
        <v>8.4999999999999992E-2</v>
      </c>
      <c r="P79" s="146">
        <f>INDEX('[2]T18-Hanover'!$A$1:$ZZ$1000,MATCH(A79,'[2]T18-Hanover'!$A$1:$A$1000,0),MATCH($P$1,'[2]T18-Hanover'!$A$1:$ZZ$1,0))</f>
        <v>72.899999999999991</v>
      </c>
      <c r="Q79" s="146">
        <f>INDEX('[2]T18-Hanover'!$A$1:$ZZ$1000,MATCH(A79,'[2]T18-Hanover'!$A$1:$A$1000,0),MATCH($Q$1,'[2]T18-Hanover'!$A$1:$ZZ$1,0))</f>
        <v>108</v>
      </c>
      <c r="R79" s="146">
        <f>INDEX('[2]T18-Hanover'!$A$1:$ZZ$1000,MATCH(A79,'[2]T18-Hanover'!$A$1:$A$1000,0),MATCH($R$1,'[2]T18-Hanover'!$A$1:$ZZ$1,0))</f>
        <v>90.449999999999989</v>
      </c>
      <c r="S79" s="149">
        <f>INDEX('[2]T18-Hanover'!$A$1:$ZZ$1000,MATCH(A79,'[2]T18-Hanover'!$A$1:$A$1000,0),MATCH($S$1,'[2]T18-Hanover'!$A$1:$ZZ$1,0))</f>
        <v>0</v>
      </c>
      <c r="T79" s="149">
        <f>INDEX('[2]T18-Hanover'!$A$1:$ZZ$1000,MATCH(A79,'[2]T18-Hanover'!$A$1:$A$1000,0),MATCH($T$1,'[2]T18-Hanover'!$A$1:$ZZ$1,0))</f>
        <v>864430.64999999991</v>
      </c>
    </row>
    <row r="80" spans="1:20" x14ac:dyDescent="0.55000000000000004">
      <c r="A80" s="114" t="str">
        <f>'[2]T18-Hanover'!A80</f>
        <v>06-07-302-079-0000</v>
      </c>
      <c r="B80" s="115" t="str">
        <f>INDEX('[2]T18-Hanover'!$A$1:$ZZ$1000,MATCH(A80,'[2]T18-Hanover'!$A$1:$A$1000,0),MATCH($B$1,'[2]T18-Hanover'!$A$1:$ZZ$1,0))</f>
        <v>06-07-302-079-0000</v>
      </c>
      <c r="C80" s="114" t="str">
        <f>INDEX('[2]T18-Hanover'!$A$1:$ZZ$1000,MATCH(A80,'[2]T18-Hanover'!$A$1:$A$1000,0),MATCH($C$1,'[2]T18-Hanover'!$A$1:$ZZ$1,0))</f>
        <v>5-17</v>
      </c>
      <c r="D80" s="114" t="str">
        <f>INDEX('[2]T18-Hanover'!$A$1:$ZZ$1000,MATCH(A80,'[2]T18-Hanover'!$A$1:$A$1000,0),MATCH($D$1,'[2]T18-Hanover'!$A$1:$ZZ$1,0))</f>
        <v>854 E SUMMIT ELGIN</v>
      </c>
      <c r="E80" s="114" t="str">
        <f>INDEX('[2]T18-Hanover'!$A$1:$ZZ$1000,MATCH(A80,'[2]T18-Hanover'!$A$1:$A$1000,0),MATCH($E$1,'[2]T18-Hanover'!$A$1:$ZZ$1,0))</f>
        <v>Retail-Freestanding</v>
      </c>
      <c r="F80" s="142">
        <f>INDEX('[2]T18-Hanover'!$A$1:$ZZ$1000,MATCH(A80,'[2]T18-Hanover'!$A$1:$A$1000,0),MATCH($F$1,'[2]T18-Hanover'!$A$1:$ZZ$1,0))</f>
        <v>12</v>
      </c>
      <c r="G80" s="151">
        <f>INDEX('[2]T18-Hanover'!$A$1:$ZZ$1000,MATCH(A80,'[2]T18-Hanover'!$A$1:$A$1000,0),MATCH($G$1,'[2]T18-Hanover'!$A$1:$ZZ$1,0))</f>
        <v>31408</v>
      </c>
      <c r="H80" s="151">
        <f>INDEX('[2]T18-Hanover'!$A$1:$ZZ$1000,MATCH(A80,'[2]T18-Hanover'!$A$1:$A$1000,0),MATCH($H$1,'[2]T18-Hanover'!$A$1:$ZZ$1,0))</f>
        <v>7840</v>
      </c>
      <c r="I80" s="142" t="str">
        <f>INDEX('[2]T18-Hanover'!$A$1:$ZZ$1000,MATCH(A80,'[2]T18-Hanover'!$A$1:$A$1000,0),MATCH($I$1,'[2]T18-Hanover'!$A$1:$ZZ$1,0))</f>
        <v>C</v>
      </c>
      <c r="J80" s="146">
        <f>INDEX('[2]T18-Hanover'!$A$1:$ZZ$1000,MATCH(A80,'[2]T18-Hanover'!$A$1:$A$1000,0),MATCH($J$1,'[2]T18-Hanover'!$A$1:$ZZ$1,0))</f>
        <v>27.215999999999994</v>
      </c>
      <c r="K80" s="149">
        <f>INDEX('[2]T18-Hanover'!$A$1:$ZZ$1000,MATCH(A80,'[2]T18-Hanover'!$A$1:$A$1000,0),MATCH($K$1,'[2]T18-Hanover'!$A$1:$ZZ$1,0))</f>
        <v>213373.43999999994</v>
      </c>
      <c r="L80" s="150">
        <f>INDEX('[2]T18-Hanover'!$A$1:$ZZ$1000,MATCH(A80,'[2]T18-Hanover'!$A$1:$A$1000,0),MATCH($L$1,'[2]T18-Hanover'!$A$1:$ZZ$1,0))</f>
        <v>0.15</v>
      </c>
      <c r="M80" s="150">
        <f>INDEX('[2]T18-Hanover'!$A$1:$ZZ$1000,MATCH(A80,'[2]T18-Hanover'!$A$1:$A$1000,0),MATCH($M$1,'[2]T18-Hanover'!$A$1:$ZZ$1,0))</f>
        <v>0.55000000000000004</v>
      </c>
      <c r="N80" s="149">
        <f>INDEX('[2]T18-Hanover'!$A$1:$ZZ$1000,MATCH(A80,'[2]T18-Hanover'!$A$1:$A$1000,0),MATCH($N$1,'[2]T18-Hanover'!$A$1:$ZZ$1,0))</f>
        <v>81615.340799999962</v>
      </c>
      <c r="O80" s="150">
        <f>INDEX('[2]T18-Hanover'!$A$1:$ZZ$1000,MATCH(A80,'[2]T18-Hanover'!$A$1:$A$1000,0),MATCH($O$1,'[2]T18-Hanover'!$A$1:$ZZ$1,0))</f>
        <v>8.4999999999999992E-2</v>
      </c>
      <c r="P80" s="146">
        <f>INDEX('[2]T18-Hanover'!$A$1:$ZZ$1000,MATCH(A80,'[2]T18-Hanover'!$A$1:$A$1000,0),MATCH($P$1,'[2]T18-Hanover'!$A$1:$ZZ$1,0))</f>
        <v>122.47199999999995</v>
      </c>
      <c r="Q80" s="146">
        <f>INDEX('[2]T18-Hanover'!$A$1:$ZZ$1000,MATCH(A80,'[2]T18-Hanover'!$A$1:$A$1000,0),MATCH($Q$1,'[2]T18-Hanover'!$A$1:$ZZ$1,0))</f>
        <v>181.43999999999997</v>
      </c>
      <c r="R80" s="146">
        <f>INDEX('[2]T18-Hanover'!$A$1:$ZZ$1000,MATCH(A80,'[2]T18-Hanover'!$A$1:$A$1000,0),MATCH($R$1,'[2]T18-Hanover'!$A$1:$ZZ$1,0))</f>
        <v>151.95599999999996</v>
      </c>
      <c r="S80" s="149">
        <f>INDEX('[2]T18-Hanover'!$A$1:$ZZ$1000,MATCH(A80,'[2]T18-Hanover'!$A$1:$A$1000,0),MATCH($S$1,'[2]T18-Hanover'!$A$1:$ZZ$1,0))</f>
        <v>432</v>
      </c>
      <c r="T80" s="149">
        <f>INDEX('[2]T18-Hanover'!$A$1:$ZZ$1000,MATCH(A80,'[2]T18-Hanover'!$A$1:$A$1000,0),MATCH($T$1,'[2]T18-Hanover'!$A$1:$ZZ$1,0))</f>
        <v>1191767.0399999998</v>
      </c>
    </row>
    <row r="81" spans="1:20" x14ac:dyDescent="0.55000000000000004">
      <c r="A81" s="114" t="str">
        <f>'[2]T18-Hanover'!A81</f>
        <v>06-21-409-006-0000</v>
      </c>
      <c r="B81" s="115" t="str">
        <f>INDEX('[2]T18-Hanover'!$A$1:$ZZ$1000,MATCH(A81,'[2]T18-Hanover'!$A$1:$A$1000,0),MATCH($B$1,'[2]T18-Hanover'!$A$1:$ZZ$1,0))</f>
        <v>06-21-409-006-0000</v>
      </c>
      <c r="C81" s="114" t="str">
        <f>INDEX('[2]T18-Hanover'!$A$1:$ZZ$1000,MATCH(A81,'[2]T18-Hanover'!$A$1:$A$1000,0),MATCH($C$1,'[2]T18-Hanover'!$A$1:$ZZ$1,0))</f>
        <v>5-17</v>
      </c>
      <c r="D81" s="114" t="str">
        <f>INDEX('[2]T18-Hanover'!$A$1:$ZZ$1000,MATCH(A81,'[2]T18-Hanover'!$A$1:$A$1000,0),MATCH($D$1,'[2]T18-Hanover'!$A$1:$ZZ$1,0))</f>
        <v>680  SUTTON STREAMWOOD</v>
      </c>
      <c r="E81" s="114" t="str">
        <f>INDEX('[2]T18-Hanover'!$A$1:$ZZ$1000,MATCH(A81,'[2]T18-Hanover'!$A$1:$A$1000,0),MATCH($E$1,'[2]T18-Hanover'!$A$1:$ZZ$1,0))</f>
        <v>Retail-Freestanding</v>
      </c>
      <c r="F81" s="142">
        <f>INDEX('[2]T18-Hanover'!$A$1:$ZZ$1000,MATCH(A81,'[2]T18-Hanover'!$A$1:$A$1000,0),MATCH($F$1,'[2]T18-Hanover'!$A$1:$ZZ$1,0))</f>
        <v>14</v>
      </c>
      <c r="G81" s="151">
        <f>INDEX('[2]T18-Hanover'!$A$1:$ZZ$1000,MATCH(A81,'[2]T18-Hanover'!$A$1:$A$1000,0),MATCH($G$1,'[2]T18-Hanover'!$A$1:$ZZ$1,0))</f>
        <v>69372</v>
      </c>
      <c r="H81" s="151">
        <f>INDEX('[2]T18-Hanover'!$A$1:$ZZ$1000,MATCH(A81,'[2]T18-Hanover'!$A$1:$A$1000,0),MATCH($H$1,'[2]T18-Hanover'!$A$1:$ZZ$1,0))</f>
        <v>13217</v>
      </c>
      <c r="I81" s="142" t="str">
        <f>INDEX('[2]T18-Hanover'!$A$1:$ZZ$1000,MATCH(A81,'[2]T18-Hanover'!$A$1:$A$1000,0),MATCH($I$1,'[2]T18-Hanover'!$A$1:$ZZ$1,0))</f>
        <v>C</v>
      </c>
      <c r="J81" s="146">
        <f>INDEX('[2]T18-Hanover'!$A$1:$ZZ$1000,MATCH(A81,'[2]T18-Hanover'!$A$1:$A$1000,0),MATCH($J$1,'[2]T18-Hanover'!$A$1:$ZZ$1,0))</f>
        <v>17.28</v>
      </c>
      <c r="K81" s="149">
        <f>INDEX('[2]T18-Hanover'!$A$1:$ZZ$1000,MATCH(A81,'[2]T18-Hanover'!$A$1:$A$1000,0),MATCH($K$1,'[2]T18-Hanover'!$A$1:$ZZ$1,0))</f>
        <v>228389.76000000001</v>
      </c>
      <c r="L81" s="150">
        <f>INDEX('[2]T18-Hanover'!$A$1:$ZZ$1000,MATCH(A81,'[2]T18-Hanover'!$A$1:$A$1000,0),MATCH($L$1,'[2]T18-Hanover'!$A$1:$ZZ$1,0))</f>
        <v>0.15</v>
      </c>
      <c r="M81" s="150">
        <f>INDEX('[2]T18-Hanover'!$A$1:$ZZ$1000,MATCH(A81,'[2]T18-Hanover'!$A$1:$A$1000,0),MATCH($M$1,'[2]T18-Hanover'!$A$1:$ZZ$1,0))</f>
        <v>0.55000000000000004</v>
      </c>
      <c r="N81" s="149">
        <f>INDEX('[2]T18-Hanover'!$A$1:$ZZ$1000,MATCH(A81,'[2]T18-Hanover'!$A$1:$A$1000,0),MATCH($N$1,'[2]T18-Hanover'!$A$1:$ZZ$1,0))</f>
        <v>87359.083199999994</v>
      </c>
      <c r="O81" s="150">
        <f>INDEX('[2]T18-Hanover'!$A$1:$ZZ$1000,MATCH(A81,'[2]T18-Hanover'!$A$1:$A$1000,0),MATCH($O$1,'[2]T18-Hanover'!$A$1:$ZZ$1,0))</f>
        <v>8.4999999999999992E-2</v>
      </c>
      <c r="P81" s="146">
        <f>INDEX('[2]T18-Hanover'!$A$1:$ZZ$1000,MATCH(A81,'[2]T18-Hanover'!$A$1:$A$1000,0),MATCH($P$1,'[2]T18-Hanover'!$A$1:$ZZ$1,0))</f>
        <v>77.760000000000005</v>
      </c>
      <c r="Q81" s="146">
        <f>INDEX('[2]T18-Hanover'!$A$1:$ZZ$1000,MATCH(A81,'[2]T18-Hanover'!$A$1:$A$1000,0),MATCH($Q$1,'[2]T18-Hanover'!$A$1:$ZZ$1,0))</f>
        <v>115.19999999999999</v>
      </c>
      <c r="R81" s="146">
        <f>INDEX('[2]T18-Hanover'!$A$1:$ZZ$1000,MATCH(A81,'[2]T18-Hanover'!$A$1:$A$1000,0),MATCH($R$1,'[2]T18-Hanover'!$A$1:$ZZ$1,0))</f>
        <v>96.47999999999999</v>
      </c>
      <c r="S81" s="149">
        <f>INDEX('[2]T18-Hanover'!$A$1:$ZZ$1000,MATCH(A81,'[2]T18-Hanover'!$A$1:$A$1000,0),MATCH($S$1,'[2]T18-Hanover'!$A$1:$ZZ$1,0))</f>
        <v>99024</v>
      </c>
      <c r="T81" s="149">
        <f>INDEX('[2]T18-Hanover'!$A$1:$ZZ$1000,MATCH(A81,'[2]T18-Hanover'!$A$1:$A$1000,0),MATCH($T$1,'[2]T18-Hanover'!$A$1:$ZZ$1,0))</f>
        <v>1374200.16</v>
      </c>
    </row>
    <row r="82" spans="1:20" x14ac:dyDescent="0.55000000000000004">
      <c r="A82" s="114" t="str">
        <f>'[2]T18-Hanover'!A82</f>
        <v>06-25-309-006-0000</v>
      </c>
      <c r="B82" s="115" t="str">
        <f>INDEX('[2]T18-Hanover'!$A$1:$ZZ$1000,MATCH(A82,'[2]T18-Hanover'!$A$1:$A$1000,0),MATCH($B$1,'[2]T18-Hanover'!$A$1:$ZZ$1,0))</f>
        <v>06-25-309-006-0000</v>
      </c>
      <c r="C82" s="114" t="str">
        <f>INDEX('[2]T18-Hanover'!$A$1:$ZZ$1000,MATCH(A82,'[2]T18-Hanover'!$A$1:$A$1000,0),MATCH($C$1,'[2]T18-Hanover'!$A$1:$ZZ$1,0))</f>
        <v>5-17</v>
      </c>
      <c r="D82" s="114" t="str">
        <f>INDEX('[2]T18-Hanover'!$A$1:$ZZ$1000,MATCH(A82,'[2]T18-Hanover'!$A$1:$A$1000,0),MATCH($D$1,'[2]T18-Hanover'!$A$1:$ZZ$1,0))</f>
        <v>901 E IRVING PARK STREAMWOOD</v>
      </c>
      <c r="E82" s="114" t="str">
        <f>INDEX('[2]T18-Hanover'!$A$1:$ZZ$1000,MATCH(A82,'[2]T18-Hanover'!$A$1:$A$1000,0),MATCH($E$1,'[2]T18-Hanover'!$A$1:$ZZ$1,0))</f>
        <v>Retail-Freestanding</v>
      </c>
      <c r="F82" s="142">
        <f>INDEX('[2]T18-Hanover'!$A$1:$ZZ$1000,MATCH(A82,'[2]T18-Hanover'!$A$1:$A$1000,0),MATCH($F$1,'[2]T18-Hanover'!$A$1:$ZZ$1,0))</f>
        <v>7</v>
      </c>
      <c r="G82" s="151">
        <f>INDEX('[2]T18-Hanover'!$A$1:$ZZ$1000,MATCH(A82,'[2]T18-Hanover'!$A$1:$A$1000,0),MATCH($G$1,'[2]T18-Hanover'!$A$1:$ZZ$1,0))</f>
        <v>37314</v>
      </c>
      <c r="H82" s="151">
        <f>INDEX('[2]T18-Hanover'!$A$1:$ZZ$1000,MATCH(A82,'[2]T18-Hanover'!$A$1:$A$1000,0),MATCH($H$1,'[2]T18-Hanover'!$A$1:$ZZ$1,0))</f>
        <v>6200</v>
      </c>
      <c r="I82" s="142" t="str">
        <f>INDEX('[2]T18-Hanover'!$A$1:$ZZ$1000,MATCH(A82,'[2]T18-Hanover'!$A$1:$A$1000,0),MATCH($I$1,'[2]T18-Hanover'!$A$1:$ZZ$1,0))</f>
        <v>C</v>
      </c>
      <c r="J82" s="146">
        <f>INDEX('[2]T18-Hanover'!$A$1:$ZZ$1000,MATCH(A82,'[2]T18-Hanover'!$A$1:$A$1000,0),MATCH($J$1,'[2]T18-Hanover'!$A$1:$ZZ$1,0))</f>
        <v>19.439999999999998</v>
      </c>
      <c r="K82" s="149">
        <f>INDEX('[2]T18-Hanover'!$A$1:$ZZ$1000,MATCH(A82,'[2]T18-Hanover'!$A$1:$A$1000,0),MATCH($K$1,'[2]T18-Hanover'!$A$1:$ZZ$1,0))</f>
        <v>120527.99999999999</v>
      </c>
      <c r="L82" s="150">
        <f>INDEX('[2]T18-Hanover'!$A$1:$ZZ$1000,MATCH(A82,'[2]T18-Hanover'!$A$1:$A$1000,0),MATCH($L$1,'[2]T18-Hanover'!$A$1:$ZZ$1,0))</f>
        <v>0.15</v>
      </c>
      <c r="M82" s="150">
        <f>INDEX('[2]T18-Hanover'!$A$1:$ZZ$1000,MATCH(A82,'[2]T18-Hanover'!$A$1:$A$1000,0),MATCH($M$1,'[2]T18-Hanover'!$A$1:$ZZ$1,0))</f>
        <v>0.55000000000000004</v>
      </c>
      <c r="N82" s="149">
        <f>INDEX('[2]T18-Hanover'!$A$1:$ZZ$1000,MATCH(A82,'[2]T18-Hanover'!$A$1:$A$1000,0),MATCH($N$1,'[2]T18-Hanover'!$A$1:$ZZ$1,0))</f>
        <v>46101.959999999992</v>
      </c>
      <c r="O82" s="150">
        <f>INDEX('[2]T18-Hanover'!$A$1:$ZZ$1000,MATCH(A82,'[2]T18-Hanover'!$A$1:$A$1000,0),MATCH($O$1,'[2]T18-Hanover'!$A$1:$ZZ$1,0))</f>
        <v>8.4999999999999992E-2</v>
      </c>
      <c r="P82" s="146">
        <f>INDEX('[2]T18-Hanover'!$A$1:$ZZ$1000,MATCH(A82,'[2]T18-Hanover'!$A$1:$A$1000,0),MATCH($P$1,'[2]T18-Hanover'!$A$1:$ZZ$1,0))</f>
        <v>87.48</v>
      </c>
      <c r="Q82" s="146">
        <f>INDEX('[2]T18-Hanover'!$A$1:$ZZ$1000,MATCH(A82,'[2]T18-Hanover'!$A$1:$A$1000,0),MATCH($Q$1,'[2]T18-Hanover'!$A$1:$ZZ$1,0))</f>
        <v>129.6</v>
      </c>
      <c r="R82" s="146">
        <f>INDEX('[2]T18-Hanover'!$A$1:$ZZ$1000,MATCH(A82,'[2]T18-Hanover'!$A$1:$A$1000,0),MATCH($R$1,'[2]T18-Hanover'!$A$1:$ZZ$1,0))</f>
        <v>108.53999999999999</v>
      </c>
      <c r="S82" s="149">
        <f>INDEX('[2]T18-Hanover'!$A$1:$ZZ$1000,MATCH(A82,'[2]T18-Hanover'!$A$1:$A$1000,0),MATCH($S$1,'[2]T18-Hanover'!$A$1:$ZZ$1,0))</f>
        <v>112626</v>
      </c>
      <c r="T82" s="149">
        <f>INDEX('[2]T18-Hanover'!$A$1:$ZZ$1000,MATCH(A82,'[2]T18-Hanover'!$A$1:$A$1000,0),MATCH($T$1,'[2]T18-Hanover'!$A$1:$ZZ$1,0))</f>
        <v>785574</v>
      </c>
    </row>
    <row r="83" spans="1:20" x14ac:dyDescent="0.55000000000000004">
      <c r="A83" s="114" t="str">
        <f>'[2]T18-Hanover'!A83</f>
        <v>06-36-222-012-0000</v>
      </c>
      <c r="B83" s="115" t="str">
        <f>INDEX('[2]T18-Hanover'!$A$1:$ZZ$1000,MATCH(A83,'[2]T18-Hanover'!$A$1:$A$1000,0),MATCH($B$1,'[2]T18-Hanover'!$A$1:$ZZ$1,0))</f>
        <v>06-36-222-012-0000</v>
      </c>
      <c r="C83" s="114" t="str">
        <f>INDEX('[2]T18-Hanover'!$A$1:$ZZ$1000,MATCH(A83,'[2]T18-Hanover'!$A$1:$A$1000,0),MATCH($C$1,'[2]T18-Hanover'!$A$1:$ZZ$1,0))</f>
        <v>5-17</v>
      </c>
      <c r="D83" s="114" t="str">
        <f>INDEX('[2]T18-Hanover'!$A$1:$ZZ$1000,MATCH(A83,'[2]T18-Hanover'!$A$1:$A$1000,0),MATCH($D$1,'[2]T18-Hanover'!$A$1:$ZZ$1,0))</f>
        <v>1610  WALNUT HANOVER PARK</v>
      </c>
      <c r="E83" s="114" t="str">
        <f>INDEX('[2]T18-Hanover'!$A$1:$ZZ$1000,MATCH(A83,'[2]T18-Hanover'!$A$1:$A$1000,0),MATCH($E$1,'[2]T18-Hanover'!$A$1:$ZZ$1,0))</f>
        <v>Retail-Freestanding</v>
      </c>
      <c r="F83" s="142">
        <f>INDEX('[2]T18-Hanover'!$A$1:$ZZ$1000,MATCH(A83,'[2]T18-Hanover'!$A$1:$A$1000,0),MATCH($F$1,'[2]T18-Hanover'!$A$1:$ZZ$1,0))</f>
        <v>51</v>
      </c>
      <c r="G83" s="151">
        <f>INDEX('[2]T18-Hanover'!$A$1:$ZZ$1000,MATCH(A83,'[2]T18-Hanover'!$A$1:$A$1000,0),MATCH($G$1,'[2]T18-Hanover'!$A$1:$ZZ$1,0))</f>
        <v>11875</v>
      </c>
      <c r="H83" s="151">
        <f>INDEX('[2]T18-Hanover'!$A$1:$ZZ$1000,MATCH(A83,'[2]T18-Hanover'!$A$1:$A$1000,0),MATCH($H$1,'[2]T18-Hanover'!$A$1:$ZZ$1,0))</f>
        <v>2562</v>
      </c>
      <c r="I83" s="142" t="str">
        <f>INDEX('[2]T18-Hanover'!$A$1:$ZZ$1000,MATCH(A83,'[2]T18-Hanover'!$A$1:$A$1000,0),MATCH($I$1,'[2]T18-Hanover'!$A$1:$ZZ$1,0))</f>
        <v>C</v>
      </c>
      <c r="J83" s="146">
        <f>INDEX('[2]T18-Hanover'!$A$1:$ZZ$1000,MATCH(A83,'[2]T18-Hanover'!$A$1:$A$1000,0),MATCH($J$1,'[2]T18-Hanover'!$A$1:$ZZ$1,0))</f>
        <v>18</v>
      </c>
      <c r="K83" s="149">
        <f>INDEX('[2]T18-Hanover'!$A$1:$ZZ$1000,MATCH(A83,'[2]T18-Hanover'!$A$1:$A$1000,0),MATCH($K$1,'[2]T18-Hanover'!$A$1:$ZZ$1,0))</f>
        <v>46116</v>
      </c>
      <c r="L83" s="150">
        <f>INDEX('[2]T18-Hanover'!$A$1:$ZZ$1000,MATCH(A83,'[2]T18-Hanover'!$A$1:$A$1000,0),MATCH($L$1,'[2]T18-Hanover'!$A$1:$ZZ$1,0))</f>
        <v>0.15</v>
      </c>
      <c r="M83" s="150">
        <f>INDEX('[2]T18-Hanover'!$A$1:$ZZ$1000,MATCH(A83,'[2]T18-Hanover'!$A$1:$A$1000,0),MATCH($M$1,'[2]T18-Hanover'!$A$1:$ZZ$1,0))</f>
        <v>0.55000000000000004</v>
      </c>
      <c r="N83" s="149">
        <f>INDEX('[2]T18-Hanover'!$A$1:$ZZ$1000,MATCH(A83,'[2]T18-Hanover'!$A$1:$A$1000,0),MATCH($N$1,'[2]T18-Hanover'!$A$1:$ZZ$1,0))</f>
        <v>17639.37</v>
      </c>
      <c r="O83" s="150">
        <f>INDEX('[2]T18-Hanover'!$A$1:$ZZ$1000,MATCH(A83,'[2]T18-Hanover'!$A$1:$A$1000,0),MATCH($O$1,'[2]T18-Hanover'!$A$1:$ZZ$1,0))</f>
        <v>8.4999999999999992E-2</v>
      </c>
      <c r="P83" s="146">
        <f>INDEX('[2]T18-Hanover'!$A$1:$ZZ$1000,MATCH(A83,'[2]T18-Hanover'!$A$1:$A$1000,0),MATCH($P$1,'[2]T18-Hanover'!$A$1:$ZZ$1,0))</f>
        <v>81</v>
      </c>
      <c r="Q83" s="146">
        <f>INDEX('[2]T18-Hanover'!$A$1:$ZZ$1000,MATCH(A83,'[2]T18-Hanover'!$A$1:$A$1000,0),MATCH($Q$1,'[2]T18-Hanover'!$A$1:$ZZ$1,0))</f>
        <v>120</v>
      </c>
      <c r="R83" s="146">
        <f>INDEX('[2]T18-Hanover'!$A$1:$ZZ$1000,MATCH(A83,'[2]T18-Hanover'!$A$1:$A$1000,0),MATCH($R$1,'[2]T18-Hanover'!$A$1:$ZZ$1,0))</f>
        <v>100.5</v>
      </c>
      <c r="S83" s="149">
        <f>INDEX('[2]T18-Hanover'!$A$1:$ZZ$1000,MATCH(A83,'[2]T18-Hanover'!$A$1:$A$1000,0),MATCH($S$1,'[2]T18-Hanover'!$A$1:$ZZ$1,0))</f>
        <v>14643</v>
      </c>
      <c r="T83" s="149">
        <f>INDEX('[2]T18-Hanover'!$A$1:$ZZ$1000,MATCH(A83,'[2]T18-Hanover'!$A$1:$A$1000,0),MATCH($T$1,'[2]T18-Hanover'!$A$1:$ZZ$1,0))</f>
        <v>272124</v>
      </c>
    </row>
    <row r="84" spans="1:20" x14ac:dyDescent="0.55000000000000004">
      <c r="A84" s="114" t="str">
        <f>'[2]T18-Hanover'!A84</f>
        <v>06-14-302-007-0000</v>
      </c>
      <c r="B84" s="115" t="str">
        <f>INDEX('[2]T18-Hanover'!$A$1:$ZZ$1000,MATCH(A84,'[2]T18-Hanover'!$A$1:$A$1000,0),MATCH($B$1,'[2]T18-Hanover'!$A$1:$ZZ$1,0))</f>
        <v>06-14-302-007-0000</v>
      </c>
      <c r="C84" s="114" t="str">
        <f>INDEX('[2]T18-Hanover'!$A$1:$ZZ$1000,MATCH(A84,'[2]T18-Hanover'!$A$1:$A$1000,0),MATCH($C$1,'[2]T18-Hanover'!$A$1:$ZZ$1,0))</f>
        <v>5-17</v>
      </c>
      <c r="D84" s="114" t="str">
        <f>INDEX('[2]T18-Hanover'!$A$1:$ZZ$1000,MATCH(A84,'[2]T18-Hanover'!$A$1:$A$1000,0),MATCH($D$1,'[2]T18-Hanover'!$A$1:$ZZ$1,0))</f>
        <v>4 N BARTLETT STREAMWOOD</v>
      </c>
      <c r="E84" s="114" t="str">
        <f>INDEX('[2]T18-Hanover'!$A$1:$ZZ$1000,MATCH(A84,'[2]T18-Hanover'!$A$1:$A$1000,0),MATCH($E$1,'[2]T18-Hanover'!$A$1:$ZZ$1,0))</f>
        <v>Retail-Freestanding</v>
      </c>
      <c r="F84" s="142">
        <f>INDEX('[2]T18-Hanover'!$A$1:$ZZ$1000,MATCH(A84,'[2]T18-Hanover'!$A$1:$A$1000,0),MATCH($F$1,'[2]T18-Hanover'!$A$1:$ZZ$1,0))</f>
        <v>34</v>
      </c>
      <c r="G84" s="151">
        <f>INDEX('[2]T18-Hanover'!$A$1:$ZZ$1000,MATCH(A84,'[2]T18-Hanover'!$A$1:$A$1000,0),MATCH($G$1,'[2]T18-Hanover'!$A$1:$ZZ$1,0))</f>
        <v>18300</v>
      </c>
      <c r="H84" s="151">
        <f>INDEX('[2]T18-Hanover'!$A$1:$ZZ$1000,MATCH(A84,'[2]T18-Hanover'!$A$1:$A$1000,0),MATCH($H$1,'[2]T18-Hanover'!$A$1:$ZZ$1,0))</f>
        <v>2400</v>
      </c>
      <c r="I84" s="142" t="str">
        <f>INDEX('[2]T18-Hanover'!$A$1:$ZZ$1000,MATCH(A84,'[2]T18-Hanover'!$A$1:$A$1000,0),MATCH($I$1,'[2]T18-Hanover'!$A$1:$ZZ$1,0))</f>
        <v>C</v>
      </c>
      <c r="J84" s="146">
        <f>INDEX('[2]T18-Hanover'!$A$1:$ZZ$1000,MATCH(A84,'[2]T18-Hanover'!$A$1:$A$1000,0),MATCH($J$1,'[2]T18-Hanover'!$A$1:$ZZ$1,0))</f>
        <v>18</v>
      </c>
      <c r="K84" s="149">
        <f>INDEX('[2]T18-Hanover'!$A$1:$ZZ$1000,MATCH(A84,'[2]T18-Hanover'!$A$1:$A$1000,0),MATCH($K$1,'[2]T18-Hanover'!$A$1:$ZZ$1,0))</f>
        <v>43200</v>
      </c>
      <c r="L84" s="150">
        <f>INDEX('[2]T18-Hanover'!$A$1:$ZZ$1000,MATCH(A84,'[2]T18-Hanover'!$A$1:$A$1000,0),MATCH($L$1,'[2]T18-Hanover'!$A$1:$ZZ$1,0))</f>
        <v>0.15</v>
      </c>
      <c r="M84" s="150">
        <f>INDEX('[2]T18-Hanover'!$A$1:$ZZ$1000,MATCH(A84,'[2]T18-Hanover'!$A$1:$A$1000,0),MATCH($M$1,'[2]T18-Hanover'!$A$1:$ZZ$1,0))</f>
        <v>0.55000000000000004</v>
      </c>
      <c r="N84" s="149">
        <f>INDEX('[2]T18-Hanover'!$A$1:$ZZ$1000,MATCH(A84,'[2]T18-Hanover'!$A$1:$A$1000,0),MATCH($N$1,'[2]T18-Hanover'!$A$1:$ZZ$1,0))</f>
        <v>16524</v>
      </c>
      <c r="O84" s="150">
        <f>INDEX('[2]T18-Hanover'!$A$1:$ZZ$1000,MATCH(A84,'[2]T18-Hanover'!$A$1:$A$1000,0),MATCH($O$1,'[2]T18-Hanover'!$A$1:$ZZ$1,0))</f>
        <v>8.4999999999999992E-2</v>
      </c>
      <c r="P84" s="146">
        <f>INDEX('[2]T18-Hanover'!$A$1:$ZZ$1000,MATCH(A84,'[2]T18-Hanover'!$A$1:$A$1000,0),MATCH($P$1,'[2]T18-Hanover'!$A$1:$ZZ$1,0))</f>
        <v>81.000000000000014</v>
      </c>
      <c r="Q84" s="146">
        <f>INDEX('[2]T18-Hanover'!$A$1:$ZZ$1000,MATCH(A84,'[2]T18-Hanover'!$A$1:$A$1000,0),MATCH($Q$1,'[2]T18-Hanover'!$A$1:$ZZ$1,0))</f>
        <v>120</v>
      </c>
      <c r="R84" s="146">
        <f>INDEX('[2]T18-Hanover'!$A$1:$ZZ$1000,MATCH(A84,'[2]T18-Hanover'!$A$1:$A$1000,0),MATCH($R$1,'[2]T18-Hanover'!$A$1:$ZZ$1,0))</f>
        <v>100.5</v>
      </c>
      <c r="S84" s="149">
        <f>INDEX('[2]T18-Hanover'!$A$1:$ZZ$1000,MATCH(A84,'[2]T18-Hanover'!$A$1:$A$1000,0),MATCH($S$1,'[2]T18-Hanover'!$A$1:$ZZ$1,0))</f>
        <v>104400</v>
      </c>
      <c r="T84" s="149">
        <f>INDEX('[2]T18-Hanover'!$A$1:$ZZ$1000,MATCH(A84,'[2]T18-Hanover'!$A$1:$A$1000,0),MATCH($T$1,'[2]T18-Hanover'!$A$1:$ZZ$1,0))</f>
        <v>345600</v>
      </c>
    </row>
    <row r="85" spans="1:20" x14ac:dyDescent="0.55000000000000004">
      <c r="A85" s="114" t="str">
        <f>'[2]T18-Hanover'!A85</f>
        <v>06-07-302-057-0000</v>
      </c>
      <c r="B85" s="115" t="str">
        <f>INDEX('[2]T18-Hanover'!$A$1:$ZZ$1000,MATCH(A85,'[2]T18-Hanover'!$A$1:$A$1000,0),MATCH($B$1,'[2]T18-Hanover'!$A$1:$ZZ$1,0))</f>
        <v>06-07-302-057-0000</v>
      </c>
      <c r="C85" s="114" t="str">
        <f>INDEX('[2]T18-Hanover'!$A$1:$ZZ$1000,MATCH(A85,'[2]T18-Hanover'!$A$1:$A$1000,0),MATCH($C$1,'[2]T18-Hanover'!$A$1:$ZZ$1,0))</f>
        <v>5-17</v>
      </c>
      <c r="D85" s="114" t="str">
        <f>INDEX('[2]T18-Hanover'!$A$1:$ZZ$1000,MATCH(A85,'[2]T18-Hanover'!$A$1:$A$1000,0),MATCH($D$1,'[2]T18-Hanover'!$A$1:$ZZ$1,0))</f>
        <v>835  SUMMIT ELGIN</v>
      </c>
      <c r="E85" s="114" t="str">
        <f>INDEX('[2]T18-Hanover'!$A$1:$ZZ$1000,MATCH(A85,'[2]T18-Hanover'!$A$1:$A$1000,0),MATCH($E$1,'[2]T18-Hanover'!$A$1:$ZZ$1,0))</f>
        <v>Retail-Freestanding</v>
      </c>
      <c r="F85" s="142">
        <f>INDEX('[2]T18-Hanover'!$A$1:$ZZ$1000,MATCH(A85,'[2]T18-Hanover'!$A$1:$A$1000,0),MATCH($F$1,'[2]T18-Hanover'!$A$1:$ZZ$1,0))</f>
        <v>19</v>
      </c>
      <c r="G85" s="151">
        <f>INDEX('[2]T18-Hanover'!$A$1:$ZZ$1000,MATCH(A85,'[2]T18-Hanover'!$A$1:$A$1000,0),MATCH($G$1,'[2]T18-Hanover'!$A$1:$ZZ$1,0))</f>
        <v>42686</v>
      </c>
      <c r="H85" s="151">
        <f>INDEX('[2]T18-Hanover'!$A$1:$ZZ$1000,MATCH(A85,'[2]T18-Hanover'!$A$1:$A$1000,0),MATCH($H$1,'[2]T18-Hanover'!$A$1:$ZZ$1,0))</f>
        <v>7797</v>
      </c>
      <c r="I85" s="142" t="str">
        <f>INDEX('[2]T18-Hanover'!$A$1:$ZZ$1000,MATCH(A85,'[2]T18-Hanover'!$A$1:$A$1000,0),MATCH($I$1,'[2]T18-Hanover'!$A$1:$ZZ$1,0))</f>
        <v>C</v>
      </c>
      <c r="J85" s="146">
        <f>INDEX('[2]T18-Hanover'!$A$1:$ZZ$1000,MATCH(A85,'[2]T18-Hanover'!$A$1:$A$1000,0),MATCH($J$1,'[2]T18-Hanover'!$A$1:$ZZ$1,0))</f>
        <v>17.82</v>
      </c>
      <c r="K85" s="149">
        <f>INDEX('[2]T18-Hanover'!$A$1:$ZZ$1000,MATCH(A85,'[2]T18-Hanover'!$A$1:$A$1000,0),MATCH($K$1,'[2]T18-Hanover'!$A$1:$ZZ$1,0))</f>
        <v>138942.54</v>
      </c>
      <c r="L85" s="150">
        <f>INDEX('[2]T18-Hanover'!$A$1:$ZZ$1000,MATCH(A85,'[2]T18-Hanover'!$A$1:$A$1000,0),MATCH($L$1,'[2]T18-Hanover'!$A$1:$ZZ$1,0))</f>
        <v>0.15</v>
      </c>
      <c r="M85" s="150">
        <f>INDEX('[2]T18-Hanover'!$A$1:$ZZ$1000,MATCH(A85,'[2]T18-Hanover'!$A$1:$A$1000,0),MATCH($M$1,'[2]T18-Hanover'!$A$1:$ZZ$1,0))</f>
        <v>0.55000000000000004</v>
      </c>
      <c r="N85" s="149">
        <f>INDEX('[2]T18-Hanover'!$A$1:$ZZ$1000,MATCH(A85,'[2]T18-Hanover'!$A$1:$A$1000,0),MATCH($N$1,'[2]T18-Hanover'!$A$1:$ZZ$1,0))</f>
        <v>53145.521549999998</v>
      </c>
      <c r="O85" s="150">
        <f>INDEX('[2]T18-Hanover'!$A$1:$ZZ$1000,MATCH(A85,'[2]T18-Hanover'!$A$1:$A$1000,0),MATCH($O$1,'[2]T18-Hanover'!$A$1:$ZZ$1,0))</f>
        <v>8.4999999999999992E-2</v>
      </c>
      <c r="P85" s="146">
        <f>INDEX('[2]T18-Hanover'!$A$1:$ZZ$1000,MATCH(A85,'[2]T18-Hanover'!$A$1:$A$1000,0),MATCH($P$1,'[2]T18-Hanover'!$A$1:$ZZ$1,0))</f>
        <v>80.190000000000012</v>
      </c>
      <c r="Q85" s="146">
        <f>INDEX('[2]T18-Hanover'!$A$1:$ZZ$1000,MATCH(A85,'[2]T18-Hanover'!$A$1:$A$1000,0),MATCH($Q$1,'[2]T18-Hanover'!$A$1:$ZZ$1,0))</f>
        <v>118.80000000000001</v>
      </c>
      <c r="R85" s="146">
        <f>INDEX('[2]T18-Hanover'!$A$1:$ZZ$1000,MATCH(A85,'[2]T18-Hanover'!$A$1:$A$1000,0),MATCH($R$1,'[2]T18-Hanover'!$A$1:$ZZ$1,0))</f>
        <v>99.495000000000005</v>
      </c>
      <c r="S85" s="149">
        <f>INDEX('[2]T18-Hanover'!$A$1:$ZZ$1000,MATCH(A85,'[2]T18-Hanover'!$A$1:$A$1000,0),MATCH($S$1,'[2]T18-Hanover'!$A$1:$ZZ$1,0))</f>
        <v>137976</v>
      </c>
      <c r="T85" s="149">
        <f>INDEX('[2]T18-Hanover'!$A$1:$ZZ$1000,MATCH(A85,'[2]T18-Hanover'!$A$1:$A$1000,0),MATCH($T$1,'[2]T18-Hanover'!$A$1:$ZZ$1,0))</f>
        <v>913738.51500000001</v>
      </c>
    </row>
    <row r="86" spans="1:20" x14ac:dyDescent="0.55000000000000004">
      <c r="A86" s="114" t="str">
        <f>'[2]T18-Hanover'!A86</f>
        <v>06-19-115-024-0000</v>
      </c>
      <c r="B86" s="115" t="str">
        <f>INDEX('[2]T18-Hanover'!$A$1:$ZZ$1000,MATCH(A86,'[2]T18-Hanover'!$A$1:$A$1000,0),MATCH($B$1,'[2]T18-Hanover'!$A$1:$ZZ$1,0))</f>
        <v>06-19-115-024-0000</v>
      </c>
      <c r="C86" s="114" t="str">
        <f>INDEX('[2]T18-Hanover'!$A$1:$ZZ$1000,MATCH(A86,'[2]T18-Hanover'!$A$1:$A$1000,0),MATCH($C$1,'[2]T18-Hanover'!$A$1:$ZZ$1,0))</f>
        <v>5-17</v>
      </c>
      <c r="D86" s="114" t="str">
        <f>INDEX('[2]T18-Hanover'!$A$1:$ZZ$1000,MATCH(A86,'[2]T18-Hanover'!$A$1:$A$1000,0),MATCH($D$1,'[2]T18-Hanover'!$A$1:$ZZ$1,0))</f>
        <v>877  VILLA ELGIN</v>
      </c>
      <c r="E86" s="114" t="str">
        <f>INDEX('[2]T18-Hanover'!$A$1:$ZZ$1000,MATCH(A86,'[2]T18-Hanover'!$A$1:$A$1000,0),MATCH($E$1,'[2]T18-Hanover'!$A$1:$ZZ$1,0))</f>
        <v>Retail-Freestanding</v>
      </c>
      <c r="F86" s="142">
        <f>INDEX('[2]T18-Hanover'!$A$1:$ZZ$1000,MATCH(A86,'[2]T18-Hanover'!$A$1:$A$1000,0),MATCH($F$1,'[2]T18-Hanover'!$A$1:$ZZ$1,0))</f>
        <v>63</v>
      </c>
      <c r="G86" s="151">
        <f>INDEX('[2]T18-Hanover'!$A$1:$ZZ$1000,MATCH(A86,'[2]T18-Hanover'!$A$1:$A$1000,0),MATCH($G$1,'[2]T18-Hanover'!$A$1:$ZZ$1,0))</f>
        <v>17800</v>
      </c>
      <c r="H86" s="151">
        <f>INDEX('[2]T18-Hanover'!$A$1:$ZZ$1000,MATCH(A86,'[2]T18-Hanover'!$A$1:$A$1000,0),MATCH($H$1,'[2]T18-Hanover'!$A$1:$ZZ$1,0))</f>
        <v>11167</v>
      </c>
      <c r="I86" s="142" t="str">
        <f>INDEX('[2]T18-Hanover'!$A$1:$ZZ$1000,MATCH(A86,'[2]T18-Hanover'!$A$1:$A$1000,0),MATCH($I$1,'[2]T18-Hanover'!$A$1:$ZZ$1,0))</f>
        <v>C</v>
      </c>
      <c r="J86" s="146">
        <f>INDEX('[2]T18-Hanover'!$A$1:$ZZ$1000,MATCH(A86,'[2]T18-Hanover'!$A$1:$A$1000,0),MATCH($J$1,'[2]T18-Hanover'!$A$1:$ZZ$1,0))</f>
        <v>14.4</v>
      </c>
      <c r="K86" s="149">
        <f>INDEX('[2]T18-Hanover'!$A$1:$ZZ$1000,MATCH(A86,'[2]T18-Hanover'!$A$1:$A$1000,0),MATCH($K$1,'[2]T18-Hanover'!$A$1:$ZZ$1,0))</f>
        <v>160804.80000000002</v>
      </c>
      <c r="L86" s="150">
        <f>INDEX('[2]T18-Hanover'!$A$1:$ZZ$1000,MATCH(A86,'[2]T18-Hanover'!$A$1:$A$1000,0),MATCH($L$1,'[2]T18-Hanover'!$A$1:$ZZ$1,0))</f>
        <v>0.15</v>
      </c>
      <c r="M86" s="150">
        <f>INDEX('[2]T18-Hanover'!$A$1:$ZZ$1000,MATCH(A86,'[2]T18-Hanover'!$A$1:$A$1000,0),MATCH($M$1,'[2]T18-Hanover'!$A$1:$ZZ$1,0))</f>
        <v>0.55000000000000004</v>
      </c>
      <c r="N86" s="149">
        <f>INDEX('[2]T18-Hanover'!$A$1:$ZZ$1000,MATCH(A86,'[2]T18-Hanover'!$A$1:$A$1000,0),MATCH($N$1,'[2]T18-Hanover'!$A$1:$ZZ$1,0))</f>
        <v>61507.835999999996</v>
      </c>
      <c r="O86" s="150">
        <f>INDEX('[2]T18-Hanover'!$A$1:$ZZ$1000,MATCH(A86,'[2]T18-Hanover'!$A$1:$A$1000,0),MATCH($O$1,'[2]T18-Hanover'!$A$1:$ZZ$1,0))</f>
        <v>8.4999999999999992E-2</v>
      </c>
      <c r="P86" s="146">
        <f>INDEX('[2]T18-Hanover'!$A$1:$ZZ$1000,MATCH(A86,'[2]T18-Hanover'!$A$1:$A$1000,0),MATCH($P$1,'[2]T18-Hanover'!$A$1:$ZZ$1,0))</f>
        <v>64.8</v>
      </c>
      <c r="Q86" s="146">
        <f>INDEX('[2]T18-Hanover'!$A$1:$ZZ$1000,MATCH(A86,'[2]T18-Hanover'!$A$1:$A$1000,0),MATCH($Q$1,'[2]T18-Hanover'!$A$1:$ZZ$1,0))</f>
        <v>96</v>
      </c>
      <c r="R86" s="146">
        <f>INDEX('[2]T18-Hanover'!$A$1:$ZZ$1000,MATCH(A86,'[2]T18-Hanover'!$A$1:$A$1000,0),MATCH($R$1,'[2]T18-Hanover'!$A$1:$ZZ$1,0))</f>
        <v>80.400000000000006</v>
      </c>
      <c r="S86" s="149">
        <f>INDEX('[2]T18-Hanover'!$A$1:$ZZ$1000,MATCH(A86,'[2]T18-Hanover'!$A$1:$A$1000,0),MATCH($S$1,'[2]T18-Hanover'!$A$1:$ZZ$1,0))</f>
        <v>0</v>
      </c>
      <c r="T86" s="149">
        <f>INDEX('[2]T18-Hanover'!$A$1:$ZZ$1000,MATCH(A86,'[2]T18-Hanover'!$A$1:$A$1000,0),MATCH($T$1,'[2]T18-Hanover'!$A$1:$ZZ$1,0))</f>
        <v>897826.8</v>
      </c>
    </row>
    <row r="87" spans="1:20" x14ac:dyDescent="0.55000000000000004">
      <c r="A87" s="114" t="str">
        <f>'[2]T18-Hanover'!A87</f>
        <v>06-24-201-003-0000</v>
      </c>
      <c r="B87" s="115" t="str">
        <f>INDEX('[2]T18-Hanover'!$A$1:$ZZ$1000,MATCH(A87,'[2]T18-Hanover'!$A$1:$A$1000,0),MATCH($B$1,'[2]T18-Hanover'!$A$1:$ZZ$1,0))</f>
        <v>06-24-201-003-0000</v>
      </c>
      <c r="C87" s="114" t="str">
        <f>INDEX('[2]T18-Hanover'!$A$1:$ZZ$1000,MATCH(A87,'[2]T18-Hanover'!$A$1:$A$1000,0),MATCH($C$1,'[2]T18-Hanover'!$A$1:$ZZ$1,0))</f>
        <v>5-17</v>
      </c>
      <c r="D87" s="114" t="str">
        <f>INDEX('[2]T18-Hanover'!$A$1:$ZZ$1000,MATCH(A87,'[2]T18-Hanover'!$A$1:$A$1000,0),MATCH($D$1,'[2]T18-Hanover'!$A$1:$ZZ$1,0))</f>
        <v>1599 E OLD CHURCH STREAMWOOD</v>
      </c>
      <c r="E87" s="114" t="str">
        <f>INDEX('[2]T18-Hanover'!$A$1:$ZZ$1000,MATCH(A87,'[2]T18-Hanover'!$A$1:$A$1000,0),MATCH($E$1,'[2]T18-Hanover'!$A$1:$ZZ$1,0))</f>
        <v>Retail-Freestanding</v>
      </c>
      <c r="F87" s="142">
        <f>INDEX('[2]T18-Hanover'!$A$1:$ZZ$1000,MATCH(A87,'[2]T18-Hanover'!$A$1:$A$1000,0),MATCH($F$1,'[2]T18-Hanover'!$A$1:$ZZ$1,0))</f>
        <v>39</v>
      </c>
      <c r="G87" s="151">
        <f>INDEX('[2]T18-Hanover'!$A$1:$ZZ$1000,MATCH(A87,'[2]T18-Hanover'!$A$1:$A$1000,0),MATCH($G$1,'[2]T18-Hanover'!$A$1:$ZZ$1,0))</f>
        <v>43212</v>
      </c>
      <c r="H87" s="151">
        <f>INDEX('[2]T18-Hanover'!$A$1:$ZZ$1000,MATCH(A87,'[2]T18-Hanover'!$A$1:$A$1000,0),MATCH($H$1,'[2]T18-Hanover'!$A$1:$ZZ$1,0))</f>
        <v>2238</v>
      </c>
      <c r="I87" s="142" t="str">
        <f>INDEX('[2]T18-Hanover'!$A$1:$ZZ$1000,MATCH(A87,'[2]T18-Hanover'!$A$1:$A$1000,0),MATCH($I$1,'[2]T18-Hanover'!$A$1:$ZZ$1,0))</f>
        <v>C</v>
      </c>
      <c r="J87" s="146">
        <f>INDEX('[2]T18-Hanover'!$A$1:$ZZ$1000,MATCH(A87,'[2]T18-Hanover'!$A$1:$A$1000,0),MATCH($J$1,'[2]T18-Hanover'!$A$1:$ZZ$1,0))</f>
        <v>27.720000000000002</v>
      </c>
      <c r="K87" s="149">
        <f>INDEX('[2]T18-Hanover'!$A$1:$ZZ$1000,MATCH(A87,'[2]T18-Hanover'!$A$1:$A$1000,0),MATCH($K$1,'[2]T18-Hanover'!$A$1:$ZZ$1,0))</f>
        <v>62037.360000000008</v>
      </c>
      <c r="L87" s="150">
        <f>INDEX('[2]T18-Hanover'!$A$1:$ZZ$1000,MATCH(A87,'[2]T18-Hanover'!$A$1:$A$1000,0),MATCH($L$1,'[2]T18-Hanover'!$A$1:$ZZ$1,0))</f>
        <v>0.15</v>
      </c>
      <c r="M87" s="150">
        <f>INDEX('[2]T18-Hanover'!$A$1:$ZZ$1000,MATCH(A87,'[2]T18-Hanover'!$A$1:$A$1000,0),MATCH($M$1,'[2]T18-Hanover'!$A$1:$ZZ$1,0))</f>
        <v>0.55000000000000004</v>
      </c>
      <c r="N87" s="149">
        <f>INDEX('[2]T18-Hanover'!$A$1:$ZZ$1000,MATCH(A87,'[2]T18-Hanover'!$A$1:$A$1000,0),MATCH($N$1,'[2]T18-Hanover'!$A$1:$ZZ$1,0))</f>
        <v>23729.290200000003</v>
      </c>
      <c r="O87" s="150">
        <f>INDEX('[2]T18-Hanover'!$A$1:$ZZ$1000,MATCH(A87,'[2]T18-Hanover'!$A$1:$A$1000,0),MATCH($O$1,'[2]T18-Hanover'!$A$1:$ZZ$1,0))</f>
        <v>8.4999999999999992E-2</v>
      </c>
      <c r="P87" s="146">
        <f>INDEX('[2]T18-Hanover'!$A$1:$ZZ$1000,MATCH(A87,'[2]T18-Hanover'!$A$1:$A$1000,0),MATCH($P$1,'[2]T18-Hanover'!$A$1:$ZZ$1,0))</f>
        <v>124.74000000000002</v>
      </c>
      <c r="Q87" s="146">
        <f>INDEX('[2]T18-Hanover'!$A$1:$ZZ$1000,MATCH(A87,'[2]T18-Hanover'!$A$1:$A$1000,0),MATCH($Q$1,'[2]T18-Hanover'!$A$1:$ZZ$1,0))</f>
        <v>184.8</v>
      </c>
      <c r="R87" s="146">
        <f>INDEX('[2]T18-Hanover'!$A$1:$ZZ$1000,MATCH(A87,'[2]T18-Hanover'!$A$1:$A$1000,0),MATCH($R$1,'[2]T18-Hanover'!$A$1:$ZZ$1,0))</f>
        <v>154.77000000000001</v>
      </c>
      <c r="S87" s="149">
        <f>INDEX('[2]T18-Hanover'!$A$1:$ZZ$1000,MATCH(A87,'[2]T18-Hanover'!$A$1:$A$1000,0),MATCH($S$1,'[2]T18-Hanover'!$A$1:$ZZ$1,0))</f>
        <v>411120</v>
      </c>
      <c r="T87" s="149">
        <f>INDEX('[2]T18-Hanover'!$A$1:$ZZ$1000,MATCH(A87,'[2]T18-Hanover'!$A$1:$A$1000,0),MATCH($T$1,'[2]T18-Hanover'!$A$1:$ZZ$1,0))</f>
        <v>757495.26</v>
      </c>
    </row>
    <row r="88" spans="1:20" x14ac:dyDescent="0.55000000000000004">
      <c r="A88" s="114" t="str">
        <f>'[2]T18-Hanover'!A88</f>
        <v>06-22-302-013-0000</v>
      </c>
      <c r="B88" s="115" t="str">
        <f>INDEX('[2]T18-Hanover'!$A$1:$ZZ$1000,MATCH(A88,'[2]T18-Hanover'!$A$1:$A$1000,0),MATCH($B$1,'[2]T18-Hanover'!$A$1:$ZZ$1,0))</f>
        <v>06-22-302-013-0000</v>
      </c>
      <c r="C88" s="114" t="str">
        <f>INDEX('[2]T18-Hanover'!$A$1:$ZZ$1000,MATCH(A88,'[2]T18-Hanover'!$A$1:$A$1000,0),MATCH($C$1,'[2]T18-Hanover'!$A$1:$ZZ$1,0))</f>
        <v>5-17</v>
      </c>
      <c r="D88" s="114" t="str">
        <f>INDEX('[2]T18-Hanover'!$A$1:$ZZ$1000,MATCH(A88,'[2]T18-Hanover'!$A$1:$A$1000,0),MATCH($D$1,'[2]T18-Hanover'!$A$1:$ZZ$1,0))</f>
        <v>1001  SUTTON STREAMWOOD</v>
      </c>
      <c r="E88" s="114" t="str">
        <f>INDEX('[2]T18-Hanover'!$A$1:$ZZ$1000,MATCH(A88,'[2]T18-Hanover'!$A$1:$A$1000,0),MATCH($E$1,'[2]T18-Hanover'!$A$1:$ZZ$1,0))</f>
        <v>Retail-Freestanding</v>
      </c>
      <c r="F88" s="142">
        <f>INDEX('[2]T18-Hanover'!$A$1:$ZZ$1000,MATCH(A88,'[2]T18-Hanover'!$A$1:$A$1000,0),MATCH($F$1,'[2]T18-Hanover'!$A$1:$ZZ$1,0))</f>
        <v>16</v>
      </c>
      <c r="G88" s="151">
        <f>INDEX('[2]T18-Hanover'!$A$1:$ZZ$1000,MATCH(A88,'[2]T18-Hanover'!$A$1:$A$1000,0),MATCH($G$1,'[2]T18-Hanover'!$A$1:$ZZ$1,0))</f>
        <v>559947</v>
      </c>
      <c r="H88" s="151">
        <f>INDEX('[2]T18-Hanover'!$A$1:$ZZ$1000,MATCH(A88,'[2]T18-Hanover'!$A$1:$A$1000,0),MATCH($H$1,'[2]T18-Hanover'!$A$1:$ZZ$1,0))</f>
        <v>167166</v>
      </c>
      <c r="I88" s="142" t="str">
        <f>INDEX('[2]T18-Hanover'!$A$1:$ZZ$1000,MATCH(A88,'[2]T18-Hanover'!$A$1:$A$1000,0),MATCH($I$1,'[2]T18-Hanover'!$A$1:$ZZ$1,0))</f>
        <v>C</v>
      </c>
      <c r="J88" s="146">
        <f>INDEX('[2]T18-Hanover'!$A$1:$ZZ$1000,MATCH(A88,'[2]T18-Hanover'!$A$1:$A$1000,0),MATCH($J$1,'[2]T18-Hanover'!$A$1:$ZZ$1,0))</f>
        <v>15.840000000000002</v>
      </c>
      <c r="K88" s="149">
        <f>INDEX('[2]T18-Hanover'!$A$1:$ZZ$1000,MATCH(A88,'[2]T18-Hanover'!$A$1:$A$1000,0),MATCH($K$1,'[2]T18-Hanover'!$A$1:$ZZ$1,0))</f>
        <v>2647909.4400000004</v>
      </c>
      <c r="L88" s="150">
        <f>INDEX('[2]T18-Hanover'!$A$1:$ZZ$1000,MATCH(A88,'[2]T18-Hanover'!$A$1:$A$1000,0),MATCH($L$1,'[2]T18-Hanover'!$A$1:$ZZ$1,0))</f>
        <v>0.15</v>
      </c>
      <c r="M88" s="150">
        <f>INDEX('[2]T18-Hanover'!$A$1:$ZZ$1000,MATCH(A88,'[2]T18-Hanover'!$A$1:$A$1000,0),MATCH($M$1,'[2]T18-Hanover'!$A$1:$ZZ$1,0))</f>
        <v>0.55000000000000004</v>
      </c>
      <c r="N88" s="149">
        <f>INDEX('[2]T18-Hanover'!$A$1:$ZZ$1000,MATCH(A88,'[2]T18-Hanover'!$A$1:$A$1000,0),MATCH($N$1,'[2]T18-Hanover'!$A$1:$ZZ$1,0))</f>
        <v>1012825.3607999999</v>
      </c>
      <c r="O88" s="150">
        <f>INDEX('[2]T18-Hanover'!$A$1:$ZZ$1000,MATCH(A88,'[2]T18-Hanover'!$A$1:$A$1000,0),MATCH($O$1,'[2]T18-Hanover'!$A$1:$ZZ$1,0))</f>
        <v>8.4999999999999992E-2</v>
      </c>
      <c r="P88" s="146">
        <f>INDEX('[2]T18-Hanover'!$A$1:$ZZ$1000,MATCH(A88,'[2]T18-Hanover'!$A$1:$A$1000,0),MATCH($P$1,'[2]T18-Hanover'!$A$1:$ZZ$1,0))</f>
        <v>71.28</v>
      </c>
      <c r="Q88" s="146">
        <f>INDEX('[2]T18-Hanover'!$A$1:$ZZ$1000,MATCH(A88,'[2]T18-Hanover'!$A$1:$A$1000,0),MATCH($Q$1,'[2]T18-Hanover'!$A$1:$ZZ$1,0))</f>
        <v>105.60000000000001</v>
      </c>
      <c r="R88" s="146">
        <f>INDEX('[2]T18-Hanover'!$A$1:$ZZ$1000,MATCH(A88,'[2]T18-Hanover'!$A$1:$A$1000,0),MATCH($R$1,'[2]T18-Hanover'!$A$1:$ZZ$1,0))</f>
        <v>88.44</v>
      </c>
      <c r="S88" s="149">
        <f>INDEX('[2]T18-Hanover'!$A$1:$ZZ$1000,MATCH(A88,'[2]T18-Hanover'!$A$1:$A$1000,0),MATCH($S$1,'[2]T18-Hanover'!$A$1:$ZZ$1,0))</f>
        <v>0</v>
      </c>
      <c r="T88" s="149">
        <f>INDEX('[2]T18-Hanover'!$A$1:$ZZ$1000,MATCH(A88,'[2]T18-Hanover'!$A$1:$A$1000,0),MATCH($T$1,'[2]T18-Hanover'!$A$1:$ZZ$1,0))</f>
        <v>14784161.039999999</v>
      </c>
    </row>
    <row r="89" spans="1:20" x14ac:dyDescent="0.55000000000000004">
      <c r="A89" s="114" t="str">
        <f>'[2]T18-Hanover'!A89</f>
        <v>06-19-119-018-0000</v>
      </c>
      <c r="B89" s="115" t="str">
        <f>INDEX('[2]T18-Hanover'!$A$1:$ZZ$1000,MATCH(A89,'[2]T18-Hanover'!$A$1:$A$1000,0),MATCH($B$1,'[2]T18-Hanover'!$A$1:$ZZ$1,0))</f>
        <v>06-19-119-018-0000</v>
      </c>
      <c r="C89" s="114" t="str">
        <f>INDEX('[2]T18-Hanover'!$A$1:$ZZ$1000,MATCH(A89,'[2]T18-Hanover'!$A$1:$A$1000,0),MATCH($C$1,'[2]T18-Hanover'!$A$1:$ZZ$1,0))</f>
        <v>5-17</v>
      </c>
      <c r="D89" s="114" t="str">
        <f>INDEX('[2]T18-Hanover'!$A$1:$ZZ$1000,MATCH(A89,'[2]T18-Hanover'!$A$1:$A$1000,0),MATCH($D$1,'[2]T18-Hanover'!$A$1:$ZZ$1,0))</f>
        <v>959  VILLA ELGIN</v>
      </c>
      <c r="E89" s="114" t="str">
        <f>INDEX('[2]T18-Hanover'!$A$1:$ZZ$1000,MATCH(A89,'[2]T18-Hanover'!$A$1:$A$1000,0),MATCH($E$1,'[2]T18-Hanover'!$A$1:$ZZ$1,0))</f>
        <v>Retail-Freestanding</v>
      </c>
      <c r="F89" s="142">
        <f>INDEX('[2]T18-Hanover'!$A$1:$ZZ$1000,MATCH(A89,'[2]T18-Hanover'!$A$1:$A$1000,0),MATCH($F$1,'[2]T18-Hanover'!$A$1:$ZZ$1,0))</f>
        <v>69</v>
      </c>
      <c r="G89" s="151">
        <f>INDEX('[2]T18-Hanover'!$A$1:$ZZ$1000,MATCH(A89,'[2]T18-Hanover'!$A$1:$A$1000,0),MATCH($G$1,'[2]T18-Hanover'!$A$1:$ZZ$1,0))</f>
        <v>11503</v>
      </c>
      <c r="H89" s="151">
        <f>INDEX('[2]T18-Hanover'!$A$1:$ZZ$1000,MATCH(A89,'[2]T18-Hanover'!$A$1:$A$1000,0),MATCH($H$1,'[2]T18-Hanover'!$A$1:$ZZ$1,0))</f>
        <v>1314</v>
      </c>
      <c r="I89" s="142" t="str">
        <f>INDEX('[2]T18-Hanover'!$A$1:$ZZ$1000,MATCH(A89,'[2]T18-Hanover'!$A$1:$A$1000,0),MATCH($I$1,'[2]T18-Hanover'!$A$1:$ZZ$1,0))</f>
        <v>C</v>
      </c>
      <c r="J89" s="146">
        <f>INDEX('[2]T18-Hanover'!$A$1:$ZZ$1000,MATCH(A89,'[2]T18-Hanover'!$A$1:$A$1000,0),MATCH($J$1,'[2]T18-Hanover'!$A$1:$ZZ$1,0))</f>
        <v>18</v>
      </c>
      <c r="K89" s="149">
        <f>INDEX('[2]T18-Hanover'!$A$1:$ZZ$1000,MATCH(A89,'[2]T18-Hanover'!$A$1:$A$1000,0),MATCH($K$1,'[2]T18-Hanover'!$A$1:$ZZ$1,0))</f>
        <v>23652</v>
      </c>
      <c r="L89" s="150">
        <f>INDEX('[2]T18-Hanover'!$A$1:$ZZ$1000,MATCH(A89,'[2]T18-Hanover'!$A$1:$A$1000,0),MATCH($L$1,'[2]T18-Hanover'!$A$1:$ZZ$1,0))</f>
        <v>0.15</v>
      </c>
      <c r="M89" s="150">
        <f>INDEX('[2]T18-Hanover'!$A$1:$ZZ$1000,MATCH(A89,'[2]T18-Hanover'!$A$1:$A$1000,0),MATCH($M$1,'[2]T18-Hanover'!$A$1:$ZZ$1,0))</f>
        <v>0.55000000000000004</v>
      </c>
      <c r="N89" s="149">
        <f>INDEX('[2]T18-Hanover'!$A$1:$ZZ$1000,MATCH(A89,'[2]T18-Hanover'!$A$1:$A$1000,0),MATCH($N$1,'[2]T18-Hanover'!$A$1:$ZZ$1,0))</f>
        <v>9046.89</v>
      </c>
      <c r="O89" s="150">
        <f>INDEX('[2]T18-Hanover'!$A$1:$ZZ$1000,MATCH(A89,'[2]T18-Hanover'!$A$1:$A$1000,0),MATCH($O$1,'[2]T18-Hanover'!$A$1:$ZZ$1,0))</f>
        <v>8.4999999999999992E-2</v>
      </c>
      <c r="P89" s="146">
        <f>INDEX('[2]T18-Hanover'!$A$1:$ZZ$1000,MATCH(A89,'[2]T18-Hanover'!$A$1:$A$1000,0),MATCH($P$1,'[2]T18-Hanover'!$A$1:$ZZ$1,0))</f>
        <v>81</v>
      </c>
      <c r="Q89" s="146">
        <f>INDEX('[2]T18-Hanover'!$A$1:$ZZ$1000,MATCH(A89,'[2]T18-Hanover'!$A$1:$A$1000,0),MATCH($Q$1,'[2]T18-Hanover'!$A$1:$ZZ$1,0))</f>
        <v>120</v>
      </c>
      <c r="R89" s="146">
        <f>INDEX('[2]T18-Hanover'!$A$1:$ZZ$1000,MATCH(A89,'[2]T18-Hanover'!$A$1:$A$1000,0),MATCH($R$1,'[2]T18-Hanover'!$A$1:$ZZ$1,0))</f>
        <v>100.5</v>
      </c>
      <c r="S89" s="149">
        <f>INDEX('[2]T18-Hanover'!$A$1:$ZZ$1000,MATCH(A89,'[2]T18-Hanover'!$A$1:$A$1000,0),MATCH($S$1,'[2]T18-Hanover'!$A$1:$ZZ$1,0))</f>
        <v>37482</v>
      </c>
      <c r="T89" s="149">
        <f>INDEX('[2]T18-Hanover'!$A$1:$ZZ$1000,MATCH(A89,'[2]T18-Hanover'!$A$1:$A$1000,0),MATCH($T$1,'[2]T18-Hanover'!$A$1:$ZZ$1,0))</f>
        <v>169539</v>
      </c>
    </row>
    <row r="90" spans="1:20" x14ac:dyDescent="0.55000000000000004">
      <c r="A90" s="114" t="str">
        <f>'[2]T18-Hanover'!A90</f>
        <v>06-13-401-048-0000</v>
      </c>
      <c r="B90" s="115" t="str">
        <f>INDEX('[2]T18-Hanover'!$A$1:$ZZ$1000,MATCH(A90,'[2]T18-Hanover'!$A$1:$A$1000,0),MATCH($B$1,'[2]T18-Hanover'!$A$1:$ZZ$1,0))</f>
        <v>06-13-401-048-0000</v>
      </c>
      <c r="C90" s="114" t="str">
        <f>INDEX('[2]T18-Hanover'!$A$1:$ZZ$1000,MATCH(A90,'[2]T18-Hanover'!$A$1:$A$1000,0),MATCH($C$1,'[2]T18-Hanover'!$A$1:$ZZ$1,0))</f>
        <v>5-17</v>
      </c>
      <c r="D90" s="114" t="str">
        <f>INDEX('[2]T18-Hanover'!$A$1:$ZZ$1000,MATCH(A90,'[2]T18-Hanover'!$A$1:$A$1000,0),MATCH($D$1,'[2]T18-Hanover'!$A$1:$ZZ$1,0))</f>
        <v>160 N BARRINGTON STREAMWOOD</v>
      </c>
      <c r="E90" s="114" t="str">
        <f>INDEX('[2]T18-Hanover'!$A$1:$ZZ$1000,MATCH(A90,'[2]T18-Hanover'!$A$1:$A$1000,0),MATCH($E$1,'[2]T18-Hanover'!$A$1:$ZZ$1,0))</f>
        <v>Retail-Freestanding</v>
      </c>
      <c r="F90" s="142">
        <f>INDEX('[2]T18-Hanover'!$A$1:$ZZ$1000,MATCH(A90,'[2]T18-Hanover'!$A$1:$A$1000,0),MATCH($F$1,'[2]T18-Hanover'!$A$1:$ZZ$1,0))</f>
        <v>22</v>
      </c>
      <c r="G90" s="151">
        <f>INDEX('[2]T18-Hanover'!$A$1:$ZZ$1000,MATCH(A90,'[2]T18-Hanover'!$A$1:$A$1000,0),MATCH($G$1,'[2]T18-Hanover'!$A$1:$ZZ$1,0))</f>
        <v>82110</v>
      </c>
      <c r="H90" s="151">
        <f>INDEX('[2]T18-Hanover'!$A$1:$ZZ$1000,MATCH(A90,'[2]T18-Hanover'!$A$1:$A$1000,0),MATCH($H$1,'[2]T18-Hanover'!$A$1:$ZZ$1,0))</f>
        <v>22413</v>
      </c>
      <c r="I90" s="142" t="str">
        <f>INDEX('[2]T18-Hanover'!$A$1:$ZZ$1000,MATCH(A90,'[2]T18-Hanover'!$A$1:$A$1000,0),MATCH($I$1,'[2]T18-Hanover'!$A$1:$ZZ$1,0))</f>
        <v>C</v>
      </c>
      <c r="J90" s="146">
        <f>INDEX('[2]T18-Hanover'!$A$1:$ZZ$1000,MATCH(A90,'[2]T18-Hanover'!$A$1:$A$1000,0),MATCH($J$1,'[2]T18-Hanover'!$A$1:$ZZ$1,0))</f>
        <v>15.840000000000002</v>
      </c>
      <c r="K90" s="149">
        <f>INDEX('[2]T18-Hanover'!$A$1:$ZZ$1000,MATCH(A90,'[2]T18-Hanover'!$A$1:$A$1000,0),MATCH($K$1,'[2]T18-Hanover'!$A$1:$ZZ$1,0))</f>
        <v>355021.92000000004</v>
      </c>
      <c r="L90" s="150">
        <f>INDEX('[2]T18-Hanover'!$A$1:$ZZ$1000,MATCH(A90,'[2]T18-Hanover'!$A$1:$A$1000,0),MATCH($L$1,'[2]T18-Hanover'!$A$1:$ZZ$1,0))</f>
        <v>0.15</v>
      </c>
      <c r="M90" s="150">
        <f>INDEX('[2]T18-Hanover'!$A$1:$ZZ$1000,MATCH(A90,'[2]T18-Hanover'!$A$1:$A$1000,0),MATCH($M$1,'[2]T18-Hanover'!$A$1:$ZZ$1,0))</f>
        <v>0.55000000000000004</v>
      </c>
      <c r="N90" s="149">
        <f>INDEX('[2]T18-Hanover'!$A$1:$ZZ$1000,MATCH(A90,'[2]T18-Hanover'!$A$1:$A$1000,0),MATCH($N$1,'[2]T18-Hanover'!$A$1:$ZZ$1,0))</f>
        <v>135795.88440000001</v>
      </c>
      <c r="O90" s="150">
        <f>INDEX('[2]T18-Hanover'!$A$1:$ZZ$1000,MATCH(A90,'[2]T18-Hanover'!$A$1:$A$1000,0),MATCH($O$1,'[2]T18-Hanover'!$A$1:$ZZ$1,0))</f>
        <v>8.4999999999999992E-2</v>
      </c>
      <c r="P90" s="146">
        <f>INDEX('[2]T18-Hanover'!$A$1:$ZZ$1000,MATCH(A90,'[2]T18-Hanover'!$A$1:$A$1000,0),MATCH($P$1,'[2]T18-Hanover'!$A$1:$ZZ$1,0))</f>
        <v>71.280000000000015</v>
      </c>
      <c r="Q90" s="146">
        <f>INDEX('[2]T18-Hanover'!$A$1:$ZZ$1000,MATCH(A90,'[2]T18-Hanover'!$A$1:$A$1000,0),MATCH($Q$1,'[2]T18-Hanover'!$A$1:$ZZ$1,0))</f>
        <v>105.60000000000001</v>
      </c>
      <c r="R90" s="146">
        <f>INDEX('[2]T18-Hanover'!$A$1:$ZZ$1000,MATCH(A90,'[2]T18-Hanover'!$A$1:$A$1000,0),MATCH($R$1,'[2]T18-Hanover'!$A$1:$ZZ$1,0))</f>
        <v>88.440000000000012</v>
      </c>
      <c r="S90" s="149">
        <f>INDEX('[2]T18-Hanover'!$A$1:$ZZ$1000,MATCH(A90,'[2]T18-Hanover'!$A$1:$A$1000,0),MATCH($S$1,'[2]T18-Hanover'!$A$1:$ZZ$1,0))</f>
        <v>0</v>
      </c>
      <c r="T90" s="149">
        <f>INDEX('[2]T18-Hanover'!$A$1:$ZZ$1000,MATCH(A90,'[2]T18-Hanover'!$A$1:$A$1000,0),MATCH($T$1,'[2]T18-Hanover'!$A$1:$ZZ$1,0))</f>
        <v>1982205.7200000002</v>
      </c>
    </row>
    <row r="91" spans="1:20" x14ac:dyDescent="0.55000000000000004">
      <c r="A91" s="114" t="str">
        <f>'[2]T18-Hanover'!A91</f>
        <v>06-07-302-036-0000</v>
      </c>
      <c r="B91" s="115" t="str">
        <f>INDEX('[2]T18-Hanover'!$A$1:$ZZ$1000,MATCH(A91,'[2]T18-Hanover'!$A$1:$A$1000,0),MATCH($B$1,'[2]T18-Hanover'!$A$1:$ZZ$1,0))</f>
        <v>06-07-302-036-0000</v>
      </c>
      <c r="C91" s="114" t="str">
        <f>INDEX('[2]T18-Hanover'!$A$1:$ZZ$1000,MATCH(A91,'[2]T18-Hanover'!$A$1:$A$1000,0),MATCH($C$1,'[2]T18-Hanover'!$A$1:$ZZ$1,0))</f>
        <v>5-17</v>
      </c>
      <c r="D91" s="114" t="str">
        <f>INDEX('[2]T18-Hanover'!$A$1:$ZZ$1000,MATCH(A91,'[2]T18-Hanover'!$A$1:$A$1000,0),MATCH($D$1,'[2]T18-Hanover'!$A$1:$ZZ$1,0))</f>
        <v>957  SUMMIT ELGIN</v>
      </c>
      <c r="E91" s="114" t="str">
        <f>INDEX('[2]T18-Hanover'!$A$1:$ZZ$1000,MATCH(A91,'[2]T18-Hanover'!$A$1:$A$1000,0),MATCH($E$1,'[2]T18-Hanover'!$A$1:$ZZ$1,0))</f>
        <v>Retail-Freestanding</v>
      </c>
      <c r="F91" s="142">
        <f>INDEX('[2]T18-Hanover'!$A$1:$ZZ$1000,MATCH(A91,'[2]T18-Hanover'!$A$1:$A$1000,0),MATCH($F$1,'[2]T18-Hanover'!$A$1:$ZZ$1,0))</f>
        <v>32</v>
      </c>
      <c r="G91" s="151">
        <f>INDEX('[2]T18-Hanover'!$A$1:$ZZ$1000,MATCH(A91,'[2]T18-Hanover'!$A$1:$A$1000,0),MATCH($G$1,'[2]T18-Hanover'!$A$1:$ZZ$1,0))</f>
        <v>19907</v>
      </c>
      <c r="H91" s="151">
        <f>INDEX('[2]T18-Hanover'!$A$1:$ZZ$1000,MATCH(A91,'[2]T18-Hanover'!$A$1:$A$1000,0),MATCH($H$1,'[2]T18-Hanover'!$A$1:$ZZ$1,0))</f>
        <v>3203</v>
      </c>
      <c r="I91" s="142" t="str">
        <f>INDEX('[2]T18-Hanover'!$A$1:$ZZ$1000,MATCH(A91,'[2]T18-Hanover'!$A$1:$A$1000,0),MATCH($I$1,'[2]T18-Hanover'!$A$1:$ZZ$1,0))</f>
        <v>C</v>
      </c>
      <c r="J91" s="146">
        <f>INDEX('[2]T18-Hanover'!$A$1:$ZZ$1000,MATCH(A91,'[2]T18-Hanover'!$A$1:$A$1000,0),MATCH($J$1,'[2]T18-Hanover'!$A$1:$ZZ$1,0))</f>
        <v>18</v>
      </c>
      <c r="K91" s="149">
        <f>INDEX('[2]T18-Hanover'!$A$1:$ZZ$1000,MATCH(A91,'[2]T18-Hanover'!$A$1:$A$1000,0),MATCH($K$1,'[2]T18-Hanover'!$A$1:$ZZ$1,0))</f>
        <v>57654</v>
      </c>
      <c r="L91" s="150">
        <f>INDEX('[2]T18-Hanover'!$A$1:$ZZ$1000,MATCH(A91,'[2]T18-Hanover'!$A$1:$A$1000,0),MATCH($L$1,'[2]T18-Hanover'!$A$1:$ZZ$1,0))</f>
        <v>0.15</v>
      </c>
      <c r="M91" s="150">
        <f>INDEX('[2]T18-Hanover'!$A$1:$ZZ$1000,MATCH(A91,'[2]T18-Hanover'!$A$1:$A$1000,0),MATCH($M$1,'[2]T18-Hanover'!$A$1:$ZZ$1,0))</f>
        <v>0.55000000000000004</v>
      </c>
      <c r="N91" s="149">
        <f>INDEX('[2]T18-Hanover'!$A$1:$ZZ$1000,MATCH(A91,'[2]T18-Hanover'!$A$1:$A$1000,0),MATCH($N$1,'[2]T18-Hanover'!$A$1:$ZZ$1,0))</f>
        <v>22052.654999999999</v>
      </c>
      <c r="O91" s="150">
        <f>INDEX('[2]T18-Hanover'!$A$1:$ZZ$1000,MATCH(A91,'[2]T18-Hanover'!$A$1:$A$1000,0),MATCH($O$1,'[2]T18-Hanover'!$A$1:$ZZ$1,0))</f>
        <v>8.4999999999999992E-2</v>
      </c>
      <c r="P91" s="146">
        <f>INDEX('[2]T18-Hanover'!$A$1:$ZZ$1000,MATCH(A91,'[2]T18-Hanover'!$A$1:$A$1000,0),MATCH($P$1,'[2]T18-Hanover'!$A$1:$ZZ$1,0))</f>
        <v>81</v>
      </c>
      <c r="Q91" s="146">
        <f>INDEX('[2]T18-Hanover'!$A$1:$ZZ$1000,MATCH(A91,'[2]T18-Hanover'!$A$1:$A$1000,0),MATCH($Q$1,'[2]T18-Hanover'!$A$1:$ZZ$1,0))</f>
        <v>120</v>
      </c>
      <c r="R91" s="146">
        <f>INDEX('[2]T18-Hanover'!$A$1:$ZZ$1000,MATCH(A91,'[2]T18-Hanover'!$A$1:$A$1000,0),MATCH($R$1,'[2]T18-Hanover'!$A$1:$ZZ$1,0))</f>
        <v>100.5</v>
      </c>
      <c r="S91" s="149">
        <f>INDEX('[2]T18-Hanover'!$A$1:$ZZ$1000,MATCH(A91,'[2]T18-Hanover'!$A$1:$A$1000,0),MATCH($S$1,'[2]T18-Hanover'!$A$1:$ZZ$1,0))</f>
        <v>85140</v>
      </c>
      <c r="T91" s="149">
        <f>INDEX('[2]T18-Hanover'!$A$1:$ZZ$1000,MATCH(A91,'[2]T18-Hanover'!$A$1:$A$1000,0),MATCH($T$1,'[2]T18-Hanover'!$A$1:$ZZ$1,0))</f>
        <v>407041.5</v>
      </c>
    </row>
    <row r="92" spans="1:20" x14ac:dyDescent="0.55000000000000004">
      <c r="A92" s="114" t="str">
        <f>'[2]T18-Hanover'!A92</f>
        <v>06-35-316-044-0000</v>
      </c>
      <c r="B92" s="115" t="str">
        <f>INDEX('[2]T18-Hanover'!$A$1:$ZZ$1000,MATCH(A92,'[2]T18-Hanover'!$A$1:$A$1000,0),MATCH($B$1,'[2]T18-Hanover'!$A$1:$ZZ$1,0))</f>
        <v>06-35-316-044-0000</v>
      </c>
      <c r="C92" s="114" t="str">
        <f>INDEX('[2]T18-Hanover'!$A$1:$ZZ$1000,MATCH(A92,'[2]T18-Hanover'!$A$1:$A$1000,0),MATCH($C$1,'[2]T18-Hanover'!$A$1:$ZZ$1,0))</f>
        <v>5-17</v>
      </c>
      <c r="D92" s="114" t="str">
        <f>INDEX('[2]T18-Hanover'!$A$1:$ZZ$1000,MATCH(A92,'[2]T18-Hanover'!$A$1:$A$1000,0),MATCH($D$1,'[2]T18-Hanover'!$A$1:$ZZ$1,0))</f>
        <v>399 S MAIN BARTLETT</v>
      </c>
      <c r="E92" s="114" t="str">
        <f>INDEX('[2]T18-Hanover'!$A$1:$ZZ$1000,MATCH(A92,'[2]T18-Hanover'!$A$1:$A$1000,0),MATCH($E$1,'[2]T18-Hanover'!$A$1:$ZZ$1,0))</f>
        <v>Retail-Freestanding</v>
      </c>
      <c r="F92" s="142">
        <f>INDEX('[2]T18-Hanover'!$A$1:$ZZ$1000,MATCH(A92,'[2]T18-Hanover'!$A$1:$A$1000,0),MATCH($F$1,'[2]T18-Hanover'!$A$1:$ZZ$1,0))</f>
        <v>15</v>
      </c>
      <c r="G92" s="151">
        <f>INDEX('[2]T18-Hanover'!$A$1:$ZZ$1000,MATCH(A92,'[2]T18-Hanover'!$A$1:$A$1000,0),MATCH($G$1,'[2]T18-Hanover'!$A$1:$ZZ$1,0))</f>
        <v>72658</v>
      </c>
      <c r="H92" s="151">
        <f>INDEX('[2]T18-Hanover'!$A$1:$ZZ$1000,MATCH(A92,'[2]T18-Hanover'!$A$1:$A$1000,0),MATCH($H$1,'[2]T18-Hanover'!$A$1:$ZZ$1,0))</f>
        <v>13044</v>
      </c>
      <c r="I92" s="142" t="str">
        <f>INDEX('[2]T18-Hanover'!$A$1:$ZZ$1000,MATCH(A92,'[2]T18-Hanover'!$A$1:$A$1000,0),MATCH($I$1,'[2]T18-Hanover'!$A$1:$ZZ$1,0))</f>
        <v>C</v>
      </c>
      <c r="J92" s="146">
        <f>INDEX('[2]T18-Hanover'!$A$1:$ZZ$1000,MATCH(A92,'[2]T18-Hanover'!$A$1:$A$1000,0),MATCH($J$1,'[2]T18-Hanover'!$A$1:$ZZ$1,0))</f>
        <v>17.28</v>
      </c>
      <c r="K92" s="149">
        <f>INDEX('[2]T18-Hanover'!$A$1:$ZZ$1000,MATCH(A92,'[2]T18-Hanover'!$A$1:$A$1000,0),MATCH($K$1,'[2]T18-Hanover'!$A$1:$ZZ$1,0))</f>
        <v>225400.32000000001</v>
      </c>
      <c r="L92" s="150">
        <f>INDEX('[2]T18-Hanover'!$A$1:$ZZ$1000,MATCH(A92,'[2]T18-Hanover'!$A$1:$A$1000,0),MATCH($L$1,'[2]T18-Hanover'!$A$1:$ZZ$1,0))</f>
        <v>0.15</v>
      </c>
      <c r="M92" s="150">
        <f>INDEX('[2]T18-Hanover'!$A$1:$ZZ$1000,MATCH(A92,'[2]T18-Hanover'!$A$1:$A$1000,0),MATCH($M$1,'[2]T18-Hanover'!$A$1:$ZZ$1,0))</f>
        <v>0.55000000000000004</v>
      </c>
      <c r="N92" s="149">
        <f>INDEX('[2]T18-Hanover'!$A$1:$ZZ$1000,MATCH(A92,'[2]T18-Hanover'!$A$1:$A$1000,0),MATCH($N$1,'[2]T18-Hanover'!$A$1:$ZZ$1,0))</f>
        <v>86215.622399999993</v>
      </c>
      <c r="O92" s="150">
        <f>INDEX('[2]T18-Hanover'!$A$1:$ZZ$1000,MATCH(A92,'[2]T18-Hanover'!$A$1:$A$1000,0),MATCH($O$1,'[2]T18-Hanover'!$A$1:$ZZ$1,0))</f>
        <v>8.4999999999999992E-2</v>
      </c>
      <c r="P92" s="146">
        <f>INDEX('[2]T18-Hanover'!$A$1:$ZZ$1000,MATCH(A92,'[2]T18-Hanover'!$A$1:$A$1000,0),MATCH($P$1,'[2]T18-Hanover'!$A$1:$ZZ$1,0))</f>
        <v>77.760000000000005</v>
      </c>
      <c r="Q92" s="146">
        <f>INDEX('[2]T18-Hanover'!$A$1:$ZZ$1000,MATCH(A92,'[2]T18-Hanover'!$A$1:$A$1000,0),MATCH($Q$1,'[2]T18-Hanover'!$A$1:$ZZ$1,0))</f>
        <v>115.19999999999999</v>
      </c>
      <c r="R92" s="146">
        <f>INDEX('[2]T18-Hanover'!$A$1:$ZZ$1000,MATCH(A92,'[2]T18-Hanover'!$A$1:$A$1000,0),MATCH($R$1,'[2]T18-Hanover'!$A$1:$ZZ$1,0))</f>
        <v>96.47999999999999</v>
      </c>
      <c r="S92" s="149">
        <f>INDEX('[2]T18-Hanover'!$A$1:$ZZ$1000,MATCH(A92,'[2]T18-Hanover'!$A$1:$A$1000,0),MATCH($S$1,'[2]T18-Hanover'!$A$1:$ZZ$1,0))</f>
        <v>245784</v>
      </c>
      <c r="T92" s="149">
        <f>INDEX('[2]T18-Hanover'!$A$1:$ZZ$1000,MATCH(A92,'[2]T18-Hanover'!$A$1:$A$1000,0),MATCH($T$1,'[2]T18-Hanover'!$A$1:$ZZ$1,0))</f>
        <v>1504269.1199999999</v>
      </c>
    </row>
    <row r="93" spans="1:20" x14ac:dyDescent="0.55000000000000004">
      <c r="A93" s="114" t="str">
        <f>'[2]T18-Hanover'!A93</f>
        <v>06-24-401-005-0000</v>
      </c>
      <c r="B93" s="115" t="str">
        <f>INDEX('[2]T18-Hanover'!$A$1:$ZZ$1000,MATCH(A93,'[2]T18-Hanover'!$A$1:$A$1000,0),MATCH($B$1,'[2]T18-Hanover'!$A$1:$ZZ$1,0))</f>
        <v>06-24-401-005-0000</v>
      </c>
      <c r="C93" s="114" t="str">
        <f>INDEX('[2]T18-Hanover'!$A$1:$ZZ$1000,MATCH(A93,'[2]T18-Hanover'!$A$1:$A$1000,0),MATCH($C$1,'[2]T18-Hanover'!$A$1:$ZZ$1,0))</f>
        <v>5-17</v>
      </c>
      <c r="D93" s="114" t="str">
        <f>INDEX('[2]T18-Hanover'!$A$1:$ZZ$1000,MATCH(A93,'[2]T18-Hanover'!$A$1:$A$1000,0),MATCH($D$1,'[2]T18-Hanover'!$A$1:$ZZ$1,0))</f>
        <v>2621 W SCHAUMBURG SCHAUMBURG</v>
      </c>
      <c r="E93" s="114" t="str">
        <f>INDEX('[2]T18-Hanover'!$A$1:$ZZ$1000,MATCH(A93,'[2]T18-Hanover'!$A$1:$A$1000,0),MATCH($E$1,'[2]T18-Hanover'!$A$1:$ZZ$1,0))</f>
        <v>Retail-Freestanding</v>
      </c>
      <c r="F93" s="142">
        <f>INDEX('[2]T18-Hanover'!$A$1:$ZZ$1000,MATCH(A93,'[2]T18-Hanover'!$A$1:$A$1000,0),MATCH($F$1,'[2]T18-Hanover'!$A$1:$ZZ$1,0))</f>
        <v>24</v>
      </c>
      <c r="G93" s="151">
        <f>INDEX('[2]T18-Hanover'!$A$1:$ZZ$1000,MATCH(A93,'[2]T18-Hanover'!$A$1:$A$1000,0),MATCH($G$1,'[2]T18-Hanover'!$A$1:$ZZ$1,0))</f>
        <v>537221</v>
      </c>
      <c r="H93" s="151">
        <f>INDEX('[2]T18-Hanover'!$A$1:$ZZ$1000,MATCH(A93,'[2]T18-Hanover'!$A$1:$A$1000,0),MATCH($H$1,'[2]T18-Hanover'!$A$1:$ZZ$1,0))</f>
        <v>179497</v>
      </c>
      <c r="I93" s="142" t="str">
        <f>INDEX('[2]T18-Hanover'!$A$1:$ZZ$1000,MATCH(A93,'[2]T18-Hanover'!$A$1:$A$1000,0),MATCH($I$1,'[2]T18-Hanover'!$A$1:$ZZ$1,0))</f>
        <v>C</v>
      </c>
      <c r="J93" s="146">
        <f>INDEX('[2]T18-Hanover'!$A$1:$ZZ$1000,MATCH(A93,'[2]T18-Hanover'!$A$1:$A$1000,0),MATCH($J$1,'[2]T18-Hanover'!$A$1:$ZZ$1,0))</f>
        <v>15.840000000000002</v>
      </c>
      <c r="K93" s="149">
        <f>INDEX('[2]T18-Hanover'!$A$1:$ZZ$1000,MATCH(A93,'[2]T18-Hanover'!$A$1:$A$1000,0),MATCH($K$1,'[2]T18-Hanover'!$A$1:$ZZ$1,0))</f>
        <v>2843232.4800000004</v>
      </c>
      <c r="L93" s="150">
        <f>INDEX('[2]T18-Hanover'!$A$1:$ZZ$1000,MATCH(A93,'[2]T18-Hanover'!$A$1:$A$1000,0),MATCH($L$1,'[2]T18-Hanover'!$A$1:$ZZ$1,0))</f>
        <v>0.15</v>
      </c>
      <c r="M93" s="150">
        <f>INDEX('[2]T18-Hanover'!$A$1:$ZZ$1000,MATCH(A93,'[2]T18-Hanover'!$A$1:$A$1000,0),MATCH($M$1,'[2]T18-Hanover'!$A$1:$ZZ$1,0))</f>
        <v>0.55000000000000004</v>
      </c>
      <c r="N93" s="149">
        <f>INDEX('[2]T18-Hanover'!$A$1:$ZZ$1000,MATCH(A93,'[2]T18-Hanover'!$A$1:$A$1000,0),MATCH($N$1,'[2]T18-Hanover'!$A$1:$ZZ$1,0))</f>
        <v>1087536.4236000001</v>
      </c>
      <c r="O93" s="150">
        <f>INDEX('[2]T18-Hanover'!$A$1:$ZZ$1000,MATCH(A93,'[2]T18-Hanover'!$A$1:$A$1000,0),MATCH($O$1,'[2]T18-Hanover'!$A$1:$ZZ$1,0))</f>
        <v>8.4999999999999992E-2</v>
      </c>
      <c r="P93" s="146">
        <f>INDEX('[2]T18-Hanover'!$A$1:$ZZ$1000,MATCH(A93,'[2]T18-Hanover'!$A$1:$A$1000,0),MATCH($P$1,'[2]T18-Hanover'!$A$1:$ZZ$1,0))</f>
        <v>71.280000000000015</v>
      </c>
      <c r="Q93" s="146">
        <f>INDEX('[2]T18-Hanover'!$A$1:$ZZ$1000,MATCH(A93,'[2]T18-Hanover'!$A$1:$A$1000,0),MATCH($Q$1,'[2]T18-Hanover'!$A$1:$ZZ$1,0))</f>
        <v>105.60000000000001</v>
      </c>
      <c r="R93" s="146">
        <f>INDEX('[2]T18-Hanover'!$A$1:$ZZ$1000,MATCH(A93,'[2]T18-Hanover'!$A$1:$A$1000,0),MATCH($R$1,'[2]T18-Hanover'!$A$1:$ZZ$1,0))</f>
        <v>88.440000000000012</v>
      </c>
      <c r="S93" s="149">
        <f>INDEX('[2]T18-Hanover'!$A$1:$ZZ$1000,MATCH(A93,'[2]T18-Hanover'!$A$1:$A$1000,0),MATCH($S$1,'[2]T18-Hanover'!$A$1:$ZZ$1,0))</f>
        <v>0</v>
      </c>
      <c r="T93" s="149">
        <f>INDEX('[2]T18-Hanover'!$A$1:$ZZ$1000,MATCH(A93,'[2]T18-Hanover'!$A$1:$A$1000,0),MATCH($T$1,'[2]T18-Hanover'!$A$1:$ZZ$1,0))</f>
        <v>15874714.680000002</v>
      </c>
    </row>
    <row r="94" spans="1:20" x14ac:dyDescent="0.55000000000000004">
      <c r="A94" s="114" t="str">
        <f>'[2]T18-Hanover'!A94</f>
        <v>06-25-300-012-0000</v>
      </c>
      <c r="B94" s="115" t="str">
        <f>INDEX('[2]T18-Hanover'!$A$1:$ZZ$1000,MATCH(A94,'[2]T18-Hanover'!$A$1:$A$1000,0),MATCH($B$1,'[2]T18-Hanover'!$A$1:$ZZ$1,0))</f>
        <v>06-25-300-012-0000</v>
      </c>
      <c r="C94" s="114" t="str">
        <f>INDEX('[2]T18-Hanover'!$A$1:$ZZ$1000,MATCH(A94,'[2]T18-Hanover'!$A$1:$A$1000,0),MATCH($C$1,'[2]T18-Hanover'!$A$1:$ZZ$1,0))</f>
        <v>5-17</v>
      </c>
      <c r="D94" s="114" t="str">
        <f>INDEX('[2]T18-Hanover'!$A$1:$ZZ$1000,MATCH(A94,'[2]T18-Hanover'!$A$1:$A$1000,0),MATCH($D$1,'[2]T18-Hanover'!$A$1:$ZZ$1,0))</f>
        <v>900 E IRVING PARK STREAMWOOD</v>
      </c>
      <c r="E94" s="114" t="str">
        <f>INDEX('[2]T18-Hanover'!$A$1:$ZZ$1000,MATCH(A94,'[2]T18-Hanover'!$A$1:$A$1000,0),MATCH($E$1,'[2]T18-Hanover'!$A$1:$ZZ$1,0))</f>
        <v>Retail-Freestanding</v>
      </c>
      <c r="F94" s="142">
        <f>INDEX('[2]T18-Hanover'!$A$1:$ZZ$1000,MATCH(A94,'[2]T18-Hanover'!$A$1:$A$1000,0),MATCH($F$1,'[2]T18-Hanover'!$A$1:$ZZ$1,0))</f>
        <v>50</v>
      </c>
      <c r="G94" s="151">
        <f>INDEX('[2]T18-Hanover'!$A$1:$ZZ$1000,MATCH(A94,'[2]T18-Hanover'!$A$1:$A$1000,0),MATCH($G$1,'[2]T18-Hanover'!$A$1:$ZZ$1,0))</f>
        <v>14849</v>
      </c>
      <c r="H94" s="151">
        <f>INDEX('[2]T18-Hanover'!$A$1:$ZZ$1000,MATCH(A94,'[2]T18-Hanover'!$A$1:$A$1000,0),MATCH($H$1,'[2]T18-Hanover'!$A$1:$ZZ$1,0))</f>
        <v>1922</v>
      </c>
      <c r="I94" s="142" t="str">
        <f>INDEX('[2]T18-Hanover'!$A$1:$ZZ$1000,MATCH(A94,'[2]T18-Hanover'!$A$1:$A$1000,0),MATCH($I$1,'[2]T18-Hanover'!$A$1:$ZZ$1,0))</f>
        <v>C</v>
      </c>
      <c r="J94" s="146">
        <f>INDEX('[2]T18-Hanover'!$A$1:$ZZ$1000,MATCH(A94,'[2]T18-Hanover'!$A$1:$A$1000,0),MATCH($J$1,'[2]T18-Hanover'!$A$1:$ZZ$1,0))</f>
        <v>18</v>
      </c>
      <c r="K94" s="149">
        <f>INDEX('[2]T18-Hanover'!$A$1:$ZZ$1000,MATCH(A94,'[2]T18-Hanover'!$A$1:$A$1000,0),MATCH($K$1,'[2]T18-Hanover'!$A$1:$ZZ$1,0))</f>
        <v>34596</v>
      </c>
      <c r="L94" s="150">
        <f>INDEX('[2]T18-Hanover'!$A$1:$ZZ$1000,MATCH(A94,'[2]T18-Hanover'!$A$1:$A$1000,0),MATCH($L$1,'[2]T18-Hanover'!$A$1:$ZZ$1,0))</f>
        <v>0.15</v>
      </c>
      <c r="M94" s="150">
        <f>INDEX('[2]T18-Hanover'!$A$1:$ZZ$1000,MATCH(A94,'[2]T18-Hanover'!$A$1:$A$1000,0),MATCH($M$1,'[2]T18-Hanover'!$A$1:$ZZ$1,0))</f>
        <v>0.55000000000000004</v>
      </c>
      <c r="N94" s="149">
        <f>INDEX('[2]T18-Hanover'!$A$1:$ZZ$1000,MATCH(A94,'[2]T18-Hanover'!$A$1:$A$1000,0),MATCH($N$1,'[2]T18-Hanover'!$A$1:$ZZ$1,0))</f>
        <v>13232.969999999998</v>
      </c>
      <c r="O94" s="150">
        <f>INDEX('[2]T18-Hanover'!$A$1:$ZZ$1000,MATCH(A94,'[2]T18-Hanover'!$A$1:$A$1000,0),MATCH($O$1,'[2]T18-Hanover'!$A$1:$ZZ$1,0))</f>
        <v>8.4999999999999992E-2</v>
      </c>
      <c r="P94" s="146">
        <f>INDEX('[2]T18-Hanover'!$A$1:$ZZ$1000,MATCH(A94,'[2]T18-Hanover'!$A$1:$A$1000,0),MATCH($P$1,'[2]T18-Hanover'!$A$1:$ZZ$1,0))</f>
        <v>80.999999999999986</v>
      </c>
      <c r="Q94" s="146">
        <f>INDEX('[2]T18-Hanover'!$A$1:$ZZ$1000,MATCH(A94,'[2]T18-Hanover'!$A$1:$A$1000,0),MATCH($Q$1,'[2]T18-Hanover'!$A$1:$ZZ$1,0))</f>
        <v>120</v>
      </c>
      <c r="R94" s="146">
        <f>INDEX('[2]T18-Hanover'!$A$1:$ZZ$1000,MATCH(A94,'[2]T18-Hanover'!$A$1:$A$1000,0),MATCH($R$1,'[2]T18-Hanover'!$A$1:$ZZ$1,0))</f>
        <v>100.5</v>
      </c>
      <c r="S94" s="149">
        <f>INDEX('[2]T18-Hanover'!$A$1:$ZZ$1000,MATCH(A94,'[2]T18-Hanover'!$A$1:$A$1000,0),MATCH($S$1,'[2]T18-Hanover'!$A$1:$ZZ$1,0))</f>
        <v>85932</v>
      </c>
      <c r="T94" s="149">
        <f>INDEX('[2]T18-Hanover'!$A$1:$ZZ$1000,MATCH(A94,'[2]T18-Hanover'!$A$1:$A$1000,0),MATCH($T$1,'[2]T18-Hanover'!$A$1:$ZZ$1,0))</f>
        <v>279093</v>
      </c>
    </row>
    <row r="95" spans="1:20" x14ac:dyDescent="0.55000000000000004">
      <c r="A95" s="114" t="str">
        <f>'[2]T18-Hanover'!A95</f>
        <v>06-24-205-001-0000</v>
      </c>
      <c r="B95" s="115" t="str">
        <f>INDEX('[2]T18-Hanover'!$A$1:$ZZ$1000,MATCH(A95,'[2]T18-Hanover'!$A$1:$A$1000,0),MATCH($B$1,'[2]T18-Hanover'!$A$1:$ZZ$1,0))</f>
        <v>06-24-205-001-0000</v>
      </c>
      <c r="C95" s="114" t="str">
        <f>INDEX('[2]T18-Hanover'!$A$1:$ZZ$1000,MATCH(A95,'[2]T18-Hanover'!$A$1:$A$1000,0),MATCH($C$1,'[2]T18-Hanover'!$A$1:$ZZ$1,0))</f>
        <v>5-17</v>
      </c>
      <c r="D95" s="114" t="str">
        <f>INDEX('[2]T18-Hanover'!$A$1:$ZZ$1000,MATCH(A95,'[2]T18-Hanover'!$A$1:$A$1000,0),MATCH($D$1,'[2]T18-Hanover'!$A$1:$ZZ$1,0))</f>
        <v>100  BARRINGTON SCHAUMBURG</v>
      </c>
      <c r="E95" s="114" t="str">
        <f>INDEX('[2]T18-Hanover'!$A$1:$ZZ$1000,MATCH(A95,'[2]T18-Hanover'!$A$1:$A$1000,0),MATCH($E$1,'[2]T18-Hanover'!$A$1:$ZZ$1,0))</f>
        <v>Retail-Freestanding</v>
      </c>
      <c r="F95" s="142">
        <f>INDEX('[2]T18-Hanover'!$A$1:$ZZ$1000,MATCH(A95,'[2]T18-Hanover'!$A$1:$A$1000,0),MATCH($F$1,'[2]T18-Hanover'!$A$1:$ZZ$1,0))</f>
        <v>24</v>
      </c>
      <c r="G95" s="151">
        <f>INDEX('[2]T18-Hanover'!$A$1:$ZZ$1000,MATCH(A95,'[2]T18-Hanover'!$A$1:$A$1000,0),MATCH($G$1,'[2]T18-Hanover'!$A$1:$ZZ$1,0))</f>
        <v>669140</v>
      </c>
      <c r="H95" s="151">
        <f>INDEX('[2]T18-Hanover'!$A$1:$ZZ$1000,MATCH(A95,'[2]T18-Hanover'!$A$1:$A$1000,0),MATCH($H$1,'[2]T18-Hanover'!$A$1:$ZZ$1,0))</f>
        <v>133320</v>
      </c>
      <c r="I95" s="142" t="str">
        <f>INDEX('[2]T18-Hanover'!$A$1:$ZZ$1000,MATCH(A95,'[2]T18-Hanover'!$A$1:$A$1000,0),MATCH($I$1,'[2]T18-Hanover'!$A$1:$ZZ$1,0))</f>
        <v>C</v>
      </c>
      <c r="J95" s="146">
        <f>INDEX('[2]T18-Hanover'!$A$1:$ZZ$1000,MATCH(A95,'[2]T18-Hanover'!$A$1:$A$1000,0),MATCH($J$1,'[2]T18-Hanover'!$A$1:$ZZ$1,0))</f>
        <v>14.4</v>
      </c>
      <c r="K95" s="149">
        <f>INDEX('[2]T18-Hanover'!$A$1:$ZZ$1000,MATCH(A95,'[2]T18-Hanover'!$A$1:$A$1000,0),MATCH($K$1,'[2]T18-Hanover'!$A$1:$ZZ$1,0))</f>
        <v>1919808</v>
      </c>
      <c r="L95" s="150">
        <f>INDEX('[2]T18-Hanover'!$A$1:$ZZ$1000,MATCH(A95,'[2]T18-Hanover'!$A$1:$A$1000,0),MATCH($L$1,'[2]T18-Hanover'!$A$1:$ZZ$1,0))</f>
        <v>0.15</v>
      </c>
      <c r="M95" s="150">
        <f>INDEX('[2]T18-Hanover'!$A$1:$ZZ$1000,MATCH(A95,'[2]T18-Hanover'!$A$1:$A$1000,0),MATCH($M$1,'[2]T18-Hanover'!$A$1:$ZZ$1,0))</f>
        <v>0.55000000000000004</v>
      </c>
      <c r="N95" s="149">
        <f>INDEX('[2]T18-Hanover'!$A$1:$ZZ$1000,MATCH(A95,'[2]T18-Hanover'!$A$1:$A$1000,0),MATCH($N$1,'[2]T18-Hanover'!$A$1:$ZZ$1,0))</f>
        <v>734326.55999999994</v>
      </c>
      <c r="O95" s="150">
        <f>INDEX('[2]T18-Hanover'!$A$1:$ZZ$1000,MATCH(A95,'[2]T18-Hanover'!$A$1:$A$1000,0),MATCH($O$1,'[2]T18-Hanover'!$A$1:$ZZ$1,0))</f>
        <v>8.4999999999999992E-2</v>
      </c>
      <c r="P95" s="146">
        <f>INDEX('[2]T18-Hanover'!$A$1:$ZZ$1000,MATCH(A95,'[2]T18-Hanover'!$A$1:$A$1000,0),MATCH($P$1,'[2]T18-Hanover'!$A$1:$ZZ$1,0))</f>
        <v>64.8</v>
      </c>
      <c r="Q95" s="146">
        <f>INDEX('[2]T18-Hanover'!$A$1:$ZZ$1000,MATCH(A95,'[2]T18-Hanover'!$A$1:$A$1000,0),MATCH($Q$1,'[2]T18-Hanover'!$A$1:$ZZ$1,0))</f>
        <v>96</v>
      </c>
      <c r="R95" s="146">
        <f>INDEX('[2]T18-Hanover'!$A$1:$ZZ$1000,MATCH(A95,'[2]T18-Hanover'!$A$1:$A$1000,0),MATCH($R$1,'[2]T18-Hanover'!$A$1:$ZZ$1,0))</f>
        <v>80.400000000000006</v>
      </c>
      <c r="S95" s="149">
        <f>INDEX('[2]T18-Hanover'!$A$1:$ZZ$1000,MATCH(A95,'[2]T18-Hanover'!$A$1:$A$1000,0),MATCH($S$1,'[2]T18-Hanover'!$A$1:$ZZ$1,0))</f>
        <v>815160</v>
      </c>
      <c r="T95" s="149">
        <f>INDEX('[2]T18-Hanover'!$A$1:$ZZ$1000,MATCH(A95,'[2]T18-Hanover'!$A$1:$A$1000,0),MATCH($T$1,'[2]T18-Hanover'!$A$1:$ZZ$1,0))</f>
        <v>11534088</v>
      </c>
    </row>
    <row r="96" spans="1:20" x14ac:dyDescent="0.55000000000000004">
      <c r="A96" s="114" t="str">
        <f>'[2]T18-Hanover'!A96</f>
        <v>06-25-302-059-0000</v>
      </c>
      <c r="B96" s="115" t="str">
        <f>INDEX('[2]T18-Hanover'!$A$1:$ZZ$1000,MATCH(A96,'[2]T18-Hanover'!$A$1:$A$1000,0),MATCH($B$1,'[2]T18-Hanover'!$A$1:$ZZ$1,0))</f>
        <v>06-25-302-059-0000</v>
      </c>
      <c r="C96" s="114" t="str">
        <f>INDEX('[2]T18-Hanover'!$A$1:$ZZ$1000,MATCH(A96,'[2]T18-Hanover'!$A$1:$A$1000,0),MATCH($C$1,'[2]T18-Hanover'!$A$1:$ZZ$1,0))</f>
        <v>5-17</v>
      </c>
      <c r="D96" s="114" t="str">
        <f>INDEX('[2]T18-Hanover'!$A$1:$ZZ$1000,MATCH(A96,'[2]T18-Hanover'!$A$1:$A$1000,0),MATCH($D$1,'[2]T18-Hanover'!$A$1:$ZZ$1,0))</f>
        <v>7421  ASTOR HANOVER PARK</v>
      </c>
      <c r="E96" s="114" t="str">
        <f>INDEX('[2]T18-Hanover'!$A$1:$ZZ$1000,MATCH(A96,'[2]T18-Hanover'!$A$1:$A$1000,0),MATCH($E$1,'[2]T18-Hanover'!$A$1:$ZZ$1,0))</f>
        <v>Retail-Freestanding</v>
      </c>
      <c r="F96" s="142">
        <f>INDEX('[2]T18-Hanover'!$A$1:$ZZ$1000,MATCH(A96,'[2]T18-Hanover'!$A$1:$A$1000,0),MATCH($F$1,'[2]T18-Hanover'!$A$1:$ZZ$1,0))</f>
        <v>43</v>
      </c>
      <c r="G96" s="151">
        <f>INDEX('[2]T18-Hanover'!$A$1:$ZZ$1000,MATCH(A96,'[2]T18-Hanover'!$A$1:$A$1000,0),MATCH($G$1,'[2]T18-Hanover'!$A$1:$ZZ$1,0))</f>
        <v>8400</v>
      </c>
      <c r="H96" s="151">
        <f>INDEX('[2]T18-Hanover'!$A$1:$ZZ$1000,MATCH(A96,'[2]T18-Hanover'!$A$1:$A$1000,0),MATCH($H$1,'[2]T18-Hanover'!$A$1:$ZZ$1,0))</f>
        <v>2400</v>
      </c>
      <c r="I96" s="142" t="str">
        <f>INDEX('[2]T18-Hanover'!$A$1:$ZZ$1000,MATCH(A96,'[2]T18-Hanover'!$A$1:$A$1000,0),MATCH($I$1,'[2]T18-Hanover'!$A$1:$ZZ$1,0))</f>
        <v>C</v>
      </c>
      <c r="J96" s="146">
        <f>INDEX('[2]T18-Hanover'!$A$1:$ZZ$1000,MATCH(A96,'[2]T18-Hanover'!$A$1:$A$1000,0),MATCH($J$1,'[2]T18-Hanover'!$A$1:$ZZ$1,0))</f>
        <v>18</v>
      </c>
      <c r="K96" s="149">
        <f>INDEX('[2]T18-Hanover'!$A$1:$ZZ$1000,MATCH(A96,'[2]T18-Hanover'!$A$1:$A$1000,0),MATCH($K$1,'[2]T18-Hanover'!$A$1:$ZZ$1,0))</f>
        <v>43200</v>
      </c>
      <c r="L96" s="150">
        <f>INDEX('[2]T18-Hanover'!$A$1:$ZZ$1000,MATCH(A96,'[2]T18-Hanover'!$A$1:$A$1000,0),MATCH($L$1,'[2]T18-Hanover'!$A$1:$ZZ$1,0))</f>
        <v>0.15</v>
      </c>
      <c r="M96" s="150">
        <f>INDEX('[2]T18-Hanover'!$A$1:$ZZ$1000,MATCH(A96,'[2]T18-Hanover'!$A$1:$A$1000,0),MATCH($M$1,'[2]T18-Hanover'!$A$1:$ZZ$1,0))</f>
        <v>0.55000000000000004</v>
      </c>
      <c r="N96" s="149">
        <f>INDEX('[2]T18-Hanover'!$A$1:$ZZ$1000,MATCH(A96,'[2]T18-Hanover'!$A$1:$A$1000,0),MATCH($N$1,'[2]T18-Hanover'!$A$1:$ZZ$1,0))</f>
        <v>16524</v>
      </c>
      <c r="O96" s="150">
        <f>INDEX('[2]T18-Hanover'!$A$1:$ZZ$1000,MATCH(A96,'[2]T18-Hanover'!$A$1:$A$1000,0),MATCH($O$1,'[2]T18-Hanover'!$A$1:$ZZ$1,0))</f>
        <v>8.4999999999999992E-2</v>
      </c>
      <c r="P96" s="146">
        <f>INDEX('[2]T18-Hanover'!$A$1:$ZZ$1000,MATCH(A96,'[2]T18-Hanover'!$A$1:$A$1000,0),MATCH($P$1,'[2]T18-Hanover'!$A$1:$ZZ$1,0))</f>
        <v>81.000000000000014</v>
      </c>
      <c r="Q96" s="146">
        <f>INDEX('[2]T18-Hanover'!$A$1:$ZZ$1000,MATCH(A96,'[2]T18-Hanover'!$A$1:$A$1000,0),MATCH($Q$1,'[2]T18-Hanover'!$A$1:$ZZ$1,0))</f>
        <v>120</v>
      </c>
      <c r="R96" s="146">
        <f>INDEX('[2]T18-Hanover'!$A$1:$ZZ$1000,MATCH(A96,'[2]T18-Hanover'!$A$1:$A$1000,0),MATCH($R$1,'[2]T18-Hanover'!$A$1:$ZZ$1,0))</f>
        <v>100.5</v>
      </c>
      <c r="S96" s="149">
        <f>INDEX('[2]T18-Hanover'!$A$1:$ZZ$1000,MATCH(A96,'[2]T18-Hanover'!$A$1:$A$1000,0),MATCH($S$1,'[2]T18-Hanover'!$A$1:$ZZ$1,0))</f>
        <v>0</v>
      </c>
      <c r="T96" s="149">
        <f>INDEX('[2]T18-Hanover'!$A$1:$ZZ$1000,MATCH(A96,'[2]T18-Hanover'!$A$1:$A$1000,0),MATCH($T$1,'[2]T18-Hanover'!$A$1:$ZZ$1,0))</f>
        <v>241200</v>
      </c>
    </row>
    <row r="97" spans="1:20" ht="28.8" x14ac:dyDescent="0.55000000000000004">
      <c r="A97" s="114" t="str">
        <f>'[2]T18-Hanover'!A97</f>
        <v>06-34-414-072-0000</v>
      </c>
      <c r="B97" s="115" t="str">
        <f>INDEX('[2]T18-Hanover'!$A$1:$ZZ$1000,MATCH(A97,'[2]T18-Hanover'!$A$1:$A$1000,0),MATCH($B$1,'[2]T18-Hanover'!$A$1:$ZZ$1,0))</f>
        <v>06-34-414-072-0000 06-34-414-075-0000</v>
      </c>
      <c r="C97" s="114" t="str">
        <f>INDEX('[2]T18-Hanover'!$A$1:$ZZ$1000,MATCH(A97,'[2]T18-Hanover'!$A$1:$A$1000,0),MATCH($C$1,'[2]T18-Hanover'!$A$1:$ZZ$1,0))</f>
        <v>5-17</v>
      </c>
      <c r="D97" s="114" t="str">
        <f>INDEX('[2]T18-Hanover'!$A$1:$ZZ$1000,MATCH(A97,'[2]T18-Hanover'!$A$1:$A$1000,0),MATCH($D$1,'[2]T18-Hanover'!$A$1:$ZZ$1,0))</f>
        <v>374 S MAIN BARTLETT</v>
      </c>
      <c r="E97" s="114" t="str">
        <f>INDEX('[2]T18-Hanover'!$A$1:$ZZ$1000,MATCH(A97,'[2]T18-Hanover'!$A$1:$A$1000,0),MATCH($E$1,'[2]T18-Hanover'!$A$1:$ZZ$1,0))</f>
        <v>Retail-Freestanding</v>
      </c>
      <c r="F97" s="142">
        <f>INDEX('[2]T18-Hanover'!$A$1:$ZZ$1000,MATCH(A97,'[2]T18-Hanover'!$A$1:$A$1000,0),MATCH($F$1,'[2]T18-Hanover'!$A$1:$ZZ$1,0))</f>
        <v>29</v>
      </c>
      <c r="G97" s="151">
        <f>INDEX('[2]T18-Hanover'!$A$1:$ZZ$1000,MATCH(A97,'[2]T18-Hanover'!$A$1:$A$1000,0),MATCH($G$1,'[2]T18-Hanover'!$A$1:$ZZ$1,0))</f>
        <v>15662</v>
      </c>
      <c r="H97" s="151">
        <f>INDEX('[2]T18-Hanover'!$A$1:$ZZ$1000,MATCH(A97,'[2]T18-Hanover'!$A$1:$A$1000,0),MATCH($H$1,'[2]T18-Hanover'!$A$1:$ZZ$1,0))</f>
        <v>3540</v>
      </c>
      <c r="I97" s="142" t="str">
        <f>INDEX('[2]T18-Hanover'!$A$1:$ZZ$1000,MATCH(A97,'[2]T18-Hanover'!$A$1:$A$1000,0),MATCH($I$1,'[2]T18-Hanover'!$A$1:$ZZ$1,0))</f>
        <v>C</v>
      </c>
      <c r="J97" s="146">
        <f>INDEX('[2]T18-Hanover'!$A$1:$ZZ$1000,MATCH(A97,'[2]T18-Hanover'!$A$1:$A$1000,0),MATCH($J$1,'[2]T18-Hanover'!$A$1:$ZZ$1,0))</f>
        <v>18</v>
      </c>
      <c r="K97" s="149">
        <f>INDEX('[2]T18-Hanover'!$A$1:$ZZ$1000,MATCH(A97,'[2]T18-Hanover'!$A$1:$A$1000,0),MATCH($K$1,'[2]T18-Hanover'!$A$1:$ZZ$1,0))</f>
        <v>63720</v>
      </c>
      <c r="L97" s="150">
        <f>INDEX('[2]T18-Hanover'!$A$1:$ZZ$1000,MATCH(A97,'[2]T18-Hanover'!$A$1:$A$1000,0),MATCH($L$1,'[2]T18-Hanover'!$A$1:$ZZ$1,0))</f>
        <v>0.15</v>
      </c>
      <c r="M97" s="150">
        <f>INDEX('[2]T18-Hanover'!$A$1:$ZZ$1000,MATCH(A97,'[2]T18-Hanover'!$A$1:$A$1000,0),MATCH($M$1,'[2]T18-Hanover'!$A$1:$ZZ$1,0))</f>
        <v>0.55000000000000004</v>
      </c>
      <c r="N97" s="149">
        <f>INDEX('[2]T18-Hanover'!$A$1:$ZZ$1000,MATCH(A97,'[2]T18-Hanover'!$A$1:$A$1000,0),MATCH($N$1,'[2]T18-Hanover'!$A$1:$ZZ$1,0))</f>
        <v>24372.899999999998</v>
      </c>
      <c r="O97" s="150">
        <f>INDEX('[2]T18-Hanover'!$A$1:$ZZ$1000,MATCH(A97,'[2]T18-Hanover'!$A$1:$A$1000,0),MATCH($O$1,'[2]T18-Hanover'!$A$1:$ZZ$1,0))</f>
        <v>8.4999999999999992E-2</v>
      </c>
      <c r="P97" s="146">
        <f>INDEX('[2]T18-Hanover'!$A$1:$ZZ$1000,MATCH(A97,'[2]T18-Hanover'!$A$1:$A$1000,0),MATCH($P$1,'[2]T18-Hanover'!$A$1:$ZZ$1,0))</f>
        <v>81</v>
      </c>
      <c r="Q97" s="146">
        <f>INDEX('[2]T18-Hanover'!$A$1:$ZZ$1000,MATCH(A97,'[2]T18-Hanover'!$A$1:$A$1000,0),MATCH($Q$1,'[2]T18-Hanover'!$A$1:$ZZ$1,0))</f>
        <v>120</v>
      </c>
      <c r="R97" s="146">
        <f>INDEX('[2]T18-Hanover'!$A$1:$ZZ$1000,MATCH(A97,'[2]T18-Hanover'!$A$1:$A$1000,0),MATCH($R$1,'[2]T18-Hanover'!$A$1:$ZZ$1,0))</f>
        <v>100.5</v>
      </c>
      <c r="S97" s="149">
        <f>INDEX('[2]T18-Hanover'!$A$1:$ZZ$1000,MATCH(A97,'[2]T18-Hanover'!$A$1:$A$1000,0),MATCH($S$1,'[2]T18-Hanover'!$A$1:$ZZ$1,0))</f>
        <v>18024</v>
      </c>
      <c r="T97" s="149">
        <f>INDEX('[2]T18-Hanover'!$A$1:$ZZ$1000,MATCH(A97,'[2]T18-Hanover'!$A$1:$A$1000,0),MATCH($T$1,'[2]T18-Hanover'!$A$1:$ZZ$1,0))</f>
        <v>373794</v>
      </c>
    </row>
    <row r="98" spans="1:20" x14ac:dyDescent="0.55000000000000004">
      <c r="A98" s="114" t="str">
        <f>'[2]T18-Hanover'!A98</f>
        <v>06-22-302-018-0000</v>
      </c>
      <c r="B98" s="115" t="str">
        <f>INDEX('[2]T18-Hanover'!$A$1:$ZZ$1000,MATCH(A98,'[2]T18-Hanover'!$A$1:$A$1000,0),MATCH($B$1,'[2]T18-Hanover'!$A$1:$ZZ$1,0))</f>
        <v>06-22-302-018-0000</v>
      </c>
      <c r="C98" s="114" t="str">
        <f>INDEX('[2]T18-Hanover'!$A$1:$ZZ$1000,MATCH(A98,'[2]T18-Hanover'!$A$1:$A$1000,0),MATCH($C$1,'[2]T18-Hanover'!$A$1:$ZZ$1,0))</f>
        <v>5-17</v>
      </c>
      <c r="D98" s="114" t="str">
        <f>INDEX('[2]T18-Hanover'!$A$1:$ZZ$1000,MATCH(A98,'[2]T18-Hanover'!$A$1:$A$1000,0),MATCH($D$1,'[2]T18-Hanover'!$A$1:$ZZ$1,0))</f>
        <v>921 W IRVING PARK STREAMWOOD</v>
      </c>
      <c r="E98" s="114" t="str">
        <f>INDEX('[2]T18-Hanover'!$A$1:$ZZ$1000,MATCH(A98,'[2]T18-Hanover'!$A$1:$A$1000,0),MATCH($E$1,'[2]T18-Hanover'!$A$1:$ZZ$1,0))</f>
        <v>Retail-Freestanding</v>
      </c>
      <c r="F98" s="142">
        <f>INDEX('[2]T18-Hanover'!$A$1:$ZZ$1000,MATCH(A98,'[2]T18-Hanover'!$A$1:$A$1000,0),MATCH($F$1,'[2]T18-Hanover'!$A$1:$ZZ$1,0))</f>
        <v>7</v>
      </c>
      <c r="G98" s="151">
        <f>INDEX('[2]T18-Hanover'!$A$1:$ZZ$1000,MATCH(A98,'[2]T18-Hanover'!$A$1:$A$1000,0),MATCH($G$1,'[2]T18-Hanover'!$A$1:$ZZ$1,0))</f>
        <v>82437</v>
      </c>
      <c r="H98" s="151">
        <f>INDEX('[2]T18-Hanover'!$A$1:$ZZ$1000,MATCH(A98,'[2]T18-Hanover'!$A$1:$A$1000,0),MATCH($H$1,'[2]T18-Hanover'!$A$1:$ZZ$1,0))</f>
        <v>7008</v>
      </c>
      <c r="I98" s="142" t="str">
        <f>INDEX('[2]T18-Hanover'!$A$1:$ZZ$1000,MATCH(A98,'[2]T18-Hanover'!$A$1:$A$1000,0),MATCH($I$1,'[2]T18-Hanover'!$A$1:$ZZ$1,0))</f>
        <v>C</v>
      </c>
      <c r="J98" s="146">
        <f>INDEX('[2]T18-Hanover'!$A$1:$ZZ$1000,MATCH(A98,'[2]T18-Hanover'!$A$1:$A$1000,0),MATCH($J$1,'[2]T18-Hanover'!$A$1:$ZZ$1,0))</f>
        <v>19.439999999999998</v>
      </c>
      <c r="K98" s="149">
        <f>INDEX('[2]T18-Hanover'!$A$1:$ZZ$1000,MATCH(A98,'[2]T18-Hanover'!$A$1:$A$1000,0),MATCH($K$1,'[2]T18-Hanover'!$A$1:$ZZ$1,0))</f>
        <v>136235.51999999999</v>
      </c>
      <c r="L98" s="150">
        <f>INDEX('[2]T18-Hanover'!$A$1:$ZZ$1000,MATCH(A98,'[2]T18-Hanover'!$A$1:$A$1000,0),MATCH($L$1,'[2]T18-Hanover'!$A$1:$ZZ$1,0))</f>
        <v>0.15</v>
      </c>
      <c r="M98" s="150">
        <f>INDEX('[2]T18-Hanover'!$A$1:$ZZ$1000,MATCH(A98,'[2]T18-Hanover'!$A$1:$A$1000,0),MATCH($M$1,'[2]T18-Hanover'!$A$1:$ZZ$1,0))</f>
        <v>0.55000000000000004</v>
      </c>
      <c r="N98" s="149">
        <f>INDEX('[2]T18-Hanover'!$A$1:$ZZ$1000,MATCH(A98,'[2]T18-Hanover'!$A$1:$A$1000,0),MATCH($N$1,'[2]T18-Hanover'!$A$1:$ZZ$1,0))</f>
        <v>52110.086399999993</v>
      </c>
      <c r="O98" s="150">
        <f>INDEX('[2]T18-Hanover'!$A$1:$ZZ$1000,MATCH(A98,'[2]T18-Hanover'!$A$1:$A$1000,0),MATCH($O$1,'[2]T18-Hanover'!$A$1:$ZZ$1,0))</f>
        <v>8.4999999999999992E-2</v>
      </c>
      <c r="P98" s="146">
        <f>INDEX('[2]T18-Hanover'!$A$1:$ZZ$1000,MATCH(A98,'[2]T18-Hanover'!$A$1:$A$1000,0),MATCH($P$1,'[2]T18-Hanover'!$A$1:$ZZ$1,0))</f>
        <v>87.47999999999999</v>
      </c>
      <c r="Q98" s="146">
        <f>INDEX('[2]T18-Hanover'!$A$1:$ZZ$1000,MATCH(A98,'[2]T18-Hanover'!$A$1:$A$1000,0),MATCH($Q$1,'[2]T18-Hanover'!$A$1:$ZZ$1,0))</f>
        <v>129.6</v>
      </c>
      <c r="R98" s="146">
        <f>INDEX('[2]T18-Hanover'!$A$1:$ZZ$1000,MATCH(A98,'[2]T18-Hanover'!$A$1:$A$1000,0),MATCH($R$1,'[2]T18-Hanover'!$A$1:$ZZ$1,0))</f>
        <v>108.53999999999999</v>
      </c>
      <c r="S98" s="149">
        <f>INDEX('[2]T18-Hanover'!$A$1:$ZZ$1000,MATCH(A98,'[2]T18-Hanover'!$A$1:$A$1000,0),MATCH($S$1,'[2]T18-Hanover'!$A$1:$ZZ$1,0))</f>
        <v>652860</v>
      </c>
      <c r="T98" s="149">
        <f>INDEX('[2]T18-Hanover'!$A$1:$ZZ$1000,MATCH(A98,'[2]T18-Hanover'!$A$1:$A$1000,0),MATCH($T$1,'[2]T18-Hanover'!$A$1:$ZZ$1,0))</f>
        <v>1413508.3199999998</v>
      </c>
    </row>
    <row r="99" spans="1:20" ht="28.8" x14ac:dyDescent="0.55000000000000004">
      <c r="A99" s="114" t="str">
        <f>'[2]T18-Hanover'!A99</f>
        <v>06-22-411-026-0000</v>
      </c>
      <c r="B99" s="115" t="str">
        <f>INDEX('[2]T18-Hanover'!$A$1:$ZZ$1000,MATCH(A99,'[2]T18-Hanover'!$A$1:$A$1000,0),MATCH($B$1,'[2]T18-Hanover'!$A$1:$ZZ$1,0))</f>
        <v>06-22-411-026-0000 06-23-310-001-0000</v>
      </c>
      <c r="C99" s="114" t="str">
        <f>INDEX('[2]T18-Hanover'!$A$1:$ZZ$1000,MATCH(A99,'[2]T18-Hanover'!$A$1:$A$1000,0),MATCH($C$1,'[2]T18-Hanover'!$A$1:$ZZ$1,0))</f>
        <v>5-17</v>
      </c>
      <c r="D99" s="114" t="str">
        <f>INDEX('[2]T18-Hanover'!$A$1:$ZZ$1000,MATCH(A99,'[2]T18-Hanover'!$A$1:$A$1000,0),MATCH($D$1,'[2]T18-Hanover'!$A$1:$ZZ$1,0))</f>
        <v>25 W STREAMWOOD STREAMWOOD</v>
      </c>
      <c r="E99" s="114" t="str">
        <f>INDEX('[2]T18-Hanover'!$A$1:$ZZ$1000,MATCH(A99,'[2]T18-Hanover'!$A$1:$A$1000,0),MATCH($E$1,'[2]T18-Hanover'!$A$1:$ZZ$1,0))</f>
        <v>Retail-Freestanding</v>
      </c>
      <c r="F99" s="142">
        <f>INDEX('[2]T18-Hanover'!$A$1:$ZZ$1000,MATCH(A99,'[2]T18-Hanover'!$A$1:$A$1000,0),MATCH($F$1,'[2]T18-Hanover'!$A$1:$ZZ$1,0))</f>
        <v>39</v>
      </c>
      <c r="G99" s="151">
        <f>INDEX('[2]T18-Hanover'!$A$1:$ZZ$1000,MATCH(A99,'[2]T18-Hanover'!$A$1:$A$1000,0),MATCH($G$1,'[2]T18-Hanover'!$A$1:$ZZ$1,0))</f>
        <v>63977</v>
      </c>
      <c r="H99" s="151">
        <f>INDEX('[2]T18-Hanover'!$A$1:$ZZ$1000,MATCH(A99,'[2]T18-Hanover'!$A$1:$A$1000,0),MATCH($H$1,'[2]T18-Hanover'!$A$1:$ZZ$1,0))</f>
        <v>4900</v>
      </c>
      <c r="I99" s="142" t="str">
        <f>INDEX('[2]T18-Hanover'!$A$1:$ZZ$1000,MATCH(A99,'[2]T18-Hanover'!$A$1:$A$1000,0),MATCH($I$1,'[2]T18-Hanover'!$A$1:$ZZ$1,0))</f>
        <v>C</v>
      </c>
      <c r="J99" s="146">
        <f>INDEX('[2]T18-Hanover'!$A$1:$ZZ$1000,MATCH(A99,'[2]T18-Hanover'!$A$1:$A$1000,0),MATCH($J$1,'[2]T18-Hanover'!$A$1:$ZZ$1,0))</f>
        <v>16.2</v>
      </c>
      <c r="K99" s="149">
        <f>INDEX('[2]T18-Hanover'!$A$1:$ZZ$1000,MATCH(A99,'[2]T18-Hanover'!$A$1:$A$1000,0),MATCH($K$1,'[2]T18-Hanover'!$A$1:$ZZ$1,0))</f>
        <v>79380</v>
      </c>
      <c r="L99" s="150">
        <f>INDEX('[2]T18-Hanover'!$A$1:$ZZ$1000,MATCH(A99,'[2]T18-Hanover'!$A$1:$A$1000,0),MATCH($L$1,'[2]T18-Hanover'!$A$1:$ZZ$1,0))</f>
        <v>0.15</v>
      </c>
      <c r="M99" s="150">
        <f>INDEX('[2]T18-Hanover'!$A$1:$ZZ$1000,MATCH(A99,'[2]T18-Hanover'!$A$1:$A$1000,0),MATCH($M$1,'[2]T18-Hanover'!$A$1:$ZZ$1,0))</f>
        <v>0.55000000000000004</v>
      </c>
      <c r="N99" s="149">
        <f>INDEX('[2]T18-Hanover'!$A$1:$ZZ$1000,MATCH(A99,'[2]T18-Hanover'!$A$1:$A$1000,0),MATCH($N$1,'[2]T18-Hanover'!$A$1:$ZZ$1,0))</f>
        <v>30362.85</v>
      </c>
      <c r="O99" s="150">
        <f>INDEX('[2]T18-Hanover'!$A$1:$ZZ$1000,MATCH(A99,'[2]T18-Hanover'!$A$1:$A$1000,0),MATCH($O$1,'[2]T18-Hanover'!$A$1:$ZZ$1,0))</f>
        <v>8.4999999999999992E-2</v>
      </c>
      <c r="P99" s="146">
        <f>INDEX('[2]T18-Hanover'!$A$1:$ZZ$1000,MATCH(A99,'[2]T18-Hanover'!$A$1:$A$1000,0),MATCH($P$1,'[2]T18-Hanover'!$A$1:$ZZ$1,0))</f>
        <v>72.900000000000006</v>
      </c>
      <c r="Q99" s="146">
        <f>INDEX('[2]T18-Hanover'!$A$1:$ZZ$1000,MATCH(A99,'[2]T18-Hanover'!$A$1:$A$1000,0),MATCH($Q$1,'[2]T18-Hanover'!$A$1:$ZZ$1,0))</f>
        <v>108</v>
      </c>
      <c r="R99" s="146">
        <f>INDEX('[2]T18-Hanover'!$A$1:$ZZ$1000,MATCH(A99,'[2]T18-Hanover'!$A$1:$A$1000,0),MATCH($R$1,'[2]T18-Hanover'!$A$1:$ZZ$1,0))</f>
        <v>90.45</v>
      </c>
      <c r="S99" s="149">
        <f>INDEX('[2]T18-Hanover'!$A$1:$ZZ$1000,MATCH(A99,'[2]T18-Hanover'!$A$1:$A$1000,0),MATCH($S$1,'[2]T18-Hanover'!$A$1:$ZZ$1,0))</f>
        <v>399393</v>
      </c>
      <c r="T99" s="149">
        <f>INDEX('[2]T18-Hanover'!$A$1:$ZZ$1000,MATCH(A99,'[2]T18-Hanover'!$A$1:$A$1000,0),MATCH($T$1,'[2]T18-Hanover'!$A$1:$ZZ$1,0))</f>
        <v>842598</v>
      </c>
    </row>
    <row r="100" spans="1:20" x14ac:dyDescent="0.55000000000000004">
      <c r="A100" s="114" t="str">
        <f>'[2]T18-Hanover'!A100</f>
        <v>06-25-301-015-0000</v>
      </c>
      <c r="B100" s="115" t="str">
        <f>INDEX('[2]T18-Hanover'!$A$1:$ZZ$1000,MATCH(A100,'[2]T18-Hanover'!$A$1:$A$1000,0),MATCH($B$1,'[2]T18-Hanover'!$A$1:$ZZ$1,0))</f>
        <v>06-25-301-015-0000</v>
      </c>
      <c r="C100" s="114" t="str">
        <f>INDEX('[2]T18-Hanover'!$A$1:$ZZ$1000,MATCH(A100,'[2]T18-Hanover'!$A$1:$A$1000,0),MATCH($C$1,'[2]T18-Hanover'!$A$1:$ZZ$1,0))</f>
        <v>5-17</v>
      </c>
      <c r="D100" s="114" t="str">
        <f>INDEX('[2]T18-Hanover'!$A$1:$ZZ$1000,MATCH(A100,'[2]T18-Hanover'!$A$1:$A$1000,0),MATCH($D$1,'[2]T18-Hanover'!$A$1:$ZZ$1,0))</f>
        <v>1004 E IRVING PARK STREAMWOOD</v>
      </c>
      <c r="E100" s="114" t="str">
        <f>INDEX('[2]T18-Hanover'!$A$1:$ZZ$1000,MATCH(A100,'[2]T18-Hanover'!$A$1:$A$1000,0),MATCH($E$1,'[2]T18-Hanover'!$A$1:$ZZ$1,0))</f>
        <v>Retail-Freestanding</v>
      </c>
      <c r="F100" s="142">
        <f>INDEX('[2]T18-Hanover'!$A$1:$ZZ$1000,MATCH(A100,'[2]T18-Hanover'!$A$1:$A$1000,0),MATCH($F$1,'[2]T18-Hanover'!$A$1:$ZZ$1,0))</f>
        <v>52</v>
      </c>
      <c r="G100" s="151">
        <f>INDEX('[2]T18-Hanover'!$A$1:$ZZ$1000,MATCH(A100,'[2]T18-Hanover'!$A$1:$A$1000,0),MATCH($G$1,'[2]T18-Hanover'!$A$1:$ZZ$1,0))</f>
        <v>19100</v>
      </c>
      <c r="H100" s="151">
        <f>INDEX('[2]T18-Hanover'!$A$1:$ZZ$1000,MATCH(A100,'[2]T18-Hanover'!$A$1:$A$1000,0),MATCH($H$1,'[2]T18-Hanover'!$A$1:$ZZ$1,0))</f>
        <v>2550</v>
      </c>
      <c r="I100" s="142" t="str">
        <f>INDEX('[2]T18-Hanover'!$A$1:$ZZ$1000,MATCH(A100,'[2]T18-Hanover'!$A$1:$A$1000,0),MATCH($I$1,'[2]T18-Hanover'!$A$1:$ZZ$1,0))</f>
        <v>C</v>
      </c>
      <c r="J100" s="146">
        <f>INDEX('[2]T18-Hanover'!$A$1:$ZZ$1000,MATCH(A100,'[2]T18-Hanover'!$A$1:$A$1000,0),MATCH($J$1,'[2]T18-Hanover'!$A$1:$ZZ$1,0))</f>
        <v>16.2</v>
      </c>
      <c r="K100" s="149">
        <f>INDEX('[2]T18-Hanover'!$A$1:$ZZ$1000,MATCH(A100,'[2]T18-Hanover'!$A$1:$A$1000,0),MATCH($K$1,'[2]T18-Hanover'!$A$1:$ZZ$1,0))</f>
        <v>41310</v>
      </c>
      <c r="L100" s="150">
        <f>INDEX('[2]T18-Hanover'!$A$1:$ZZ$1000,MATCH(A100,'[2]T18-Hanover'!$A$1:$A$1000,0),MATCH($L$1,'[2]T18-Hanover'!$A$1:$ZZ$1,0))</f>
        <v>0.15</v>
      </c>
      <c r="M100" s="150">
        <f>INDEX('[2]T18-Hanover'!$A$1:$ZZ$1000,MATCH(A100,'[2]T18-Hanover'!$A$1:$A$1000,0),MATCH($M$1,'[2]T18-Hanover'!$A$1:$ZZ$1,0))</f>
        <v>0.55000000000000004</v>
      </c>
      <c r="N100" s="149">
        <f>INDEX('[2]T18-Hanover'!$A$1:$ZZ$1000,MATCH(A100,'[2]T18-Hanover'!$A$1:$A$1000,0),MATCH($N$1,'[2]T18-Hanover'!$A$1:$ZZ$1,0))</f>
        <v>15801.074999999997</v>
      </c>
      <c r="O100" s="150">
        <f>INDEX('[2]T18-Hanover'!$A$1:$ZZ$1000,MATCH(A100,'[2]T18-Hanover'!$A$1:$A$1000,0),MATCH($O$1,'[2]T18-Hanover'!$A$1:$ZZ$1,0))</f>
        <v>8.4999999999999992E-2</v>
      </c>
      <c r="P100" s="146">
        <f>INDEX('[2]T18-Hanover'!$A$1:$ZZ$1000,MATCH(A100,'[2]T18-Hanover'!$A$1:$A$1000,0),MATCH($P$1,'[2]T18-Hanover'!$A$1:$ZZ$1,0))</f>
        <v>72.899999999999991</v>
      </c>
      <c r="Q100" s="146">
        <f>INDEX('[2]T18-Hanover'!$A$1:$ZZ$1000,MATCH(A100,'[2]T18-Hanover'!$A$1:$A$1000,0),MATCH($Q$1,'[2]T18-Hanover'!$A$1:$ZZ$1,0))</f>
        <v>108</v>
      </c>
      <c r="R100" s="146">
        <f>INDEX('[2]T18-Hanover'!$A$1:$ZZ$1000,MATCH(A100,'[2]T18-Hanover'!$A$1:$A$1000,0),MATCH($R$1,'[2]T18-Hanover'!$A$1:$ZZ$1,0))</f>
        <v>90.449999999999989</v>
      </c>
      <c r="S100" s="149">
        <f>INDEX('[2]T18-Hanover'!$A$1:$ZZ$1000,MATCH(A100,'[2]T18-Hanover'!$A$1:$A$1000,0),MATCH($S$1,'[2]T18-Hanover'!$A$1:$ZZ$1,0))</f>
        <v>106800</v>
      </c>
      <c r="T100" s="149">
        <f>INDEX('[2]T18-Hanover'!$A$1:$ZZ$1000,MATCH(A100,'[2]T18-Hanover'!$A$1:$A$1000,0),MATCH($T$1,'[2]T18-Hanover'!$A$1:$ZZ$1,0))</f>
        <v>337447.5</v>
      </c>
    </row>
    <row r="101" spans="1:20" x14ac:dyDescent="0.55000000000000004">
      <c r="A101" s="114" t="str">
        <f>'[2]T18-Hanover'!A101</f>
        <v>06-26-117-011-0000</v>
      </c>
      <c r="B101" s="115" t="str">
        <f>INDEX('[2]T18-Hanover'!$A$1:$ZZ$1000,MATCH(A101,'[2]T18-Hanover'!$A$1:$A$1000,0),MATCH($B$1,'[2]T18-Hanover'!$A$1:$ZZ$1,0))</f>
        <v>06-26-117-011-0000</v>
      </c>
      <c r="C101" s="114" t="str">
        <f>INDEX('[2]T18-Hanover'!$A$1:$ZZ$1000,MATCH(A101,'[2]T18-Hanover'!$A$1:$A$1000,0),MATCH($C$1,'[2]T18-Hanover'!$A$1:$ZZ$1,0))</f>
        <v>5-17</v>
      </c>
      <c r="D101" s="114" t="str">
        <f>INDEX('[2]T18-Hanover'!$A$1:$ZZ$1000,MATCH(A101,'[2]T18-Hanover'!$A$1:$A$1000,0),MATCH($D$1,'[2]T18-Hanover'!$A$1:$ZZ$1,0))</f>
        <v>13 E IRVING PARK STREAMWOOD</v>
      </c>
      <c r="E101" s="114" t="str">
        <f>INDEX('[2]T18-Hanover'!$A$1:$ZZ$1000,MATCH(A101,'[2]T18-Hanover'!$A$1:$A$1000,0),MATCH($E$1,'[2]T18-Hanover'!$A$1:$ZZ$1,0))</f>
        <v>Retail-Freestanding</v>
      </c>
      <c r="F101" s="142">
        <f>INDEX('[2]T18-Hanover'!$A$1:$ZZ$1000,MATCH(A101,'[2]T18-Hanover'!$A$1:$A$1000,0),MATCH($F$1,'[2]T18-Hanover'!$A$1:$ZZ$1,0))</f>
        <v>20</v>
      </c>
      <c r="G101" s="151">
        <f>INDEX('[2]T18-Hanover'!$A$1:$ZZ$1000,MATCH(A101,'[2]T18-Hanover'!$A$1:$A$1000,0),MATCH($G$1,'[2]T18-Hanover'!$A$1:$ZZ$1,0))</f>
        <v>140283</v>
      </c>
      <c r="H101" s="151">
        <f>INDEX('[2]T18-Hanover'!$A$1:$ZZ$1000,MATCH(A101,'[2]T18-Hanover'!$A$1:$A$1000,0),MATCH($H$1,'[2]T18-Hanover'!$A$1:$ZZ$1,0))</f>
        <v>20096</v>
      </c>
      <c r="I101" s="142" t="str">
        <f>INDEX('[2]T18-Hanover'!$A$1:$ZZ$1000,MATCH(A101,'[2]T18-Hanover'!$A$1:$A$1000,0),MATCH($I$1,'[2]T18-Hanover'!$A$1:$ZZ$1,0))</f>
        <v>C</v>
      </c>
      <c r="J101" s="146">
        <f>INDEX('[2]T18-Hanover'!$A$1:$ZZ$1000,MATCH(A101,'[2]T18-Hanover'!$A$1:$A$1000,0),MATCH($J$1,'[2]T18-Hanover'!$A$1:$ZZ$1,0))</f>
        <v>15.840000000000002</v>
      </c>
      <c r="K101" s="149">
        <f>INDEX('[2]T18-Hanover'!$A$1:$ZZ$1000,MATCH(A101,'[2]T18-Hanover'!$A$1:$A$1000,0),MATCH($K$1,'[2]T18-Hanover'!$A$1:$ZZ$1,0))</f>
        <v>318320.64000000001</v>
      </c>
      <c r="L101" s="150">
        <f>INDEX('[2]T18-Hanover'!$A$1:$ZZ$1000,MATCH(A101,'[2]T18-Hanover'!$A$1:$A$1000,0),MATCH($L$1,'[2]T18-Hanover'!$A$1:$ZZ$1,0))</f>
        <v>0.15</v>
      </c>
      <c r="M101" s="150">
        <f>INDEX('[2]T18-Hanover'!$A$1:$ZZ$1000,MATCH(A101,'[2]T18-Hanover'!$A$1:$A$1000,0),MATCH($M$1,'[2]T18-Hanover'!$A$1:$ZZ$1,0))</f>
        <v>0.55000000000000004</v>
      </c>
      <c r="N101" s="149">
        <f>INDEX('[2]T18-Hanover'!$A$1:$ZZ$1000,MATCH(A101,'[2]T18-Hanover'!$A$1:$A$1000,0),MATCH($N$1,'[2]T18-Hanover'!$A$1:$ZZ$1,0))</f>
        <v>121757.64479999998</v>
      </c>
      <c r="O101" s="150">
        <f>INDEX('[2]T18-Hanover'!$A$1:$ZZ$1000,MATCH(A101,'[2]T18-Hanover'!$A$1:$A$1000,0),MATCH($O$1,'[2]T18-Hanover'!$A$1:$ZZ$1,0))</f>
        <v>8.4999999999999992E-2</v>
      </c>
      <c r="P101" s="146">
        <f>INDEX('[2]T18-Hanover'!$A$1:$ZZ$1000,MATCH(A101,'[2]T18-Hanover'!$A$1:$A$1000,0),MATCH($P$1,'[2]T18-Hanover'!$A$1:$ZZ$1,0))</f>
        <v>71.28</v>
      </c>
      <c r="Q101" s="146">
        <f>INDEX('[2]T18-Hanover'!$A$1:$ZZ$1000,MATCH(A101,'[2]T18-Hanover'!$A$1:$A$1000,0),MATCH($Q$1,'[2]T18-Hanover'!$A$1:$ZZ$1,0))</f>
        <v>105.60000000000001</v>
      </c>
      <c r="R101" s="146">
        <f>INDEX('[2]T18-Hanover'!$A$1:$ZZ$1000,MATCH(A101,'[2]T18-Hanover'!$A$1:$A$1000,0),MATCH($R$1,'[2]T18-Hanover'!$A$1:$ZZ$1,0))</f>
        <v>88.44</v>
      </c>
      <c r="S101" s="149">
        <f>INDEX('[2]T18-Hanover'!$A$1:$ZZ$1000,MATCH(A101,'[2]T18-Hanover'!$A$1:$A$1000,0),MATCH($S$1,'[2]T18-Hanover'!$A$1:$ZZ$1,0))</f>
        <v>539091</v>
      </c>
      <c r="T101" s="149">
        <f>INDEX('[2]T18-Hanover'!$A$1:$ZZ$1000,MATCH(A101,'[2]T18-Hanover'!$A$1:$A$1000,0),MATCH($T$1,'[2]T18-Hanover'!$A$1:$ZZ$1,0))</f>
        <v>2316381.2400000002</v>
      </c>
    </row>
    <row r="102" spans="1:20" x14ac:dyDescent="0.55000000000000004">
      <c r="A102" s="114" t="str">
        <f>'[2]T18-Hanover'!A102</f>
        <v>06-25-401-031-0000</v>
      </c>
      <c r="B102" s="115" t="str">
        <f>INDEX('[2]T18-Hanover'!$A$1:$ZZ$1000,MATCH(A102,'[2]T18-Hanover'!$A$1:$A$1000,0),MATCH($B$1,'[2]T18-Hanover'!$A$1:$ZZ$1,0))</f>
        <v>06-25-401-031-0000</v>
      </c>
      <c r="C102" s="114" t="str">
        <f>INDEX('[2]T18-Hanover'!$A$1:$ZZ$1000,MATCH(A102,'[2]T18-Hanover'!$A$1:$A$1000,0),MATCH($C$1,'[2]T18-Hanover'!$A$1:$ZZ$1,0))</f>
        <v>5-17</v>
      </c>
      <c r="D102" s="114" t="str">
        <f>INDEX('[2]T18-Hanover'!$A$1:$ZZ$1000,MATCH(A102,'[2]T18-Hanover'!$A$1:$A$1000,0),MATCH($D$1,'[2]T18-Hanover'!$A$1:$ZZ$1,0))</f>
        <v>7420  BARRINGTON HANOVER PARK</v>
      </c>
      <c r="E102" s="114" t="str">
        <f>INDEX('[2]T18-Hanover'!$A$1:$ZZ$1000,MATCH(A102,'[2]T18-Hanover'!$A$1:$A$1000,0),MATCH($E$1,'[2]T18-Hanover'!$A$1:$ZZ$1,0))</f>
        <v>Retail-Freestanding</v>
      </c>
      <c r="F102" s="142">
        <f>INDEX('[2]T18-Hanover'!$A$1:$ZZ$1000,MATCH(A102,'[2]T18-Hanover'!$A$1:$A$1000,0),MATCH($F$1,'[2]T18-Hanover'!$A$1:$ZZ$1,0))</f>
        <v>36</v>
      </c>
      <c r="G102" s="151">
        <f>INDEX('[2]T18-Hanover'!$A$1:$ZZ$1000,MATCH(A102,'[2]T18-Hanover'!$A$1:$A$1000,0),MATCH($G$1,'[2]T18-Hanover'!$A$1:$ZZ$1,0))</f>
        <v>14560</v>
      </c>
      <c r="H102" s="151">
        <f>INDEX('[2]T18-Hanover'!$A$1:$ZZ$1000,MATCH(A102,'[2]T18-Hanover'!$A$1:$A$1000,0),MATCH($H$1,'[2]T18-Hanover'!$A$1:$ZZ$1,0))</f>
        <v>1680</v>
      </c>
      <c r="I102" s="142" t="str">
        <f>INDEX('[2]T18-Hanover'!$A$1:$ZZ$1000,MATCH(A102,'[2]T18-Hanover'!$A$1:$A$1000,0),MATCH($I$1,'[2]T18-Hanover'!$A$1:$ZZ$1,0))</f>
        <v>C</v>
      </c>
      <c r="J102" s="146">
        <f>INDEX('[2]T18-Hanover'!$A$1:$ZZ$1000,MATCH(A102,'[2]T18-Hanover'!$A$1:$A$1000,0),MATCH($J$1,'[2]T18-Hanover'!$A$1:$ZZ$1,0))</f>
        <v>18</v>
      </c>
      <c r="K102" s="149">
        <f>INDEX('[2]T18-Hanover'!$A$1:$ZZ$1000,MATCH(A102,'[2]T18-Hanover'!$A$1:$A$1000,0),MATCH($K$1,'[2]T18-Hanover'!$A$1:$ZZ$1,0))</f>
        <v>30240</v>
      </c>
      <c r="L102" s="150">
        <f>INDEX('[2]T18-Hanover'!$A$1:$ZZ$1000,MATCH(A102,'[2]T18-Hanover'!$A$1:$A$1000,0),MATCH($L$1,'[2]T18-Hanover'!$A$1:$ZZ$1,0))</f>
        <v>0.15</v>
      </c>
      <c r="M102" s="150">
        <f>INDEX('[2]T18-Hanover'!$A$1:$ZZ$1000,MATCH(A102,'[2]T18-Hanover'!$A$1:$A$1000,0),MATCH($M$1,'[2]T18-Hanover'!$A$1:$ZZ$1,0))</f>
        <v>0.55000000000000004</v>
      </c>
      <c r="N102" s="149">
        <f>INDEX('[2]T18-Hanover'!$A$1:$ZZ$1000,MATCH(A102,'[2]T18-Hanover'!$A$1:$A$1000,0),MATCH($N$1,'[2]T18-Hanover'!$A$1:$ZZ$1,0))</f>
        <v>11566.8</v>
      </c>
      <c r="O102" s="150">
        <f>INDEX('[2]T18-Hanover'!$A$1:$ZZ$1000,MATCH(A102,'[2]T18-Hanover'!$A$1:$A$1000,0),MATCH($O$1,'[2]T18-Hanover'!$A$1:$ZZ$1,0))</f>
        <v>8.4999999999999992E-2</v>
      </c>
      <c r="P102" s="146">
        <f>INDEX('[2]T18-Hanover'!$A$1:$ZZ$1000,MATCH(A102,'[2]T18-Hanover'!$A$1:$A$1000,0),MATCH($P$1,'[2]T18-Hanover'!$A$1:$ZZ$1,0))</f>
        <v>81</v>
      </c>
      <c r="Q102" s="146">
        <f>INDEX('[2]T18-Hanover'!$A$1:$ZZ$1000,MATCH(A102,'[2]T18-Hanover'!$A$1:$A$1000,0),MATCH($Q$1,'[2]T18-Hanover'!$A$1:$ZZ$1,0))</f>
        <v>120</v>
      </c>
      <c r="R102" s="146">
        <f>INDEX('[2]T18-Hanover'!$A$1:$ZZ$1000,MATCH(A102,'[2]T18-Hanover'!$A$1:$A$1000,0),MATCH($R$1,'[2]T18-Hanover'!$A$1:$ZZ$1,0))</f>
        <v>100.5</v>
      </c>
      <c r="S102" s="149">
        <f>INDEX('[2]T18-Hanover'!$A$1:$ZZ$1000,MATCH(A102,'[2]T18-Hanover'!$A$1:$A$1000,0),MATCH($S$1,'[2]T18-Hanover'!$A$1:$ZZ$1,0))</f>
        <v>94080</v>
      </c>
      <c r="T102" s="149">
        <f>INDEX('[2]T18-Hanover'!$A$1:$ZZ$1000,MATCH(A102,'[2]T18-Hanover'!$A$1:$A$1000,0),MATCH($T$1,'[2]T18-Hanover'!$A$1:$ZZ$1,0))</f>
        <v>262920</v>
      </c>
    </row>
    <row r="103" spans="1:20" x14ac:dyDescent="0.55000000000000004">
      <c r="A103" s="114" t="str">
        <f>'[2]T18-Hanover'!A103</f>
        <v>06-07-302-049-0000</v>
      </c>
      <c r="B103" s="115" t="str">
        <f>INDEX('[2]T18-Hanover'!$A$1:$ZZ$1000,MATCH(A103,'[2]T18-Hanover'!$A$1:$A$1000,0),MATCH($B$1,'[2]T18-Hanover'!$A$1:$ZZ$1,0))</f>
        <v>06-07-302-049-0000</v>
      </c>
      <c r="C103" s="114" t="str">
        <f>INDEX('[2]T18-Hanover'!$A$1:$ZZ$1000,MATCH(A103,'[2]T18-Hanover'!$A$1:$A$1000,0),MATCH($C$1,'[2]T18-Hanover'!$A$1:$ZZ$1,0))</f>
        <v>5-17</v>
      </c>
      <c r="D103" s="114" t="str">
        <f>INDEX('[2]T18-Hanover'!$A$1:$ZZ$1000,MATCH(A103,'[2]T18-Hanover'!$A$1:$A$1000,0),MATCH($D$1,'[2]T18-Hanover'!$A$1:$ZZ$1,0))</f>
        <v>823  SUMMIT ELGIN</v>
      </c>
      <c r="E103" s="114" t="str">
        <f>INDEX('[2]T18-Hanover'!$A$1:$ZZ$1000,MATCH(A103,'[2]T18-Hanover'!$A$1:$A$1000,0),MATCH($E$1,'[2]T18-Hanover'!$A$1:$ZZ$1,0))</f>
        <v>Retail-Freestanding</v>
      </c>
      <c r="F103" s="142">
        <f>INDEX('[2]T18-Hanover'!$A$1:$ZZ$1000,MATCH(A103,'[2]T18-Hanover'!$A$1:$A$1000,0),MATCH($F$1,'[2]T18-Hanover'!$A$1:$ZZ$1,0))</f>
        <v>43</v>
      </c>
      <c r="G103" s="151">
        <f>INDEX('[2]T18-Hanover'!$A$1:$ZZ$1000,MATCH(A103,'[2]T18-Hanover'!$A$1:$A$1000,0),MATCH($G$1,'[2]T18-Hanover'!$A$1:$ZZ$1,0))</f>
        <v>13504</v>
      </c>
      <c r="H103" s="151">
        <f>INDEX('[2]T18-Hanover'!$A$1:$ZZ$1000,MATCH(A103,'[2]T18-Hanover'!$A$1:$A$1000,0),MATCH($H$1,'[2]T18-Hanover'!$A$1:$ZZ$1,0))</f>
        <v>2400</v>
      </c>
      <c r="I103" s="142" t="str">
        <f>INDEX('[2]T18-Hanover'!$A$1:$ZZ$1000,MATCH(A103,'[2]T18-Hanover'!$A$1:$A$1000,0),MATCH($I$1,'[2]T18-Hanover'!$A$1:$ZZ$1,0))</f>
        <v>C</v>
      </c>
      <c r="J103" s="146">
        <f>INDEX('[2]T18-Hanover'!$A$1:$ZZ$1000,MATCH(A103,'[2]T18-Hanover'!$A$1:$A$1000,0),MATCH($J$1,'[2]T18-Hanover'!$A$1:$ZZ$1,0))</f>
        <v>18</v>
      </c>
      <c r="K103" s="149">
        <f>INDEX('[2]T18-Hanover'!$A$1:$ZZ$1000,MATCH(A103,'[2]T18-Hanover'!$A$1:$A$1000,0),MATCH($K$1,'[2]T18-Hanover'!$A$1:$ZZ$1,0))</f>
        <v>43200</v>
      </c>
      <c r="L103" s="150">
        <f>INDEX('[2]T18-Hanover'!$A$1:$ZZ$1000,MATCH(A103,'[2]T18-Hanover'!$A$1:$A$1000,0),MATCH($L$1,'[2]T18-Hanover'!$A$1:$ZZ$1,0))</f>
        <v>0.15</v>
      </c>
      <c r="M103" s="150">
        <f>INDEX('[2]T18-Hanover'!$A$1:$ZZ$1000,MATCH(A103,'[2]T18-Hanover'!$A$1:$A$1000,0),MATCH($M$1,'[2]T18-Hanover'!$A$1:$ZZ$1,0))</f>
        <v>0.55000000000000004</v>
      </c>
      <c r="N103" s="149">
        <f>INDEX('[2]T18-Hanover'!$A$1:$ZZ$1000,MATCH(A103,'[2]T18-Hanover'!$A$1:$A$1000,0),MATCH($N$1,'[2]T18-Hanover'!$A$1:$ZZ$1,0))</f>
        <v>16524</v>
      </c>
      <c r="O103" s="150">
        <f>INDEX('[2]T18-Hanover'!$A$1:$ZZ$1000,MATCH(A103,'[2]T18-Hanover'!$A$1:$A$1000,0),MATCH($O$1,'[2]T18-Hanover'!$A$1:$ZZ$1,0))</f>
        <v>8.4999999999999992E-2</v>
      </c>
      <c r="P103" s="146">
        <f>INDEX('[2]T18-Hanover'!$A$1:$ZZ$1000,MATCH(A103,'[2]T18-Hanover'!$A$1:$A$1000,0),MATCH($P$1,'[2]T18-Hanover'!$A$1:$ZZ$1,0))</f>
        <v>81.000000000000014</v>
      </c>
      <c r="Q103" s="146">
        <f>INDEX('[2]T18-Hanover'!$A$1:$ZZ$1000,MATCH(A103,'[2]T18-Hanover'!$A$1:$A$1000,0),MATCH($Q$1,'[2]T18-Hanover'!$A$1:$ZZ$1,0))</f>
        <v>120</v>
      </c>
      <c r="R103" s="146">
        <f>INDEX('[2]T18-Hanover'!$A$1:$ZZ$1000,MATCH(A103,'[2]T18-Hanover'!$A$1:$A$1000,0),MATCH($R$1,'[2]T18-Hanover'!$A$1:$ZZ$1,0))</f>
        <v>100.5</v>
      </c>
      <c r="S103" s="149">
        <f>INDEX('[2]T18-Hanover'!$A$1:$ZZ$1000,MATCH(A103,'[2]T18-Hanover'!$A$1:$A$1000,0),MATCH($S$1,'[2]T18-Hanover'!$A$1:$ZZ$1,0))</f>
        <v>46848</v>
      </c>
      <c r="T103" s="149">
        <f>INDEX('[2]T18-Hanover'!$A$1:$ZZ$1000,MATCH(A103,'[2]T18-Hanover'!$A$1:$A$1000,0),MATCH($T$1,'[2]T18-Hanover'!$A$1:$ZZ$1,0))</f>
        <v>288048</v>
      </c>
    </row>
    <row r="104" spans="1:20" x14ac:dyDescent="0.55000000000000004">
      <c r="A104" s="114" t="str">
        <f>'[2]T18-Hanover'!A104</f>
        <v>06-25-202-005-0000</v>
      </c>
      <c r="B104" s="115" t="str">
        <f>INDEX('[2]T18-Hanover'!$A$1:$ZZ$1000,MATCH(A104,'[2]T18-Hanover'!$A$1:$A$1000,0),MATCH($B$1,'[2]T18-Hanover'!$A$1:$ZZ$1,0))</f>
        <v>06-25-202-005-0000</v>
      </c>
      <c r="C104" s="114" t="str">
        <f>INDEX('[2]T18-Hanover'!$A$1:$ZZ$1000,MATCH(A104,'[2]T18-Hanover'!$A$1:$A$1000,0),MATCH($C$1,'[2]T18-Hanover'!$A$1:$ZZ$1,0))</f>
        <v>5-17</v>
      </c>
      <c r="D104" s="114" t="str">
        <f>INDEX('[2]T18-Hanover'!$A$1:$ZZ$1000,MATCH(A104,'[2]T18-Hanover'!$A$1:$A$1000,0),MATCH($D$1,'[2]T18-Hanover'!$A$1:$ZZ$1,0))</f>
        <v>960 S BARRINGTON STREAMWOOD</v>
      </c>
      <c r="E104" s="114" t="str">
        <f>INDEX('[2]T18-Hanover'!$A$1:$ZZ$1000,MATCH(A104,'[2]T18-Hanover'!$A$1:$A$1000,0),MATCH($E$1,'[2]T18-Hanover'!$A$1:$ZZ$1,0))</f>
        <v>Retail-Freestanding</v>
      </c>
      <c r="F104" s="142">
        <f>INDEX('[2]T18-Hanover'!$A$1:$ZZ$1000,MATCH(A104,'[2]T18-Hanover'!$A$1:$A$1000,0),MATCH($F$1,'[2]T18-Hanover'!$A$1:$ZZ$1,0))</f>
        <v>30</v>
      </c>
      <c r="G104" s="151">
        <f>INDEX('[2]T18-Hanover'!$A$1:$ZZ$1000,MATCH(A104,'[2]T18-Hanover'!$A$1:$A$1000,0),MATCH($G$1,'[2]T18-Hanover'!$A$1:$ZZ$1,0))</f>
        <v>244372</v>
      </c>
      <c r="H104" s="151">
        <f>INDEX('[2]T18-Hanover'!$A$1:$ZZ$1000,MATCH(A104,'[2]T18-Hanover'!$A$1:$A$1000,0),MATCH($H$1,'[2]T18-Hanover'!$A$1:$ZZ$1,0))</f>
        <v>76806</v>
      </c>
      <c r="I104" s="142" t="str">
        <f>INDEX('[2]T18-Hanover'!$A$1:$ZZ$1000,MATCH(A104,'[2]T18-Hanover'!$A$1:$A$1000,0),MATCH($I$1,'[2]T18-Hanover'!$A$1:$ZZ$1,0))</f>
        <v>C</v>
      </c>
      <c r="J104" s="146">
        <f>INDEX('[2]T18-Hanover'!$A$1:$ZZ$1000,MATCH(A104,'[2]T18-Hanover'!$A$1:$A$1000,0),MATCH($J$1,'[2]T18-Hanover'!$A$1:$ZZ$1,0))</f>
        <v>6.9120000000000008</v>
      </c>
      <c r="K104" s="149">
        <f>INDEX('[2]T18-Hanover'!$A$1:$ZZ$1000,MATCH(A104,'[2]T18-Hanover'!$A$1:$A$1000,0),MATCH($K$1,'[2]T18-Hanover'!$A$1:$ZZ$1,0))</f>
        <v>530883.07200000004</v>
      </c>
      <c r="L104" s="150">
        <f>INDEX('[2]T18-Hanover'!$A$1:$ZZ$1000,MATCH(A104,'[2]T18-Hanover'!$A$1:$A$1000,0),MATCH($L$1,'[2]T18-Hanover'!$A$1:$ZZ$1,0))</f>
        <v>0.15</v>
      </c>
      <c r="M104" s="150">
        <f>INDEX('[2]T18-Hanover'!$A$1:$ZZ$1000,MATCH(A104,'[2]T18-Hanover'!$A$1:$A$1000,0),MATCH($M$1,'[2]T18-Hanover'!$A$1:$ZZ$1,0))</f>
        <v>0.55000000000000004</v>
      </c>
      <c r="N104" s="149">
        <f>INDEX('[2]T18-Hanover'!$A$1:$ZZ$1000,MATCH(A104,'[2]T18-Hanover'!$A$1:$A$1000,0),MATCH($N$1,'[2]T18-Hanover'!$A$1:$ZZ$1,0))</f>
        <v>203062.77504000001</v>
      </c>
      <c r="O104" s="150">
        <f>INDEX('[2]T18-Hanover'!$A$1:$ZZ$1000,MATCH(A104,'[2]T18-Hanover'!$A$1:$A$1000,0),MATCH($O$1,'[2]T18-Hanover'!$A$1:$ZZ$1,0))</f>
        <v>8.4999999999999992E-2</v>
      </c>
      <c r="P104" s="146">
        <f>INDEX('[2]T18-Hanover'!$A$1:$ZZ$1000,MATCH(A104,'[2]T18-Hanover'!$A$1:$A$1000,0),MATCH($P$1,'[2]T18-Hanover'!$A$1:$ZZ$1,0))</f>
        <v>31.104000000000006</v>
      </c>
      <c r="Q104" s="146">
        <f>INDEX('[2]T18-Hanover'!$A$1:$ZZ$1000,MATCH(A104,'[2]T18-Hanover'!$A$1:$A$1000,0),MATCH($Q$1,'[2]T18-Hanover'!$A$1:$ZZ$1,0))</f>
        <v>46.08</v>
      </c>
      <c r="R104" s="146">
        <f>INDEX('[2]T18-Hanover'!$A$1:$ZZ$1000,MATCH(A104,'[2]T18-Hanover'!$A$1:$A$1000,0),MATCH($R$1,'[2]T18-Hanover'!$A$1:$ZZ$1,0))</f>
        <v>38.591999999999999</v>
      </c>
      <c r="S104" s="149">
        <f>INDEX('[2]T18-Hanover'!$A$1:$ZZ$1000,MATCH(A104,'[2]T18-Hanover'!$A$1:$A$1000,0),MATCH($S$1,'[2]T18-Hanover'!$A$1:$ZZ$1,0))</f>
        <v>0</v>
      </c>
      <c r="T104" s="149">
        <f>INDEX('[2]T18-Hanover'!$A$1:$ZZ$1000,MATCH(A104,'[2]T18-Hanover'!$A$1:$A$1000,0),MATCH($T$1,'[2]T18-Hanover'!$A$1:$ZZ$1,0))</f>
        <v>2964097.1519999998</v>
      </c>
    </row>
    <row r="105" spans="1:20" x14ac:dyDescent="0.55000000000000004">
      <c r="A105" s="114" t="str">
        <f>'[2]T18-Hanover'!A105</f>
        <v>06-25-301-041-0000</v>
      </c>
      <c r="B105" s="115" t="str">
        <f>INDEX('[2]T18-Hanover'!$A$1:$ZZ$1000,MATCH(A105,'[2]T18-Hanover'!$A$1:$A$1000,0),MATCH($B$1,'[2]T18-Hanover'!$A$1:$ZZ$1,0))</f>
        <v>06-25-301-041-0000</v>
      </c>
      <c r="C105" s="114" t="str">
        <f>INDEX('[2]T18-Hanover'!$A$1:$ZZ$1000,MATCH(A105,'[2]T18-Hanover'!$A$1:$A$1000,0),MATCH($C$1,'[2]T18-Hanover'!$A$1:$ZZ$1,0))</f>
        <v>5-17</v>
      </c>
      <c r="D105" s="114" t="str">
        <f>INDEX('[2]T18-Hanover'!$A$1:$ZZ$1000,MATCH(A105,'[2]T18-Hanover'!$A$1:$A$1000,0),MATCH($D$1,'[2]T18-Hanover'!$A$1:$ZZ$1,0))</f>
        <v>2151 W IRVING PARK HANOVER PARK</v>
      </c>
      <c r="E105" s="114" t="str">
        <f>INDEX('[2]T18-Hanover'!$A$1:$ZZ$1000,MATCH(A105,'[2]T18-Hanover'!$A$1:$A$1000,0),MATCH($E$1,'[2]T18-Hanover'!$A$1:$ZZ$1,0))</f>
        <v>Retail-Freestanding</v>
      </c>
      <c r="F105" s="142">
        <f>INDEX('[2]T18-Hanover'!$A$1:$ZZ$1000,MATCH(A105,'[2]T18-Hanover'!$A$1:$A$1000,0),MATCH($F$1,'[2]T18-Hanover'!$A$1:$ZZ$1,0))</f>
        <v>39</v>
      </c>
      <c r="G105" s="151">
        <f>INDEX('[2]T18-Hanover'!$A$1:$ZZ$1000,MATCH(A105,'[2]T18-Hanover'!$A$1:$A$1000,0),MATCH($G$1,'[2]T18-Hanover'!$A$1:$ZZ$1,0))</f>
        <v>22195</v>
      </c>
      <c r="H105" s="151">
        <f>INDEX('[2]T18-Hanover'!$A$1:$ZZ$1000,MATCH(A105,'[2]T18-Hanover'!$A$1:$A$1000,0),MATCH($H$1,'[2]T18-Hanover'!$A$1:$ZZ$1,0))</f>
        <v>3054</v>
      </c>
      <c r="I105" s="142" t="str">
        <f>INDEX('[2]T18-Hanover'!$A$1:$ZZ$1000,MATCH(A105,'[2]T18-Hanover'!$A$1:$A$1000,0),MATCH($I$1,'[2]T18-Hanover'!$A$1:$ZZ$1,0))</f>
        <v>C</v>
      </c>
      <c r="J105" s="146">
        <f>INDEX('[2]T18-Hanover'!$A$1:$ZZ$1000,MATCH(A105,'[2]T18-Hanover'!$A$1:$A$1000,0),MATCH($J$1,'[2]T18-Hanover'!$A$1:$ZZ$1,0))</f>
        <v>18</v>
      </c>
      <c r="K105" s="149">
        <f>INDEX('[2]T18-Hanover'!$A$1:$ZZ$1000,MATCH(A105,'[2]T18-Hanover'!$A$1:$A$1000,0),MATCH($K$1,'[2]T18-Hanover'!$A$1:$ZZ$1,0))</f>
        <v>54972</v>
      </c>
      <c r="L105" s="150">
        <f>INDEX('[2]T18-Hanover'!$A$1:$ZZ$1000,MATCH(A105,'[2]T18-Hanover'!$A$1:$A$1000,0),MATCH($L$1,'[2]T18-Hanover'!$A$1:$ZZ$1,0))</f>
        <v>0.15</v>
      </c>
      <c r="M105" s="150">
        <f>INDEX('[2]T18-Hanover'!$A$1:$ZZ$1000,MATCH(A105,'[2]T18-Hanover'!$A$1:$A$1000,0),MATCH($M$1,'[2]T18-Hanover'!$A$1:$ZZ$1,0))</f>
        <v>0.55000000000000004</v>
      </c>
      <c r="N105" s="149">
        <f>INDEX('[2]T18-Hanover'!$A$1:$ZZ$1000,MATCH(A105,'[2]T18-Hanover'!$A$1:$A$1000,0),MATCH($N$1,'[2]T18-Hanover'!$A$1:$ZZ$1,0))</f>
        <v>21026.789999999997</v>
      </c>
      <c r="O105" s="150">
        <f>INDEX('[2]T18-Hanover'!$A$1:$ZZ$1000,MATCH(A105,'[2]T18-Hanover'!$A$1:$A$1000,0),MATCH($O$1,'[2]T18-Hanover'!$A$1:$ZZ$1,0))</f>
        <v>8.4999999999999992E-2</v>
      </c>
      <c r="P105" s="146">
        <f>INDEX('[2]T18-Hanover'!$A$1:$ZZ$1000,MATCH(A105,'[2]T18-Hanover'!$A$1:$A$1000,0),MATCH($P$1,'[2]T18-Hanover'!$A$1:$ZZ$1,0))</f>
        <v>81</v>
      </c>
      <c r="Q105" s="146">
        <f>INDEX('[2]T18-Hanover'!$A$1:$ZZ$1000,MATCH(A105,'[2]T18-Hanover'!$A$1:$A$1000,0),MATCH($Q$1,'[2]T18-Hanover'!$A$1:$ZZ$1,0))</f>
        <v>120</v>
      </c>
      <c r="R105" s="146">
        <f>INDEX('[2]T18-Hanover'!$A$1:$ZZ$1000,MATCH(A105,'[2]T18-Hanover'!$A$1:$A$1000,0),MATCH($R$1,'[2]T18-Hanover'!$A$1:$ZZ$1,0))</f>
        <v>100.5</v>
      </c>
      <c r="S105" s="149">
        <f>INDEX('[2]T18-Hanover'!$A$1:$ZZ$1000,MATCH(A105,'[2]T18-Hanover'!$A$1:$A$1000,0),MATCH($S$1,'[2]T18-Hanover'!$A$1:$ZZ$1,0))</f>
        <v>119748</v>
      </c>
      <c r="T105" s="149">
        <f>INDEX('[2]T18-Hanover'!$A$1:$ZZ$1000,MATCH(A105,'[2]T18-Hanover'!$A$1:$A$1000,0),MATCH($T$1,'[2]T18-Hanover'!$A$1:$ZZ$1,0))</f>
        <v>426675</v>
      </c>
    </row>
    <row r="106" spans="1:20" ht="28.8" x14ac:dyDescent="0.55000000000000004">
      <c r="A106" s="114" t="str">
        <f>'[2]T18-Hanover'!A106</f>
        <v>06-18-300-091-0000</v>
      </c>
      <c r="B106" s="115" t="str">
        <f>INDEX('[2]T18-Hanover'!$A$1:$ZZ$1000,MATCH(A106,'[2]T18-Hanover'!$A$1:$A$1000,0),MATCH($B$1,'[2]T18-Hanover'!$A$1:$ZZ$1,0))</f>
        <v>06-18-300-091-0000 06-18-300-094-0000</v>
      </c>
      <c r="C106" s="114" t="str">
        <f>INDEX('[2]T18-Hanover'!$A$1:$ZZ$1000,MATCH(A106,'[2]T18-Hanover'!$A$1:$A$1000,0),MATCH($C$1,'[2]T18-Hanover'!$A$1:$ZZ$1,0))</f>
        <v>5-17</v>
      </c>
      <c r="D106" s="114" t="str">
        <f>INDEX('[2]T18-Hanover'!$A$1:$ZZ$1000,MATCH(A106,'[2]T18-Hanover'!$A$1:$A$1000,0),MATCH($D$1,'[2]T18-Hanover'!$A$1:$ZZ$1,0))</f>
        <v>932 E CHICAGO ELGIN</v>
      </c>
      <c r="E106" s="114" t="str">
        <f>INDEX('[2]T18-Hanover'!$A$1:$ZZ$1000,MATCH(A106,'[2]T18-Hanover'!$A$1:$A$1000,0),MATCH($E$1,'[2]T18-Hanover'!$A$1:$ZZ$1,0))</f>
        <v>Retail-Freestanding</v>
      </c>
      <c r="F106" s="142" t="str">
        <f>INDEX('[2]T18-Hanover'!$A$1:$ZZ$1000,MATCH(A106,'[2]T18-Hanover'!$A$1:$A$1000,0),MATCH($F$1,'[2]T18-Hanover'!$A$1:$ZZ$1,0))</f>
        <v>25/31</v>
      </c>
      <c r="G106" s="151">
        <f>INDEX('[2]T18-Hanover'!$A$1:$ZZ$1000,MATCH(A106,'[2]T18-Hanover'!$A$1:$A$1000,0),MATCH($G$1,'[2]T18-Hanover'!$A$1:$ZZ$1,0))</f>
        <v>119940</v>
      </c>
      <c r="H106" s="151">
        <f>INDEX('[2]T18-Hanover'!$A$1:$ZZ$1000,MATCH(A106,'[2]T18-Hanover'!$A$1:$A$1000,0),MATCH($H$1,'[2]T18-Hanover'!$A$1:$ZZ$1,0))</f>
        <v>30047</v>
      </c>
      <c r="I106" s="142" t="str">
        <f>INDEX('[2]T18-Hanover'!$A$1:$ZZ$1000,MATCH(A106,'[2]T18-Hanover'!$A$1:$A$1000,0),MATCH($I$1,'[2]T18-Hanover'!$A$1:$ZZ$1,0))</f>
        <v>C</v>
      </c>
      <c r="J106" s="146">
        <f>INDEX('[2]T18-Hanover'!$A$1:$ZZ$1000,MATCH(A106,'[2]T18-Hanover'!$A$1:$A$1000,0),MATCH($J$1,'[2]T18-Hanover'!$A$1:$ZZ$1,0))</f>
        <v>14.4</v>
      </c>
      <c r="K106" s="149">
        <f>INDEX('[2]T18-Hanover'!$A$1:$ZZ$1000,MATCH(A106,'[2]T18-Hanover'!$A$1:$A$1000,0),MATCH($K$1,'[2]T18-Hanover'!$A$1:$ZZ$1,0))</f>
        <v>432676.8</v>
      </c>
      <c r="L106" s="150">
        <f>INDEX('[2]T18-Hanover'!$A$1:$ZZ$1000,MATCH(A106,'[2]T18-Hanover'!$A$1:$A$1000,0),MATCH($L$1,'[2]T18-Hanover'!$A$1:$ZZ$1,0))</f>
        <v>0.15</v>
      </c>
      <c r="M106" s="150">
        <f>INDEX('[2]T18-Hanover'!$A$1:$ZZ$1000,MATCH(A106,'[2]T18-Hanover'!$A$1:$A$1000,0),MATCH($M$1,'[2]T18-Hanover'!$A$1:$ZZ$1,0))</f>
        <v>0.55000000000000004</v>
      </c>
      <c r="N106" s="149">
        <f>INDEX('[2]T18-Hanover'!$A$1:$ZZ$1000,MATCH(A106,'[2]T18-Hanover'!$A$1:$A$1000,0),MATCH($N$1,'[2]T18-Hanover'!$A$1:$ZZ$1,0))</f>
        <v>165498.87599999996</v>
      </c>
      <c r="O106" s="150">
        <f>INDEX('[2]T18-Hanover'!$A$1:$ZZ$1000,MATCH(A106,'[2]T18-Hanover'!$A$1:$A$1000,0),MATCH($O$1,'[2]T18-Hanover'!$A$1:$ZZ$1,0))</f>
        <v>8.4999999999999992E-2</v>
      </c>
      <c r="P106" s="146">
        <f>INDEX('[2]T18-Hanover'!$A$1:$ZZ$1000,MATCH(A106,'[2]T18-Hanover'!$A$1:$A$1000,0),MATCH($P$1,'[2]T18-Hanover'!$A$1:$ZZ$1,0))</f>
        <v>64.799999999999983</v>
      </c>
      <c r="Q106" s="146">
        <f>INDEX('[2]T18-Hanover'!$A$1:$ZZ$1000,MATCH(A106,'[2]T18-Hanover'!$A$1:$A$1000,0),MATCH($Q$1,'[2]T18-Hanover'!$A$1:$ZZ$1,0))</f>
        <v>96</v>
      </c>
      <c r="R106" s="146">
        <f>INDEX('[2]T18-Hanover'!$A$1:$ZZ$1000,MATCH(A106,'[2]T18-Hanover'!$A$1:$A$1000,0),MATCH($R$1,'[2]T18-Hanover'!$A$1:$ZZ$1,0))</f>
        <v>80.399999999999991</v>
      </c>
      <c r="S106" s="149">
        <f>INDEX('[2]T18-Hanover'!$A$1:$ZZ$1000,MATCH(A106,'[2]T18-Hanover'!$A$1:$A$1000,0),MATCH($S$1,'[2]T18-Hanover'!$A$1:$ZZ$1,0))</f>
        <v>0</v>
      </c>
      <c r="T106" s="149">
        <f>INDEX('[2]T18-Hanover'!$A$1:$ZZ$1000,MATCH(A106,'[2]T18-Hanover'!$A$1:$A$1000,0),MATCH($T$1,'[2]T18-Hanover'!$A$1:$ZZ$1,0))</f>
        <v>2415778.7999999998</v>
      </c>
    </row>
    <row r="107" spans="1:20" x14ac:dyDescent="0.55000000000000004">
      <c r="A107" s="114" t="str">
        <f>'[2]T18-Hanover'!A107</f>
        <v>06-18-302-011-0000</v>
      </c>
      <c r="B107" s="115" t="str">
        <f>INDEX('[2]T18-Hanover'!$A$1:$ZZ$1000,MATCH(A107,'[2]T18-Hanover'!$A$1:$A$1000,0),MATCH($B$1,'[2]T18-Hanover'!$A$1:$ZZ$1,0))</f>
        <v>06-18-302-011-0000</v>
      </c>
      <c r="C107" s="114" t="str">
        <f>INDEX('[2]T18-Hanover'!$A$1:$ZZ$1000,MATCH(A107,'[2]T18-Hanover'!$A$1:$A$1000,0),MATCH($C$1,'[2]T18-Hanover'!$A$1:$ZZ$1,0))</f>
        <v>5-17</v>
      </c>
      <c r="D107" s="114" t="str">
        <f>INDEX('[2]T18-Hanover'!$A$1:$ZZ$1000,MATCH(A107,'[2]T18-Hanover'!$A$1:$A$1000,0),MATCH($D$1,'[2]T18-Hanover'!$A$1:$ZZ$1,0))</f>
        <v>225  WILLARD ELGIN</v>
      </c>
      <c r="E107" s="114" t="str">
        <f>INDEX('[2]T18-Hanover'!$A$1:$ZZ$1000,MATCH(A107,'[2]T18-Hanover'!$A$1:$A$1000,0),MATCH($E$1,'[2]T18-Hanover'!$A$1:$ZZ$1,0))</f>
        <v>Retail-Freestanding</v>
      </c>
      <c r="F107" s="142">
        <f>INDEX('[2]T18-Hanover'!$A$1:$ZZ$1000,MATCH(A107,'[2]T18-Hanover'!$A$1:$A$1000,0),MATCH($F$1,'[2]T18-Hanover'!$A$1:$ZZ$1,0))</f>
        <v>62</v>
      </c>
      <c r="G107" s="151">
        <f>INDEX('[2]T18-Hanover'!$A$1:$ZZ$1000,MATCH(A107,'[2]T18-Hanover'!$A$1:$A$1000,0),MATCH($G$1,'[2]T18-Hanover'!$A$1:$ZZ$1,0))</f>
        <v>159430</v>
      </c>
      <c r="H107" s="151">
        <f>INDEX('[2]T18-Hanover'!$A$1:$ZZ$1000,MATCH(A107,'[2]T18-Hanover'!$A$1:$A$1000,0),MATCH($H$1,'[2]T18-Hanover'!$A$1:$ZZ$1,0))</f>
        <v>15660</v>
      </c>
      <c r="I107" s="142" t="str">
        <f>INDEX('[2]T18-Hanover'!$A$1:$ZZ$1000,MATCH(A107,'[2]T18-Hanover'!$A$1:$A$1000,0),MATCH($I$1,'[2]T18-Hanover'!$A$1:$ZZ$1,0))</f>
        <v>C</v>
      </c>
      <c r="J107" s="146">
        <f>INDEX('[2]T18-Hanover'!$A$1:$ZZ$1000,MATCH(A107,'[2]T18-Hanover'!$A$1:$A$1000,0),MATCH($J$1,'[2]T18-Hanover'!$A$1:$ZZ$1,0))</f>
        <v>14.4</v>
      </c>
      <c r="K107" s="149">
        <f>INDEX('[2]T18-Hanover'!$A$1:$ZZ$1000,MATCH(A107,'[2]T18-Hanover'!$A$1:$A$1000,0),MATCH($K$1,'[2]T18-Hanover'!$A$1:$ZZ$1,0))</f>
        <v>225504</v>
      </c>
      <c r="L107" s="150">
        <f>INDEX('[2]T18-Hanover'!$A$1:$ZZ$1000,MATCH(A107,'[2]T18-Hanover'!$A$1:$A$1000,0),MATCH($L$1,'[2]T18-Hanover'!$A$1:$ZZ$1,0))</f>
        <v>0.15</v>
      </c>
      <c r="M107" s="150">
        <f>INDEX('[2]T18-Hanover'!$A$1:$ZZ$1000,MATCH(A107,'[2]T18-Hanover'!$A$1:$A$1000,0),MATCH($M$1,'[2]T18-Hanover'!$A$1:$ZZ$1,0))</f>
        <v>0.55000000000000004</v>
      </c>
      <c r="N107" s="149">
        <f>INDEX('[2]T18-Hanover'!$A$1:$ZZ$1000,MATCH(A107,'[2]T18-Hanover'!$A$1:$A$1000,0),MATCH($N$1,'[2]T18-Hanover'!$A$1:$ZZ$1,0))</f>
        <v>86255.279999999984</v>
      </c>
      <c r="O107" s="150">
        <f>INDEX('[2]T18-Hanover'!$A$1:$ZZ$1000,MATCH(A107,'[2]T18-Hanover'!$A$1:$A$1000,0),MATCH($O$1,'[2]T18-Hanover'!$A$1:$ZZ$1,0))</f>
        <v>8.4999999999999992E-2</v>
      </c>
      <c r="P107" s="146">
        <f>INDEX('[2]T18-Hanover'!$A$1:$ZZ$1000,MATCH(A107,'[2]T18-Hanover'!$A$1:$A$1000,0),MATCH($P$1,'[2]T18-Hanover'!$A$1:$ZZ$1,0))</f>
        <v>64.8</v>
      </c>
      <c r="Q107" s="146">
        <f>INDEX('[2]T18-Hanover'!$A$1:$ZZ$1000,MATCH(A107,'[2]T18-Hanover'!$A$1:$A$1000,0),MATCH($Q$1,'[2]T18-Hanover'!$A$1:$ZZ$1,0))</f>
        <v>96</v>
      </c>
      <c r="R107" s="146">
        <f>INDEX('[2]T18-Hanover'!$A$1:$ZZ$1000,MATCH(A107,'[2]T18-Hanover'!$A$1:$A$1000,0),MATCH($R$1,'[2]T18-Hanover'!$A$1:$ZZ$1,0))</f>
        <v>80.400000000000006</v>
      </c>
      <c r="S107" s="149">
        <f>INDEX('[2]T18-Hanover'!$A$1:$ZZ$1000,MATCH(A107,'[2]T18-Hanover'!$A$1:$A$1000,0),MATCH($S$1,'[2]T18-Hanover'!$A$1:$ZZ$1,0))</f>
        <v>580740</v>
      </c>
      <c r="T107" s="149">
        <f>INDEX('[2]T18-Hanover'!$A$1:$ZZ$1000,MATCH(A107,'[2]T18-Hanover'!$A$1:$A$1000,0),MATCH($T$1,'[2]T18-Hanover'!$A$1:$ZZ$1,0))</f>
        <v>1839804</v>
      </c>
    </row>
    <row r="108" spans="1:20" x14ac:dyDescent="0.55000000000000004">
      <c r="A108" s="114" t="str">
        <f>'[2]T18-Hanover'!A108</f>
        <v>06-07-302-054-0000</v>
      </c>
      <c r="B108" s="115" t="str">
        <f>INDEX('[2]T18-Hanover'!$A$1:$ZZ$1000,MATCH(A108,'[2]T18-Hanover'!$A$1:$A$1000,0),MATCH($B$1,'[2]T18-Hanover'!$A$1:$ZZ$1,0))</f>
        <v>06-07-302-054-0000</v>
      </c>
      <c r="C108" s="114" t="str">
        <f>INDEX('[2]T18-Hanover'!$A$1:$ZZ$1000,MATCH(A108,'[2]T18-Hanover'!$A$1:$A$1000,0),MATCH($C$1,'[2]T18-Hanover'!$A$1:$ZZ$1,0))</f>
        <v>5-17</v>
      </c>
      <c r="D108" s="114" t="str">
        <f>INDEX('[2]T18-Hanover'!$A$1:$ZZ$1000,MATCH(A108,'[2]T18-Hanover'!$A$1:$A$1000,0),MATCH($D$1,'[2]T18-Hanover'!$A$1:$ZZ$1,0))</f>
        <v>846  SUMMIT ELGIN</v>
      </c>
      <c r="E108" s="114" t="str">
        <f>INDEX('[2]T18-Hanover'!$A$1:$ZZ$1000,MATCH(A108,'[2]T18-Hanover'!$A$1:$A$1000,0),MATCH($E$1,'[2]T18-Hanover'!$A$1:$ZZ$1,0))</f>
        <v>Fast Food</v>
      </c>
      <c r="F108" s="142">
        <f>INDEX('[2]T18-Hanover'!$A$1:$ZZ$1000,MATCH(A108,'[2]T18-Hanover'!$A$1:$A$1000,0),MATCH($F$1,'[2]T18-Hanover'!$A$1:$ZZ$1,0))</f>
        <v>1</v>
      </c>
      <c r="G108" s="151">
        <f>INDEX('[2]T18-Hanover'!$A$1:$ZZ$1000,MATCH(A108,'[2]T18-Hanover'!$A$1:$A$1000,0),MATCH($G$1,'[2]T18-Hanover'!$A$1:$ZZ$1,0))</f>
        <v>29664</v>
      </c>
      <c r="H108" s="151">
        <f>INDEX('[2]T18-Hanover'!$A$1:$ZZ$1000,MATCH(A108,'[2]T18-Hanover'!$A$1:$A$1000,0),MATCH($H$1,'[2]T18-Hanover'!$A$1:$ZZ$1,0))</f>
        <v>3276</v>
      </c>
      <c r="I108" s="142" t="str">
        <f>INDEX('[2]T18-Hanover'!$A$1:$ZZ$1000,MATCH(A108,'[2]T18-Hanover'!$A$1:$A$1000,0),MATCH($I$1,'[2]T18-Hanover'!$A$1:$ZZ$1,0))</f>
        <v>C</v>
      </c>
      <c r="J108" s="146">
        <f>INDEX('[2]T18-Hanover'!$A$1:$ZZ$1000,MATCH(A108,'[2]T18-Hanover'!$A$1:$A$1000,0),MATCH($J$1,'[2]T18-Hanover'!$A$1:$ZZ$1,0))</f>
        <v>23</v>
      </c>
      <c r="K108" s="149">
        <f>INDEX('[2]T18-Hanover'!$A$1:$ZZ$1000,MATCH(A108,'[2]T18-Hanover'!$A$1:$A$1000,0),MATCH($K$1,'[2]T18-Hanover'!$A$1:$ZZ$1,0))</f>
        <v>75348</v>
      </c>
      <c r="L108" s="150">
        <f>INDEX('[2]T18-Hanover'!$A$1:$ZZ$1000,MATCH(A108,'[2]T18-Hanover'!$A$1:$A$1000,0),MATCH($L$1,'[2]T18-Hanover'!$A$1:$ZZ$1,0))</f>
        <v>0.05</v>
      </c>
      <c r="M108" s="150">
        <f>INDEX('[2]T18-Hanover'!$A$1:$ZZ$1000,MATCH(A108,'[2]T18-Hanover'!$A$1:$A$1000,0),MATCH($M$1,'[2]T18-Hanover'!$A$1:$ZZ$1,0))</f>
        <v>0.15</v>
      </c>
      <c r="N108" s="149">
        <f>INDEX('[2]T18-Hanover'!$A$1:$ZZ$1000,MATCH(A108,'[2]T18-Hanover'!$A$1:$A$1000,0),MATCH($N$1,'[2]T18-Hanover'!$A$1:$ZZ$1,0))</f>
        <v>60843.510000000009</v>
      </c>
      <c r="O108" s="150">
        <f>INDEX('[2]T18-Hanover'!$A$1:$ZZ$1000,MATCH(A108,'[2]T18-Hanover'!$A$1:$A$1000,0),MATCH($O$1,'[2]T18-Hanover'!$A$1:$ZZ$1,0))</f>
        <v>0.08</v>
      </c>
      <c r="P108" s="146">
        <f>INDEX('[2]T18-Hanover'!$A$1:$ZZ$1000,MATCH(A108,'[2]T18-Hanover'!$A$1:$A$1000,0),MATCH($P$1,'[2]T18-Hanover'!$A$1:$ZZ$1,0))</f>
        <v>232.15625000000003</v>
      </c>
      <c r="Q108" s="146">
        <f>INDEX('[2]T18-Hanover'!$A$1:$ZZ$1000,MATCH(A108,'[2]T18-Hanover'!$A$1:$A$1000,0),MATCH($Q$1,'[2]T18-Hanover'!$A$1:$ZZ$1,0))</f>
        <v>420</v>
      </c>
      <c r="R108" s="146">
        <f>INDEX('[2]T18-Hanover'!$A$1:$ZZ$1000,MATCH(A108,'[2]T18-Hanover'!$A$1:$A$1000,0),MATCH($R$1,'[2]T18-Hanover'!$A$1:$ZZ$1,0))</f>
        <v>326.078125</v>
      </c>
      <c r="S108" s="149">
        <f>INDEX('[2]T18-Hanover'!$A$1:$ZZ$1000,MATCH(A108,'[2]T18-Hanover'!$A$1:$A$1000,0),MATCH($S$1,'[2]T18-Hanover'!$A$1:$ZZ$1,0))</f>
        <v>198720</v>
      </c>
      <c r="T108" s="149">
        <f>INDEX('[2]T18-Hanover'!$A$1:$ZZ$1000,MATCH(A108,'[2]T18-Hanover'!$A$1:$A$1000,0),MATCH($T$1,'[2]T18-Hanover'!$A$1:$ZZ$1,0))</f>
        <v>1266951.9375</v>
      </c>
    </row>
    <row r="109" spans="1:20" x14ac:dyDescent="0.55000000000000004">
      <c r="A109" s="114" t="str">
        <f>'[2]T18-Hanover'!A109</f>
        <v>06-22-302-020-0000</v>
      </c>
      <c r="B109" s="115" t="str">
        <f>INDEX('[2]T18-Hanover'!$A$1:$ZZ$1000,MATCH(A109,'[2]T18-Hanover'!$A$1:$A$1000,0),MATCH($B$1,'[2]T18-Hanover'!$A$1:$ZZ$1,0))</f>
        <v>06-22-302-020-0000</v>
      </c>
      <c r="C109" s="114" t="str">
        <f>INDEX('[2]T18-Hanover'!$A$1:$ZZ$1000,MATCH(A109,'[2]T18-Hanover'!$A$1:$A$1000,0),MATCH($C$1,'[2]T18-Hanover'!$A$1:$ZZ$1,0))</f>
        <v>5-17</v>
      </c>
      <c r="D109" s="114" t="str">
        <f>INDEX('[2]T18-Hanover'!$A$1:$ZZ$1000,MATCH(A109,'[2]T18-Hanover'!$A$1:$A$1000,0),MATCH($D$1,'[2]T18-Hanover'!$A$1:$ZZ$1,0))</f>
        <v>665  SUTTON STREAMWOOD</v>
      </c>
      <c r="E109" s="114" t="str">
        <f>INDEX('[2]T18-Hanover'!$A$1:$ZZ$1000,MATCH(A109,'[2]T18-Hanover'!$A$1:$A$1000,0),MATCH($E$1,'[2]T18-Hanover'!$A$1:$ZZ$1,0))</f>
        <v>Fast Food</v>
      </c>
      <c r="F109" s="142">
        <f>INDEX('[2]T18-Hanover'!$A$1:$ZZ$1000,MATCH(A109,'[2]T18-Hanover'!$A$1:$A$1000,0),MATCH($F$1,'[2]T18-Hanover'!$A$1:$ZZ$1,0))</f>
        <v>13</v>
      </c>
      <c r="G109" s="151">
        <f>INDEX('[2]T18-Hanover'!$A$1:$ZZ$1000,MATCH(A109,'[2]T18-Hanover'!$A$1:$A$1000,0),MATCH($G$1,'[2]T18-Hanover'!$A$1:$ZZ$1,0))</f>
        <v>38672</v>
      </c>
      <c r="H109" s="151">
        <f>INDEX('[2]T18-Hanover'!$A$1:$ZZ$1000,MATCH(A109,'[2]T18-Hanover'!$A$1:$A$1000,0),MATCH($H$1,'[2]T18-Hanover'!$A$1:$ZZ$1,0))</f>
        <v>3160</v>
      </c>
      <c r="I109" s="142" t="str">
        <f>INDEX('[2]T18-Hanover'!$A$1:$ZZ$1000,MATCH(A109,'[2]T18-Hanover'!$A$1:$A$1000,0),MATCH($I$1,'[2]T18-Hanover'!$A$1:$ZZ$1,0))</f>
        <v>C</v>
      </c>
      <c r="J109" s="146">
        <f>INDEX('[2]T18-Hanover'!$A$1:$ZZ$1000,MATCH(A109,'[2]T18-Hanover'!$A$1:$A$1000,0),MATCH($J$1,'[2]T18-Hanover'!$A$1:$ZZ$1,0))</f>
        <v>23</v>
      </c>
      <c r="K109" s="149">
        <f>INDEX('[2]T18-Hanover'!$A$1:$ZZ$1000,MATCH(A109,'[2]T18-Hanover'!$A$1:$A$1000,0),MATCH($K$1,'[2]T18-Hanover'!$A$1:$ZZ$1,0))</f>
        <v>72680</v>
      </c>
      <c r="L109" s="150">
        <f>INDEX('[2]T18-Hanover'!$A$1:$ZZ$1000,MATCH(A109,'[2]T18-Hanover'!$A$1:$A$1000,0),MATCH($L$1,'[2]T18-Hanover'!$A$1:$ZZ$1,0))</f>
        <v>0.05</v>
      </c>
      <c r="M109" s="150">
        <f>INDEX('[2]T18-Hanover'!$A$1:$ZZ$1000,MATCH(A109,'[2]T18-Hanover'!$A$1:$A$1000,0),MATCH($M$1,'[2]T18-Hanover'!$A$1:$ZZ$1,0))</f>
        <v>0.15</v>
      </c>
      <c r="N109" s="149">
        <f>INDEX('[2]T18-Hanover'!$A$1:$ZZ$1000,MATCH(A109,'[2]T18-Hanover'!$A$1:$A$1000,0),MATCH($N$1,'[2]T18-Hanover'!$A$1:$ZZ$1,0))</f>
        <v>58689.1</v>
      </c>
      <c r="O109" s="150">
        <f>INDEX('[2]T18-Hanover'!$A$1:$ZZ$1000,MATCH(A109,'[2]T18-Hanover'!$A$1:$A$1000,0),MATCH($O$1,'[2]T18-Hanover'!$A$1:$ZZ$1,0))</f>
        <v>0.08</v>
      </c>
      <c r="P109" s="146">
        <f>INDEX('[2]T18-Hanover'!$A$1:$ZZ$1000,MATCH(A109,'[2]T18-Hanover'!$A$1:$A$1000,0),MATCH($P$1,'[2]T18-Hanover'!$A$1:$ZZ$1,0))</f>
        <v>232.15625</v>
      </c>
      <c r="Q109" s="146">
        <f>INDEX('[2]T18-Hanover'!$A$1:$ZZ$1000,MATCH(A109,'[2]T18-Hanover'!$A$1:$A$1000,0),MATCH($Q$1,'[2]T18-Hanover'!$A$1:$ZZ$1,0))</f>
        <v>420</v>
      </c>
      <c r="R109" s="146">
        <f>INDEX('[2]T18-Hanover'!$A$1:$ZZ$1000,MATCH(A109,'[2]T18-Hanover'!$A$1:$A$1000,0),MATCH($R$1,'[2]T18-Hanover'!$A$1:$ZZ$1,0))</f>
        <v>326.078125</v>
      </c>
      <c r="S109" s="149">
        <f>INDEX('[2]T18-Hanover'!$A$1:$ZZ$1000,MATCH(A109,'[2]T18-Hanover'!$A$1:$A$1000,0),MATCH($S$1,'[2]T18-Hanover'!$A$1:$ZZ$1,0))</f>
        <v>234288</v>
      </c>
      <c r="T109" s="149">
        <f>INDEX('[2]T18-Hanover'!$A$1:$ZZ$1000,MATCH(A109,'[2]T18-Hanover'!$A$1:$A$1000,0),MATCH($T$1,'[2]T18-Hanover'!$A$1:$ZZ$1,0))</f>
        <v>1264694.875</v>
      </c>
    </row>
    <row r="110" spans="1:20" x14ac:dyDescent="0.55000000000000004">
      <c r="A110" s="114" t="str">
        <f>'[2]T18-Hanover'!A110</f>
        <v>06-07-314-024-0000</v>
      </c>
      <c r="B110" s="115" t="str">
        <f>INDEX('[2]T18-Hanover'!$A$1:$ZZ$1000,MATCH(A110,'[2]T18-Hanover'!$A$1:$A$1000,0),MATCH($B$1,'[2]T18-Hanover'!$A$1:$ZZ$1,0))</f>
        <v>06-07-314-024-0000</v>
      </c>
      <c r="C110" s="114" t="str">
        <f>INDEX('[2]T18-Hanover'!$A$1:$ZZ$1000,MATCH(A110,'[2]T18-Hanover'!$A$1:$A$1000,0),MATCH($C$1,'[2]T18-Hanover'!$A$1:$ZZ$1,0))</f>
        <v>5-17</v>
      </c>
      <c r="D110" s="114" t="str">
        <f>INDEX('[2]T18-Hanover'!$A$1:$ZZ$1000,MATCH(A110,'[2]T18-Hanover'!$A$1:$A$1000,0),MATCH($D$1,'[2]T18-Hanover'!$A$1:$ZZ$1,0))</f>
        <v>1050  SUMMIT ELGIN</v>
      </c>
      <c r="E110" s="114" t="str">
        <f>INDEX('[2]T18-Hanover'!$A$1:$ZZ$1000,MATCH(A110,'[2]T18-Hanover'!$A$1:$A$1000,0),MATCH($E$1,'[2]T18-Hanover'!$A$1:$ZZ$1,0))</f>
        <v>Fast Food</v>
      </c>
      <c r="F110" s="142">
        <f>INDEX('[2]T18-Hanover'!$A$1:$ZZ$1000,MATCH(A110,'[2]T18-Hanover'!$A$1:$A$1000,0),MATCH($F$1,'[2]T18-Hanover'!$A$1:$ZZ$1,0))</f>
        <v>25</v>
      </c>
      <c r="G110" s="151">
        <f>INDEX('[2]T18-Hanover'!$A$1:$ZZ$1000,MATCH(A110,'[2]T18-Hanover'!$A$1:$A$1000,0),MATCH($G$1,'[2]T18-Hanover'!$A$1:$ZZ$1,0))</f>
        <v>35793</v>
      </c>
      <c r="H110" s="151">
        <f>INDEX('[2]T18-Hanover'!$A$1:$ZZ$1000,MATCH(A110,'[2]T18-Hanover'!$A$1:$A$1000,0),MATCH($H$1,'[2]T18-Hanover'!$A$1:$ZZ$1,0))</f>
        <v>2460</v>
      </c>
      <c r="I110" s="142" t="str">
        <f>INDEX('[2]T18-Hanover'!$A$1:$ZZ$1000,MATCH(A110,'[2]T18-Hanover'!$A$1:$A$1000,0),MATCH($I$1,'[2]T18-Hanover'!$A$1:$ZZ$1,0))</f>
        <v>C</v>
      </c>
      <c r="J110" s="146">
        <f>INDEX('[2]T18-Hanover'!$A$1:$ZZ$1000,MATCH(A110,'[2]T18-Hanover'!$A$1:$A$1000,0),MATCH($J$1,'[2]T18-Hanover'!$A$1:$ZZ$1,0))</f>
        <v>23</v>
      </c>
      <c r="K110" s="149">
        <f>INDEX('[2]T18-Hanover'!$A$1:$ZZ$1000,MATCH(A110,'[2]T18-Hanover'!$A$1:$A$1000,0),MATCH($K$1,'[2]T18-Hanover'!$A$1:$ZZ$1,0))</f>
        <v>56580</v>
      </c>
      <c r="L110" s="150">
        <f>INDEX('[2]T18-Hanover'!$A$1:$ZZ$1000,MATCH(A110,'[2]T18-Hanover'!$A$1:$A$1000,0),MATCH($L$1,'[2]T18-Hanover'!$A$1:$ZZ$1,0))</f>
        <v>0.05</v>
      </c>
      <c r="M110" s="150">
        <f>INDEX('[2]T18-Hanover'!$A$1:$ZZ$1000,MATCH(A110,'[2]T18-Hanover'!$A$1:$A$1000,0),MATCH($M$1,'[2]T18-Hanover'!$A$1:$ZZ$1,0))</f>
        <v>0.15</v>
      </c>
      <c r="N110" s="149">
        <f>INDEX('[2]T18-Hanover'!$A$1:$ZZ$1000,MATCH(A110,'[2]T18-Hanover'!$A$1:$A$1000,0),MATCH($N$1,'[2]T18-Hanover'!$A$1:$ZZ$1,0))</f>
        <v>45688.35</v>
      </c>
      <c r="O110" s="150">
        <f>INDEX('[2]T18-Hanover'!$A$1:$ZZ$1000,MATCH(A110,'[2]T18-Hanover'!$A$1:$A$1000,0),MATCH($O$1,'[2]T18-Hanover'!$A$1:$ZZ$1,0))</f>
        <v>0.08</v>
      </c>
      <c r="P110" s="146">
        <f>INDEX('[2]T18-Hanover'!$A$1:$ZZ$1000,MATCH(A110,'[2]T18-Hanover'!$A$1:$A$1000,0),MATCH($P$1,'[2]T18-Hanover'!$A$1:$ZZ$1,0))</f>
        <v>232.15625</v>
      </c>
      <c r="Q110" s="146">
        <f>INDEX('[2]T18-Hanover'!$A$1:$ZZ$1000,MATCH(A110,'[2]T18-Hanover'!$A$1:$A$1000,0),MATCH($Q$1,'[2]T18-Hanover'!$A$1:$ZZ$1,0))</f>
        <v>420</v>
      </c>
      <c r="R110" s="146">
        <f>INDEX('[2]T18-Hanover'!$A$1:$ZZ$1000,MATCH(A110,'[2]T18-Hanover'!$A$1:$A$1000,0),MATCH($R$1,'[2]T18-Hanover'!$A$1:$ZZ$1,0))</f>
        <v>326.078125</v>
      </c>
      <c r="S110" s="149">
        <f>INDEX('[2]T18-Hanover'!$A$1:$ZZ$1000,MATCH(A110,'[2]T18-Hanover'!$A$1:$A$1000,0),MATCH($S$1,'[2]T18-Hanover'!$A$1:$ZZ$1,0))</f>
        <v>311436</v>
      </c>
      <c r="T110" s="149">
        <f>INDEX('[2]T18-Hanover'!$A$1:$ZZ$1000,MATCH(A110,'[2]T18-Hanover'!$A$1:$A$1000,0),MATCH($T$1,'[2]T18-Hanover'!$A$1:$ZZ$1,0))</f>
        <v>1113588.1875</v>
      </c>
    </row>
    <row r="111" spans="1:20" x14ac:dyDescent="0.55000000000000004">
      <c r="A111" s="114" t="str">
        <f>'[2]T18-Hanover'!A111</f>
        <v>06-24-404-001-0000</v>
      </c>
      <c r="B111" s="115" t="str">
        <f>INDEX('[2]T18-Hanover'!$A$1:$ZZ$1000,MATCH(A111,'[2]T18-Hanover'!$A$1:$A$1000,0),MATCH($B$1,'[2]T18-Hanover'!$A$1:$ZZ$1,0))</f>
        <v>06-24-404-001-0000</v>
      </c>
      <c r="C111" s="114" t="str">
        <f>INDEX('[2]T18-Hanover'!$A$1:$ZZ$1000,MATCH(A111,'[2]T18-Hanover'!$A$1:$A$1000,0),MATCH($C$1,'[2]T18-Hanover'!$A$1:$ZZ$1,0))</f>
        <v>5-17</v>
      </c>
      <c r="D111" s="114" t="str">
        <f>INDEX('[2]T18-Hanover'!$A$1:$ZZ$1000,MATCH(A111,'[2]T18-Hanover'!$A$1:$A$1000,0),MATCH($D$1,'[2]T18-Hanover'!$A$1:$ZZ$1,0))</f>
        <v>666 S BARRINGTON STREAMWOOD</v>
      </c>
      <c r="E111" s="114" t="str">
        <f>INDEX('[2]T18-Hanover'!$A$1:$ZZ$1000,MATCH(A111,'[2]T18-Hanover'!$A$1:$A$1000,0),MATCH($E$1,'[2]T18-Hanover'!$A$1:$ZZ$1,0))</f>
        <v>Fast Food</v>
      </c>
      <c r="F111" s="142">
        <f>INDEX('[2]T18-Hanover'!$A$1:$ZZ$1000,MATCH(A111,'[2]T18-Hanover'!$A$1:$A$1000,0),MATCH($F$1,'[2]T18-Hanover'!$A$1:$ZZ$1,0))</f>
        <v>10</v>
      </c>
      <c r="G111" s="151">
        <f>INDEX('[2]T18-Hanover'!$A$1:$ZZ$1000,MATCH(A111,'[2]T18-Hanover'!$A$1:$A$1000,0),MATCH($G$1,'[2]T18-Hanover'!$A$1:$ZZ$1,0))</f>
        <v>43299</v>
      </c>
      <c r="H111" s="151">
        <f>INDEX('[2]T18-Hanover'!$A$1:$ZZ$1000,MATCH(A111,'[2]T18-Hanover'!$A$1:$A$1000,0),MATCH($H$1,'[2]T18-Hanover'!$A$1:$ZZ$1,0))</f>
        <v>1662</v>
      </c>
      <c r="I111" s="142" t="str">
        <f>INDEX('[2]T18-Hanover'!$A$1:$ZZ$1000,MATCH(A111,'[2]T18-Hanover'!$A$1:$A$1000,0),MATCH($I$1,'[2]T18-Hanover'!$A$1:$ZZ$1,0))</f>
        <v>C</v>
      </c>
      <c r="J111" s="146">
        <f>INDEX('[2]T18-Hanover'!$A$1:$ZZ$1000,MATCH(A111,'[2]T18-Hanover'!$A$1:$A$1000,0),MATCH($J$1,'[2]T18-Hanover'!$A$1:$ZZ$1,0))</f>
        <v>23</v>
      </c>
      <c r="K111" s="149">
        <f>INDEX('[2]T18-Hanover'!$A$1:$ZZ$1000,MATCH(A111,'[2]T18-Hanover'!$A$1:$A$1000,0),MATCH($K$1,'[2]T18-Hanover'!$A$1:$ZZ$1,0))</f>
        <v>38226</v>
      </c>
      <c r="L111" s="150">
        <f>INDEX('[2]T18-Hanover'!$A$1:$ZZ$1000,MATCH(A111,'[2]T18-Hanover'!$A$1:$A$1000,0),MATCH($L$1,'[2]T18-Hanover'!$A$1:$ZZ$1,0))</f>
        <v>0.05</v>
      </c>
      <c r="M111" s="150">
        <f>INDEX('[2]T18-Hanover'!$A$1:$ZZ$1000,MATCH(A111,'[2]T18-Hanover'!$A$1:$A$1000,0),MATCH($M$1,'[2]T18-Hanover'!$A$1:$ZZ$1,0))</f>
        <v>0.15</v>
      </c>
      <c r="N111" s="149">
        <f>INDEX('[2]T18-Hanover'!$A$1:$ZZ$1000,MATCH(A111,'[2]T18-Hanover'!$A$1:$A$1000,0),MATCH($N$1,'[2]T18-Hanover'!$A$1:$ZZ$1,0))</f>
        <v>30867.494999999999</v>
      </c>
      <c r="O111" s="150">
        <f>INDEX('[2]T18-Hanover'!$A$1:$ZZ$1000,MATCH(A111,'[2]T18-Hanover'!$A$1:$A$1000,0),MATCH($O$1,'[2]T18-Hanover'!$A$1:$ZZ$1,0))</f>
        <v>0.08</v>
      </c>
      <c r="P111" s="146">
        <f>INDEX('[2]T18-Hanover'!$A$1:$ZZ$1000,MATCH(A111,'[2]T18-Hanover'!$A$1:$A$1000,0),MATCH($P$1,'[2]T18-Hanover'!$A$1:$ZZ$1,0))</f>
        <v>232.15625</v>
      </c>
      <c r="Q111" s="146">
        <f>INDEX('[2]T18-Hanover'!$A$1:$ZZ$1000,MATCH(A111,'[2]T18-Hanover'!$A$1:$A$1000,0),MATCH($Q$1,'[2]T18-Hanover'!$A$1:$ZZ$1,0))</f>
        <v>420</v>
      </c>
      <c r="R111" s="146">
        <f>INDEX('[2]T18-Hanover'!$A$1:$ZZ$1000,MATCH(A111,'[2]T18-Hanover'!$A$1:$A$1000,0),MATCH($R$1,'[2]T18-Hanover'!$A$1:$ZZ$1,0))</f>
        <v>326.078125</v>
      </c>
      <c r="S111" s="149">
        <f>INDEX('[2]T18-Hanover'!$A$1:$ZZ$1000,MATCH(A111,'[2]T18-Hanover'!$A$1:$A$1000,0),MATCH($S$1,'[2]T18-Hanover'!$A$1:$ZZ$1,0))</f>
        <v>439812</v>
      </c>
      <c r="T111" s="149">
        <f>INDEX('[2]T18-Hanover'!$A$1:$ZZ$1000,MATCH(A111,'[2]T18-Hanover'!$A$1:$A$1000,0),MATCH($T$1,'[2]T18-Hanover'!$A$1:$ZZ$1,0))</f>
        <v>981753.84375</v>
      </c>
    </row>
    <row r="112" spans="1:20" x14ac:dyDescent="0.55000000000000004">
      <c r="A112" s="114" t="str">
        <f>'[2]T18-Hanover'!A112</f>
        <v>06-26-111-013-0000</v>
      </c>
      <c r="B112" s="115" t="str">
        <f>INDEX('[2]T18-Hanover'!$A$1:$ZZ$1000,MATCH(A112,'[2]T18-Hanover'!$A$1:$A$1000,0),MATCH($B$1,'[2]T18-Hanover'!$A$1:$ZZ$1,0))</f>
        <v>06-26-111-013-0000</v>
      </c>
      <c r="C112" s="114" t="str">
        <f>INDEX('[2]T18-Hanover'!$A$1:$ZZ$1000,MATCH(A112,'[2]T18-Hanover'!$A$1:$A$1000,0),MATCH($C$1,'[2]T18-Hanover'!$A$1:$ZZ$1,0))</f>
        <v>5-17</v>
      </c>
      <c r="D112" s="114" t="str">
        <f>INDEX('[2]T18-Hanover'!$A$1:$ZZ$1000,MATCH(A112,'[2]T18-Hanover'!$A$1:$A$1000,0),MATCH($D$1,'[2]T18-Hanover'!$A$1:$ZZ$1,0))</f>
        <v>111 E IRVING PARK STREAMWOOD</v>
      </c>
      <c r="E112" s="114" t="str">
        <f>INDEX('[2]T18-Hanover'!$A$1:$ZZ$1000,MATCH(A112,'[2]T18-Hanover'!$A$1:$A$1000,0),MATCH($E$1,'[2]T18-Hanover'!$A$1:$ZZ$1,0))</f>
        <v>Fast Food</v>
      </c>
      <c r="F112" s="142">
        <f>INDEX('[2]T18-Hanover'!$A$1:$ZZ$1000,MATCH(A112,'[2]T18-Hanover'!$A$1:$A$1000,0),MATCH($F$1,'[2]T18-Hanover'!$A$1:$ZZ$1,0))</f>
        <v>19</v>
      </c>
      <c r="G112" s="151">
        <f>INDEX('[2]T18-Hanover'!$A$1:$ZZ$1000,MATCH(A112,'[2]T18-Hanover'!$A$1:$A$1000,0),MATCH($G$1,'[2]T18-Hanover'!$A$1:$ZZ$1,0))</f>
        <v>21830</v>
      </c>
      <c r="H112" s="151">
        <f>INDEX('[2]T18-Hanover'!$A$1:$ZZ$1000,MATCH(A112,'[2]T18-Hanover'!$A$1:$A$1000,0),MATCH($H$1,'[2]T18-Hanover'!$A$1:$ZZ$1,0))</f>
        <v>3798</v>
      </c>
      <c r="I112" s="142" t="str">
        <f>INDEX('[2]T18-Hanover'!$A$1:$ZZ$1000,MATCH(A112,'[2]T18-Hanover'!$A$1:$A$1000,0),MATCH($I$1,'[2]T18-Hanover'!$A$1:$ZZ$1,0))</f>
        <v>C</v>
      </c>
      <c r="J112" s="146">
        <f>INDEX('[2]T18-Hanover'!$A$1:$ZZ$1000,MATCH(A112,'[2]T18-Hanover'!$A$1:$A$1000,0),MATCH($J$1,'[2]T18-Hanover'!$A$1:$ZZ$1,0))</f>
        <v>23</v>
      </c>
      <c r="K112" s="149">
        <f>INDEX('[2]T18-Hanover'!$A$1:$ZZ$1000,MATCH(A112,'[2]T18-Hanover'!$A$1:$A$1000,0),MATCH($K$1,'[2]T18-Hanover'!$A$1:$ZZ$1,0))</f>
        <v>87354</v>
      </c>
      <c r="L112" s="150">
        <f>INDEX('[2]T18-Hanover'!$A$1:$ZZ$1000,MATCH(A112,'[2]T18-Hanover'!$A$1:$A$1000,0),MATCH($L$1,'[2]T18-Hanover'!$A$1:$ZZ$1,0))</f>
        <v>0.05</v>
      </c>
      <c r="M112" s="150">
        <f>INDEX('[2]T18-Hanover'!$A$1:$ZZ$1000,MATCH(A112,'[2]T18-Hanover'!$A$1:$A$1000,0),MATCH($M$1,'[2]T18-Hanover'!$A$1:$ZZ$1,0))</f>
        <v>0.15</v>
      </c>
      <c r="N112" s="149">
        <f>INDEX('[2]T18-Hanover'!$A$1:$ZZ$1000,MATCH(A112,'[2]T18-Hanover'!$A$1:$A$1000,0),MATCH($N$1,'[2]T18-Hanover'!$A$1:$ZZ$1,0))</f>
        <v>70538.35500000001</v>
      </c>
      <c r="O112" s="150">
        <f>INDEX('[2]T18-Hanover'!$A$1:$ZZ$1000,MATCH(A112,'[2]T18-Hanover'!$A$1:$A$1000,0),MATCH($O$1,'[2]T18-Hanover'!$A$1:$ZZ$1,0))</f>
        <v>0.08</v>
      </c>
      <c r="P112" s="146">
        <f>INDEX('[2]T18-Hanover'!$A$1:$ZZ$1000,MATCH(A112,'[2]T18-Hanover'!$A$1:$A$1000,0),MATCH($P$1,'[2]T18-Hanover'!$A$1:$ZZ$1,0))</f>
        <v>232.15625000000003</v>
      </c>
      <c r="Q112" s="146">
        <f>INDEX('[2]T18-Hanover'!$A$1:$ZZ$1000,MATCH(A112,'[2]T18-Hanover'!$A$1:$A$1000,0),MATCH($Q$1,'[2]T18-Hanover'!$A$1:$ZZ$1,0))</f>
        <v>420</v>
      </c>
      <c r="R112" s="146">
        <f>INDEX('[2]T18-Hanover'!$A$1:$ZZ$1000,MATCH(A112,'[2]T18-Hanover'!$A$1:$A$1000,0),MATCH($R$1,'[2]T18-Hanover'!$A$1:$ZZ$1,0))</f>
        <v>326.078125</v>
      </c>
      <c r="S112" s="149">
        <f>INDEX('[2]T18-Hanover'!$A$1:$ZZ$1000,MATCH(A112,'[2]T18-Hanover'!$A$1:$A$1000,0),MATCH($S$1,'[2]T18-Hanover'!$A$1:$ZZ$1,0))</f>
        <v>79656</v>
      </c>
      <c r="T112" s="149">
        <f>INDEX('[2]T18-Hanover'!$A$1:$ZZ$1000,MATCH(A112,'[2]T18-Hanover'!$A$1:$A$1000,0),MATCH($T$1,'[2]T18-Hanover'!$A$1:$ZZ$1,0))</f>
        <v>1318100.71875</v>
      </c>
    </row>
    <row r="113" spans="1:20" x14ac:dyDescent="0.55000000000000004">
      <c r="A113" s="114" t="str">
        <f>'[2]T18-Hanover'!A113</f>
        <v>06-21-409-008-0000</v>
      </c>
      <c r="B113" s="115" t="str">
        <f>INDEX('[2]T18-Hanover'!$A$1:$ZZ$1000,MATCH(A113,'[2]T18-Hanover'!$A$1:$A$1000,0),MATCH($B$1,'[2]T18-Hanover'!$A$1:$ZZ$1,0))</f>
        <v>06-21-409-008-0000</v>
      </c>
      <c r="C113" s="114" t="str">
        <f>INDEX('[2]T18-Hanover'!$A$1:$ZZ$1000,MATCH(A113,'[2]T18-Hanover'!$A$1:$A$1000,0),MATCH($C$1,'[2]T18-Hanover'!$A$1:$ZZ$1,0))</f>
        <v>5-17</v>
      </c>
      <c r="D113" s="114" t="str">
        <f>INDEX('[2]T18-Hanover'!$A$1:$ZZ$1000,MATCH(A113,'[2]T18-Hanover'!$A$1:$A$1000,0),MATCH($D$1,'[2]T18-Hanover'!$A$1:$ZZ$1,0))</f>
        <v>520  SUTTON STREAMWOOD</v>
      </c>
      <c r="E113" s="114" t="str">
        <f>INDEX('[2]T18-Hanover'!$A$1:$ZZ$1000,MATCH(A113,'[2]T18-Hanover'!$A$1:$A$1000,0),MATCH($E$1,'[2]T18-Hanover'!$A$1:$ZZ$1,0))</f>
        <v>Fast Food</v>
      </c>
      <c r="F113" s="142">
        <f>INDEX('[2]T18-Hanover'!$A$1:$ZZ$1000,MATCH(A113,'[2]T18-Hanover'!$A$1:$A$1000,0),MATCH($F$1,'[2]T18-Hanover'!$A$1:$ZZ$1,0))</f>
        <v>14</v>
      </c>
      <c r="G113" s="151">
        <f>INDEX('[2]T18-Hanover'!$A$1:$ZZ$1000,MATCH(A113,'[2]T18-Hanover'!$A$1:$A$1000,0),MATCH($G$1,'[2]T18-Hanover'!$A$1:$ZZ$1,0))</f>
        <v>46146</v>
      </c>
      <c r="H113" s="151">
        <f>INDEX('[2]T18-Hanover'!$A$1:$ZZ$1000,MATCH(A113,'[2]T18-Hanover'!$A$1:$A$1000,0),MATCH($H$1,'[2]T18-Hanover'!$A$1:$ZZ$1,0))</f>
        <v>2976</v>
      </c>
      <c r="I113" s="142" t="str">
        <f>INDEX('[2]T18-Hanover'!$A$1:$ZZ$1000,MATCH(A113,'[2]T18-Hanover'!$A$1:$A$1000,0),MATCH($I$1,'[2]T18-Hanover'!$A$1:$ZZ$1,0))</f>
        <v>C</v>
      </c>
      <c r="J113" s="146">
        <f>INDEX('[2]T18-Hanover'!$A$1:$ZZ$1000,MATCH(A113,'[2]T18-Hanover'!$A$1:$A$1000,0),MATCH($J$1,'[2]T18-Hanover'!$A$1:$ZZ$1,0))</f>
        <v>23</v>
      </c>
      <c r="K113" s="149">
        <f>INDEX('[2]T18-Hanover'!$A$1:$ZZ$1000,MATCH(A113,'[2]T18-Hanover'!$A$1:$A$1000,0),MATCH($K$1,'[2]T18-Hanover'!$A$1:$ZZ$1,0))</f>
        <v>68448</v>
      </c>
      <c r="L113" s="150">
        <f>INDEX('[2]T18-Hanover'!$A$1:$ZZ$1000,MATCH(A113,'[2]T18-Hanover'!$A$1:$A$1000,0),MATCH($L$1,'[2]T18-Hanover'!$A$1:$ZZ$1,0))</f>
        <v>0.05</v>
      </c>
      <c r="M113" s="150">
        <f>INDEX('[2]T18-Hanover'!$A$1:$ZZ$1000,MATCH(A113,'[2]T18-Hanover'!$A$1:$A$1000,0),MATCH($M$1,'[2]T18-Hanover'!$A$1:$ZZ$1,0))</f>
        <v>0.15</v>
      </c>
      <c r="N113" s="149">
        <f>INDEX('[2]T18-Hanover'!$A$1:$ZZ$1000,MATCH(A113,'[2]T18-Hanover'!$A$1:$A$1000,0),MATCH($N$1,'[2]T18-Hanover'!$A$1:$ZZ$1,0))</f>
        <v>55271.759999999995</v>
      </c>
      <c r="O113" s="150">
        <f>INDEX('[2]T18-Hanover'!$A$1:$ZZ$1000,MATCH(A113,'[2]T18-Hanover'!$A$1:$A$1000,0),MATCH($O$1,'[2]T18-Hanover'!$A$1:$ZZ$1,0))</f>
        <v>0.08</v>
      </c>
      <c r="P113" s="146">
        <f>INDEX('[2]T18-Hanover'!$A$1:$ZZ$1000,MATCH(A113,'[2]T18-Hanover'!$A$1:$A$1000,0),MATCH($P$1,'[2]T18-Hanover'!$A$1:$ZZ$1,0))</f>
        <v>232.15624999999997</v>
      </c>
      <c r="Q113" s="146">
        <f>INDEX('[2]T18-Hanover'!$A$1:$ZZ$1000,MATCH(A113,'[2]T18-Hanover'!$A$1:$A$1000,0),MATCH($Q$1,'[2]T18-Hanover'!$A$1:$ZZ$1,0))</f>
        <v>420</v>
      </c>
      <c r="R113" s="146">
        <f>INDEX('[2]T18-Hanover'!$A$1:$ZZ$1000,MATCH(A113,'[2]T18-Hanover'!$A$1:$A$1000,0),MATCH($R$1,'[2]T18-Hanover'!$A$1:$ZZ$1,0))</f>
        <v>326.078125</v>
      </c>
      <c r="S113" s="149">
        <f>INDEX('[2]T18-Hanover'!$A$1:$ZZ$1000,MATCH(A113,'[2]T18-Hanover'!$A$1:$A$1000,0),MATCH($S$1,'[2]T18-Hanover'!$A$1:$ZZ$1,0))</f>
        <v>205452</v>
      </c>
      <c r="T113" s="149">
        <f>INDEX('[2]T18-Hanover'!$A$1:$ZZ$1000,MATCH(A113,'[2]T18-Hanover'!$A$1:$A$1000,0),MATCH($T$1,'[2]T18-Hanover'!$A$1:$ZZ$1,0))</f>
        <v>1175860.5</v>
      </c>
    </row>
    <row r="114" spans="1:20" x14ac:dyDescent="0.55000000000000004">
      <c r="A114" s="114" t="str">
        <f>'[2]T18-Hanover'!A114</f>
        <v>06-22-302-015-0000</v>
      </c>
      <c r="B114" s="115" t="str">
        <f>INDEX('[2]T18-Hanover'!$A$1:$ZZ$1000,MATCH(A114,'[2]T18-Hanover'!$A$1:$A$1000,0),MATCH($B$1,'[2]T18-Hanover'!$A$1:$ZZ$1,0))</f>
        <v>06-22-302-015-0000</v>
      </c>
      <c r="C114" s="114" t="str">
        <f>INDEX('[2]T18-Hanover'!$A$1:$ZZ$1000,MATCH(A114,'[2]T18-Hanover'!$A$1:$A$1000,0),MATCH($C$1,'[2]T18-Hanover'!$A$1:$ZZ$1,0))</f>
        <v>5-17</v>
      </c>
      <c r="D114" s="114" t="str">
        <f>INDEX('[2]T18-Hanover'!$A$1:$ZZ$1000,MATCH(A114,'[2]T18-Hanover'!$A$1:$A$1000,0),MATCH($D$1,'[2]T18-Hanover'!$A$1:$ZZ$1,0))</f>
        <v>881 S SUTTON STREAMWOOD</v>
      </c>
      <c r="E114" s="114" t="str">
        <f>INDEX('[2]T18-Hanover'!$A$1:$ZZ$1000,MATCH(A114,'[2]T18-Hanover'!$A$1:$A$1000,0),MATCH($E$1,'[2]T18-Hanover'!$A$1:$ZZ$1,0))</f>
        <v>Fast Food</v>
      </c>
      <c r="F114" s="142" t="str">
        <f>INDEX('[2]T18-Hanover'!$A$1:$ZZ$1000,MATCH(A114,'[2]T18-Hanover'!$A$1:$A$1000,0),MATCH($F$1,'[2]T18-Hanover'!$A$1:$ZZ$1,0))</f>
        <v>7&amp;16</v>
      </c>
      <c r="G114" s="151">
        <f>INDEX('[2]T18-Hanover'!$A$1:$ZZ$1000,MATCH(A114,'[2]T18-Hanover'!$A$1:$A$1000,0),MATCH($G$1,'[2]T18-Hanover'!$A$1:$ZZ$1,0))</f>
        <v>29399</v>
      </c>
      <c r="H114" s="151">
        <f>INDEX('[2]T18-Hanover'!$A$1:$ZZ$1000,MATCH(A114,'[2]T18-Hanover'!$A$1:$A$1000,0),MATCH($H$1,'[2]T18-Hanover'!$A$1:$ZZ$1,0))</f>
        <v>3361</v>
      </c>
      <c r="I114" s="142" t="str">
        <f>INDEX('[2]T18-Hanover'!$A$1:$ZZ$1000,MATCH(A114,'[2]T18-Hanover'!$A$1:$A$1000,0),MATCH($I$1,'[2]T18-Hanover'!$A$1:$ZZ$1,0))</f>
        <v>C</v>
      </c>
      <c r="J114" s="146">
        <f>INDEX('[2]T18-Hanover'!$A$1:$ZZ$1000,MATCH(A114,'[2]T18-Hanover'!$A$1:$A$1000,0),MATCH($J$1,'[2]T18-Hanover'!$A$1:$ZZ$1,0))</f>
        <v>23</v>
      </c>
      <c r="K114" s="149">
        <f>INDEX('[2]T18-Hanover'!$A$1:$ZZ$1000,MATCH(A114,'[2]T18-Hanover'!$A$1:$A$1000,0),MATCH($K$1,'[2]T18-Hanover'!$A$1:$ZZ$1,0))</f>
        <v>77303</v>
      </c>
      <c r="L114" s="150">
        <f>INDEX('[2]T18-Hanover'!$A$1:$ZZ$1000,MATCH(A114,'[2]T18-Hanover'!$A$1:$A$1000,0),MATCH($L$1,'[2]T18-Hanover'!$A$1:$ZZ$1,0))</f>
        <v>0.05</v>
      </c>
      <c r="M114" s="150">
        <f>INDEX('[2]T18-Hanover'!$A$1:$ZZ$1000,MATCH(A114,'[2]T18-Hanover'!$A$1:$A$1000,0),MATCH($M$1,'[2]T18-Hanover'!$A$1:$ZZ$1,0))</f>
        <v>0.15</v>
      </c>
      <c r="N114" s="149">
        <f>INDEX('[2]T18-Hanover'!$A$1:$ZZ$1000,MATCH(A114,'[2]T18-Hanover'!$A$1:$A$1000,0),MATCH($N$1,'[2]T18-Hanover'!$A$1:$ZZ$1,0))</f>
        <v>62422.172500000008</v>
      </c>
      <c r="O114" s="150">
        <f>INDEX('[2]T18-Hanover'!$A$1:$ZZ$1000,MATCH(A114,'[2]T18-Hanover'!$A$1:$A$1000,0),MATCH($O$1,'[2]T18-Hanover'!$A$1:$ZZ$1,0))</f>
        <v>0.08</v>
      </c>
      <c r="P114" s="146">
        <f>INDEX('[2]T18-Hanover'!$A$1:$ZZ$1000,MATCH(A114,'[2]T18-Hanover'!$A$1:$A$1000,0),MATCH($P$1,'[2]T18-Hanover'!$A$1:$ZZ$1,0))</f>
        <v>232.15625000000003</v>
      </c>
      <c r="Q114" s="146">
        <f>INDEX('[2]T18-Hanover'!$A$1:$ZZ$1000,MATCH(A114,'[2]T18-Hanover'!$A$1:$A$1000,0),MATCH($Q$1,'[2]T18-Hanover'!$A$1:$ZZ$1,0))</f>
        <v>420</v>
      </c>
      <c r="R114" s="146">
        <f>INDEX('[2]T18-Hanover'!$A$1:$ZZ$1000,MATCH(A114,'[2]T18-Hanover'!$A$1:$A$1000,0),MATCH($R$1,'[2]T18-Hanover'!$A$1:$ZZ$1,0))</f>
        <v>326.078125</v>
      </c>
      <c r="S114" s="149">
        <f>INDEX('[2]T18-Hanover'!$A$1:$ZZ$1000,MATCH(A114,'[2]T18-Hanover'!$A$1:$A$1000,0),MATCH($S$1,'[2]T18-Hanover'!$A$1:$ZZ$1,0))</f>
        <v>191460</v>
      </c>
      <c r="T114" s="149">
        <f>INDEX('[2]T18-Hanover'!$A$1:$ZZ$1000,MATCH(A114,'[2]T18-Hanover'!$A$1:$A$1000,0),MATCH($T$1,'[2]T18-Hanover'!$A$1:$ZZ$1,0))</f>
        <v>1287408.578125</v>
      </c>
    </row>
    <row r="115" spans="1:20" ht="28.8" x14ac:dyDescent="0.55000000000000004">
      <c r="A115" s="114" t="str">
        <f>'[2]T18-Hanover'!A115</f>
        <v>06-25-401-011-0000</v>
      </c>
      <c r="B115" s="115" t="str">
        <f>INDEX('[2]T18-Hanover'!$A$1:$ZZ$1000,MATCH(A115,'[2]T18-Hanover'!$A$1:$A$1000,0),MATCH($B$1,'[2]T18-Hanover'!$A$1:$ZZ$1,0))</f>
        <v>06-25-401-011-0000 06-25-401-065-0000</v>
      </c>
      <c r="C115" s="114" t="str">
        <f>INDEX('[2]T18-Hanover'!$A$1:$ZZ$1000,MATCH(A115,'[2]T18-Hanover'!$A$1:$A$1000,0),MATCH($C$1,'[2]T18-Hanover'!$A$1:$ZZ$1,0))</f>
        <v>5-17</v>
      </c>
      <c r="D115" s="114" t="str">
        <f>INDEX('[2]T18-Hanover'!$A$1:$ZZ$1000,MATCH(A115,'[2]T18-Hanover'!$A$1:$A$1000,0),MATCH($D$1,'[2]T18-Hanover'!$A$1:$ZZ$1,0))</f>
        <v>1660 W IRVING PARK HANOVER PARK</v>
      </c>
      <c r="E115" s="114" t="str">
        <f>INDEX('[2]T18-Hanover'!$A$1:$ZZ$1000,MATCH(A115,'[2]T18-Hanover'!$A$1:$A$1000,0),MATCH($E$1,'[2]T18-Hanover'!$A$1:$ZZ$1,0))</f>
        <v>Fast Food</v>
      </c>
      <c r="F115" s="142">
        <f>INDEX('[2]T18-Hanover'!$A$1:$ZZ$1000,MATCH(A115,'[2]T18-Hanover'!$A$1:$A$1000,0),MATCH($F$1,'[2]T18-Hanover'!$A$1:$ZZ$1,0))</f>
        <v>46</v>
      </c>
      <c r="G115" s="151">
        <f>INDEX('[2]T18-Hanover'!$A$1:$ZZ$1000,MATCH(A115,'[2]T18-Hanover'!$A$1:$A$1000,0),MATCH($G$1,'[2]T18-Hanover'!$A$1:$ZZ$1,0))</f>
        <v>57782</v>
      </c>
      <c r="H115" s="151">
        <f>INDEX('[2]T18-Hanover'!$A$1:$ZZ$1000,MATCH(A115,'[2]T18-Hanover'!$A$1:$A$1000,0),MATCH($H$1,'[2]T18-Hanover'!$A$1:$ZZ$1,0))</f>
        <v>3705</v>
      </c>
      <c r="I115" s="142" t="str">
        <f>INDEX('[2]T18-Hanover'!$A$1:$ZZ$1000,MATCH(A115,'[2]T18-Hanover'!$A$1:$A$1000,0),MATCH($I$1,'[2]T18-Hanover'!$A$1:$ZZ$1,0))</f>
        <v>C</v>
      </c>
      <c r="J115" s="146">
        <f>INDEX('[2]T18-Hanover'!$A$1:$ZZ$1000,MATCH(A115,'[2]T18-Hanover'!$A$1:$A$1000,0),MATCH($J$1,'[2]T18-Hanover'!$A$1:$ZZ$1,0))</f>
        <v>23</v>
      </c>
      <c r="K115" s="149">
        <f>INDEX('[2]T18-Hanover'!$A$1:$ZZ$1000,MATCH(A115,'[2]T18-Hanover'!$A$1:$A$1000,0),MATCH($K$1,'[2]T18-Hanover'!$A$1:$ZZ$1,0))</f>
        <v>85215</v>
      </c>
      <c r="L115" s="150">
        <f>INDEX('[2]T18-Hanover'!$A$1:$ZZ$1000,MATCH(A115,'[2]T18-Hanover'!$A$1:$A$1000,0),MATCH($L$1,'[2]T18-Hanover'!$A$1:$ZZ$1,0))</f>
        <v>0.05</v>
      </c>
      <c r="M115" s="150">
        <f>INDEX('[2]T18-Hanover'!$A$1:$ZZ$1000,MATCH(A115,'[2]T18-Hanover'!$A$1:$A$1000,0),MATCH($M$1,'[2]T18-Hanover'!$A$1:$ZZ$1,0))</f>
        <v>0.15</v>
      </c>
      <c r="N115" s="149">
        <f>INDEX('[2]T18-Hanover'!$A$1:$ZZ$1000,MATCH(A115,'[2]T18-Hanover'!$A$1:$A$1000,0),MATCH($N$1,'[2]T18-Hanover'!$A$1:$ZZ$1,0))</f>
        <v>68811.112500000003</v>
      </c>
      <c r="O115" s="150">
        <f>INDEX('[2]T18-Hanover'!$A$1:$ZZ$1000,MATCH(A115,'[2]T18-Hanover'!$A$1:$A$1000,0),MATCH($O$1,'[2]T18-Hanover'!$A$1:$ZZ$1,0))</f>
        <v>0.08</v>
      </c>
      <c r="P115" s="146">
        <f>INDEX('[2]T18-Hanover'!$A$1:$ZZ$1000,MATCH(A115,'[2]T18-Hanover'!$A$1:$A$1000,0),MATCH($P$1,'[2]T18-Hanover'!$A$1:$ZZ$1,0))</f>
        <v>232.15625</v>
      </c>
      <c r="Q115" s="146">
        <f>INDEX('[2]T18-Hanover'!$A$1:$ZZ$1000,MATCH(A115,'[2]T18-Hanover'!$A$1:$A$1000,0),MATCH($Q$1,'[2]T18-Hanover'!$A$1:$ZZ$1,0))</f>
        <v>420</v>
      </c>
      <c r="R115" s="146">
        <f>INDEX('[2]T18-Hanover'!$A$1:$ZZ$1000,MATCH(A115,'[2]T18-Hanover'!$A$1:$A$1000,0),MATCH($R$1,'[2]T18-Hanover'!$A$1:$ZZ$1,0))</f>
        <v>326.078125</v>
      </c>
      <c r="S115" s="149">
        <f>INDEX('[2]T18-Hanover'!$A$1:$ZZ$1000,MATCH(A115,'[2]T18-Hanover'!$A$1:$A$1000,0),MATCH($S$1,'[2]T18-Hanover'!$A$1:$ZZ$1,0))</f>
        <v>515544</v>
      </c>
      <c r="T115" s="149">
        <f>INDEX('[2]T18-Hanover'!$A$1:$ZZ$1000,MATCH(A115,'[2]T18-Hanover'!$A$1:$A$1000,0),MATCH($T$1,'[2]T18-Hanover'!$A$1:$ZZ$1,0))</f>
        <v>1723663.453125</v>
      </c>
    </row>
    <row r="116" spans="1:20" x14ac:dyDescent="0.55000000000000004">
      <c r="A116" s="114" t="str">
        <f>'[2]T18-Hanover'!A116</f>
        <v>06-18-300-057-0000</v>
      </c>
      <c r="B116" s="115" t="str">
        <f>INDEX('[2]T18-Hanover'!$A$1:$ZZ$1000,MATCH(A116,'[2]T18-Hanover'!$A$1:$A$1000,0),MATCH($B$1,'[2]T18-Hanover'!$A$1:$ZZ$1,0))</f>
        <v>06-18-300-057-0000</v>
      </c>
      <c r="C116" s="114" t="str">
        <f>INDEX('[2]T18-Hanover'!$A$1:$ZZ$1000,MATCH(A116,'[2]T18-Hanover'!$A$1:$A$1000,0),MATCH($C$1,'[2]T18-Hanover'!$A$1:$ZZ$1,0))</f>
        <v>5-17</v>
      </c>
      <c r="D116" s="114" t="str">
        <f>INDEX('[2]T18-Hanover'!$A$1:$ZZ$1000,MATCH(A116,'[2]T18-Hanover'!$A$1:$A$1000,0),MATCH($D$1,'[2]T18-Hanover'!$A$1:$ZZ$1,0))</f>
        <v>812 E CHICAGO ELGIN</v>
      </c>
      <c r="E116" s="114" t="str">
        <f>INDEX('[2]T18-Hanover'!$A$1:$ZZ$1000,MATCH(A116,'[2]T18-Hanover'!$A$1:$A$1000,0),MATCH($E$1,'[2]T18-Hanover'!$A$1:$ZZ$1,0))</f>
        <v>Fast Food</v>
      </c>
      <c r="F116" s="142">
        <f>INDEX('[2]T18-Hanover'!$A$1:$ZZ$1000,MATCH(A116,'[2]T18-Hanover'!$A$1:$A$1000,0),MATCH($F$1,'[2]T18-Hanover'!$A$1:$ZZ$1,0))</f>
        <v>19</v>
      </c>
      <c r="G116" s="151">
        <f>INDEX('[2]T18-Hanover'!$A$1:$ZZ$1000,MATCH(A116,'[2]T18-Hanover'!$A$1:$A$1000,0),MATCH($G$1,'[2]T18-Hanover'!$A$1:$ZZ$1,0))</f>
        <v>27000</v>
      </c>
      <c r="H116" s="151">
        <f>INDEX('[2]T18-Hanover'!$A$1:$ZZ$1000,MATCH(A116,'[2]T18-Hanover'!$A$1:$A$1000,0),MATCH($H$1,'[2]T18-Hanover'!$A$1:$ZZ$1,0))</f>
        <v>4745</v>
      </c>
      <c r="I116" s="142" t="str">
        <f>INDEX('[2]T18-Hanover'!$A$1:$ZZ$1000,MATCH(A116,'[2]T18-Hanover'!$A$1:$A$1000,0),MATCH($I$1,'[2]T18-Hanover'!$A$1:$ZZ$1,0))</f>
        <v>C</v>
      </c>
      <c r="J116" s="146">
        <f>INDEX('[2]T18-Hanover'!$A$1:$ZZ$1000,MATCH(A116,'[2]T18-Hanover'!$A$1:$A$1000,0),MATCH($J$1,'[2]T18-Hanover'!$A$1:$ZZ$1,0))</f>
        <v>20.7</v>
      </c>
      <c r="K116" s="149">
        <f>INDEX('[2]T18-Hanover'!$A$1:$ZZ$1000,MATCH(A116,'[2]T18-Hanover'!$A$1:$A$1000,0),MATCH($K$1,'[2]T18-Hanover'!$A$1:$ZZ$1,0))</f>
        <v>98221.5</v>
      </c>
      <c r="L116" s="150">
        <f>INDEX('[2]T18-Hanover'!$A$1:$ZZ$1000,MATCH(A116,'[2]T18-Hanover'!$A$1:$A$1000,0),MATCH($L$1,'[2]T18-Hanover'!$A$1:$ZZ$1,0))</f>
        <v>0.05</v>
      </c>
      <c r="M116" s="150">
        <f>INDEX('[2]T18-Hanover'!$A$1:$ZZ$1000,MATCH(A116,'[2]T18-Hanover'!$A$1:$A$1000,0),MATCH($M$1,'[2]T18-Hanover'!$A$1:$ZZ$1,0))</f>
        <v>0.15</v>
      </c>
      <c r="N116" s="149">
        <f>INDEX('[2]T18-Hanover'!$A$1:$ZZ$1000,MATCH(A116,'[2]T18-Hanover'!$A$1:$A$1000,0),MATCH($N$1,'[2]T18-Hanover'!$A$1:$ZZ$1,0))</f>
        <v>79313.861250000002</v>
      </c>
      <c r="O116" s="150">
        <f>INDEX('[2]T18-Hanover'!$A$1:$ZZ$1000,MATCH(A116,'[2]T18-Hanover'!$A$1:$A$1000,0),MATCH($O$1,'[2]T18-Hanover'!$A$1:$ZZ$1,0))</f>
        <v>0.08</v>
      </c>
      <c r="P116" s="146">
        <f>INDEX('[2]T18-Hanover'!$A$1:$ZZ$1000,MATCH(A116,'[2]T18-Hanover'!$A$1:$A$1000,0),MATCH($P$1,'[2]T18-Hanover'!$A$1:$ZZ$1,0))</f>
        <v>208.94062500000001</v>
      </c>
      <c r="Q116" s="146">
        <f>INDEX('[2]T18-Hanover'!$A$1:$ZZ$1000,MATCH(A116,'[2]T18-Hanover'!$A$1:$A$1000,0),MATCH($Q$1,'[2]T18-Hanover'!$A$1:$ZZ$1,0))</f>
        <v>378</v>
      </c>
      <c r="R116" s="146">
        <f>INDEX('[2]T18-Hanover'!$A$1:$ZZ$1000,MATCH(A116,'[2]T18-Hanover'!$A$1:$A$1000,0),MATCH($R$1,'[2]T18-Hanover'!$A$1:$ZZ$1,0))</f>
        <v>293.47031249999998</v>
      </c>
      <c r="S116" s="149">
        <f>INDEX('[2]T18-Hanover'!$A$1:$ZZ$1000,MATCH(A116,'[2]T18-Hanover'!$A$1:$A$1000,0),MATCH($S$1,'[2]T18-Hanover'!$A$1:$ZZ$1,0))</f>
        <v>48120</v>
      </c>
      <c r="T116" s="149">
        <f>INDEX('[2]T18-Hanover'!$A$1:$ZZ$1000,MATCH(A116,'[2]T18-Hanover'!$A$1:$A$1000,0),MATCH($T$1,'[2]T18-Hanover'!$A$1:$ZZ$1,0))</f>
        <v>1440636.6328125</v>
      </c>
    </row>
    <row r="117" spans="1:20" ht="28.8" x14ac:dyDescent="0.55000000000000004">
      <c r="A117" s="114" t="str">
        <f>'[2]T18-Hanover'!A117</f>
        <v>06-19-107-001-0000</v>
      </c>
      <c r="B117" s="115" t="str">
        <f>INDEX('[2]T18-Hanover'!$A$1:$ZZ$1000,MATCH(A117,'[2]T18-Hanover'!$A$1:$A$1000,0),MATCH($B$1,'[2]T18-Hanover'!$A$1:$ZZ$1,0))</f>
        <v>06-19-107-001-0000 06-19-107-002-0000</v>
      </c>
      <c r="C117" s="114" t="str">
        <f>INDEX('[2]T18-Hanover'!$A$1:$ZZ$1000,MATCH(A117,'[2]T18-Hanover'!$A$1:$A$1000,0),MATCH($C$1,'[2]T18-Hanover'!$A$1:$ZZ$1,0))</f>
        <v>5-17</v>
      </c>
      <c r="D117" s="114" t="str">
        <f>INDEX('[2]T18-Hanover'!$A$1:$ZZ$1000,MATCH(A117,'[2]T18-Hanover'!$A$1:$A$1000,0),MATCH($D$1,'[2]T18-Hanover'!$A$1:$ZZ$1,0))</f>
        <v>727  VILLA ELGIN</v>
      </c>
      <c r="E117" s="114" t="str">
        <f>INDEX('[2]T18-Hanover'!$A$1:$ZZ$1000,MATCH(A117,'[2]T18-Hanover'!$A$1:$A$1000,0),MATCH($E$1,'[2]T18-Hanover'!$A$1:$ZZ$1,0))</f>
        <v>Fast Food</v>
      </c>
      <c r="F117" s="142">
        <f>INDEX('[2]T18-Hanover'!$A$1:$ZZ$1000,MATCH(A117,'[2]T18-Hanover'!$A$1:$A$1000,0),MATCH($F$1,'[2]T18-Hanover'!$A$1:$ZZ$1,0))</f>
        <v>68</v>
      </c>
      <c r="G117" s="151">
        <f>INDEX('[2]T18-Hanover'!$A$1:$ZZ$1000,MATCH(A117,'[2]T18-Hanover'!$A$1:$A$1000,0),MATCH($G$1,'[2]T18-Hanover'!$A$1:$ZZ$1,0))</f>
        <v>13570</v>
      </c>
      <c r="H117" s="151">
        <f>INDEX('[2]T18-Hanover'!$A$1:$ZZ$1000,MATCH(A117,'[2]T18-Hanover'!$A$1:$A$1000,0),MATCH($H$1,'[2]T18-Hanover'!$A$1:$ZZ$1,0))</f>
        <v>753</v>
      </c>
      <c r="I117" s="142" t="str">
        <f>INDEX('[2]T18-Hanover'!$A$1:$ZZ$1000,MATCH(A117,'[2]T18-Hanover'!$A$1:$A$1000,0),MATCH($I$1,'[2]T18-Hanover'!$A$1:$ZZ$1,0))</f>
        <v>D</v>
      </c>
      <c r="J117" s="146">
        <f>INDEX('[2]T18-Hanover'!$A$1:$ZZ$1000,MATCH(A117,'[2]T18-Hanover'!$A$1:$A$1000,0),MATCH($J$1,'[2]T18-Hanover'!$A$1:$ZZ$1,0))</f>
        <v>22.77</v>
      </c>
      <c r="K117" s="149">
        <f>INDEX('[2]T18-Hanover'!$A$1:$ZZ$1000,MATCH(A117,'[2]T18-Hanover'!$A$1:$A$1000,0),MATCH($K$1,'[2]T18-Hanover'!$A$1:$ZZ$1,0))</f>
        <v>17145.810000000001</v>
      </c>
      <c r="L117" s="150">
        <f>INDEX('[2]T18-Hanover'!$A$1:$ZZ$1000,MATCH(A117,'[2]T18-Hanover'!$A$1:$A$1000,0),MATCH($L$1,'[2]T18-Hanover'!$A$1:$ZZ$1,0))</f>
        <v>0.05</v>
      </c>
      <c r="M117" s="150">
        <f>INDEX('[2]T18-Hanover'!$A$1:$ZZ$1000,MATCH(A117,'[2]T18-Hanover'!$A$1:$A$1000,0),MATCH($M$1,'[2]T18-Hanover'!$A$1:$ZZ$1,0))</f>
        <v>0.15</v>
      </c>
      <c r="N117" s="149">
        <f>INDEX('[2]T18-Hanover'!$A$1:$ZZ$1000,MATCH(A117,'[2]T18-Hanover'!$A$1:$A$1000,0),MATCH($N$1,'[2]T18-Hanover'!$A$1:$ZZ$1,0))</f>
        <v>13845.241575000002</v>
      </c>
      <c r="O117" s="150">
        <f>INDEX('[2]T18-Hanover'!$A$1:$ZZ$1000,MATCH(A117,'[2]T18-Hanover'!$A$1:$A$1000,0),MATCH($O$1,'[2]T18-Hanover'!$A$1:$ZZ$1,0))</f>
        <v>9.5000000000000001E-2</v>
      </c>
      <c r="P117" s="146">
        <f>INDEX('[2]T18-Hanover'!$A$1:$ZZ$1000,MATCH(A117,'[2]T18-Hanover'!$A$1:$A$1000,0),MATCH($P$1,'[2]T18-Hanover'!$A$1:$ZZ$1,0))</f>
        <v>193.54500000000002</v>
      </c>
      <c r="Q117" s="146">
        <f>INDEX('[2]T18-Hanover'!$A$1:$ZZ$1000,MATCH(A117,'[2]T18-Hanover'!$A$1:$A$1000,0),MATCH($Q$1,'[2]T18-Hanover'!$A$1:$ZZ$1,0))</f>
        <v>415.80000000000007</v>
      </c>
      <c r="R117" s="146">
        <f>INDEX('[2]T18-Hanover'!$A$1:$ZZ$1000,MATCH(A117,'[2]T18-Hanover'!$A$1:$A$1000,0),MATCH($R$1,'[2]T18-Hanover'!$A$1:$ZZ$1,0))</f>
        <v>304.67250000000001</v>
      </c>
      <c r="S117" s="149">
        <f>INDEX('[2]T18-Hanover'!$A$1:$ZZ$1000,MATCH(A117,'[2]T18-Hanover'!$A$1:$A$1000,0),MATCH($S$1,'[2]T18-Hanover'!$A$1:$ZZ$1,0))</f>
        <v>63348</v>
      </c>
      <c r="T117" s="149">
        <f>INDEX('[2]T18-Hanover'!$A$1:$ZZ$1000,MATCH(A117,'[2]T18-Hanover'!$A$1:$A$1000,0),MATCH($T$1,'[2]T18-Hanover'!$A$1:$ZZ$1,0))</f>
        <v>292766.39250000002</v>
      </c>
    </row>
    <row r="118" spans="1:20" x14ac:dyDescent="0.55000000000000004">
      <c r="A118" s="114" t="str">
        <f>'[2]T18-Hanover'!A118</f>
        <v>06-24-205-003-0000</v>
      </c>
      <c r="B118" s="115" t="str">
        <f>INDEX('[2]T18-Hanover'!$A$1:$ZZ$1000,MATCH(A118,'[2]T18-Hanover'!$A$1:$A$1000,0),MATCH($B$1,'[2]T18-Hanover'!$A$1:$ZZ$1,0))</f>
        <v>06-24-205-003-0000</v>
      </c>
      <c r="C118" s="114" t="str">
        <f>INDEX('[2]T18-Hanover'!$A$1:$ZZ$1000,MATCH(A118,'[2]T18-Hanover'!$A$1:$A$1000,0),MATCH($C$1,'[2]T18-Hanover'!$A$1:$ZZ$1,0))</f>
        <v>5-17</v>
      </c>
      <c r="D118" s="114" t="str">
        <f>INDEX('[2]T18-Hanover'!$A$1:$ZZ$1000,MATCH(A118,'[2]T18-Hanover'!$A$1:$A$1000,0),MATCH($D$1,'[2]T18-Hanover'!$A$1:$ZZ$1,0))</f>
        <v>90 N BARRINGTON SCHAUMBURG</v>
      </c>
      <c r="E118" s="114" t="str">
        <f>INDEX('[2]T18-Hanover'!$A$1:$ZZ$1000,MATCH(A118,'[2]T18-Hanover'!$A$1:$A$1000,0),MATCH($E$1,'[2]T18-Hanover'!$A$1:$ZZ$1,0))</f>
        <v>Fast Food</v>
      </c>
      <c r="F118" s="142">
        <f>INDEX('[2]T18-Hanover'!$A$1:$ZZ$1000,MATCH(A118,'[2]T18-Hanover'!$A$1:$A$1000,0),MATCH($F$1,'[2]T18-Hanover'!$A$1:$ZZ$1,0))</f>
        <v>7</v>
      </c>
      <c r="G118" s="151">
        <f>INDEX('[2]T18-Hanover'!$A$1:$ZZ$1000,MATCH(A118,'[2]T18-Hanover'!$A$1:$A$1000,0),MATCH($G$1,'[2]T18-Hanover'!$A$1:$ZZ$1,0))</f>
        <v>62683</v>
      </c>
      <c r="H118" s="151">
        <f>INDEX('[2]T18-Hanover'!$A$1:$ZZ$1000,MATCH(A118,'[2]T18-Hanover'!$A$1:$A$1000,0),MATCH($H$1,'[2]T18-Hanover'!$A$1:$ZZ$1,0))</f>
        <v>4668</v>
      </c>
      <c r="I118" s="142" t="str">
        <f>INDEX('[2]T18-Hanover'!$A$1:$ZZ$1000,MATCH(A118,'[2]T18-Hanover'!$A$1:$A$1000,0),MATCH($I$1,'[2]T18-Hanover'!$A$1:$ZZ$1,0))</f>
        <v>C</v>
      </c>
      <c r="J118" s="146">
        <f>INDEX('[2]T18-Hanover'!$A$1:$ZZ$1000,MATCH(A118,'[2]T18-Hanover'!$A$1:$A$1000,0),MATCH($J$1,'[2]T18-Hanover'!$A$1:$ZZ$1,0))</f>
        <v>20.7</v>
      </c>
      <c r="K118" s="149">
        <f>INDEX('[2]T18-Hanover'!$A$1:$ZZ$1000,MATCH(A118,'[2]T18-Hanover'!$A$1:$A$1000,0),MATCH($K$1,'[2]T18-Hanover'!$A$1:$ZZ$1,0))</f>
        <v>96627.599999999991</v>
      </c>
      <c r="L118" s="150">
        <f>INDEX('[2]T18-Hanover'!$A$1:$ZZ$1000,MATCH(A118,'[2]T18-Hanover'!$A$1:$A$1000,0),MATCH($L$1,'[2]T18-Hanover'!$A$1:$ZZ$1,0))</f>
        <v>0.05</v>
      </c>
      <c r="M118" s="150">
        <f>INDEX('[2]T18-Hanover'!$A$1:$ZZ$1000,MATCH(A118,'[2]T18-Hanover'!$A$1:$A$1000,0),MATCH($M$1,'[2]T18-Hanover'!$A$1:$ZZ$1,0))</f>
        <v>0.15</v>
      </c>
      <c r="N118" s="149">
        <f>INDEX('[2]T18-Hanover'!$A$1:$ZZ$1000,MATCH(A118,'[2]T18-Hanover'!$A$1:$A$1000,0),MATCH($N$1,'[2]T18-Hanover'!$A$1:$ZZ$1,0))</f>
        <v>78026.786999999982</v>
      </c>
      <c r="O118" s="150">
        <f>INDEX('[2]T18-Hanover'!$A$1:$ZZ$1000,MATCH(A118,'[2]T18-Hanover'!$A$1:$A$1000,0),MATCH($O$1,'[2]T18-Hanover'!$A$1:$ZZ$1,0))</f>
        <v>0.08</v>
      </c>
      <c r="P118" s="146">
        <f>INDEX('[2]T18-Hanover'!$A$1:$ZZ$1000,MATCH(A118,'[2]T18-Hanover'!$A$1:$A$1000,0),MATCH($P$1,'[2]T18-Hanover'!$A$1:$ZZ$1,0))</f>
        <v>208.94062499999995</v>
      </c>
      <c r="Q118" s="146">
        <f>INDEX('[2]T18-Hanover'!$A$1:$ZZ$1000,MATCH(A118,'[2]T18-Hanover'!$A$1:$A$1000,0),MATCH($Q$1,'[2]T18-Hanover'!$A$1:$ZZ$1,0))</f>
        <v>378</v>
      </c>
      <c r="R118" s="146">
        <f>INDEX('[2]T18-Hanover'!$A$1:$ZZ$1000,MATCH(A118,'[2]T18-Hanover'!$A$1:$A$1000,0),MATCH($R$1,'[2]T18-Hanover'!$A$1:$ZZ$1,0))</f>
        <v>293.47031249999998</v>
      </c>
      <c r="S118" s="149">
        <f>INDEX('[2]T18-Hanover'!$A$1:$ZZ$1000,MATCH(A118,'[2]T18-Hanover'!$A$1:$A$1000,0),MATCH($S$1,'[2]T18-Hanover'!$A$1:$ZZ$1,0))</f>
        <v>396099</v>
      </c>
      <c r="T118" s="149">
        <f>INDEX('[2]T18-Hanover'!$A$1:$ZZ$1000,MATCH(A118,'[2]T18-Hanover'!$A$1:$A$1000,0),MATCH($T$1,'[2]T18-Hanover'!$A$1:$ZZ$1,0))</f>
        <v>1766018.41875</v>
      </c>
    </row>
    <row r="119" spans="1:20" x14ac:dyDescent="0.55000000000000004">
      <c r="A119" s="114" t="str">
        <f>'[2]T18-Hanover'!A119</f>
        <v>06-22-302-016-0000</v>
      </c>
      <c r="B119" s="115" t="str">
        <f>INDEX('[2]T18-Hanover'!$A$1:$ZZ$1000,MATCH(A119,'[2]T18-Hanover'!$A$1:$A$1000,0),MATCH($B$1,'[2]T18-Hanover'!$A$1:$ZZ$1,0))</f>
        <v>06-22-302-016-0000</v>
      </c>
      <c r="C119" s="114" t="str">
        <f>INDEX('[2]T18-Hanover'!$A$1:$ZZ$1000,MATCH(A119,'[2]T18-Hanover'!$A$1:$A$1000,0),MATCH($C$1,'[2]T18-Hanover'!$A$1:$ZZ$1,0))</f>
        <v>5-17</v>
      </c>
      <c r="D119" s="114" t="str">
        <f>INDEX('[2]T18-Hanover'!$A$1:$ZZ$1000,MATCH(A119,'[2]T18-Hanover'!$A$1:$A$1000,0),MATCH($D$1,'[2]T18-Hanover'!$A$1:$ZZ$1,0))</f>
        <v>971 W IRVING PARK STREAMWOOD</v>
      </c>
      <c r="E119" s="114" t="str">
        <f>INDEX('[2]T18-Hanover'!$A$1:$ZZ$1000,MATCH(A119,'[2]T18-Hanover'!$A$1:$A$1000,0),MATCH($E$1,'[2]T18-Hanover'!$A$1:$ZZ$1,0))</f>
        <v>Fast Food</v>
      </c>
      <c r="F119" s="142">
        <f>INDEX('[2]T18-Hanover'!$A$1:$ZZ$1000,MATCH(A119,'[2]T18-Hanover'!$A$1:$A$1000,0),MATCH($F$1,'[2]T18-Hanover'!$A$1:$ZZ$1,0))</f>
        <v>16</v>
      </c>
      <c r="G119" s="151">
        <f>INDEX('[2]T18-Hanover'!$A$1:$ZZ$1000,MATCH(A119,'[2]T18-Hanover'!$A$1:$A$1000,0),MATCH($G$1,'[2]T18-Hanover'!$A$1:$ZZ$1,0))</f>
        <v>38269</v>
      </c>
      <c r="H119" s="151">
        <f>INDEX('[2]T18-Hanover'!$A$1:$ZZ$1000,MATCH(A119,'[2]T18-Hanover'!$A$1:$A$1000,0),MATCH($H$1,'[2]T18-Hanover'!$A$1:$ZZ$1,0))</f>
        <v>5012</v>
      </c>
      <c r="I119" s="142" t="str">
        <f>INDEX('[2]T18-Hanover'!$A$1:$ZZ$1000,MATCH(A119,'[2]T18-Hanover'!$A$1:$A$1000,0),MATCH($I$1,'[2]T18-Hanover'!$A$1:$ZZ$1,0))</f>
        <v>C</v>
      </c>
      <c r="J119" s="146">
        <f>INDEX('[2]T18-Hanover'!$A$1:$ZZ$1000,MATCH(A119,'[2]T18-Hanover'!$A$1:$A$1000,0),MATCH($J$1,'[2]T18-Hanover'!$A$1:$ZZ$1,0))</f>
        <v>20.7</v>
      </c>
      <c r="K119" s="149">
        <f>INDEX('[2]T18-Hanover'!$A$1:$ZZ$1000,MATCH(A119,'[2]T18-Hanover'!$A$1:$A$1000,0),MATCH($K$1,'[2]T18-Hanover'!$A$1:$ZZ$1,0))</f>
        <v>103748.4</v>
      </c>
      <c r="L119" s="150">
        <f>INDEX('[2]T18-Hanover'!$A$1:$ZZ$1000,MATCH(A119,'[2]T18-Hanover'!$A$1:$A$1000,0),MATCH($L$1,'[2]T18-Hanover'!$A$1:$ZZ$1,0))</f>
        <v>0.05</v>
      </c>
      <c r="M119" s="150">
        <f>INDEX('[2]T18-Hanover'!$A$1:$ZZ$1000,MATCH(A119,'[2]T18-Hanover'!$A$1:$A$1000,0),MATCH($M$1,'[2]T18-Hanover'!$A$1:$ZZ$1,0))</f>
        <v>0.15</v>
      </c>
      <c r="N119" s="149">
        <f>INDEX('[2]T18-Hanover'!$A$1:$ZZ$1000,MATCH(A119,'[2]T18-Hanover'!$A$1:$A$1000,0),MATCH($N$1,'[2]T18-Hanover'!$A$1:$ZZ$1,0))</f>
        <v>83776.832999999999</v>
      </c>
      <c r="O119" s="150">
        <f>INDEX('[2]T18-Hanover'!$A$1:$ZZ$1000,MATCH(A119,'[2]T18-Hanover'!$A$1:$A$1000,0),MATCH($O$1,'[2]T18-Hanover'!$A$1:$ZZ$1,0))</f>
        <v>0.08</v>
      </c>
      <c r="P119" s="146">
        <f>INDEX('[2]T18-Hanover'!$A$1:$ZZ$1000,MATCH(A119,'[2]T18-Hanover'!$A$1:$A$1000,0),MATCH($P$1,'[2]T18-Hanover'!$A$1:$ZZ$1,0))</f>
        <v>208.94062499999998</v>
      </c>
      <c r="Q119" s="146">
        <f>INDEX('[2]T18-Hanover'!$A$1:$ZZ$1000,MATCH(A119,'[2]T18-Hanover'!$A$1:$A$1000,0),MATCH($Q$1,'[2]T18-Hanover'!$A$1:$ZZ$1,0))</f>
        <v>378</v>
      </c>
      <c r="R119" s="146">
        <f>INDEX('[2]T18-Hanover'!$A$1:$ZZ$1000,MATCH(A119,'[2]T18-Hanover'!$A$1:$A$1000,0),MATCH($R$1,'[2]T18-Hanover'!$A$1:$ZZ$1,0))</f>
        <v>293.47031249999998</v>
      </c>
      <c r="S119" s="149">
        <f>INDEX('[2]T18-Hanover'!$A$1:$ZZ$1000,MATCH(A119,'[2]T18-Hanover'!$A$1:$A$1000,0),MATCH($S$1,'[2]T18-Hanover'!$A$1:$ZZ$1,0))</f>
        <v>218652</v>
      </c>
      <c r="T119" s="149">
        <f>INDEX('[2]T18-Hanover'!$A$1:$ZZ$1000,MATCH(A119,'[2]T18-Hanover'!$A$1:$A$1000,0),MATCH($T$1,'[2]T18-Hanover'!$A$1:$ZZ$1,0))</f>
        <v>1689525.2062499998</v>
      </c>
    </row>
    <row r="120" spans="1:20" x14ac:dyDescent="0.55000000000000004">
      <c r="A120" s="114" t="str">
        <f>'[2]T18-Hanover'!A120</f>
        <v>06-27-201-021-0000</v>
      </c>
      <c r="B120" s="115" t="str">
        <f>INDEX('[2]T18-Hanover'!$A$1:$ZZ$1000,MATCH(A120,'[2]T18-Hanover'!$A$1:$A$1000,0),MATCH($B$1,'[2]T18-Hanover'!$A$1:$ZZ$1,0))</f>
        <v>06-27-201-021-0000</v>
      </c>
      <c r="C120" s="114" t="str">
        <f>INDEX('[2]T18-Hanover'!$A$1:$ZZ$1000,MATCH(A120,'[2]T18-Hanover'!$A$1:$A$1000,0),MATCH($C$1,'[2]T18-Hanover'!$A$1:$ZZ$1,0))</f>
        <v>5-17</v>
      </c>
      <c r="D120" s="114" t="str">
        <f>INDEX('[2]T18-Hanover'!$A$1:$ZZ$1000,MATCH(A120,'[2]T18-Hanover'!$A$1:$A$1000,0),MATCH($D$1,'[2]T18-Hanover'!$A$1:$ZZ$1,0))</f>
        <v>91 W IRVING PARK STREAMWOOD</v>
      </c>
      <c r="E120" s="114" t="str">
        <f>INDEX('[2]T18-Hanover'!$A$1:$ZZ$1000,MATCH(A120,'[2]T18-Hanover'!$A$1:$A$1000,0),MATCH($E$1,'[2]T18-Hanover'!$A$1:$ZZ$1,0))</f>
        <v>Fast Food</v>
      </c>
      <c r="F120" s="142">
        <f>INDEX('[2]T18-Hanover'!$A$1:$ZZ$1000,MATCH(A120,'[2]T18-Hanover'!$A$1:$A$1000,0),MATCH($F$1,'[2]T18-Hanover'!$A$1:$ZZ$1,0))</f>
        <v>3</v>
      </c>
      <c r="G120" s="151">
        <f>INDEX('[2]T18-Hanover'!$A$1:$ZZ$1000,MATCH(A120,'[2]T18-Hanover'!$A$1:$A$1000,0),MATCH($G$1,'[2]T18-Hanover'!$A$1:$ZZ$1,0))</f>
        <v>66025</v>
      </c>
      <c r="H120" s="151">
        <f>INDEX('[2]T18-Hanover'!$A$1:$ZZ$1000,MATCH(A120,'[2]T18-Hanover'!$A$1:$A$1000,0),MATCH($H$1,'[2]T18-Hanover'!$A$1:$ZZ$1,0))</f>
        <v>5238</v>
      </c>
      <c r="I120" s="142" t="str">
        <f>INDEX('[2]T18-Hanover'!$A$1:$ZZ$1000,MATCH(A120,'[2]T18-Hanover'!$A$1:$A$1000,0),MATCH($I$1,'[2]T18-Hanover'!$A$1:$ZZ$1,0))</f>
        <v>C</v>
      </c>
      <c r="J120" s="146">
        <f>INDEX('[2]T18-Hanover'!$A$1:$ZZ$1000,MATCH(A120,'[2]T18-Hanover'!$A$1:$A$1000,0),MATCH($J$1,'[2]T18-Hanover'!$A$1:$ZZ$1,0))</f>
        <v>20.7</v>
      </c>
      <c r="K120" s="149">
        <f>INDEX('[2]T18-Hanover'!$A$1:$ZZ$1000,MATCH(A120,'[2]T18-Hanover'!$A$1:$A$1000,0),MATCH($K$1,'[2]T18-Hanover'!$A$1:$ZZ$1,0))</f>
        <v>108426.59999999999</v>
      </c>
      <c r="L120" s="150">
        <f>INDEX('[2]T18-Hanover'!$A$1:$ZZ$1000,MATCH(A120,'[2]T18-Hanover'!$A$1:$A$1000,0),MATCH($L$1,'[2]T18-Hanover'!$A$1:$ZZ$1,0))</f>
        <v>0.05</v>
      </c>
      <c r="M120" s="150">
        <f>INDEX('[2]T18-Hanover'!$A$1:$ZZ$1000,MATCH(A120,'[2]T18-Hanover'!$A$1:$A$1000,0),MATCH($M$1,'[2]T18-Hanover'!$A$1:$ZZ$1,0))</f>
        <v>0.15</v>
      </c>
      <c r="N120" s="149">
        <f>INDEX('[2]T18-Hanover'!$A$1:$ZZ$1000,MATCH(A120,'[2]T18-Hanover'!$A$1:$A$1000,0),MATCH($N$1,'[2]T18-Hanover'!$A$1:$ZZ$1,0))</f>
        <v>87554.479499999987</v>
      </c>
      <c r="O120" s="150">
        <f>INDEX('[2]T18-Hanover'!$A$1:$ZZ$1000,MATCH(A120,'[2]T18-Hanover'!$A$1:$A$1000,0),MATCH($O$1,'[2]T18-Hanover'!$A$1:$ZZ$1,0))</f>
        <v>0.08</v>
      </c>
      <c r="P120" s="146">
        <f>INDEX('[2]T18-Hanover'!$A$1:$ZZ$1000,MATCH(A120,'[2]T18-Hanover'!$A$1:$A$1000,0),MATCH($P$1,'[2]T18-Hanover'!$A$1:$ZZ$1,0))</f>
        <v>208.94062499999998</v>
      </c>
      <c r="Q120" s="146">
        <f>INDEX('[2]T18-Hanover'!$A$1:$ZZ$1000,MATCH(A120,'[2]T18-Hanover'!$A$1:$A$1000,0),MATCH($Q$1,'[2]T18-Hanover'!$A$1:$ZZ$1,0))</f>
        <v>378</v>
      </c>
      <c r="R120" s="146">
        <f>INDEX('[2]T18-Hanover'!$A$1:$ZZ$1000,MATCH(A120,'[2]T18-Hanover'!$A$1:$A$1000,0),MATCH($R$1,'[2]T18-Hanover'!$A$1:$ZZ$1,0))</f>
        <v>293.47031249999998</v>
      </c>
      <c r="S120" s="149">
        <f>INDEX('[2]T18-Hanover'!$A$1:$ZZ$1000,MATCH(A120,'[2]T18-Hanover'!$A$1:$A$1000,0),MATCH($S$1,'[2]T18-Hanover'!$A$1:$ZZ$1,0))</f>
        <v>540876</v>
      </c>
      <c r="T120" s="149">
        <f>INDEX('[2]T18-Hanover'!$A$1:$ZZ$1000,MATCH(A120,'[2]T18-Hanover'!$A$1:$A$1000,0),MATCH($T$1,'[2]T18-Hanover'!$A$1:$ZZ$1,0))</f>
        <v>2078073.496875</v>
      </c>
    </row>
    <row r="121" spans="1:20" x14ac:dyDescent="0.55000000000000004">
      <c r="A121" s="114" t="str">
        <f>'[2]T18-Hanover'!A121</f>
        <v>06-26-302-014-0000</v>
      </c>
      <c r="B121" s="115" t="str">
        <f>INDEX('[2]T18-Hanover'!$A$1:$ZZ$1000,MATCH(A121,'[2]T18-Hanover'!$A$1:$A$1000,0),MATCH($B$1,'[2]T18-Hanover'!$A$1:$ZZ$1,0))</f>
        <v>06-26-302-014-0000</v>
      </c>
      <c r="C121" s="114" t="str">
        <f>INDEX('[2]T18-Hanover'!$A$1:$ZZ$1000,MATCH(A121,'[2]T18-Hanover'!$A$1:$A$1000,0),MATCH($C$1,'[2]T18-Hanover'!$A$1:$ZZ$1,0))</f>
        <v>5-17</v>
      </c>
      <c r="D121" s="114" t="str">
        <f>INDEX('[2]T18-Hanover'!$A$1:$ZZ$1000,MATCH(A121,'[2]T18-Hanover'!$A$1:$A$1000,0),MATCH($D$1,'[2]T18-Hanover'!$A$1:$ZZ$1,0))</f>
        <v>225 E LAKE BARTLETT</v>
      </c>
      <c r="E121" s="114" t="str">
        <f>INDEX('[2]T18-Hanover'!$A$1:$ZZ$1000,MATCH(A121,'[2]T18-Hanover'!$A$1:$A$1000,0),MATCH($E$1,'[2]T18-Hanover'!$A$1:$ZZ$1,0))</f>
        <v>Fast Food</v>
      </c>
      <c r="F121" s="142">
        <f>INDEX('[2]T18-Hanover'!$A$1:$ZZ$1000,MATCH(A121,'[2]T18-Hanover'!$A$1:$A$1000,0),MATCH($F$1,'[2]T18-Hanover'!$A$1:$ZZ$1,0))</f>
        <v>34</v>
      </c>
      <c r="G121" s="151">
        <f>INDEX('[2]T18-Hanover'!$A$1:$ZZ$1000,MATCH(A121,'[2]T18-Hanover'!$A$1:$A$1000,0),MATCH($G$1,'[2]T18-Hanover'!$A$1:$ZZ$1,0))</f>
        <v>37181</v>
      </c>
      <c r="H121" s="151">
        <f>INDEX('[2]T18-Hanover'!$A$1:$ZZ$1000,MATCH(A121,'[2]T18-Hanover'!$A$1:$A$1000,0),MATCH($H$1,'[2]T18-Hanover'!$A$1:$ZZ$1,0))</f>
        <v>2902</v>
      </c>
      <c r="I121" s="142" t="str">
        <f>INDEX('[2]T18-Hanover'!$A$1:$ZZ$1000,MATCH(A121,'[2]T18-Hanover'!$A$1:$A$1000,0),MATCH($I$1,'[2]T18-Hanover'!$A$1:$ZZ$1,0))</f>
        <v>C</v>
      </c>
      <c r="J121" s="146">
        <f>INDEX('[2]T18-Hanover'!$A$1:$ZZ$1000,MATCH(A121,'[2]T18-Hanover'!$A$1:$A$1000,0),MATCH($J$1,'[2]T18-Hanover'!$A$1:$ZZ$1,0))</f>
        <v>23</v>
      </c>
      <c r="K121" s="149">
        <f>INDEX('[2]T18-Hanover'!$A$1:$ZZ$1000,MATCH(A121,'[2]T18-Hanover'!$A$1:$A$1000,0),MATCH($K$1,'[2]T18-Hanover'!$A$1:$ZZ$1,0))</f>
        <v>66746</v>
      </c>
      <c r="L121" s="150">
        <f>INDEX('[2]T18-Hanover'!$A$1:$ZZ$1000,MATCH(A121,'[2]T18-Hanover'!$A$1:$A$1000,0),MATCH($L$1,'[2]T18-Hanover'!$A$1:$ZZ$1,0))</f>
        <v>0.05</v>
      </c>
      <c r="M121" s="150">
        <f>INDEX('[2]T18-Hanover'!$A$1:$ZZ$1000,MATCH(A121,'[2]T18-Hanover'!$A$1:$A$1000,0),MATCH($M$1,'[2]T18-Hanover'!$A$1:$ZZ$1,0))</f>
        <v>0.15</v>
      </c>
      <c r="N121" s="149">
        <f>INDEX('[2]T18-Hanover'!$A$1:$ZZ$1000,MATCH(A121,'[2]T18-Hanover'!$A$1:$A$1000,0),MATCH($N$1,'[2]T18-Hanover'!$A$1:$ZZ$1,0))</f>
        <v>53897.394999999997</v>
      </c>
      <c r="O121" s="150">
        <f>INDEX('[2]T18-Hanover'!$A$1:$ZZ$1000,MATCH(A121,'[2]T18-Hanover'!$A$1:$A$1000,0),MATCH($O$1,'[2]T18-Hanover'!$A$1:$ZZ$1,0))</f>
        <v>0.08</v>
      </c>
      <c r="P121" s="146">
        <f>INDEX('[2]T18-Hanover'!$A$1:$ZZ$1000,MATCH(A121,'[2]T18-Hanover'!$A$1:$A$1000,0),MATCH($P$1,'[2]T18-Hanover'!$A$1:$ZZ$1,0))</f>
        <v>232.15625</v>
      </c>
      <c r="Q121" s="146">
        <f>INDEX('[2]T18-Hanover'!$A$1:$ZZ$1000,MATCH(A121,'[2]T18-Hanover'!$A$1:$A$1000,0),MATCH($Q$1,'[2]T18-Hanover'!$A$1:$ZZ$1,0))</f>
        <v>420</v>
      </c>
      <c r="R121" s="146">
        <f>INDEX('[2]T18-Hanover'!$A$1:$ZZ$1000,MATCH(A121,'[2]T18-Hanover'!$A$1:$A$1000,0),MATCH($R$1,'[2]T18-Hanover'!$A$1:$ZZ$1,0))</f>
        <v>326.078125</v>
      </c>
      <c r="S121" s="149">
        <f>INDEX('[2]T18-Hanover'!$A$1:$ZZ$1000,MATCH(A121,'[2]T18-Hanover'!$A$1:$A$1000,0),MATCH($S$1,'[2]T18-Hanover'!$A$1:$ZZ$1,0))</f>
        <v>306876</v>
      </c>
      <c r="T121" s="149">
        <f>INDEX('[2]T18-Hanover'!$A$1:$ZZ$1000,MATCH(A121,'[2]T18-Hanover'!$A$1:$A$1000,0),MATCH($T$1,'[2]T18-Hanover'!$A$1:$ZZ$1,0))</f>
        <v>1253154.71875</v>
      </c>
    </row>
    <row r="122" spans="1:20" x14ac:dyDescent="0.55000000000000004">
      <c r="A122" s="114" t="str">
        <f>'[2]T18-Hanover'!A122</f>
        <v>06-25-301-038-0000</v>
      </c>
      <c r="B122" s="115" t="str">
        <f>INDEX('[2]T18-Hanover'!$A$1:$ZZ$1000,MATCH(A122,'[2]T18-Hanover'!$A$1:$A$1000,0),MATCH($B$1,'[2]T18-Hanover'!$A$1:$ZZ$1,0))</f>
        <v>06-25-301-038-0000</v>
      </c>
      <c r="C122" s="114" t="str">
        <f>INDEX('[2]T18-Hanover'!$A$1:$ZZ$1000,MATCH(A122,'[2]T18-Hanover'!$A$1:$A$1000,0),MATCH($C$1,'[2]T18-Hanover'!$A$1:$ZZ$1,0))</f>
        <v>5-17</v>
      </c>
      <c r="D122" s="114" t="str">
        <f>INDEX('[2]T18-Hanover'!$A$1:$ZZ$1000,MATCH(A122,'[2]T18-Hanover'!$A$1:$A$1000,0),MATCH($D$1,'[2]T18-Hanover'!$A$1:$ZZ$1,0))</f>
        <v>1102 E IRVING PARK STREAMWOOD</v>
      </c>
      <c r="E122" s="114" t="str">
        <f>INDEX('[2]T18-Hanover'!$A$1:$ZZ$1000,MATCH(A122,'[2]T18-Hanover'!$A$1:$A$1000,0),MATCH($E$1,'[2]T18-Hanover'!$A$1:$ZZ$1,0))</f>
        <v>Restaurant</v>
      </c>
      <c r="F122" s="142">
        <f>INDEX('[2]T18-Hanover'!$A$1:$ZZ$1000,MATCH(A122,'[2]T18-Hanover'!$A$1:$A$1000,0),MATCH($F$1,'[2]T18-Hanover'!$A$1:$ZZ$1,0))</f>
        <v>46</v>
      </c>
      <c r="G122" s="151">
        <f>INDEX('[2]T18-Hanover'!$A$1:$ZZ$1000,MATCH(A122,'[2]T18-Hanover'!$A$1:$A$1000,0),MATCH($G$1,'[2]T18-Hanover'!$A$1:$ZZ$1,0))</f>
        <v>39382</v>
      </c>
      <c r="H122" s="151">
        <f>INDEX('[2]T18-Hanover'!$A$1:$ZZ$1000,MATCH(A122,'[2]T18-Hanover'!$A$1:$A$1000,0),MATCH($H$1,'[2]T18-Hanover'!$A$1:$ZZ$1,0))</f>
        <v>1886</v>
      </c>
      <c r="I122" s="142" t="str">
        <f>INDEX('[2]T18-Hanover'!$A$1:$ZZ$1000,MATCH(A122,'[2]T18-Hanover'!$A$1:$A$1000,0),MATCH($I$1,'[2]T18-Hanover'!$A$1:$ZZ$1,0))</f>
        <v>C</v>
      </c>
      <c r="J122" s="146">
        <f>INDEX('[2]T18-Hanover'!$A$1:$ZZ$1000,MATCH(A122,'[2]T18-Hanover'!$A$1:$A$1000,0),MATCH($J$1,'[2]T18-Hanover'!$A$1:$ZZ$1,0))</f>
        <v>18</v>
      </c>
      <c r="K122" s="149">
        <f>INDEX('[2]T18-Hanover'!$A$1:$ZZ$1000,MATCH(A122,'[2]T18-Hanover'!$A$1:$A$1000,0),MATCH($K$1,'[2]T18-Hanover'!$A$1:$ZZ$1,0))</f>
        <v>33948</v>
      </c>
      <c r="L122" s="150">
        <f>INDEX('[2]T18-Hanover'!$A$1:$ZZ$1000,MATCH(A122,'[2]T18-Hanover'!$A$1:$A$1000,0),MATCH($L$1,'[2]T18-Hanover'!$A$1:$ZZ$1,0))</f>
        <v>0.15</v>
      </c>
      <c r="M122" s="150">
        <f>INDEX('[2]T18-Hanover'!$A$1:$ZZ$1000,MATCH(A122,'[2]T18-Hanover'!$A$1:$A$1000,0),MATCH($M$1,'[2]T18-Hanover'!$A$1:$ZZ$1,0))</f>
        <v>0.55000000000000004</v>
      </c>
      <c r="N122" s="149">
        <f>INDEX('[2]T18-Hanover'!$A$1:$ZZ$1000,MATCH(A122,'[2]T18-Hanover'!$A$1:$A$1000,0),MATCH($N$1,'[2]T18-Hanover'!$A$1:$ZZ$1,0))</f>
        <v>12985.109999999999</v>
      </c>
      <c r="O122" s="150">
        <f>INDEX('[2]T18-Hanover'!$A$1:$ZZ$1000,MATCH(A122,'[2]T18-Hanover'!$A$1:$A$1000,0),MATCH($O$1,'[2]T18-Hanover'!$A$1:$ZZ$1,0))</f>
        <v>0.09</v>
      </c>
      <c r="P122" s="146">
        <f>INDEX('[2]T18-Hanover'!$A$1:$ZZ$1000,MATCH(A122,'[2]T18-Hanover'!$A$1:$A$1000,0),MATCH($P$1,'[2]T18-Hanover'!$A$1:$ZZ$1,0))</f>
        <v>76.5</v>
      </c>
      <c r="Q122" s="146">
        <f>INDEX('[2]T18-Hanover'!$A$1:$ZZ$1000,MATCH(A122,'[2]T18-Hanover'!$A$1:$A$1000,0),MATCH($Q$1,'[2]T18-Hanover'!$A$1:$ZZ$1,0))</f>
        <v>230</v>
      </c>
      <c r="R122" s="146">
        <f>INDEX('[2]T18-Hanover'!$A$1:$ZZ$1000,MATCH(A122,'[2]T18-Hanover'!$A$1:$A$1000,0),MATCH($R$1,'[2]T18-Hanover'!$A$1:$ZZ$1,0))</f>
        <v>153.25</v>
      </c>
      <c r="S122" s="149">
        <f>INDEX('[2]T18-Hanover'!$A$1:$ZZ$1000,MATCH(A122,'[2]T18-Hanover'!$A$1:$A$1000,0),MATCH($S$1,'[2]T18-Hanover'!$A$1:$ZZ$1,0))</f>
        <v>361361.3</v>
      </c>
      <c r="T122" s="149">
        <f>INDEX('[2]T18-Hanover'!$A$1:$ZZ$1000,MATCH(A122,'[2]T18-Hanover'!$A$1:$A$1000,0),MATCH($T$1,'[2]T18-Hanover'!$A$1:$ZZ$1,0))</f>
        <v>650390.80000000005</v>
      </c>
    </row>
    <row r="123" spans="1:20" x14ac:dyDescent="0.55000000000000004">
      <c r="A123" s="114" t="str">
        <f>'[2]T18-Hanover'!A123</f>
        <v>06-25-202-009-0000</v>
      </c>
      <c r="B123" s="115" t="str">
        <f>INDEX('[2]T18-Hanover'!$A$1:$ZZ$1000,MATCH(A123,'[2]T18-Hanover'!$A$1:$A$1000,0),MATCH($B$1,'[2]T18-Hanover'!$A$1:$ZZ$1,0))</f>
        <v>06-25-202-009-0000</v>
      </c>
      <c r="C123" s="114" t="str">
        <f>INDEX('[2]T18-Hanover'!$A$1:$ZZ$1000,MATCH(A123,'[2]T18-Hanover'!$A$1:$A$1000,0),MATCH($C$1,'[2]T18-Hanover'!$A$1:$ZZ$1,0))</f>
        <v>5-17</v>
      </c>
      <c r="D123" s="114" t="str">
        <f>INDEX('[2]T18-Hanover'!$A$1:$ZZ$1000,MATCH(A123,'[2]T18-Hanover'!$A$1:$A$1000,0),MATCH($D$1,'[2]T18-Hanover'!$A$1:$ZZ$1,0))</f>
        <v>1060 S BARRINGTON STREAMWOOD</v>
      </c>
      <c r="E123" s="114" t="str">
        <f>INDEX('[2]T18-Hanover'!$A$1:$ZZ$1000,MATCH(A123,'[2]T18-Hanover'!$A$1:$A$1000,0),MATCH($E$1,'[2]T18-Hanover'!$A$1:$ZZ$1,0))</f>
        <v>Fast Food</v>
      </c>
      <c r="F123" s="142">
        <f>INDEX('[2]T18-Hanover'!$A$1:$ZZ$1000,MATCH(A123,'[2]T18-Hanover'!$A$1:$A$1000,0),MATCH($F$1,'[2]T18-Hanover'!$A$1:$ZZ$1,0))</f>
        <v>19</v>
      </c>
      <c r="G123" s="151">
        <f>INDEX('[2]T18-Hanover'!$A$1:$ZZ$1000,MATCH(A123,'[2]T18-Hanover'!$A$1:$A$1000,0),MATCH($G$1,'[2]T18-Hanover'!$A$1:$ZZ$1,0))</f>
        <v>33977</v>
      </c>
      <c r="H123" s="151">
        <f>INDEX('[2]T18-Hanover'!$A$1:$ZZ$1000,MATCH(A123,'[2]T18-Hanover'!$A$1:$A$1000,0),MATCH($H$1,'[2]T18-Hanover'!$A$1:$ZZ$1,0))</f>
        <v>2448</v>
      </c>
      <c r="I123" s="142" t="str">
        <f>INDEX('[2]T18-Hanover'!$A$1:$ZZ$1000,MATCH(A123,'[2]T18-Hanover'!$A$1:$A$1000,0),MATCH($I$1,'[2]T18-Hanover'!$A$1:$ZZ$1,0))</f>
        <v>C</v>
      </c>
      <c r="J123" s="146">
        <f>INDEX('[2]T18-Hanover'!$A$1:$ZZ$1000,MATCH(A123,'[2]T18-Hanover'!$A$1:$A$1000,0),MATCH($J$1,'[2]T18-Hanover'!$A$1:$ZZ$1,0))</f>
        <v>23</v>
      </c>
      <c r="K123" s="149">
        <f>INDEX('[2]T18-Hanover'!$A$1:$ZZ$1000,MATCH(A123,'[2]T18-Hanover'!$A$1:$A$1000,0),MATCH($K$1,'[2]T18-Hanover'!$A$1:$ZZ$1,0))</f>
        <v>56304</v>
      </c>
      <c r="L123" s="150">
        <f>INDEX('[2]T18-Hanover'!$A$1:$ZZ$1000,MATCH(A123,'[2]T18-Hanover'!$A$1:$A$1000,0),MATCH($L$1,'[2]T18-Hanover'!$A$1:$ZZ$1,0))</f>
        <v>0.05</v>
      </c>
      <c r="M123" s="150">
        <f>INDEX('[2]T18-Hanover'!$A$1:$ZZ$1000,MATCH(A123,'[2]T18-Hanover'!$A$1:$A$1000,0),MATCH($M$1,'[2]T18-Hanover'!$A$1:$ZZ$1,0))</f>
        <v>0.15</v>
      </c>
      <c r="N123" s="149">
        <f>INDEX('[2]T18-Hanover'!$A$1:$ZZ$1000,MATCH(A123,'[2]T18-Hanover'!$A$1:$A$1000,0),MATCH($N$1,'[2]T18-Hanover'!$A$1:$ZZ$1,0))</f>
        <v>45465.48</v>
      </c>
      <c r="O123" s="150">
        <f>INDEX('[2]T18-Hanover'!$A$1:$ZZ$1000,MATCH(A123,'[2]T18-Hanover'!$A$1:$A$1000,0),MATCH($O$1,'[2]T18-Hanover'!$A$1:$ZZ$1,0))</f>
        <v>0.08</v>
      </c>
      <c r="P123" s="146">
        <f>INDEX('[2]T18-Hanover'!$A$1:$ZZ$1000,MATCH(A123,'[2]T18-Hanover'!$A$1:$A$1000,0),MATCH($P$1,'[2]T18-Hanover'!$A$1:$ZZ$1,0))</f>
        <v>232.15625</v>
      </c>
      <c r="Q123" s="146">
        <f>INDEX('[2]T18-Hanover'!$A$1:$ZZ$1000,MATCH(A123,'[2]T18-Hanover'!$A$1:$A$1000,0),MATCH($Q$1,'[2]T18-Hanover'!$A$1:$ZZ$1,0))</f>
        <v>420</v>
      </c>
      <c r="R123" s="146">
        <f>INDEX('[2]T18-Hanover'!$A$1:$ZZ$1000,MATCH(A123,'[2]T18-Hanover'!$A$1:$A$1000,0),MATCH($R$1,'[2]T18-Hanover'!$A$1:$ZZ$1,0))</f>
        <v>326.078125</v>
      </c>
      <c r="S123" s="149">
        <f>INDEX('[2]T18-Hanover'!$A$1:$ZZ$1000,MATCH(A123,'[2]T18-Hanover'!$A$1:$A$1000,0),MATCH($S$1,'[2]T18-Hanover'!$A$1:$ZZ$1,0))</f>
        <v>290220</v>
      </c>
      <c r="T123" s="149">
        <f>INDEX('[2]T18-Hanover'!$A$1:$ZZ$1000,MATCH(A123,'[2]T18-Hanover'!$A$1:$A$1000,0),MATCH($T$1,'[2]T18-Hanover'!$A$1:$ZZ$1,0))</f>
        <v>1088459.25</v>
      </c>
    </row>
    <row r="124" spans="1:20" x14ac:dyDescent="0.55000000000000004">
      <c r="A124" s="114" t="str">
        <f>'[2]T18-Hanover'!A124</f>
        <v>06-21-409-013-0000</v>
      </c>
      <c r="B124" s="115" t="str">
        <f>INDEX('[2]T18-Hanover'!$A$1:$ZZ$1000,MATCH(A124,'[2]T18-Hanover'!$A$1:$A$1000,0),MATCH($B$1,'[2]T18-Hanover'!$A$1:$ZZ$1,0))</f>
        <v>06-21-409-013-0000</v>
      </c>
      <c r="C124" s="114" t="str">
        <f>INDEX('[2]T18-Hanover'!$A$1:$ZZ$1000,MATCH(A124,'[2]T18-Hanover'!$A$1:$A$1000,0),MATCH($C$1,'[2]T18-Hanover'!$A$1:$ZZ$1,0))</f>
        <v>5-17</v>
      </c>
      <c r="D124" s="114" t="str">
        <f>INDEX('[2]T18-Hanover'!$A$1:$ZZ$1000,MATCH(A124,'[2]T18-Hanover'!$A$1:$A$1000,0),MATCH($D$1,'[2]T18-Hanover'!$A$1:$ZZ$1,0))</f>
        <v>630  SUTTON STREAMWOOD</v>
      </c>
      <c r="E124" s="114" t="str">
        <f>INDEX('[2]T18-Hanover'!$A$1:$ZZ$1000,MATCH(A124,'[2]T18-Hanover'!$A$1:$A$1000,0),MATCH($E$1,'[2]T18-Hanover'!$A$1:$ZZ$1,0))</f>
        <v>Fast Food</v>
      </c>
      <c r="F124" s="142">
        <f>INDEX('[2]T18-Hanover'!$A$1:$ZZ$1000,MATCH(A124,'[2]T18-Hanover'!$A$1:$A$1000,0),MATCH($F$1,'[2]T18-Hanover'!$A$1:$ZZ$1,0))</f>
        <v>13</v>
      </c>
      <c r="G124" s="151">
        <f>INDEX('[2]T18-Hanover'!$A$1:$ZZ$1000,MATCH(A124,'[2]T18-Hanover'!$A$1:$A$1000,0),MATCH($G$1,'[2]T18-Hanover'!$A$1:$ZZ$1,0))</f>
        <v>51637</v>
      </c>
      <c r="H124" s="151">
        <f>INDEX('[2]T18-Hanover'!$A$1:$ZZ$1000,MATCH(A124,'[2]T18-Hanover'!$A$1:$A$1000,0),MATCH($H$1,'[2]T18-Hanover'!$A$1:$ZZ$1,0))</f>
        <v>4380</v>
      </c>
      <c r="I124" s="142" t="str">
        <f>INDEX('[2]T18-Hanover'!$A$1:$ZZ$1000,MATCH(A124,'[2]T18-Hanover'!$A$1:$A$1000,0),MATCH($I$1,'[2]T18-Hanover'!$A$1:$ZZ$1,0))</f>
        <v>C</v>
      </c>
      <c r="J124" s="146">
        <f>INDEX('[2]T18-Hanover'!$A$1:$ZZ$1000,MATCH(A124,'[2]T18-Hanover'!$A$1:$A$1000,0),MATCH($J$1,'[2]T18-Hanover'!$A$1:$ZZ$1,0))</f>
        <v>20.7</v>
      </c>
      <c r="K124" s="149">
        <f>INDEX('[2]T18-Hanover'!$A$1:$ZZ$1000,MATCH(A124,'[2]T18-Hanover'!$A$1:$A$1000,0),MATCH($K$1,'[2]T18-Hanover'!$A$1:$ZZ$1,0))</f>
        <v>90666</v>
      </c>
      <c r="L124" s="150">
        <f>INDEX('[2]T18-Hanover'!$A$1:$ZZ$1000,MATCH(A124,'[2]T18-Hanover'!$A$1:$A$1000,0),MATCH($L$1,'[2]T18-Hanover'!$A$1:$ZZ$1,0))</f>
        <v>0.05</v>
      </c>
      <c r="M124" s="150">
        <f>INDEX('[2]T18-Hanover'!$A$1:$ZZ$1000,MATCH(A124,'[2]T18-Hanover'!$A$1:$A$1000,0),MATCH($M$1,'[2]T18-Hanover'!$A$1:$ZZ$1,0))</f>
        <v>0.15</v>
      </c>
      <c r="N124" s="149">
        <f>INDEX('[2]T18-Hanover'!$A$1:$ZZ$1000,MATCH(A124,'[2]T18-Hanover'!$A$1:$A$1000,0),MATCH($N$1,'[2]T18-Hanover'!$A$1:$ZZ$1,0))</f>
        <v>73212.794999999998</v>
      </c>
      <c r="O124" s="150">
        <f>INDEX('[2]T18-Hanover'!$A$1:$ZZ$1000,MATCH(A124,'[2]T18-Hanover'!$A$1:$A$1000,0),MATCH($O$1,'[2]T18-Hanover'!$A$1:$ZZ$1,0))</f>
        <v>0.08</v>
      </c>
      <c r="P124" s="146">
        <f>INDEX('[2]T18-Hanover'!$A$1:$ZZ$1000,MATCH(A124,'[2]T18-Hanover'!$A$1:$A$1000,0),MATCH($P$1,'[2]T18-Hanover'!$A$1:$ZZ$1,0))</f>
        <v>208.94062500000001</v>
      </c>
      <c r="Q124" s="146">
        <f>INDEX('[2]T18-Hanover'!$A$1:$ZZ$1000,MATCH(A124,'[2]T18-Hanover'!$A$1:$A$1000,0),MATCH($Q$1,'[2]T18-Hanover'!$A$1:$ZZ$1,0))</f>
        <v>378</v>
      </c>
      <c r="R124" s="146">
        <f>INDEX('[2]T18-Hanover'!$A$1:$ZZ$1000,MATCH(A124,'[2]T18-Hanover'!$A$1:$A$1000,0),MATCH($R$1,'[2]T18-Hanover'!$A$1:$ZZ$1,0))</f>
        <v>293.47031249999998</v>
      </c>
      <c r="S124" s="149">
        <f>INDEX('[2]T18-Hanover'!$A$1:$ZZ$1000,MATCH(A124,'[2]T18-Hanover'!$A$1:$A$1000,0),MATCH($S$1,'[2]T18-Hanover'!$A$1:$ZZ$1,0))</f>
        <v>204702</v>
      </c>
      <c r="T124" s="149">
        <f>INDEX('[2]T18-Hanover'!$A$1:$ZZ$1000,MATCH(A124,'[2]T18-Hanover'!$A$1:$A$1000,0),MATCH($T$1,'[2]T18-Hanover'!$A$1:$ZZ$1,0))</f>
        <v>1490101.96875</v>
      </c>
    </row>
    <row r="125" spans="1:20" x14ac:dyDescent="0.55000000000000004">
      <c r="A125" s="114" t="str">
        <f>'[2]T18-Hanover'!A125</f>
        <v>06-23-309-001-0000</v>
      </c>
      <c r="B125" s="115" t="str">
        <f>INDEX('[2]T18-Hanover'!$A$1:$ZZ$1000,MATCH(A125,'[2]T18-Hanover'!$A$1:$A$1000,0),MATCH($B$1,'[2]T18-Hanover'!$A$1:$ZZ$1,0))</f>
        <v>06-23-309-001-0000</v>
      </c>
      <c r="C125" s="114" t="str">
        <f>INDEX('[2]T18-Hanover'!$A$1:$ZZ$1000,MATCH(A125,'[2]T18-Hanover'!$A$1:$A$1000,0),MATCH($C$1,'[2]T18-Hanover'!$A$1:$ZZ$1,0))</f>
        <v>5-17</v>
      </c>
      <c r="D125" s="114" t="str">
        <f>INDEX('[2]T18-Hanover'!$A$1:$ZZ$1000,MATCH(A125,'[2]T18-Hanover'!$A$1:$A$1000,0),MATCH($D$1,'[2]T18-Hanover'!$A$1:$ZZ$1,0))</f>
        <v>560 S BARTLETT STREAMWOOD</v>
      </c>
      <c r="E125" s="114" t="str">
        <f>INDEX('[2]T18-Hanover'!$A$1:$ZZ$1000,MATCH(A125,'[2]T18-Hanover'!$A$1:$A$1000,0),MATCH($E$1,'[2]T18-Hanover'!$A$1:$ZZ$1,0))</f>
        <v>Restaurant</v>
      </c>
      <c r="F125" s="142">
        <f>INDEX('[2]T18-Hanover'!$A$1:$ZZ$1000,MATCH(A125,'[2]T18-Hanover'!$A$1:$A$1000,0),MATCH($F$1,'[2]T18-Hanover'!$A$1:$ZZ$1,0))</f>
        <v>45</v>
      </c>
      <c r="G125" s="151">
        <f>INDEX('[2]T18-Hanover'!$A$1:$ZZ$1000,MATCH(A125,'[2]T18-Hanover'!$A$1:$A$1000,0),MATCH($G$1,'[2]T18-Hanover'!$A$1:$ZZ$1,0))</f>
        <v>14160</v>
      </c>
      <c r="H125" s="151">
        <f>INDEX('[2]T18-Hanover'!$A$1:$ZZ$1000,MATCH(A125,'[2]T18-Hanover'!$A$1:$A$1000,0),MATCH($H$1,'[2]T18-Hanover'!$A$1:$ZZ$1,0))</f>
        <v>2500</v>
      </c>
      <c r="I125" s="142" t="str">
        <f>INDEX('[2]T18-Hanover'!$A$1:$ZZ$1000,MATCH(A125,'[2]T18-Hanover'!$A$1:$A$1000,0),MATCH($I$1,'[2]T18-Hanover'!$A$1:$ZZ$1,0))</f>
        <v>C</v>
      </c>
      <c r="J125" s="146">
        <f>INDEX('[2]T18-Hanover'!$A$1:$ZZ$1000,MATCH(A125,'[2]T18-Hanover'!$A$1:$A$1000,0),MATCH($J$1,'[2]T18-Hanover'!$A$1:$ZZ$1,0))</f>
        <v>18</v>
      </c>
      <c r="K125" s="149">
        <f>INDEX('[2]T18-Hanover'!$A$1:$ZZ$1000,MATCH(A125,'[2]T18-Hanover'!$A$1:$A$1000,0),MATCH($K$1,'[2]T18-Hanover'!$A$1:$ZZ$1,0))</f>
        <v>45000</v>
      </c>
      <c r="L125" s="150">
        <f>INDEX('[2]T18-Hanover'!$A$1:$ZZ$1000,MATCH(A125,'[2]T18-Hanover'!$A$1:$A$1000,0),MATCH($L$1,'[2]T18-Hanover'!$A$1:$ZZ$1,0))</f>
        <v>0.15</v>
      </c>
      <c r="M125" s="150">
        <f>INDEX('[2]T18-Hanover'!$A$1:$ZZ$1000,MATCH(A125,'[2]T18-Hanover'!$A$1:$A$1000,0),MATCH($M$1,'[2]T18-Hanover'!$A$1:$ZZ$1,0))</f>
        <v>0.55000000000000004</v>
      </c>
      <c r="N125" s="149">
        <f>INDEX('[2]T18-Hanover'!$A$1:$ZZ$1000,MATCH(A125,'[2]T18-Hanover'!$A$1:$A$1000,0),MATCH($N$1,'[2]T18-Hanover'!$A$1:$ZZ$1,0))</f>
        <v>17212.5</v>
      </c>
      <c r="O125" s="150">
        <f>INDEX('[2]T18-Hanover'!$A$1:$ZZ$1000,MATCH(A125,'[2]T18-Hanover'!$A$1:$A$1000,0),MATCH($O$1,'[2]T18-Hanover'!$A$1:$ZZ$1,0))</f>
        <v>0.09</v>
      </c>
      <c r="P125" s="146">
        <f>INDEX('[2]T18-Hanover'!$A$1:$ZZ$1000,MATCH(A125,'[2]T18-Hanover'!$A$1:$A$1000,0),MATCH($P$1,'[2]T18-Hanover'!$A$1:$ZZ$1,0))</f>
        <v>76.5</v>
      </c>
      <c r="Q125" s="146">
        <f>INDEX('[2]T18-Hanover'!$A$1:$ZZ$1000,MATCH(A125,'[2]T18-Hanover'!$A$1:$A$1000,0),MATCH($Q$1,'[2]T18-Hanover'!$A$1:$ZZ$1,0))</f>
        <v>230</v>
      </c>
      <c r="R125" s="146">
        <f>INDEX('[2]T18-Hanover'!$A$1:$ZZ$1000,MATCH(A125,'[2]T18-Hanover'!$A$1:$A$1000,0),MATCH($R$1,'[2]T18-Hanover'!$A$1:$ZZ$1,0))</f>
        <v>153.25</v>
      </c>
      <c r="S125" s="149">
        <f>INDEX('[2]T18-Hanover'!$A$1:$ZZ$1000,MATCH(A125,'[2]T18-Hanover'!$A$1:$A$1000,0),MATCH($S$1,'[2]T18-Hanover'!$A$1:$ZZ$1,0))</f>
        <v>49920</v>
      </c>
      <c r="T125" s="149">
        <f>INDEX('[2]T18-Hanover'!$A$1:$ZZ$1000,MATCH(A125,'[2]T18-Hanover'!$A$1:$A$1000,0),MATCH($T$1,'[2]T18-Hanover'!$A$1:$ZZ$1,0))</f>
        <v>433045</v>
      </c>
    </row>
    <row r="126" spans="1:20" x14ac:dyDescent="0.55000000000000004">
      <c r="A126" s="114" t="str">
        <f>'[2]T18-Hanover'!A126</f>
        <v>06-18-300-061-0000</v>
      </c>
      <c r="B126" s="115" t="str">
        <f>INDEX('[2]T18-Hanover'!$A$1:$ZZ$1000,MATCH(A126,'[2]T18-Hanover'!$A$1:$A$1000,0),MATCH($B$1,'[2]T18-Hanover'!$A$1:$ZZ$1,0))</f>
        <v>06-18-300-061-0000</v>
      </c>
      <c r="C126" s="114" t="str">
        <f>INDEX('[2]T18-Hanover'!$A$1:$ZZ$1000,MATCH(A126,'[2]T18-Hanover'!$A$1:$A$1000,0),MATCH($C$1,'[2]T18-Hanover'!$A$1:$ZZ$1,0))</f>
        <v>5-17</v>
      </c>
      <c r="D126" s="114" t="str">
        <f>INDEX('[2]T18-Hanover'!$A$1:$ZZ$1000,MATCH(A126,'[2]T18-Hanover'!$A$1:$A$1000,0),MATCH($D$1,'[2]T18-Hanover'!$A$1:$ZZ$1,0))</f>
        <v>816 E CHICAGO ELGIN</v>
      </c>
      <c r="E126" s="114" t="str">
        <f>INDEX('[2]T18-Hanover'!$A$1:$ZZ$1000,MATCH(A126,'[2]T18-Hanover'!$A$1:$A$1000,0),MATCH($E$1,'[2]T18-Hanover'!$A$1:$ZZ$1,0))</f>
        <v>Restaurant</v>
      </c>
      <c r="F126" s="142">
        <f>INDEX('[2]T18-Hanover'!$A$1:$ZZ$1000,MATCH(A126,'[2]T18-Hanover'!$A$1:$A$1000,0),MATCH($F$1,'[2]T18-Hanover'!$A$1:$ZZ$1,0))</f>
        <v>48</v>
      </c>
      <c r="G126" s="151">
        <f>INDEX('[2]T18-Hanover'!$A$1:$ZZ$1000,MATCH(A126,'[2]T18-Hanover'!$A$1:$A$1000,0),MATCH($G$1,'[2]T18-Hanover'!$A$1:$ZZ$1,0))</f>
        <v>27000</v>
      </c>
      <c r="H126" s="151">
        <f>INDEX('[2]T18-Hanover'!$A$1:$ZZ$1000,MATCH(A126,'[2]T18-Hanover'!$A$1:$A$1000,0),MATCH($H$1,'[2]T18-Hanover'!$A$1:$ZZ$1,0))</f>
        <v>2290</v>
      </c>
      <c r="I126" s="142" t="str">
        <f>INDEX('[2]T18-Hanover'!$A$1:$ZZ$1000,MATCH(A126,'[2]T18-Hanover'!$A$1:$A$1000,0),MATCH($I$1,'[2]T18-Hanover'!$A$1:$ZZ$1,0))</f>
        <v>C</v>
      </c>
      <c r="J126" s="146">
        <f>INDEX('[2]T18-Hanover'!$A$1:$ZZ$1000,MATCH(A126,'[2]T18-Hanover'!$A$1:$A$1000,0),MATCH($J$1,'[2]T18-Hanover'!$A$1:$ZZ$1,0))</f>
        <v>18</v>
      </c>
      <c r="K126" s="149">
        <f>INDEX('[2]T18-Hanover'!$A$1:$ZZ$1000,MATCH(A126,'[2]T18-Hanover'!$A$1:$A$1000,0),MATCH($K$1,'[2]T18-Hanover'!$A$1:$ZZ$1,0))</f>
        <v>41220</v>
      </c>
      <c r="L126" s="150">
        <f>INDEX('[2]T18-Hanover'!$A$1:$ZZ$1000,MATCH(A126,'[2]T18-Hanover'!$A$1:$A$1000,0),MATCH($L$1,'[2]T18-Hanover'!$A$1:$ZZ$1,0))</f>
        <v>0.15</v>
      </c>
      <c r="M126" s="150">
        <f>INDEX('[2]T18-Hanover'!$A$1:$ZZ$1000,MATCH(A126,'[2]T18-Hanover'!$A$1:$A$1000,0),MATCH($M$1,'[2]T18-Hanover'!$A$1:$ZZ$1,0))</f>
        <v>0.55000000000000004</v>
      </c>
      <c r="N126" s="149">
        <f>INDEX('[2]T18-Hanover'!$A$1:$ZZ$1000,MATCH(A126,'[2]T18-Hanover'!$A$1:$A$1000,0),MATCH($N$1,'[2]T18-Hanover'!$A$1:$ZZ$1,0))</f>
        <v>15766.649999999998</v>
      </c>
      <c r="O126" s="150">
        <f>INDEX('[2]T18-Hanover'!$A$1:$ZZ$1000,MATCH(A126,'[2]T18-Hanover'!$A$1:$A$1000,0),MATCH($O$1,'[2]T18-Hanover'!$A$1:$ZZ$1,0))</f>
        <v>0.09</v>
      </c>
      <c r="P126" s="146">
        <f>INDEX('[2]T18-Hanover'!$A$1:$ZZ$1000,MATCH(A126,'[2]T18-Hanover'!$A$1:$A$1000,0),MATCH($P$1,'[2]T18-Hanover'!$A$1:$ZZ$1,0))</f>
        <v>76.499999999999986</v>
      </c>
      <c r="Q126" s="146">
        <f>INDEX('[2]T18-Hanover'!$A$1:$ZZ$1000,MATCH(A126,'[2]T18-Hanover'!$A$1:$A$1000,0),MATCH($Q$1,'[2]T18-Hanover'!$A$1:$ZZ$1,0))</f>
        <v>230</v>
      </c>
      <c r="R126" s="146">
        <f>INDEX('[2]T18-Hanover'!$A$1:$ZZ$1000,MATCH(A126,'[2]T18-Hanover'!$A$1:$A$1000,0),MATCH($R$1,'[2]T18-Hanover'!$A$1:$ZZ$1,0))</f>
        <v>153.25</v>
      </c>
      <c r="S126" s="149">
        <f>INDEX('[2]T18-Hanover'!$A$1:$ZZ$1000,MATCH(A126,'[2]T18-Hanover'!$A$1:$A$1000,0),MATCH($S$1,'[2]T18-Hanover'!$A$1:$ZZ$1,0))</f>
        <v>107040</v>
      </c>
      <c r="T126" s="149">
        <f>INDEX('[2]T18-Hanover'!$A$1:$ZZ$1000,MATCH(A126,'[2]T18-Hanover'!$A$1:$A$1000,0),MATCH($T$1,'[2]T18-Hanover'!$A$1:$ZZ$1,0))</f>
        <v>457982.5</v>
      </c>
    </row>
    <row r="127" spans="1:20" x14ac:dyDescent="0.55000000000000004">
      <c r="A127" s="114" t="str">
        <f>'[2]T18-Hanover'!A127</f>
        <v>06-27-100-026-0000</v>
      </c>
      <c r="B127" s="115" t="str">
        <f>INDEX('[2]T18-Hanover'!$A$1:$ZZ$1000,MATCH(A127,'[2]T18-Hanover'!$A$1:$A$1000,0),MATCH($B$1,'[2]T18-Hanover'!$A$1:$ZZ$1,0))</f>
        <v>06-27-100-026-0000</v>
      </c>
      <c r="C127" s="114" t="str">
        <f>INDEX('[2]T18-Hanover'!$A$1:$ZZ$1000,MATCH(A127,'[2]T18-Hanover'!$A$1:$A$1000,0),MATCH($C$1,'[2]T18-Hanover'!$A$1:$ZZ$1,0))</f>
        <v>5-17</v>
      </c>
      <c r="D127" s="114" t="str">
        <f>INDEX('[2]T18-Hanover'!$A$1:$ZZ$1000,MATCH(A127,'[2]T18-Hanover'!$A$1:$A$1000,0),MATCH($D$1,'[2]T18-Hanover'!$A$1:$ZZ$1,0))</f>
        <v>1041  SUTTON STREAMWOOD</v>
      </c>
      <c r="E127" s="114" t="str">
        <f>INDEX('[2]T18-Hanover'!$A$1:$ZZ$1000,MATCH(A127,'[2]T18-Hanover'!$A$1:$A$1000,0),MATCH($E$1,'[2]T18-Hanover'!$A$1:$ZZ$1,0))</f>
        <v>Restaurant</v>
      </c>
      <c r="F127" s="142">
        <f>INDEX('[2]T18-Hanover'!$A$1:$ZZ$1000,MATCH(A127,'[2]T18-Hanover'!$A$1:$A$1000,0),MATCH($F$1,'[2]T18-Hanover'!$A$1:$ZZ$1,0))</f>
        <v>16</v>
      </c>
      <c r="G127" s="151">
        <f>INDEX('[2]T18-Hanover'!$A$1:$ZZ$1000,MATCH(A127,'[2]T18-Hanover'!$A$1:$A$1000,0),MATCH($G$1,'[2]T18-Hanover'!$A$1:$ZZ$1,0))</f>
        <v>44912</v>
      </c>
      <c r="H127" s="151">
        <f>INDEX('[2]T18-Hanover'!$A$1:$ZZ$1000,MATCH(A127,'[2]T18-Hanover'!$A$1:$A$1000,0),MATCH($H$1,'[2]T18-Hanover'!$A$1:$ZZ$1,0))</f>
        <v>6072</v>
      </c>
      <c r="I127" s="142" t="str">
        <f>INDEX('[2]T18-Hanover'!$A$1:$ZZ$1000,MATCH(A127,'[2]T18-Hanover'!$A$1:$A$1000,0),MATCH($I$1,'[2]T18-Hanover'!$A$1:$ZZ$1,0))</f>
        <v>C</v>
      </c>
      <c r="J127" s="146">
        <f>INDEX('[2]T18-Hanover'!$A$1:$ZZ$1000,MATCH(A127,'[2]T18-Hanover'!$A$1:$A$1000,0),MATCH($J$1,'[2]T18-Hanover'!$A$1:$ZZ$1,0))</f>
        <v>21.384</v>
      </c>
      <c r="K127" s="149">
        <f>INDEX('[2]T18-Hanover'!$A$1:$ZZ$1000,MATCH(A127,'[2]T18-Hanover'!$A$1:$A$1000,0),MATCH($K$1,'[2]T18-Hanover'!$A$1:$ZZ$1,0))</f>
        <v>129843.648</v>
      </c>
      <c r="L127" s="150">
        <f>INDEX('[2]T18-Hanover'!$A$1:$ZZ$1000,MATCH(A127,'[2]T18-Hanover'!$A$1:$A$1000,0),MATCH($L$1,'[2]T18-Hanover'!$A$1:$ZZ$1,0))</f>
        <v>0.15</v>
      </c>
      <c r="M127" s="150">
        <f>INDEX('[2]T18-Hanover'!$A$1:$ZZ$1000,MATCH(A127,'[2]T18-Hanover'!$A$1:$A$1000,0),MATCH($M$1,'[2]T18-Hanover'!$A$1:$ZZ$1,0))</f>
        <v>0.55000000000000004</v>
      </c>
      <c r="N127" s="149">
        <f>INDEX('[2]T18-Hanover'!$A$1:$ZZ$1000,MATCH(A127,'[2]T18-Hanover'!$A$1:$A$1000,0),MATCH($N$1,'[2]T18-Hanover'!$A$1:$ZZ$1,0))</f>
        <v>49665.195359999998</v>
      </c>
      <c r="O127" s="150">
        <f>INDEX('[2]T18-Hanover'!$A$1:$ZZ$1000,MATCH(A127,'[2]T18-Hanover'!$A$1:$A$1000,0),MATCH($O$1,'[2]T18-Hanover'!$A$1:$ZZ$1,0))</f>
        <v>0.09</v>
      </c>
      <c r="P127" s="146">
        <f>INDEX('[2]T18-Hanover'!$A$1:$ZZ$1000,MATCH(A127,'[2]T18-Hanover'!$A$1:$A$1000,0),MATCH($P$1,'[2]T18-Hanover'!$A$1:$ZZ$1,0))</f>
        <v>90.881999999999991</v>
      </c>
      <c r="Q127" s="146">
        <f>INDEX('[2]T18-Hanover'!$A$1:$ZZ$1000,MATCH(A127,'[2]T18-Hanover'!$A$1:$A$1000,0),MATCH($Q$1,'[2]T18-Hanover'!$A$1:$ZZ$1,0))</f>
        <v>273.24</v>
      </c>
      <c r="R127" s="146">
        <f>INDEX('[2]T18-Hanover'!$A$1:$ZZ$1000,MATCH(A127,'[2]T18-Hanover'!$A$1:$A$1000,0),MATCH($R$1,'[2]T18-Hanover'!$A$1:$ZZ$1,0))</f>
        <v>182.06099999999998</v>
      </c>
      <c r="S127" s="149">
        <f>INDEX('[2]T18-Hanover'!$A$1:$ZZ$1000,MATCH(A127,'[2]T18-Hanover'!$A$1:$A$1000,0),MATCH($S$1,'[2]T18-Hanover'!$A$1:$ZZ$1,0))</f>
        <v>247488</v>
      </c>
      <c r="T127" s="149">
        <f>INDEX('[2]T18-Hanover'!$A$1:$ZZ$1000,MATCH(A127,'[2]T18-Hanover'!$A$1:$A$1000,0),MATCH($T$1,'[2]T18-Hanover'!$A$1:$ZZ$1,0))</f>
        <v>1352962.3919999998</v>
      </c>
    </row>
    <row r="128" spans="1:20" x14ac:dyDescent="0.55000000000000004">
      <c r="A128" s="114" t="str">
        <f>'[2]T18-Hanover'!A128</f>
        <v>06-01-200-019-0000</v>
      </c>
      <c r="B128" s="115" t="str">
        <f>INDEX('[2]T18-Hanover'!$A$1:$ZZ$1000,MATCH(A128,'[2]T18-Hanover'!$A$1:$A$1000,0),MATCH($B$1,'[2]T18-Hanover'!$A$1:$ZZ$1,0))</f>
        <v>06-01-200-019-0000</v>
      </c>
      <c r="C128" s="114" t="str">
        <f>INDEX('[2]T18-Hanover'!$A$1:$ZZ$1000,MATCH(A128,'[2]T18-Hanover'!$A$1:$A$1000,0),MATCH($C$1,'[2]T18-Hanover'!$A$1:$ZZ$1,0))</f>
        <v>5-17</v>
      </c>
      <c r="D128" s="114" t="str">
        <f>INDEX('[2]T18-Hanover'!$A$1:$ZZ$1000,MATCH(A128,'[2]T18-Hanover'!$A$1:$A$1000,0),MATCH($D$1,'[2]T18-Hanover'!$A$1:$ZZ$1,0))</f>
        <v>2250 N BARRINGTON HOFFMAN ESTATES</v>
      </c>
      <c r="E128" s="114" t="str">
        <f>INDEX('[2]T18-Hanover'!$A$1:$ZZ$1000,MATCH(A128,'[2]T18-Hanover'!$A$1:$A$1000,0),MATCH($E$1,'[2]T18-Hanover'!$A$1:$ZZ$1,0))</f>
        <v>Restaurant</v>
      </c>
      <c r="F128" s="142">
        <f>INDEX('[2]T18-Hanover'!$A$1:$ZZ$1000,MATCH(A128,'[2]T18-Hanover'!$A$1:$A$1000,0),MATCH($F$1,'[2]T18-Hanover'!$A$1:$ZZ$1,0))</f>
        <v>32</v>
      </c>
      <c r="G128" s="151">
        <f>INDEX('[2]T18-Hanover'!$A$1:$ZZ$1000,MATCH(A128,'[2]T18-Hanover'!$A$1:$A$1000,0),MATCH($G$1,'[2]T18-Hanover'!$A$1:$ZZ$1,0))</f>
        <v>37459</v>
      </c>
      <c r="H128" s="151">
        <f>INDEX('[2]T18-Hanover'!$A$1:$ZZ$1000,MATCH(A128,'[2]T18-Hanover'!$A$1:$A$1000,0),MATCH($H$1,'[2]T18-Hanover'!$A$1:$ZZ$1,0))</f>
        <v>4147</v>
      </c>
      <c r="I128" s="142" t="str">
        <f>INDEX('[2]T18-Hanover'!$A$1:$ZZ$1000,MATCH(A128,'[2]T18-Hanover'!$A$1:$A$1000,0),MATCH($I$1,'[2]T18-Hanover'!$A$1:$ZZ$1,0))</f>
        <v>C</v>
      </c>
      <c r="J128" s="146">
        <f>INDEX('[2]T18-Hanover'!$A$1:$ZZ$1000,MATCH(A128,'[2]T18-Hanover'!$A$1:$A$1000,0),MATCH($J$1,'[2]T18-Hanover'!$A$1:$ZZ$1,0))</f>
        <v>16.2</v>
      </c>
      <c r="K128" s="149">
        <f>INDEX('[2]T18-Hanover'!$A$1:$ZZ$1000,MATCH(A128,'[2]T18-Hanover'!$A$1:$A$1000,0),MATCH($K$1,'[2]T18-Hanover'!$A$1:$ZZ$1,0))</f>
        <v>67181.399999999994</v>
      </c>
      <c r="L128" s="150">
        <f>INDEX('[2]T18-Hanover'!$A$1:$ZZ$1000,MATCH(A128,'[2]T18-Hanover'!$A$1:$A$1000,0),MATCH($L$1,'[2]T18-Hanover'!$A$1:$ZZ$1,0))</f>
        <v>0.15</v>
      </c>
      <c r="M128" s="150">
        <f>INDEX('[2]T18-Hanover'!$A$1:$ZZ$1000,MATCH(A128,'[2]T18-Hanover'!$A$1:$A$1000,0),MATCH($M$1,'[2]T18-Hanover'!$A$1:$ZZ$1,0))</f>
        <v>0.55000000000000004</v>
      </c>
      <c r="N128" s="149">
        <f>INDEX('[2]T18-Hanover'!$A$1:$ZZ$1000,MATCH(A128,'[2]T18-Hanover'!$A$1:$A$1000,0),MATCH($N$1,'[2]T18-Hanover'!$A$1:$ZZ$1,0))</f>
        <v>25696.885499999997</v>
      </c>
      <c r="O128" s="150">
        <f>INDEX('[2]T18-Hanover'!$A$1:$ZZ$1000,MATCH(A128,'[2]T18-Hanover'!$A$1:$A$1000,0),MATCH($O$1,'[2]T18-Hanover'!$A$1:$ZZ$1,0))</f>
        <v>0.09</v>
      </c>
      <c r="P128" s="146">
        <f>INDEX('[2]T18-Hanover'!$A$1:$ZZ$1000,MATCH(A128,'[2]T18-Hanover'!$A$1:$A$1000,0),MATCH($P$1,'[2]T18-Hanover'!$A$1:$ZZ$1,0))</f>
        <v>68.849999999999994</v>
      </c>
      <c r="Q128" s="146">
        <f>INDEX('[2]T18-Hanover'!$A$1:$ZZ$1000,MATCH(A128,'[2]T18-Hanover'!$A$1:$A$1000,0),MATCH($Q$1,'[2]T18-Hanover'!$A$1:$ZZ$1,0))</f>
        <v>207</v>
      </c>
      <c r="R128" s="146">
        <f>INDEX('[2]T18-Hanover'!$A$1:$ZZ$1000,MATCH(A128,'[2]T18-Hanover'!$A$1:$A$1000,0),MATCH($R$1,'[2]T18-Hanover'!$A$1:$ZZ$1,0))</f>
        <v>137.92500000000001</v>
      </c>
      <c r="S128" s="149">
        <f>INDEX('[2]T18-Hanover'!$A$1:$ZZ$1000,MATCH(A128,'[2]T18-Hanover'!$A$1:$A$1000,0),MATCH($S$1,'[2]T18-Hanover'!$A$1:$ZZ$1,0))</f>
        <v>250452</v>
      </c>
      <c r="T128" s="149">
        <f>INDEX('[2]T18-Hanover'!$A$1:$ZZ$1000,MATCH(A128,'[2]T18-Hanover'!$A$1:$A$1000,0),MATCH($T$1,'[2]T18-Hanover'!$A$1:$ZZ$1,0))</f>
        <v>822426.97500000009</v>
      </c>
    </row>
    <row r="129" spans="1:20" x14ac:dyDescent="0.55000000000000004">
      <c r="A129" s="114" t="str">
        <f>'[2]T18-Hanover'!A129</f>
        <v>06-01-200-018-0000</v>
      </c>
      <c r="B129" s="115" t="str">
        <f>INDEX('[2]T18-Hanover'!$A$1:$ZZ$1000,MATCH(A129,'[2]T18-Hanover'!$A$1:$A$1000,0),MATCH($B$1,'[2]T18-Hanover'!$A$1:$ZZ$1,0))</f>
        <v>06-01-200-018-0000</v>
      </c>
      <c r="C129" s="114" t="str">
        <f>INDEX('[2]T18-Hanover'!$A$1:$ZZ$1000,MATCH(A129,'[2]T18-Hanover'!$A$1:$A$1000,0),MATCH($C$1,'[2]T18-Hanover'!$A$1:$ZZ$1,0))</f>
        <v>5-17</v>
      </c>
      <c r="D129" s="114" t="str">
        <f>INDEX('[2]T18-Hanover'!$A$1:$ZZ$1000,MATCH(A129,'[2]T18-Hanover'!$A$1:$A$1000,0),MATCH($D$1,'[2]T18-Hanover'!$A$1:$ZZ$1,0))</f>
        <v>2220 N BARRINGTON HOFFMAN ESTATES</v>
      </c>
      <c r="E129" s="114" t="str">
        <f>INDEX('[2]T18-Hanover'!$A$1:$ZZ$1000,MATCH(A129,'[2]T18-Hanover'!$A$1:$A$1000,0),MATCH($E$1,'[2]T18-Hanover'!$A$1:$ZZ$1,0))</f>
        <v>Restaurant</v>
      </c>
      <c r="F129" s="142">
        <f>INDEX('[2]T18-Hanover'!$A$1:$ZZ$1000,MATCH(A129,'[2]T18-Hanover'!$A$1:$A$1000,0),MATCH($F$1,'[2]T18-Hanover'!$A$1:$ZZ$1,0))</f>
        <v>31</v>
      </c>
      <c r="G129" s="151">
        <f>INDEX('[2]T18-Hanover'!$A$1:$ZZ$1000,MATCH(A129,'[2]T18-Hanover'!$A$1:$A$1000,0),MATCH($G$1,'[2]T18-Hanover'!$A$1:$ZZ$1,0))</f>
        <v>58294</v>
      </c>
      <c r="H129" s="151">
        <f>INDEX('[2]T18-Hanover'!$A$1:$ZZ$1000,MATCH(A129,'[2]T18-Hanover'!$A$1:$A$1000,0),MATCH($H$1,'[2]T18-Hanover'!$A$1:$ZZ$1,0))</f>
        <v>5941</v>
      </c>
      <c r="I129" s="142" t="str">
        <f>INDEX('[2]T18-Hanover'!$A$1:$ZZ$1000,MATCH(A129,'[2]T18-Hanover'!$A$1:$A$1000,0),MATCH($I$1,'[2]T18-Hanover'!$A$1:$ZZ$1,0))</f>
        <v>C</v>
      </c>
      <c r="J129" s="146">
        <f>INDEX('[2]T18-Hanover'!$A$1:$ZZ$1000,MATCH(A129,'[2]T18-Hanover'!$A$1:$A$1000,0),MATCH($J$1,'[2]T18-Hanover'!$A$1:$ZZ$1,0))</f>
        <v>16.2</v>
      </c>
      <c r="K129" s="149">
        <f>INDEX('[2]T18-Hanover'!$A$1:$ZZ$1000,MATCH(A129,'[2]T18-Hanover'!$A$1:$A$1000,0),MATCH($K$1,'[2]T18-Hanover'!$A$1:$ZZ$1,0))</f>
        <v>96244.2</v>
      </c>
      <c r="L129" s="150">
        <f>INDEX('[2]T18-Hanover'!$A$1:$ZZ$1000,MATCH(A129,'[2]T18-Hanover'!$A$1:$A$1000,0),MATCH($L$1,'[2]T18-Hanover'!$A$1:$ZZ$1,0))</f>
        <v>0.15</v>
      </c>
      <c r="M129" s="150">
        <f>INDEX('[2]T18-Hanover'!$A$1:$ZZ$1000,MATCH(A129,'[2]T18-Hanover'!$A$1:$A$1000,0),MATCH($M$1,'[2]T18-Hanover'!$A$1:$ZZ$1,0))</f>
        <v>0.55000000000000004</v>
      </c>
      <c r="N129" s="149">
        <f>INDEX('[2]T18-Hanover'!$A$1:$ZZ$1000,MATCH(A129,'[2]T18-Hanover'!$A$1:$A$1000,0),MATCH($N$1,'[2]T18-Hanover'!$A$1:$ZZ$1,0))</f>
        <v>36813.40649999999</v>
      </c>
      <c r="O129" s="150">
        <f>INDEX('[2]T18-Hanover'!$A$1:$ZZ$1000,MATCH(A129,'[2]T18-Hanover'!$A$1:$A$1000,0),MATCH($O$1,'[2]T18-Hanover'!$A$1:$ZZ$1,0))</f>
        <v>0.09</v>
      </c>
      <c r="P129" s="146">
        <f>INDEX('[2]T18-Hanover'!$A$1:$ZZ$1000,MATCH(A129,'[2]T18-Hanover'!$A$1:$A$1000,0),MATCH($P$1,'[2]T18-Hanover'!$A$1:$ZZ$1,0))</f>
        <v>68.84999999999998</v>
      </c>
      <c r="Q129" s="146">
        <f>INDEX('[2]T18-Hanover'!$A$1:$ZZ$1000,MATCH(A129,'[2]T18-Hanover'!$A$1:$A$1000,0),MATCH($Q$1,'[2]T18-Hanover'!$A$1:$ZZ$1,0))</f>
        <v>207</v>
      </c>
      <c r="R129" s="146">
        <f>INDEX('[2]T18-Hanover'!$A$1:$ZZ$1000,MATCH(A129,'[2]T18-Hanover'!$A$1:$A$1000,0),MATCH($R$1,'[2]T18-Hanover'!$A$1:$ZZ$1,0))</f>
        <v>137.92500000000001</v>
      </c>
      <c r="S129" s="149">
        <f>INDEX('[2]T18-Hanover'!$A$1:$ZZ$1000,MATCH(A129,'[2]T18-Hanover'!$A$1:$A$1000,0),MATCH($S$1,'[2]T18-Hanover'!$A$1:$ZZ$1,0))</f>
        <v>414360</v>
      </c>
      <c r="T129" s="149">
        <f>INDEX('[2]T18-Hanover'!$A$1:$ZZ$1000,MATCH(A129,'[2]T18-Hanover'!$A$1:$A$1000,0),MATCH($T$1,'[2]T18-Hanover'!$A$1:$ZZ$1,0))</f>
        <v>1233772.425</v>
      </c>
    </row>
    <row r="130" spans="1:20" x14ac:dyDescent="0.55000000000000004">
      <c r="A130" s="114" t="str">
        <f>'[2]T18-Hanover'!A130</f>
        <v>06-13-414-024-0000</v>
      </c>
      <c r="B130" s="115" t="str">
        <f>INDEX('[2]T18-Hanover'!$A$1:$ZZ$1000,MATCH(A130,'[2]T18-Hanover'!$A$1:$A$1000,0),MATCH($B$1,'[2]T18-Hanover'!$A$1:$ZZ$1,0))</f>
        <v>06-13-414-024-0000</v>
      </c>
      <c r="C130" s="114" t="str">
        <f>INDEX('[2]T18-Hanover'!$A$1:$ZZ$1000,MATCH(A130,'[2]T18-Hanover'!$A$1:$A$1000,0),MATCH($C$1,'[2]T18-Hanover'!$A$1:$ZZ$1,0))</f>
        <v>5-17</v>
      </c>
      <c r="D130" s="114" t="str">
        <f>INDEX('[2]T18-Hanover'!$A$1:$ZZ$1000,MATCH(A130,'[2]T18-Hanover'!$A$1:$A$1000,0),MATCH($D$1,'[2]T18-Hanover'!$A$1:$ZZ$1,0))</f>
        <v>50 N BARRINGTON STREAMWOOD</v>
      </c>
      <c r="E130" s="114" t="str">
        <f>INDEX('[2]T18-Hanover'!$A$1:$ZZ$1000,MATCH(A130,'[2]T18-Hanover'!$A$1:$A$1000,0),MATCH($E$1,'[2]T18-Hanover'!$A$1:$ZZ$1,0))</f>
        <v>Restaurant</v>
      </c>
      <c r="F130" s="142">
        <f>INDEX('[2]T18-Hanover'!$A$1:$ZZ$1000,MATCH(A130,'[2]T18-Hanover'!$A$1:$A$1000,0),MATCH($F$1,'[2]T18-Hanover'!$A$1:$ZZ$1,0))</f>
        <v>7</v>
      </c>
      <c r="G130" s="151">
        <f>INDEX('[2]T18-Hanover'!$A$1:$ZZ$1000,MATCH(A130,'[2]T18-Hanover'!$A$1:$A$1000,0),MATCH($G$1,'[2]T18-Hanover'!$A$1:$ZZ$1,0))</f>
        <v>51923</v>
      </c>
      <c r="H130" s="151">
        <f>INDEX('[2]T18-Hanover'!$A$1:$ZZ$1000,MATCH(A130,'[2]T18-Hanover'!$A$1:$A$1000,0),MATCH($H$1,'[2]T18-Hanover'!$A$1:$ZZ$1,0))</f>
        <v>6181</v>
      </c>
      <c r="I130" s="142" t="str">
        <f>INDEX('[2]T18-Hanover'!$A$1:$ZZ$1000,MATCH(A130,'[2]T18-Hanover'!$A$1:$A$1000,0),MATCH($I$1,'[2]T18-Hanover'!$A$1:$ZZ$1,0))</f>
        <v>C</v>
      </c>
      <c r="J130" s="146">
        <f>INDEX('[2]T18-Hanover'!$A$1:$ZZ$1000,MATCH(A130,'[2]T18-Hanover'!$A$1:$A$1000,0),MATCH($J$1,'[2]T18-Hanover'!$A$1:$ZZ$1,0))</f>
        <v>19.439999999999998</v>
      </c>
      <c r="K130" s="149">
        <f>INDEX('[2]T18-Hanover'!$A$1:$ZZ$1000,MATCH(A130,'[2]T18-Hanover'!$A$1:$A$1000,0),MATCH($K$1,'[2]T18-Hanover'!$A$1:$ZZ$1,0))</f>
        <v>120158.63999999998</v>
      </c>
      <c r="L130" s="150">
        <f>INDEX('[2]T18-Hanover'!$A$1:$ZZ$1000,MATCH(A130,'[2]T18-Hanover'!$A$1:$A$1000,0),MATCH($L$1,'[2]T18-Hanover'!$A$1:$ZZ$1,0))</f>
        <v>0.15</v>
      </c>
      <c r="M130" s="150">
        <f>INDEX('[2]T18-Hanover'!$A$1:$ZZ$1000,MATCH(A130,'[2]T18-Hanover'!$A$1:$A$1000,0),MATCH($M$1,'[2]T18-Hanover'!$A$1:$ZZ$1,0))</f>
        <v>0.55000000000000004</v>
      </c>
      <c r="N130" s="149">
        <f>INDEX('[2]T18-Hanover'!$A$1:$ZZ$1000,MATCH(A130,'[2]T18-Hanover'!$A$1:$A$1000,0),MATCH($N$1,'[2]T18-Hanover'!$A$1:$ZZ$1,0))</f>
        <v>45960.679799999991</v>
      </c>
      <c r="O130" s="150">
        <f>INDEX('[2]T18-Hanover'!$A$1:$ZZ$1000,MATCH(A130,'[2]T18-Hanover'!$A$1:$A$1000,0),MATCH($O$1,'[2]T18-Hanover'!$A$1:$ZZ$1,0))</f>
        <v>0.09</v>
      </c>
      <c r="P130" s="146">
        <f>INDEX('[2]T18-Hanover'!$A$1:$ZZ$1000,MATCH(A130,'[2]T18-Hanover'!$A$1:$A$1000,0),MATCH($P$1,'[2]T18-Hanover'!$A$1:$ZZ$1,0))</f>
        <v>82.61999999999999</v>
      </c>
      <c r="Q130" s="146">
        <f>INDEX('[2]T18-Hanover'!$A$1:$ZZ$1000,MATCH(A130,'[2]T18-Hanover'!$A$1:$A$1000,0),MATCH($Q$1,'[2]T18-Hanover'!$A$1:$ZZ$1,0))</f>
        <v>248.39999999999998</v>
      </c>
      <c r="R130" s="146">
        <f>INDEX('[2]T18-Hanover'!$A$1:$ZZ$1000,MATCH(A130,'[2]T18-Hanover'!$A$1:$A$1000,0),MATCH($R$1,'[2]T18-Hanover'!$A$1:$ZZ$1,0))</f>
        <v>165.51</v>
      </c>
      <c r="S130" s="149">
        <f>INDEX('[2]T18-Hanover'!$A$1:$ZZ$1000,MATCH(A130,'[2]T18-Hanover'!$A$1:$A$1000,0),MATCH($S$1,'[2]T18-Hanover'!$A$1:$ZZ$1,0))</f>
        <v>326388</v>
      </c>
      <c r="T130" s="149">
        <f>INDEX('[2]T18-Hanover'!$A$1:$ZZ$1000,MATCH(A130,'[2]T18-Hanover'!$A$1:$A$1000,0),MATCH($T$1,'[2]T18-Hanover'!$A$1:$ZZ$1,0))</f>
        <v>1349405.31</v>
      </c>
    </row>
    <row r="131" spans="1:20" x14ac:dyDescent="0.55000000000000004">
      <c r="A131" s="114" t="str">
        <f>'[2]T18-Hanover'!A131</f>
        <v>06-25-207-003-0000</v>
      </c>
      <c r="B131" s="115" t="str">
        <f>INDEX('[2]T18-Hanover'!$A$1:$ZZ$1000,MATCH(A131,'[2]T18-Hanover'!$A$1:$A$1000,0),MATCH($B$1,'[2]T18-Hanover'!$A$1:$ZZ$1,0))</f>
        <v>06-25-207-003-0000</v>
      </c>
      <c r="C131" s="114" t="str">
        <f>INDEX('[2]T18-Hanover'!$A$1:$ZZ$1000,MATCH(A131,'[2]T18-Hanover'!$A$1:$A$1000,0),MATCH($C$1,'[2]T18-Hanover'!$A$1:$ZZ$1,0))</f>
        <v>5-17</v>
      </c>
      <c r="D131" s="114" t="str">
        <f>INDEX('[2]T18-Hanover'!$A$1:$ZZ$1000,MATCH(A131,'[2]T18-Hanover'!$A$1:$A$1000,0),MATCH($D$1,'[2]T18-Hanover'!$A$1:$ZZ$1,0))</f>
        <v>880 S BARRINGTON STREAMWOOD</v>
      </c>
      <c r="E131" s="114" t="str">
        <f>INDEX('[2]T18-Hanover'!$A$1:$ZZ$1000,MATCH(A131,'[2]T18-Hanover'!$A$1:$A$1000,0),MATCH($E$1,'[2]T18-Hanover'!$A$1:$ZZ$1,0))</f>
        <v>Restaurant</v>
      </c>
      <c r="F131" s="142">
        <f>INDEX('[2]T18-Hanover'!$A$1:$ZZ$1000,MATCH(A131,'[2]T18-Hanover'!$A$1:$A$1000,0),MATCH($F$1,'[2]T18-Hanover'!$A$1:$ZZ$1,0))</f>
        <v>26</v>
      </c>
      <c r="G131" s="151">
        <f>INDEX('[2]T18-Hanover'!$A$1:$ZZ$1000,MATCH(A131,'[2]T18-Hanover'!$A$1:$A$1000,0),MATCH($G$1,'[2]T18-Hanover'!$A$1:$ZZ$1,0))</f>
        <v>32148</v>
      </c>
      <c r="H131" s="151">
        <f>INDEX('[2]T18-Hanover'!$A$1:$ZZ$1000,MATCH(A131,'[2]T18-Hanover'!$A$1:$A$1000,0),MATCH($H$1,'[2]T18-Hanover'!$A$1:$ZZ$1,0))</f>
        <v>3861</v>
      </c>
      <c r="I131" s="142" t="str">
        <f>INDEX('[2]T18-Hanover'!$A$1:$ZZ$1000,MATCH(A131,'[2]T18-Hanover'!$A$1:$A$1000,0),MATCH($I$1,'[2]T18-Hanover'!$A$1:$ZZ$1,0))</f>
        <v>C</v>
      </c>
      <c r="J131" s="146">
        <f>INDEX('[2]T18-Hanover'!$A$1:$ZZ$1000,MATCH(A131,'[2]T18-Hanover'!$A$1:$A$1000,0),MATCH($J$1,'[2]T18-Hanover'!$A$1:$ZZ$1,0))</f>
        <v>27.720000000000002</v>
      </c>
      <c r="K131" s="149">
        <f>INDEX('[2]T18-Hanover'!$A$1:$ZZ$1000,MATCH(A131,'[2]T18-Hanover'!$A$1:$A$1000,0),MATCH($K$1,'[2]T18-Hanover'!$A$1:$ZZ$1,0))</f>
        <v>107026.92000000001</v>
      </c>
      <c r="L131" s="150">
        <f>INDEX('[2]T18-Hanover'!$A$1:$ZZ$1000,MATCH(A131,'[2]T18-Hanover'!$A$1:$A$1000,0),MATCH($L$1,'[2]T18-Hanover'!$A$1:$ZZ$1,0))</f>
        <v>0.15</v>
      </c>
      <c r="M131" s="150">
        <f>INDEX('[2]T18-Hanover'!$A$1:$ZZ$1000,MATCH(A131,'[2]T18-Hanover'!$A$1:$A$1000,0),MATCH($M$1,'[2]T18-Hanover'!$A$1:$ZZ$1,0))</f>
        <v>0.55000000000000004</v>
      </c>
      <c r="N131" s="149">
        <f>INDEX('[2]T18-Hanover'!$A$1:$ZZ$1000,MATCH(A131,'[2]T18-Hanover'!$A$1:$A$1000,0),MATCH($N$1,'[2]T18-Hanover'!$A$1:$ZZ$1,0))</f>
        <v>40937.796900000001</v>
      </c>
      <c r="O131" s="150">
        <f>INDEX('[2]T18-Hanover'!$A$1:$ZZ$1000,MATCH(A131,'[2]T18-Hanover'!$A$1:$A$1000,0),MATCH($O$1,'[2]T18-Hanover'!$A$1:$ZZ$1,0))</f>
        <v>0.09</v>
      </c>
      <c r="P131" s="146">
        <f>INDEX('[2]T18-Hanover'!$A$1:$ZZ$1000,MATCH(A131,'[2]T18-Hanover'!$A$1:$A$1000,0),MATCH($P$1,'[2]T18-Hanover'!$A$1:$ZZ$1,0))</f>
        <v>117.81</v>
      </c>
      <c r="Q131" s="146">
        <f>INDEX('[2]T18-Hanover'!$A$1:$ZZ$1000,MATCH(A131,'[2]T18-Hanover'!$A$1:$A$1000,0),MATCH($Q$1,'[2]T18-Hanover'!$A$1:$ZZ$1,0))</f>
        <v>354.20000000000005</v>
      </c>
      <c r="R131" s="146">
        <f>INDEX('[2]T18-Hanover'!$A$1:$ZZ$1000,MATCH(A131,'[2]T18-Hanover'!$A$1:$A$1000,0),MATCH($R$1,'[2]T18-Hanover'!$A$1:$ZZ$1,0))</f>
        <v>236.00500000000002</v>
      </c>
      <c r="S131" s="149">
        <f>INDEX('[2]T18-Hanover'!$A$1:$ZZ$1000,MATCH(A131,'[2]T18-Hanover'!$A$1:$A$1000,0),MATCH($S$1,'[2]T18-Hanover'!$A$1:$ZZ$1,0))</f>
        <v>200448</v>
      </c>
      <c r="T131" s="149">
        <f>INDEX('[2]T18-Hanover'!$A$1:$ZZ$1000,MATCH(A131,'[2]T18-Hanover'!$A$1:$A$1000,0),MATCH($T$1,'[2]T18-Hanover'!$A$1:$ZZ$1,0))</f>
        <v>1111663.3050000002</v>
      </c>
    </row>
    <row r="132" spans="1:20" x14ac:dyDescent="0.55000000000000004">
      <c r="A132" s="114" t="str">
        <f>'[2]T18-Hanover'!A132</f>
        <v>06-25-301-039-0000</v>
      </c>
      <c r="B132" s="115" t="str">
        <f>INDEX('[2]T18-Hanover'!$A$1:$ZZ$1000,MATCH(A132,'[2]T18-Hanover'!$A$1:$A$1000,0),MATCH($B$1,'[2]T18-Hanover'!$A$1:$ZZ$1,0))</f>
        <v>06-25-301-039-0000</v>
      </c>
      <c r="C132" s="114" t="str">
        <f>INDEX('[2]T18-Hanover'!$A$1:$ZZ$1000,MATCH(A132,'[2]T18-Hanover'!$A$1:$A$1000,0),MATCH($C$1,'[2]T18-Hanover'!$A$1:$ZZ$1,0))</f>
        <v>5-17</v>
      </c>
      <c r="D132" s="114" t="str">
        <f>INDEX('[2]T18-Hanover'!$A$1:$ZZ$1000,MATCH(A132,'[2]T18-Hanover'!$A$1:$A$1000,0),MATCH($D$1,'[2]T18-Hanover'!$A$1:$ZZ$1,0))</f>
        <v>1156 E IRVING PARK STREAMWOOD</v>
      </c>
      <c r="E132" s="114" t="str">
        <f>INDEX('[2]T18-Hanover'!$A$1:$ZZ$1000,MATCH(A132,'[2]T18-Hanover'!$A$1:$A$1000,0),MATCH($E$1,'[2]T18-Hanover'!$A$1:$ZZ$1,0))</f>
        <v>Restaurant</v>
      </c>
      <c r="F132" s="142">
        <f>INDEX('[2]T18-Hanover'!$A$1:$ZZ$1000,MATCH(A132,'[2]T18-Hanover'!$A$1:$A$1000,0),MATCH($F$1,'[2]T18-Hanover'!$A$1:$ZZ$1,0))</f>
        <v>37</v>
      </c>
      <c r="G132" s="151">
        <f>INDEX('[2]T18-Hanover'!$A$1:$ZZ$1000,MATCH(A132,'[2]T18-Hanover'!$A$1:$A$1000,0),MATCH($G$1,'[2]T18-Hanover'!$A$1:$ZZ$1,0))</f>
        <v>36739</v>
      </c>
      <c r="H132" s="151">
        <f>INDEX('[2]T18-Hanover'!$A$1:$ZZ$1000,MATCH(A132,'[2]T18-Hanover'!$A$1:$A$1000,0),MATCH($H$1,'[2]T18-Hanover'!$A$1:$ZZ$1,0))</f>
        <v>2639</v>
      </c>
      <c r="I132" s="142" t="str">
        <f>INDEX('[2]T18-Hanover'!$A$1:$ZZ$1000,MATCH(A132,'[2]T18-Hanover'!$A$1:$A$1000,0),MATCH($I$1,'[2]T18-Hanover'!$A$1:$ZZ$1,0))</f>
        <v>C</v>
      </c>
      <c r="J132" s="146">
        <f>INDEX('[2]T18-Hanover'!$A$1:$ZZ$1000,MATCH(A132,'[2]T18-Hanover'!$A$1:$A$1000,0),MATCH($J$1,'[2]T18-Hanover'!$A$1:$ZZ$1,0))</f>
        <v>18</v>
      </c>
      <c r="K132" s="149">
        <f>INDEX('[2]T18-Hanover'!$A$1:$ZZ$1000,MATCH(A132,'[2]T18-Hanover'!$A$1:$A$1000,0),MATCH($K$1,'[2]T18-Hanover'!$A$1:$ZZ$1,0))</f>
        <v>47502</v>
      </c>
      <c r="L132" s="150">
        <f>INDEX('[2]T18-Hanover'!$A$1:$ZZ$1000,MATCH(A132,'[2]T18-Hanover'!$A$1:$A$1000,0),MATCH($L$1,'[2]T18-Hanover'!$A$1:$ZZ$1,0))</f>
        <v>0.15</v>
      </c>
      <c r="M132" s="150">
        <f>INDEX('[2]T18-Hanover'!$A$1:$ZZ$1000,MATCH(A132,'[2]T18-Hanover'!$A$1:$A$1000,0),MATCH($M$1,'[2]T18-Hanover'!$A$1:$ZZ$1,0))</f>
        <v>0.55000000000000004</v>
      </c>
      <c r="N132" s="149">
        <f>INDEX('[2]T18-Hanover'!$A$1:$ZZ$1000,MATCH(A132,'[2]T18-Hanover'!$A$1:$A$1000,0),MATCH($N$1,'[2]T18-Hanover'!$A$1:$ZZ$1,0))</f>
        <v>18169.514999999996</v>
      </c>
      <c r="O132" s="150">
        <f>INDEX('[2]T18-Hanover'!$A$1:$ZZ$1000,MATCH(A132,'[2]T18-Hanover'!$A$1:$A$1000,0),MATCH($O$1,'[2]T18-Hanover'!$A$1:$ZZ$1,0))</f>
        <v>0.09</v>
      </c>
      <c r="P132" s="146">
        <f>INDEX('[2]T18-Hanover'!$A$1:$ZZ$1000,MATCH(A132,'[2]T18-Hanover'!$A$1:$A$1000,0),MATCH($P$1,'[2]T18-Hanover'!$A$1:$ZZ$1,0))</f>
        <v>76.499999999999986</v>
      </c>
      <c r="Q132" s="146">
        <f>INDEX('[2]T18-Hanover'!$A$1:$ZZ$1000,MATCH(A132,'[2]T18-Hanover'!$A$1:$A$1000,0),MATCH($Q$1,'[2]T18-Hanover'!$A$1:$ZZ$1,0))</f>
        <v>230</v>
      </c>
      <c r="R132" s="146">
        <f>INDEX('[2]T18-Hanover'!$A$1:$ZZ$1000,MATCH(A132,'[2]T18-Hanover'!$A$1:$A$1000,0),MATCH($R$1,'[2]T18-Hanover'!$A$1:$ZZ$1,0))</f>
        <v>153.25</v>
      </c>
      <c r="S132" s="149">
        <f>INDEX('[2]T18-Hanover'!$A$1:$ZZ$1000,MATCH(A132,'[2]T18-Hanover'!$A$1:$A$1000,0),MATCH($S$1,'[2]T18-Hanover'!$A$1:$ZZ$1,0))</f>
        <v>314196</v>
      </c>
      <c r="T132" s="149">
        <f>INDEX('[2]T18-Hanover'!$A$1:$ZZ$1000,MATCH(A132,'[2]T18-Hanover'!$A$1:$A$1000,0),MATCH($T$1,'[2]T18-Hanover'!$A$1:$ZZ$1,0))</f>
        <v>718622.75</v>
      </c>
    </row>
    <row r="133" spans="1:20" ht="28.8" x14ac:dyDescent="0.55000000000000004">
      <c r="A133" s="114" t="str">
        <f>'[2]T18-Hanover'!A133</f>
        <v>06-28-202-006-0000</v>
      </c>
      <c r="B133" s="115" t="str">
        <f>INDEX('[2]T18-Hanover'!$A$1:$ZZ$1000,MATCH(A133,'[2]T18-Hanover'!$A$1:$A$1000,0),MATCH($B$1,'[2]T18-Hanover'!$A$1:$ZZ$1,0))</f>
        <v>06-28-202-006-0000 06-28-202-007-0000</v>
      </c>
      <c r="C133" s="114" t="str">
        <f>INDEX('[2]T18-Hanover'!$A$1:$ZZ$1000,MATCH(A133,'[2]T18-Hanover'!$A$1:$A$1000,0),MATCH($C$1,'[2]T18-Hanover'!$A$1:$ZZ$1,0))</f>
        <v>5-17</v>
      </c>
      <c r="D133" s="114" t="str">
        <f>INDEX('[2]T18-Hanover'!$A$1:$ZZ$1000,MATCH(A133,'[2]T18-Hanover'!$A$1:$A$1000,0),MATCH($D$1,'[2]T18-Hanover'!$A$1:$ZZ$1,0))</f>
        <v>1175  LAKE ELGIN</v>
      </c>
      <c r="E133" s="114" t="str">
        <f>INDEX('[2]T18-Hanover'!$A$1:$ZZ$1000,MATCH(A133,'[2]T18-Hanover'!$A$1:$A$1000,0),MATCH($E$1,'[2]T18-Hanover'!$A$1:$ZZ$1,0))</f>
        <v>Restaurant</v>
      </c>
      <c r="F133" s="142">
        <f>INDEX('[2]T18-Hanover'!$A$1:$ZZ$1000,MATCH(A133,'[2]T18-Hanover'!$A$1:$A$1000,0),MATCH($F$1,'[2]T18-Hanover'!$A$1:$ZZ$1,0))</f>
        <v>41</v>
      </c>
      <c r="G133" s="151">
        <f>INDEX('[2]T18-Hanover'!$A$1:$ZZ$1000,MATCH(A133,'[2]T18-Hanover'!$A$1:$A$1000,0),MATCH($G$1,'[2]T18-Hanover'!$A$1:$ZZ$1,0))</f>
        <v>314676</v>
      </c>
      <c r="H133" s="151">
        <f>INDEX('[2]T18-Hanover'!$A$1:$ZZ$1000,MATCH(A133,'[2]T18-Hanover'!$A$1:$A$1000,0),MATCH($H$1,'[2]T18-Hanover'!$A$1:$ZZ$1,0))</f>
        <v>22311</v>
      </c>
      <c r="I133" s="142" t="str">
        <f>INDEX('[2]T18-Hanover'!$A$1:$ZZ$1000,MATCH(A133,'[2]T18-Hanover'!$A$1:$A$1000,0),MATCH($I$1,'[2]T18-Hanover'!$A$1:$ZZ$1,0))</f>
        <v>C</v>
      </c>
      <c r="J133" s="146">
        <f>INDEX('[2]T18-Hanover'!$A$1:$ZZ$1000,MATCH(A133,'[2]T18-Hanover'!$A$1:$A$1000,0),MATCH($J$1,'[2]T18-Hanover'!$A$1:$ZZ$1,0))</f>
        <v>14.4</v>
      </c>
      <c r="K133" s="149">
        <f>INDEX('[2]T18-Hanover'!$A$1:$ZZ$1000,MATCH(A133,'[2]T18-Hanover'!$A$1:$A$1000,0),MATCH($K$1,'[2]T18-Hanover'!$A$1:$ZZ$1,0))</f>
        <v>321278.40000000002</v>
      </c>
      <c r="L133" s="150">
        <f>INDEX('[2]T18-Hanover'!$A$1:$ZZ$1000,MATCH(A133,'[2]T18-Hanover'!$A$1:$A$1000,0),MATCH($L$1,'[2]T18-Hanover'!$A$1:$ZZ$1,0))</f>
        <v>0.15</v>
      </c>
      <c r="M133" s="150">
        <f>INDEX('[2]T18-Hanover'!$A$1:$ZZ$1000,MATCH(A133,'[2]T18-Hanover'!$A$1:$A$1000,0),MATCH($M$1,'[2]T18-Hanover'!$A$1:$ZZ$1,0))</f>
        <v>0.55000000000000004</v>
      </c>
      <c r="N133" s="149">
        <f>INDEX('[2]T18-Hanover'!$A$1:$ZZ$1000,MATCH(A133,'[2]T18-Hanover'!$A$1:$A$1000,0),MATCH($N$1,'[2]T18-Hanover'!$A$1:$ZZ$1,0))</f>
        <v>122888.98799999998</v>
      </c>
      <c r="O133" s="150">
        <f>INDEX('[2]T18-Hanover'!$A$1:$ZZ$1000,MATCH(A133,'[2]T18-Hanover'!$A$1:$A$1000,0),MATCH($O$1,'[2]T18-Hanover'!$A$1:$ZZ$1,0))</f>
        <v>0.09</v>
      </c>
      <c r="P133" s="146">
        <f>INDEX('[2]T18-Hanover'!$A$1:$ZZ$1000,MATCH(A133,'[2]T18-Hanover'!$A$1:$A$1000,0),MATCH($P$1,'[2]T18-Hanover'!$A$1:$ZZ$1,0))</f>
        <v>61.199999999999996</v>
      </c>
      <c r="Q133" s="146">
        <f>INDEX('[2]T18-Hanover'!$A$1:$ZZ$1000,MATCH(A133,'[2]T18-Hanover'!$A$1:$A$1000,0),MATCH($Q$1,'[2]T18-Hanover'!$A$1:$ZZ$1,0))</f>
        <v>184</v>
      </c>
      <c r="R133" s="146">
        <f>INDEX('[2]T18-Hanover'!$A$1:$ZZ$1000,MATCH(A133,'[2]T18-Hanover'!$A$1:$A$1000,0),MATCH($R$1,'[2]T18-Hanover'!$A$1:$ZZ$1,0))</f>
        <v>122.6</v>
      </c>
      <c r="S133" s="149">
        <f>INDEX('[2]T18-Hanover'!$A$1:$ZZ$1000,MATCH(A133,'[2]T18-Hanover'!$A$1:$A$1000,0),MATCH($S$1,'[2]T18-Hanover'!$A$1:$ZZ$1,0))</f>
        <v>1352592</v>
      </c>
      <c r="T133" s="149">
        <f>INDEX('[2]T18-Hanover'!$A$1:$ZZ$1000,MATCH(A133,'[2]T18-Hanover'!$A$1:$A$1000,0),MATCH($T$1,'[2]T18-Hanover'!$A$1:$ZZ$1,0))</f>
        <v>4087920.6</v>
      </c>
    </row>
    <row r="134" spans="1:20" x14ac:dyDescent="0.55000000000000004">
      <c r="A134" s="114" t="str">
        <f>'[2]T18-Hanover'!A134</f>
        <v>06-19-116-004-0000</v>
      </c>
      <c r="B134" s="115" t="str">
        <f>INDEX('[2]T18-Hanover'!$A$1:$ZZ$1000,MATCH(A134,'[2]T18-Hanover'!$A$1:$A$1000,0),MATCH($B$1,'[2]T18-Hanover'!$A$1:$ZZ$1,0))</f>
        <v>06-19-116-004-0000</v>
      </c>
      <c r="C134" s="114" t="str">
        <f>INDEX('[2]T18-Hanover'!$A$1:$ZZ$1000,MATCH(A134,'[2]T18-Hanover'!$A$1:$A$1000,0),MATCH($C$1,'[2]T18-Hanover'!$A$1:$ZZ$1,0))</f>
        <v>5-17</v>
      </c>
      <c r="D134" s="114" t="str">
        <f>INDEX('[2]T18-Hanover'!$A$1:$ZZ$1000,MATCH(A134,'[2]T18-Hanover'!$A$1:$A$1000,0),MATCH($D$1,'[2]T18-Hanover'!$A$1:$ZZ$1,0))</f>
        <v>895  VILLA ELGIN</v>
      </c>
      <c r="E134" s="114" t="str">
        <f>INDEX('[2]T18-Hanover'!$A$1:$ZZ$1000,MATCH(A134,'[2]T18-Hanover'!$A$1:$A$1000,0),MATCH($E$1,'[2]T18-Hanover'!$A$1:$ZZ$1,0))</f>
        <v>Restaurant</v>
      </c>
      <c r="F134" s="142">
        <f>INDEX('[2]T18-Hanover'!$A$1:$ZZ$1000,MATCH(A134,'[2]T18-Hanover'!$A$1:$A$1000,0),MATCH($F$1,'[2]T18-Hanover'!$A$1:$ZZ$1,0))</f>
        <v>72</v>
      </c>
      <c r="G134" s="151">
        <f>INDEX('[2]T18-Hanover'!$A$1:$ZZ$1000,MATCH(A134,'[2]T18-Hanover'!$A$1:$A$1000,0),MATCH($G$1,'[2]T18-Hanover'!$A$1:$ZZ$1,0))</f>
        <v>13200</v>
      </c>
      <c r="H134" s="151">
        <f>INDEX('[2]T18-Hanover'!$A$1:$ZZ$1000,MATCH(A134,'[2]T18-Hanover'!$A$1:$A$1000,0),MATCH($H$1,'[2]T18-Hanover'!$A$1:$ZZ$1,0))</f>
        <v>3000</v>
      </c>
      <c r="I134" s="142" t="str">
        <f>INDEX('[2]T18-Hanover'!$A$1:$ZZ$1000,MATCH(A134,'[2]T18-Hanover'!$A$1:$A$1000,0),MATCH($I$1,'[2]T18-Hanover'!$A$1:$ZZ$1,0))</f>
        <v>C</v>
      </c>
      <c r="J134" s="146">
        <f>INDEX('[2]T18-Hanover'!$A$1:$ZZ$1000,MATCH(A134,'[2]T18-Hanover'!$A$1:$A$1000,0),MATCH($J$1,'[2]T18-Hanover'!$A$1:$ZZ$1,0))</f>
        <v>9.7199999999999989</v>
      </c>
      <c r="K134" s="149">
        <f>INDEX('[2]T18-Hanover'!$A$1:$ZZ$1000,MATCH(A134,'[2]T18-Hanover'!$A$1:$A$1000,0),MATCH($K$1,'[2]T18-Hanover'!$A$1:$ZZ$1,0))</f>
        <v>29159.999999999996</v>
      </c>
      <c r="L134" s="150">
        <f>INDEX('[2]T18-Hanover'!$A$1:$ZZ$1000,MATCH(A134,'[2]T18-Hanover'!$A$1:$A$1000,0),MATCH($L$1,'[2]T18-Hanover'!$A$1:$ZZ$1,0))</f>
        <v>0.15</v>
      </c>
      <c r="M134" s="150">
        <f>INDEX('[2]T18-Hanover'!$A$1:$ZZ$1000,MATCH(A134,'[2]T18-Hanover'!$A$1:$A$1000,0),MATCH($M$1,'[2]T18-Hanover'!$A$1:$ZZ$1,0))</f>
        <v>0.55000000000000004</v>
      </c>
      <c r="N134" s="149">
        <f>INDEX('[2]T18-Hanover'!$A$1:$ZZ$1000,MATCH(A134,'[2]T18-Hanover'!$A$1:$A$1000,0),MATCH($N$1,'[2]T18-Hanover'!$A$1:$ZZ$1,0))</f>
        <v>11153.699999999997</v>
      </c>
      <c r="O134" s="150">
        <f>INDEX('[2]T18-Hanover'!$A$1:$ZZ$1000,MATCH(A134,'[2]T18-Hanover'!$A$1:$A$1000,0),MATCH($O$1,'[2]T18-Hanover'!$A$1:$ZZ$1,0))</f>
        <v>0.09</v>
      </c>
      <c r="P134" s="146">
        <f>INDEX('[2]T18-Hanover'!$A$1:$ZZ$1000,MATCH(A134,'[2]T18-Hanover'!$A$1:$A$1000,0),MATCH($P$1,'[2]T18-Hanover'!$A$1:$ZZ$1,0))</f>
        <v>41.309999999999988</v>
      </c>
      <c r="Q134" s="146">
        <f>INDEX('[2]T18-Hanover'!$A$1:$ZZ$1000,MATCH(A134,'[2]T18-Hanover'!$A$1:$A$1000,0),MATCH($Q$1,'[2]T18-Hanover'!$A$1:$ZZ$1,0))</f>
        <v>124.2</v>
      </c>
      <c r="R134" s="146">
        <f>INDEX('[2]T18-Hanover'!$A$1:$ZZ$1000,MATCH(A134,'[2]T18-Hanover'!$A$1:$A$1000,0),MATCH($R$1,'[2]T18-Hanover'!$A$1:$ZZ$1,0))</f>
        <v>82.754999999999995</v>
      </c>
      <c r="S134" s="149">
        <f>INDEX('[2]T18-Hanover'!$A$1:$ZZ$1000,MATCH(A134,'[2]T18-Hanover'!$A$1:$A$1000,0),MATCH($S$1,'[2]T18-Hanover'!$A$1:$ZZ$1,0))</f>
        <v>7200</v>
      </c>
      <c r="T134" s="149">
        <f>INDEX('[2]T18-Hanover'!$A$1:$ZZ$1000,MATCH(A134,'[2]T18-Hanover'!$A$1:$A$1000,0),MATCH($T$1,'[2]T18-Hanover'!$A$1:$ZZ$1,0))</f>
        <v>255465</v>
      </c>
    </row>
    <row r="135" spans="1:20" x14ac:dyDescent="0.55000000000000004">
      <c r="A135" s="114" t="str">
        <f>'[2]T18-Hanover'!A135</f>
        <v>06-25-207-002-0000</v>
      </c>
      <c r="B135" s="115" t="str">
        <f>INDEX('[2]T18-Hanover'!$A$1:$ZZ$1000,MATCH(A135,'[2]T18-Hanover'!$A$1:$A$1000,0),MATCH($B$1,'[2]T18-Hanover'!$A$1:$ZZ$1,0))</f>
        <v>06-25-207-002-0000</v>
      </c>
      <c r="C135" s="114" t="str">
        <f>INDEX('[2]T18-Hanover'!$A$1:$ZZ$1000,MATCH(A135,'[2]T18-Hanover'!$A$1:$A$1000,0),MATCH($C$1,'[2]T18-Hanover'!$A$1:$ZZ$1,0))</f>
        <v>5-17</v>
      </c>
      <c r="D135" s="114" t="str">
        <f>INDEX('[2]T18-Hanover'!$A$1:$ZZ$1000,MATCH(A135,'[2]T18-Hanover'!$A$1:$A$1000,0),MATCH($D$1,'[2]T18-Hanover'!$A$1:$ZZ$1,0))</f>
        <v>948 S BARRINGTON STREAMWOOD</v>
      </c>
      <c r="E135" s="114" t="str">
        <f>INDEX('[2]T18-Hanover'!$A$1:$ZZ$1000,MATCH(A135,'[2]T18-Hanover'!$A$1:$A$1000,0),MATCH($E$1,'[2]T18-Hanover'!$A$1:$ZZ$1,0))</f>
        <v>Restaurant</v>
      </c>
      <c r="F135" s="142">
        <f>INDEX('[2]T18-Hanover'!$A$1:$ZZ$1000,MATCH(A135,'[2]T18-Hanover'!$A$1:$A$1000,0),MATCH($F$1,'[2]T18-Hanover'!$A$1:$ZZ$1,0))</f>
        <v>29</v>
      </c>
      <c r="G135" s="151">
        <f>INDEX('[2]T18-Hanover'!$A$1:$ZZ$1000,MATCH(A135,'[2]T18-Hanover'!$A$1:$A$1000,0),MATCH($G$1,'[2]T18-Hanover'!$A$1:$ZZ$1,0))</f>
        <v>28742</v>
      </c>
      <c r="H135" s="151">
        <f>INDEX('[2]T18-Hanover'!$A$1:$ZZ$1000,MATCH(A135,'[2]T18-Hanover'!$A$1:$A$1000,0),MATCH($H$1,'[2]T18-Hanover'!$A$1:$ZZ$1,0))</f>
        <v>7656</v>
      </c>
      <c r="I135" s="142" t="str">
        <f>INDEX('[2]T18-Hanover'!$A$1:$ZZ$1000,MATCH(A135,'[2]T18-Hanover'!$A$1:$A$1000,0),MATCH($I$1,'[2]T18-Hanover'!$A$1:$ZZ$1,0))</f>
        <v>C</v>
      </c>
      <c r="J135" s="146">
        <f>INDEX('[2]T18-Hanover'!$A$1:$ZZ$1000,MATCH(A135,'[2]T18-Hanover'!$A$1:$A$1000,0),MATCH($J$1,'[2]T18-Hanover'!$A$1:$ZZ$1,0))</f>
        <v>14.58</v>
      </c>
      <c r="K135" s="149">
        <f>INDEX('[2]T18-Hanover'!$A$1:$ZZ$1000,MATCH(A135,'[2]T18-Hanover'!$A$1:$A$1000,0),MATCH($K$1,'[2]T18-Hanover'!$A$1:$ZZ$1,0))</f>
        <v>111624.48</v>
      </c>
      <c r="L135" s="150">
        <f>INDEX('[2]T18-Hanover'!$A$1:$ZZ$1000,MATCH(A135,'[2]T18-Hanover'!$A$1:$A$1000,0),MATCH($L$1,'[2]T18-Hanover'!$A$1:$ZZ$1,0))</f>
        <v>0.15</v>
      </c>
      <c r="M135" s="150">
        <f>INDEX('[2]T18-Hanover'!$A$1:$ZZ$1000,MATCH(A135,'[2]T18-Hanover'!$A$1:$A$1000,0),MATCH($M$1,'[2]T18-Hanover'!$A$1:$ZZ$1,0))</f>
        <v>0.55000000000000004</v>
      </c>
      <c r="N135" s="149">
        <f>INDEX('[2]T18-Hanover'!$A$1:$ZZ$1000,MATCH(A135,'[2]T18-Hanover'!$A$1:$A$1000,0),MATCH($N$1,'[2]T18-Hanover'!$A$1:$ZZ$1,0))</f>
        <v>42696.36359999999</v>
      </c>
      <c r="O135" s="150">
        <f>INDEX('[2]T18-Hanover'!$A$1:$ZZ$1000,MATCH(A135,'[2]T18-Hanover'!$A$1:$A$1000,0),MATCH($O$1,'[2]T18-Hanover'!$A$1:$ZZ$1,0))</f>
        <v>0.09</v>
      </c>
      <c r="P135" s="146">
        <f>INDEX('[2]T18-Hanover'!$A$1:$ZZ$1000,MATCH(A135,'[2]T18-Hanover'!$A$1:$A$1000,0),MATCH($P$1,'[2]T18-Hanover'!$A$1:$ZZ$1,0))</f>
        <v>61.964999999999989</v>
      </c>
      <c r="Q135" s="146">
        <f>INDEX('[2]T18-Hanover'!$A$1:$ZZ$1000,MATCH(A135,'[2]T18-Hanover'!$A$1:$A$1000,0),MATCH($Q$1,'[2]T18-Hanover'!$A$1:$ZZ$1,0))</f>
        <v>186.3</v>
      </c>
      <c r="R135" s="146">
        <f>INDEX('[2]T18-Hanover'!$A$1:$ZZ$1000,MATCH(A135,'[2]T18-Hanover'!$A$1:$A$1000,0),MATCH($R$1,'[2]T18-Hanover'!$A$1:$ZZ$1,0))</f>
        <v>124.13249999999999</v>
      </c>
      <c r="S135" s="149">
        <f>INDEX('[2]T18-Hanover'!$A$1:$ZZ$1000,MATCH(A135,'[2]T18-Hanover'!$A$1:$A$1000,0),MATCH($S$1,'[2]T18-Hanover'!$A$1:$ZZ$1,0))</f>
        <v>0</v>
      </c>
      <c r="T135" s="149">
        <f>INDEX('[2]T18-Hanover'!$A$1:$ZZ$1000,MATCH(A135,'[2]T18-Hanover'!$A$1:$A$1000,0),MATCH($T$1,'[2]T18-Hanover'!$A$1:$ZZ$1,0))</f>
        <v>950358.41999999993</v>
      </c>
    </row>
    <row r="136" spans="1:20" x14ac:dyDescent="0.55000000000000004">
      <c r="A136" s="114" t="str">
        <f>'[2]T18-Hanover'!A136</f>
        <v>06-25-420-001-0000</v>
      </c>
      <c r="B136" s="115" t="str">
        <f>INDEX('[2]T18-Hanover'!$A$1:$ZZ$1000,MATCH(A136,'[2]T18-Hanover'!$A$1:$A$1000,0),MATCH($B$1,'[2]T18-Hanover'!$A$1:$ZZ$1,0))</f>
        <v>06-25-420-001-0000</v>
      </c>
      <c r="C136" s="114" t="str">
        <f>INDEX('[2]T18-Hanover'!$A$1:$ZZ$1000,MATCH(A136,'[2]T18-Hanover'!$A$1:$A$1000,0),MATCH($C$1,'[2]T18-Hanover'!$A$1:$ZZ$1,0))</f>
        <v>5-17</v>
      </c>
      <c r="D136" s="114" t="str">
        <f>INDEX('[2]T18-Hanover'!$A$1:$ZZ$1000,MATCH(A136,'[2]T18-Hanover'!$A$1:$A$1000,0),MATCH($D$1,'[2]T18-Hanover'!$A$1:$ZZ$1,0))</f>
        <v>1801  IRVING PARK HANOVER PARK</v>
      </c>
      <c r="E136" s="114" t="str">
        <f>INDEX('[2]T18-Hanover'!$A$1:$ZZ$1000,MATCH(A136,'[2]T18-Hanover'!$A$1:$A$1000,0),MATCH($E$1,'[2]T18-Hanover'!$A$1:$ZZ$1,0))</f>
        <v>Restaurant</v>
      </c>
      <c r="F136" s="142">
        <f>INDEX('[2]T18-Hanover'!$A$1:$ZZ$1000,MATCH(A136,'[2]T18-Hanover'!$A$1:$A$1000,0),MATCH($F$1,'[2]T18-Hanover'!$A$1:$ZZ$1,0))</f>
        <v>43</v>
      </c>
      <c r="G136" s="151">
        <f>INDEX('[2]T18-Hanover'!$A$1:$ZZ$1000,MATCH(A136,'[2]T18-Hanover'!$A$1:$A$1000,0),MATCH($G$1,'[2]T18-Hanover'!$A$1:$ZZ$1,0))</f>
        <v>13809</v>
      </c>
      <c r="H136" s="151">
        <f>INDEX('[2]T18-Hanover'!$A$1:$ZZ$1000,MATCH(A136,'[2]T18-Hanover'!$A$1:$A$1000,0),MATCH($H$1,'[2]T18-Hanover'!$A$1:$ZZ$1,0))</f>
        <v>3493</v>
      </c>
      <c r="I136" s="142" t="str">
        <f>INDEX('[2]T18-Hanover'!$A$1:$ZZ$1000,MATCH(A136,'[2]T18-Hanover'!$A$1:$A$1000,0),MATCH($I$1,'[2]T18-Hanover'!$A$1:$ZZ$1,0))</f>
        <v>C</v>
      </c>
      <c r="J136" s="146">
        <f>INDEX('[2]T18-Hanover'!$A$1:$ZZ$1000,MATCH(A136,'[2]T18-Hanover'!$A$1:$A$1000,0),MATCH($J$1,'[2]T18-Hanover'!$A$1:$ZZ$1,0))</f>
        <v>9.7199999999999989</v>
      </c>
      <c r="K136" s="149">
        <f>INDEX('[2]T18-Hanover'!$A$1:$ZZ$1000,MATCH(A136,'[2]T18-Hanover'!$A$1:$A$1000,0),MATCH($K$1,'[2]T18-Hanover'!$A$1:$ZZ$1,0))</f>
        <v>33951.96</v>
      </c>
      <c r="L136" s="150">
        <f>INDEX('[2]T18-Hanover'!$A$1:$ZZ$1000,MATCH(A136,'[2]T18-Hanover'!$A$1:$A$1000,0),MATCH($L$1,'[2]T18-Hanover'!$A$1:$ZZ$1,0))</f>
        <v>0.15</v>
      </c>
      <c r="M136" s="150">
        <f>INDEX('[2]T18-Hanover'!$A$1:$ZZ$1000,MATCH(A136,'[2]T18-Hanover'!$A$1:$A$1000,0),MATCH($M$1,'[2]T18-Hanover'!$A$1:$ZZ$1,0))</f>
        <v>0.55000000000000004</v>
      </c>
      <c r="N136" s="149">
        <f>INDEX('[2]T18-Hanover'!$A$1:$ZZ$1000,MATCH(A136,'[2]T18-Hanover'!$A$1:$A$1000,0),MATCH($N$1,'[2]T18-Hanover'!$A$1:$ZZ$1,0))</f>
        <v>12986.624699999997</v>
      </c>
      <c r="O136" s="150">
        <f>INDEX('[2]T18-Hanover'!$A$1:$ZZ$1000,MATCH(A136,'[2]T18-Hanover'!$A$1:$A$1000,0),MATCH($O$1,'[2]T18-Hanover'!$A$1:$ZZ$1,0))</f>
        <v>0.09</v>
      </c>
      <c r="P136" s="146">
        <f>INDEX('[2]T18-Hanover'!$A$1:$ZZ$1000,MATCH(A136,'[2]T18-Hanover'!$A$1:$A$1000,0),MATCH($P$1,'[2]T18-Hanover'!$A$1:$ZZ$1,0))</f>
        <v>41.309999999999988</v>
      </c>
      <c r="Q136" s="146">
        <f>INDEX('[2]T18-Hanover'!$A$1:$ZZ$1000,MATCH(A136,'[2]T18-Hanover'!$A$1:$A$1000,0),MATCH($Q$1,'[2]T18-Hanover'!$A$1:$ZZ$1,0))</f>
        <v>124.2</v>
      </c>
      <c r="R136" s="146">
        <f>INDEX('[2]T18-Hanover'!$A$1:$ZZ$1000,MATCH(A136,'[2]T18-Hanover'!$A$1:$A$1000,0),MATCH($R$1,'[2]T18-Hanover'!$A$1:$ZZ$1,0))</f>
        <v>82.754999999999995</v>
      </c>
      <c r="S136" s="149">
        <f>INDEX('[2]T18-Hanover'!$A$1:$ZZ$1000,MATCH(A136,'[2]T18-Hanover'!$A$1:$A$1000,0),MATCH($S$1,'[2]T18-Hanover'!$A$1:$ZZ$1,0))</f>
        <v>0</v>
      </c>
      <c r="T136" s="149">
        <f>INDEX('[2]T18-Hanover'!$A$1:$ZZ$1000,MATCH(A136,'[2]T18-Hanover'!$A$1:$A$1000,0),MATCH($T$1,'[2]T18-Hanover'!$A$1:$ZZ$1,0))</f>
        <v>289063.21499999997</v>
      </c>
    </row>
    <row r="137" spans="1:20" x14ac:dyDescent="0.55000000000000004">
      <c r="A137" s="114" t="str">
        <f>'[2]T18-Hanover'!A137</f>
        <v>06-25-411-017-0000</v>
      </c>
      <c r="B137" s="115" t="str">
        <f>INDEX('[2]T18-Hanover'!$A$1:$ZZ$1000,MATCH(A137,'[2]T18-Hanover'!$A$1:$A$1000,0),MATCH($B$1,'[2]T18-Hanover'!$A$1:$ZZ$1,0))</f>
        <v>06-25-411-017-0000</v>
      </c>
      <c r="C137" s="114" t="str">
        <f>INDEX('[2]T18-Hanover'!$A$1:$ZZ$1000,MATCH(A137,'[2]T18-Hanover'!$A$1:$A$1000,0),MATCH($C$1,'[2]T18-Hanover'!$A$1:$ZZ$1,0))</f>
        <v>5-17</v>
      </c>
      <c r="D137" s="114" t="str">
        <f>INDEX('[2]T18-Hanover'!$A$1:$ZZ$1000,MATCH(A137,'[2]T18-Hanover'!$A$1:$A$1000,0),MATCH($D$1,'[2]T18-Hanover'!$A$1:$ZZ$1,0))</f>
        <v>1780 W IRVING PARK HANOVER PARK</v>
      </c>
      <c r="E137" s="114" t="str">
        <f>INDEX('[2]T18-Hanover'!$A$1:$ZZ$1000,MATCH(A137,'[2]T18-Hanover'!$A$1:$A$1000,0),MATCH($E$1,'[2]T18-Hanover'!$A$1:$ZZ$1,0))</f>
        <v>Restaurant</v>
      </c>
      <c r="F137" s="142">
        <f>INDEX('[2]T18-Hanover'!$A$1:$ZZ$1000,MATCH(A137,'[2]T18-Hanover'!$A$1:$A$1000,0),MATCH($F$1,'[2]T18-Hanover'!$A$1:$ZZ$1,0))</f>
        <v>50</v>
      </c>
      <c r="G137" s="151">
        <f>INDEX('[2]T18-Hanover'!$A$1:$ZZ$1000,MATCH(A137,'[2]T18-Hanover'!$A$1:$A$1000,0),MATCH($G$1,'[2]T18-Hanover'!$A$1:$ZZ$1,0))</f>
        <v>14850</v>
      </c>
      <c r="H137" s="151">
        <f>INDEX('[2]T18-Hanover'!$A$1:$ZZ$1000,MATCH(A137,'[2]T18-Hanover'!$A$1:$A$1000,0),MATCH($H$1,'[2]T18-Hanover'!$A$1:$ZZ$1,0))</f>
        <v>1500</v>
      </c>
      <c r="I137" s="142" t="str">
        <f>INDEX('[2]T18-Hanover'!$A$1:$ZZ$1000,MATCH(A137,'[2]T18-Hanover'!$A$1:$A$1000,0),MATCH($I$1,'[2]T18-Hanover'!$A$1:$ZZ$1,0))</f>
        <v>C</v>
      </c>
      <c r="J137" s="146">
        <f>INDEX('[2]T18-Hanover'!$A$1:$ZZ$1000,MATCH(A137,'[2]T18-Hanover'!$A$1:$A$1000,0),MATCH($J$1,'[2]T18-Hanover'!$A$1:$ZZ$1,0))</f>
        <v>14.4</v>
      </c>
      <c r="K137" s="149">
        <f>INDEX('[2]T18-Hanover'!$A$1:$ZZ$1000,MATCH(A137,'[2]T18-Hanover'!$A$1:$A$1000,0),MATCH($K$1,'[2]T18-Hanover'!$A$1:$ZZ$1,0))</f>
        <v>21600</v>
      </c>
      <c r="L137" s="150">
        <f>INDEX('[2]T18-Hanover'!$A$1:$ZZ$1000,MATCH(A137,'[2]T18-Hanover'!$A$1:$A$1000,0),MATCH($L$1,'[2]T18-Hanover'!$A$1:$ZZ$1,0))</f>
        <v>0.15</v>
      </c>
      <c r="M137" s="150">
        <f>INDEX('[2]T18-Hanover'!$A$1:$ZZ$1000,MATCH(A137,'[2]T18-Hanover'!$A$1:$A$1000,0),MATCH($M$1,'[2]T18-Hanover'!$A$1:$ZZ$1,0))</f>
        <v>0.55000000000000004</v>
      </c>
      <c r="N137" s="149">
        <f>INDEX('[2]T18-Hanover'!$A$1:$ZZ$1000,MATCH(A137,'[2]T18-Hanover'!$A$1:$A$1000,0),MATCH($N$1,'[2]T18-Hanover'!$A$1:$ZZ$1,0))</f>
        <v>8262</v>
      </c>
      <c r="O137" s="150">
        <f>INDEX('[2]T18-Hanover'!$A$1:$ZZ$1000,MATCH(A137,'[2]T18-Hanover'!$A$1:$A$1000,0),MATCH($O$1,'[2]T18-Hanover'!$A$1:$ZZ$1,0))</f>
        <v>0.09</v>
      </c>
      <c r="P137" s="146">
        <f>INDEX('[2]T18-Hanover'!$A$1:$ZZ$1000,MATCH(A137,'[2]T18-Hanover'!$A$1:$A$1000,0),MATCH($P$1,'[2]T18-Hanover'!$A$1:$ZZ$1,0))</f>
        <v>61.2</v>
      </c>
      <c r="Q137" s="146">
        <f>INDEX('[2]T18-Hanover'!$A$1:$ZZ$1000,MATCH(A137,'[2]T18-Hanover'!$A$1:$A$1000,0),MATCH($Q$1,'[2]T18-Hanover'!$A$1:$ZZ$1,0))</f>
        <v>184</v>
      </c>
      <c r="R137" s="146">
        <f>INDEX('[2]T18-Hanover'!$A$1:$ZZ$1000,MATCH(A137,'[2]T18-Hanover'!$A$1:$A$1000,0),MATCH($R$1,'[2]T18-Hanover'!$A$1:$ZZ$1,0))</f>
        <v>122.6</v>
      </c>
      <c r="S137" s="149">
        <f>INDEX('[2]T18-Hanover'!$A$1:$ZZ$1000,MATCH(A137,'[2]T18-Hanover'!$A$1:$A$1000,0),MATCH($S$1,'[2]T18-Hanover'!$A$1:$ZZ$1,0))</f>
        <v>106200</v>
      </c>
      <c r="T137" s="149">
        <f>INDEX('[2]T18-Hanover'!$A$1:$ZZ$1000,MATCH(A137,'[2]T18-Hanover'!$A$1:$A$1000,0),MATCH($T$1,'[2]T18-Hanover'!$A$1:$ZZ$1,0))</f>
        <v>290100</v>
      </c>
    </row>
    <row r="138" spans="1:20" x14ac:dyDescent="0.55000000000000004">
      <c r="A138" s="114" t="str">
        <f>'[2]T18-Hanover'!A138</f>
        <v>06-23-106-139-0000</v>
      </c>
      <c r="B138" s="115" t="str">
        <f>INDEX('[2]T18-Hanover'!$A$1:$ZZ$1000,MATCH(A138,'[2]T18-Hanover'!$A$1:$A$1000,0),MATCH($B$1,'[2]T18-Hanover'!$A$1:$ZZ$1,0))</f>
        <v>06-23-106-139-0000</v>
      </c>
      <c r="C138" s="114" t="str">
        <f>INDEX('[2]T18-Hanover'!$A$1:$ZZ$1000,MATCH(A138,'[2]T18-Hanover'!$A$1:$A$1000,0),MATCH($C$1,'[2]T18-Hanover'!$A$1:$ZZ$1,0))</f>
        <v>5-17</v>
      </c>
      <c r="D138" s="114" t="str">
        <f>INDEX('[2]T18-Hanover'!$A$1:$ZZ$1000,MATCH(A138,'[2]T18-Hanover'!$A$1:$A$1000,0),MATCH($D$1,'[2]T18-Hanover'!$A$1:$ZZ$1,0))</f>
        <v>533 S BARTLETT STREAMWOOD</v>
      </c>
      <c r="E138" s="114" t="str">
        <f>INDEX('[2]T18-Hanover'!$A$1:$ZZ$1000,MATCH(A138,'[2]T18-Hanover'!$A$1:$A$1000,0),MATCH($E$1,'[2]T18-Hanover'!$A$1:$ZZ$1,0))</f>
        <v>Restaurant</v>
      </c>
      <c r="F138" s="142">
        <f>INDEX('[2]T18-Hanover'!$A$1:$ZZ$1000,MATCH(A138,'[2]T18-Hanover'!$A$1:$A$1000,0),MATCH($F$1,'[2]T18-Hanover'!$A$1:$ZZ$1,0))</f>
        <v>45</v>
      </c>
      <c r="G138" s="151">
        <f>INDEX('[2]T18-Hanover'!$A$1:$ZZ$1000,MATCH(A138,'[2]T18-Hanover'!$A$1:$A$1000,0),MATCH($G$1,'[2]T18-Hanover'!$A$1:$ZZ$1,0))</f>
        <v>102445</v>
      </c>
      <c r="H138" s="151">
        <f>INDEX('[2]T18-Hanover'!$A$1:$ZZ$1000,MATCH(A138,'[2]T18-Hanover'!$A$1:$A$1000,0),MATCH($H$1,'[2]T18-Hanover'!$A$1:$ZZ$1,0))</f>
        <v>3205</v>
      </c>
      <c r="I138" s="142" t="str">
        <f>INDEX('[2]T18-Hanover'!$A$1:$ZZ$1000,MATCH(A138,'[2]T18-Hanover'!$A$1:$A$1000,0),MATCH($I$1,'[2]T18-Hanover'!$A$1:$ZZ$1,0))</f>
        <v>C</v>
      </c>
      <c r="J138" s="146">
        <f>INDEX('[2]T18-Hanover'!$A$1:$ZZ$1000,MATCH(A138,'[2]T18-Hanover'!$A$1:$A$1000,0),MATCH($J$1,'[2]T18-Hanover'!$A$1:$ZZ$1,0))</f>
        <v>10.799999999999999</v>
      </c>
      <c r="K138" s="149">
        <f>INDEX('[2]T18-Hanover'!$A$1:$ZZ$1000,MATCH(A138,'[2]T18-Hanover'!$A$1:$A$1000,0),MATCH($K$1,'[2]T18-Hanover'!$A$1:$ZZ$1,0))</f>
        <v>34614</v>
      </c>
      <c r="L138" s="150">
        <f>INDEX('[2]T18-Hanover'!$A$1:$ZZ$1000,MATCH(A138,'[2]T18-Hanover'!$A$1:$A$1000,0),MATCH($L$1,'[2]T18-Hanover'!$A$1:$ZZ$1,0))</f>
        <v>0.15</v>
      </c>
      <c r="M138" s="150">
        <f>INDEX('[2]T18-Hanover'!$A$1:$ZZ$1000,MATCH(A138,'[2]T18-Hanover'!$A$1:$A$1000,0),MATCH($M$1,'[2]T18-Hanover'!$A$1:$ZZ$1,0))</f>
        <v>0.55000000000000004</v>
      </c>
      <c r="N138" s="149">
        <f>INDEX('[2]T18-Hanover'!$A$1:$ZZ$1000,MATCH(A138,'[2]T18-Hanover'!$A$1:$A$1000,0),MATCH($N$1,'[2]T18-Hanover'!$A$1:$ZZ$1,0))</f>
        <v>13239.855</v>
      </c>
      <c r="O138" s="150">
        <f>INDEX('[2]T18-Hanover'!$A$1:$ZZ$1000,MATCH(A138,'[2]T18-Hanover'!$A$1:$A$1000,0),MATCH($O$1,'[2]T18-Hanover'!$A$1:$ZZ$1,0))</f>
        <v>0.09</v>
      </c>
      <c r="P138" s="146">
        <f>INDEX('[2]T18-Hanover'!$A$1:$ZZ$1000,MATCH(A138,'[2]T18-Hanover'!$A$1:$A$1000,0),MATCH($P$1,'[2]T18-Hanover'!$A$1:$ZZ$1,0))</f>
        <v>45.9</v>
      </c>
      <c r="Q138" s="146">
        <f>INDEX('[2]T18-Hanover'!$A$1:$ZZ$1000,MATCH(A138,'[2]T18-Hanover'!$A$1:$A$1000,0),MATCH($Q$1,'[2]T18-Hanover'!$A$1:$ZZ$1,0))</f>
        <v>138</v>
      </c>
      <c r="R138" s="146">
        <f>INDEX('[2]T18-Hanover'!$A$1:$ZZ$1000,MATCH(A138,'[2]T18-Hanover'!$A$1:$A$1000,0),MATCH($R$1,'[2]T18-Hanover'!$A$1:$ZZ$1,0))</f>
        <v>91.949999999999989</v>
      </c>
      <c r="S138" s="149">
        <f>INDEX('[2]T18-Hanover'!$A$1:$ZZ$1000,MATCH(A138,'[2]T18-Hanover'!$A$1:$A$1000,0),MATCH($S$1,'[2]T18-Hanover'!$A$1:$ZZ$1,0))</f>
        <v>1075500</v>
      </c>
      <c r="T138" s="149">
        <f>INDEX('[2]T18-Hanover'!$A$1:$ZZ$1000,MATCH(A138,'[2]T18-Hanover'!$A$1:$A$1000,0),MATCH($T$1,'[2]T18-Hanover'!$A$1:$ZZ$1,0))</f>
        <v>1370199.75</v>
      </c>
    </row>
    <row r="139" spans="1:20" x14ac:dyDescent="0.55000000000000004">
      <c r="A139" s="114" t="str">
        <f>'[2]T18-Hanover'!A139</f>
        <v>06-25-420-009-0000</v>
      </c>
      <c r="B139" s="115" t="str">
        <f>INDEX('[2]T18-Hanover'!$A$1:$ZZ$1000,MATCH(A139,'[2]T18-Hanover'!$A$1:$A$1000,0),MATCH($B$1,'[2]T18-Hanover'!$A$1:$ZZ$1,0))</f>
        <v>06-25-420-009-0000</v>
      </c>
      <c r="C139" s="114" t="str">
        <f>INDEX('[2]T18-Hanover'!$A$1:$ZZ$1000,MATCH(A139,'[2]T18-Hanover'!$A$1:$A$1000,0),MATCH($C$1,'[2]T18-Hanover'!$A$1:$ZZ$1,0))</f>
        <v>5-17</v>
      </c>
      <c r="D139" s="114" t="str">
        <f>INDEX('[2]T18-Hanover'!$A$1:$ZZ$1000,MATCH(A139,'[2]T18-Hanover'!$A$1:$A$1000,0),MATCH($D$1,'[2]T18-Hanover'!$A$1:$ZZ$1,0))</f>
        <v>1921  IRVING PARK HANOVER PARK</v>
      </c>
      <c r="E139" s="114" t="str">
        <f>INDEX('[2]T18-Hanover'!$A$1:$ZZ$1000,MATCH(A139,'[2]T18-Hanover'!$A$1:$A$1000,0),MATCH($E$1,'[2]T18-Hanover'!$A$1:$ZZ$1,0))</f>
        <v>Restaurant</v>
      </c>
      <c r="F139" s="142">
        <f>INDEX('[2]T18-Hanover'!$A$1:$ZZ$1000,MATCH(A139,'[2]T18-Hanover'!$A$1:$A$1000,0),MATCH($F$1,'[2]T18-Hanover'!$A$1:$ZZ$1,0))</f>
        <v>34</v>
      </c>
      <c r="G139" s="151">
        <f>INDEX('[2]T18-Hanover'!$A$1:$ZZ$1000,MATCH(A139,'[2]T18-Hanover'!$A$1:$A$1000,0),MATCH($G$1,'[2]T18-Hanover'!$A$1:$ZZ$1,0))</f>
        <v>21000</v>
      </c>
      <c r="H139" s="151">
        <f>INDEX('[2]T18-Hanover'!$A$1:$ZZ$1000,MATCH(A139,'[2]T18-Hanover'!$A$1:$A$1000,0),MATCH($H$1,'[2]T18-Hanover'!$A$1:$ZZ$1,0))</f>
        <v>4570</v>
      </c>
      <c r="I139" s="142" t="str">
        <f>INDEX('[2]T18-Hanover'!$A$1:$ZZ$1000,MATCH(A139,'[2]T18-Hanover'!$A$1:$A$1000,0),MATCH($I$1,'[2]T18-Hanover'!$A$1:$ZZ$1,0))</f>
        <v>C</v>
      </c>
      <c r="J139" s="146">
        <f>INDEX('[2]T18-Hanover'!$A$1:$ZZ$1000,MATCH(A139,'[2]T18-Hanover'!$A$1:$A$1000,0),MATCH($J$1,'[2]T18-Hanover'!$A$1:$ZZ$1,0))</f>
        <v>16.2</v>
      </c>
      <c r="K139" s="149">
        <f>INDEX('[2]T18-Hanover'!$A$1:$ZZ$1000,MATCH(A139,'[2]T18-Hanover'!$A$1:$A$1000,0),MATCH($K$1,'[2]T18-Hanover'!$A$1:$ZZ$1,0))</f>
        <v>74034</v>
      </c>
      <c r="L139" s="150">
        <f>INDEX('[2]T18-Hanover'!$A$1:$ZZ$1000,MATCH(A139,'[2]T18-Hanover'!$A$1:$A$1000,0),MATCH($L$1,'[2]T18-Hanover'!$A$1:$ZZ$1,0))</f>
        <v>0.15</v>
      </c>
      <c r="M139" s="150">
        <f>INDEX('[2]T18-Hanover'!$A$1:$ZZ$1000,MATCH(A139,'[2]T18-Hanover'!$A$1:$A$1000,0),MATCH($M$1,'[2]T18-Hanover'!$A$1:$ZZ$1,0))</f>
        <v>0.55000000000000004</v>
      </c>
      <c r="N139" s="149">
        <f>INDEX('[2]T18-Hanover'!$A$1:$ZZ$1000,MATCH(A139,'[2]T18-Hanover'!$A$1:$A$1000,0),MATCH($N$1,'[2]T18-Hanover'!$A$1:$ZZ$1,0))</f>
        <v>28318.004999999997</v>
      </c>
      <c r="O139" s="150">
        <f>INDEX('[2]T18-Hanover'!$A$1:$ZZ$1000,MATCH(A139,'[2]T18-Hanover'!$A$1:$A$1000,0),MATCH($O$1,'[2]T18-Hanover'!$A$1:$ZZ$1,0))</f>
        <v>0.09</v>
      </c>
      <c r="P139" s="146">
        <f>INDEX('[2]T18-Hanover'!$A$1:$ZZ$1000,MATCH(A139,'[2]T18-Hanover'!$A$1:$A$1000,0),MATCH($P$1,'[2]T18-Hanover'!$A$1:$ZZ$1,0))</f>
        <v>68.849999999999994</v>
      </c>
      <c r="Q139" s="146">
        <f>INDEX('[2]T18-Hanover'!$A$1:$ZZ$1000,MATCH(A139,'[2]T18-Hanover'!$A$1:$A$1000,0),MATCH($Q$1,'[2]T18-Hanover'!$A$1:$ZZ$1,0))</f>
        <v>207</v>
      </c>
      <c r="R139" s="146">
        <f>INDEX('[2]T18-Hanover'!$A$1:$ZZ$1000,MATCH(A139,'[2]T18-Hanover'!$A$1:$A$1000,0),MATCH($R$1,'[2]T18-Hanover'!$A$1:$ZZ$1,0))</f>
        <v>137.92500000000001</v>
      </c>
      <c r="S139" s="149">
        <f>INDEX('[2]T18-Hanover'!$A$1:$ZZ$1000,MATCH(A139,'[2]T18-Hanover'!$A$1:$A$1000,0),MATCH($S$1,'[2]T18-Hanover'!$A$1:$ZZ$1,0))</f>
        <v>32640</v>
      </c>
      <c r="T139" s="149">
        <f>INDEX('[2]T18-Hanover'!$A$1:$ZZ$1000,MATCH(A139,'[2]T18-Hanover'!$A$1:$A$1000,0),MATCH($T$1,'[2]T18-Hanover'!$A$1:$ZZ$1,0))</f>
        <v>662957.25</v>
      </c>
    </row>
    <row r="140" spans="1:20" x14ac:dyDescent="0.55000000000000004">
      <c r="A140" s="114" t="str">
        <f>'[2]T18-Hanover'!A140</f>
        <v>06-25-411-018-0000</v>
      </c>
      <c r="B140" s="115" t="str">
        <f>INDEX('[2]T18-Hanover'!$A$1:$ZZ$1000,MATCH(A140,'[2]T18-Hanover'!$A$1:$A$1000,0),MATCH($B$1,'[2]T18-Hanover'!$A$1:$ZZ$1,0))</f>
        <v>06-25-411-018-0000</v>
      </c>
      <c r="C140" s="114" t="str">
        <f>INDEX('[2]T18-Hanover'!$A$1:$ZZ$1000,MATCH(A140,'[2]T18-Hanover'!$A$1:$A$1000,0),MATCH($C$1,'[2]T18-Hanover'!$A$1:$ZZ$1,0))</f>
        <v>5-17</v>
      </c>
      <c r="D140" s="114" t="str">
        <f>INDEX('[2]T18-Hanover'!$A$1:$ZZ$1000,MATCH(A140,'[2]T18-Hanover'!$A$1:$A$1000,0),MATCH($D$1,'[2]T18-Hanover'!$A$1:$ZZ$1,0))</f>
        <v>7406  JENSEN HANOVER PARK</v>
      </c>
      <c r="E140" s="114" t="str">
        <f>INDEX('[2]T18-Hanover'!$A$1:$ZZ$1000,MATCH(A140,'[2]T18-Hanover'!$A$1:$A$1000,0),MATCH($E$1,'[2]T18-Hanover'!$A$1:$ZZ$1,0))</f>
        <v>Restaurant</v>
      </c>
      <c r="F140" s="142">
        <f>INDEX('[2]T18-Hanover'!$A$1:$ZZ$1000,MATCH(A140,'[2]T18-Hanover'!$A$1:$A$1000,0),MATCH($F$1,'[2]T18-Hanover'!$A$1:$ZZ$1,0))</f>
        <v>50</v>
      </c>
      <c r="G140" s="151">
        <f>INDEX('[2]T18-Hanover'!$A$1:$ZZ$1000,MATCH(A140,'[2]T18-Hanover'!$A$1:$A$1000,0),MATCH($G$1,'[2]T18-Hanover'!$A$1:$ZZ$1,0))</f>
        <v>15300</v>
      </c>
      <c r="H140" s="151">
        <f>INDEX('[2]T18-Hanover'!$A$1:$ZZ$1000,MATCH(A140,'[2]T18-Hanover'!$A$1:$A$1000,0),MATCH($H$1,'[2]T18-Hanover'!$A$1:$ZZ$1,0))</f>
        <v>3000</v>
      </c>
      <c r="I140" s="142" t="str">
        <f>INDEX('[2]T18-Hanover'!$A$1:$ZZ$1000,MATCH(A140,'[2]T18-Hanover'!$A$1:$A$1000,0),MATCH($I$1,'[2]T18-Hanover'!$A$1:$ZZ$1,0))</f>
        <v>C</v>
      </c>
      <c r="J140" s="146">
        <f>INDEX('[2]T18-Hanover'!$A$1:$ZZ$1000,MATCH(A140,'[2]T18-Hanover'!$A$1:$A$1000,0),MATCH($J$1,'[2]T18-Hanover'!$A$1:$ZZ$1,0))</f>
        <v>16.2</v>
      </c>
      <c r="K140" s="149">
        <f>INDEX('[2]T18-Hanover'!$A$1:$ZZ$1000,MATCH(A140,'[2]T18-Hanover'!$A$1:$A$1000,0),MATCH($K$1,'[2]T18-Hanover'!$A$1:$ZZ$1,0))</f>
        <v>48600</v>
      </c>
      <c r="L140" s="150">
        <f>INDEX('[2]T18-Hanover'!$A$1:$ZZ$1000,MATCH(A140,'[2]T18-Hanover'!$A$1:$A$1000,0),MATCH($L$1,'[2]T18-Hanover'!$A$1:$ZZ$1,0))</f>
        <v>0.15</v>
      </c>
      <c r="M140" s="150">
        <f>INDEX('[2]T18-Hanover'!$A$1:$ZZ$1000,MATCH(A140,'[2]T18-Hanover'!$A$1:$A$1000,0),MATCH($M$1,'[2]T18-Hanover'!$A$1:$ZZ$1,0))</f>
        <v>0.55000000000000004</v>
      </c>
      <c r="N140" s="149">
        <f>INDEX('[2]T18-Hanover'!$A$1:$ZZ$1000,MATCH(A140,'[2]T18-Hanover'!$A$1:$A$1000,0),MATCH($N$1,'[2]T18-Hanover'!$A$1:$ZZ$1,0))</f>
        <v>18589.499999999996</v>
      </c>
      <c r="O140" s="150">
        <f>INDEX('[2]T18-Hanover'!$A$1:$ZZ$1000,MATCH(A140,'[2]T18-Hanover'!$A$1:$A$1000,0),MATCH($O$1,'[2]T18-Hanover'!$A$1:$ZZ$1,0))</f>
        <v>0.09</v>
      </c>
      <c r="P140" s="146">
        <f>INDEX('[2]T18-Hanover'!$A$1:$ZZ$1000,MATCH(A140,'[2]T18-Hanover'!$A$1:$A$1000,0),MATCH($P$1,'[2]T18-Hanover'!$A$1:$ZZ$1,0))</f>
        <v>68.849999999999994</v>
      </c>
      <c r="Q140" s="146">
        <f>INDEX('[2]T18-Hanover'!$A$1:$ZZ$1000,MATCH(A140,'[2]T18-Hanover'!$A$1:$A$1000,0),MATCH($Q$1,'[2]T18-Hanover'!$A$1:$ZZ$1,0))</f>
        <v>207</v>
      </c>
      <c r="R140" s="146">
        <f>INDEX('[2]T18-Hanover'!$A$1:$ZZ$1000,MATCH(A140,'[2]T18-Hanover'!$A$1:$A$1000,0),MATCH($R$1,'[2]T18-Hanover'!$A$1:$ZZ$1,0))</f>
        <v>137.92500000000001</v>
      </c>
      <c r="S140" s="149">
        <f>INDEX('[2]T18-Hanover'!$A$1:$ZZ$1000,MATCH(A140,'[2]T18-Hanover'!$A$1:$A$1000,0),MATCH($S$1,'[2]T18-Hanover'!$A$1:$ZZ$1,0))</f>
        <v>29700</v>
      </c>
      <c r="T140" s="149">
        <f>INDEX('[2]T18-Hanover'!$A$1:$ZZ$1000,MATCH(A140,'[2]T18-Hanover'!$A$1:$A$1000,0),MATCH($T$1,'[2]T18-Hanover'!$A$1:$ZZ$1,0))</f>
        <v>443475.00000000006</v>
      </c>
    </row>
    <row r="141" spans="1:20" x14ac:dyDescent="0.55000000000000004">
      <c r="A141" s="114" t="str">
        <f>'[2]T18-Hanover'!A141</f>
        <v>06-07-302-065-0000</v>
      </c>
      <c r="B141" s="115" t="str">
        <f>INDEX('[2]T18-Hanover'!$A$1:$ZZ$1000,MATCH(A141,'[2]T18-Hanover'!$A$1:$A$1000,0),MATCH($B$1,'[2]T18-Hanover'!$A$1:$ZZ$1,0))</f>
        <v>06-07-302-065-0000</v>
      </c>
      <c r="C141" s="114" t="str">
        <f>INDEX('[2]T18-Hanover'!$A$1:$ZZ$1000,MATCH(A141,'[2]T18-Hanover'!$A$1:$A$1000,0),MATCH($C$1,'[2]T18-Hanover'!$A$1:$ZZ$1,0))</f>
        <v>5-17</v>
      </c>
      <c r="D141" s="114" t="str">
        <f>INDEX('[2]T18-Hanover'!$A$1:$ZZ$1000,MATCH(A141,'[2]T18-Hanover'!$A$1:$A$1000,0),MATCH($D$1,'[2]T18-Hanover'!$A$1:$ZZ$1,0))</f>
        <v>915  SUMMIT ELGIN</v>
      </c>
      <c r="E141" s="114" t="str">
        <f>INDEX('[2]T18-Hanover'!$A$1:$ZZ$1000,MATCH(A141,'[2]T18-Hanover'!$A$1:$A$1000,0),MATCH($E$1,'[2]T18-Hanover'!$A$1:$ZZ$1,0))</f>
        <v>Restaurant</v>
      </c>
      <c r="F141" s="142">
        <f>INDEX('[2]T18-Hanover'!$A$1:$ZZ$1000,MATCH(A141,'[2]T18-Hanover'!$A$1:$A$1000,0),MATCH($F$1,'[2]T18-Hanover'!$A$1:$ZZ$1,0))</f>
        <v>33</v>
      </c>
      <c r="G141" s="151">
        <f>INDEX('[2]T18-Hanover'!$A$1:$ZZ$1000,MATCH(A141,'[2]T18-Hanover'!$A$1:$A$1000,0),MATCH($G$1,'[2]T18-Hanover'!$A$1:$ZZ$1,0))</f>
        <v>19855</v>
      </c>
      <c r="H141" s="151">
        <f>INDEX('[2]T18-Hanover'!$A$1:$ZZ$1000,MATCH(A141,'[2]T18-Hanover'!$A$1:$A$1000,0),MATCH($H$1,'[2]T18-Hanover'!$A$1:$ZZ$1,0))</f>
        <v>1807</v>
      </c>
      <c r="I141" s="142" t="str">
        <f>INDEX('[2]T18-Hanover'!$A$1:$ZZ$1000,MATCH(A141,'[2]T18-Hanover'!$A$1:$A$1000,0),MATCH($I$1,'[2]T18-Hanover'!$A$1:$ZZ$1,0))</f>
        <v>C</v>
      </c>
      <c r="J141" s="146">
        <f>INDEX('[2]T18-Hanover'!$A$1:$ZZ$1000,MATCH(A141,'[2]T18-Hanover'!$A$1:$A$1000,0),MATCH($J$1,'[2]T18-Hanover'!$A$1:$ZZ$1,0))</f>
        <v>18</v>
      </c>
      <c r="K141" s="149">
        <f>INDEX('[2]T18-Hanover'!$A$1:$ZZ$1000,MATCH(A141,'[2]T18-Hanover'!$A$1:$A$1000,0),MATCH($K$1,'[2]T18-Hanover'!$A$1:$ZZ$1,0))</f>
        <v>32526</v>
      </c>
      <c r="L141" s="150">
        <f>INDEX('[2]T18-Hanover'!$A$1:$ZZ$1000,MATCH(A141,'[2]T18-Hanover'!$A$1:$A$1000,0),MATCH($L$1,'[2]T18-Hanover'!$A$1:$ZZ$1,0))</f>
        <v>0.15</v>
      </c>
      <c r="M141" s="150">
        <f>INDEX('[2]T18-Hanover'!$A$1:$ZZ$1000,MATCH(A141,'[2]T18-Hanover'!$A$1:$A$1000,0),MATCH($M$1,'[2]T18-Hanover'!$A$1:$ZZ$1,0))</f>
        <v>0.55000000000000004</v>
      </c>
      <c r="N141" s="149">
        <f>INDEX('[2]T18-Hanover'!$A$1:$ZZ$1000,MATCH(A141,'[2]T18-Hanover'!$A$1:$A$1000,0),MATCH($N$1,'[2]T18-Hanover'!$A$1:$ZZ$1,0))</f>
        <v>12441.194999999998</v>
      </c>
      <c r="O141" s="150">
        <f>INDEX('[2]T18-Hanover'!$A$1:$ZZ$1000,MATCH(A141,'[2]T18-Hanover'!$A$1:$A$1000,0),MATCH($O$1,'[2]T18-Hanover'!$A$1:$ZZ$1,0))</f>
        <v>0.09</v>
      </c>
      <c r="P141" s="146">
        <f>INDEX('[2]T18-Hanover'!$A$1:$ZZ$1000,MATCH(A141,'[2]T18-Hanover'!$A$1:$A$1000,0),MATCH($P$1,'[2]T18-Hanover'!$A$1:$ZZ$1,0))</f>
        <v>76.499999999999986</v>
      </c>
      <c r="Q141" s="146">
        <f>INDEX('[2]T18-Hanover'!$A$1:$ZZ$1000,MATCH(A141,'[2]T18-Hanover'!$A$1:$A$1000,0),MATCH($Q$1,'[2]T18-Hanover'!$A$1:$ZZ$1,0))</f>
        <v>230</v>
      </c>
      <c r="R141" s="146">
        <f>INDEX('[2]T18-Hanover'!$A$1:$ZZ$1000,MATCH(A141,'[2]T18-Hanover'!$A$1:$A$1000,0),MATCH($R$1,'[2]T18-Hanover'!$A$1:$ZZ$1,0))</f>
        <v>153.25</v>
      </c>
      <c r="S141" s="149">
        <f>INDEX('[2]T18-Hanover'!$A$1:$ZZ$1000,MATCH(A141,'[2]T18-Hanover'!$A$1:$A$1000,0),MATCH($S$1,'[2]T18-Hanover'!$A$1:$ZZ$1,0))</f>
        <v>151524</v>
      </c>
      <c r="T141" s="149">
        <f>INDEX('[2]T18-Hanover'!$A$1:$ZZ$1000,MATCH(A141,'[2]T18-Hanover'!$A$1:$A$1000,0),MATCH($T$1,'[2]T18-Hanover'!$A$1:$ZZ$1,0))</f>
        <v>428446.75</v>
      </c>
    </row>
    <row r="142" spans="1:20" hidden="1" x14ac:dyDescent="0.55000000000000004">
      <c r="A142">
        <f>'[2]T18-Hanover'!A142</f>
        <v>0</v>
      </c>
      <c r="I142" s="7"/>
      <c r="J142" s="2"/>
      <c r="K142" s="3"/>
      <c r="L142" s="4"/>
      <c r="M142" s="4"/>
      <c r="N142" s="3"/>
      <c r="O142" s="5"/>
      <c r="P142" s="2"/>
      <c r="Q142" s="2"/>
      <c r="R142" s="2"/>
      <c r="S142" s="3"/>
      <c r="T142" s="3"/>
    </row>
    <row r="143" spans="1:20" hidden="1" x14ac:dyDescent="0.55000000000000004">
      <c r="A143">
        <f>'[2]T18-Hanover'!A143</f>
        <v>0</v>
      </c>
      <c r="I143" s="7"/>
      <c r="J143" s="2"/>
      <c r="K143" s="3"/>
      <c r="L143" s="4"/>
      <c r="M143" s="4"/>
      <c r="N143" s="3"/>
      <c r="O143" s="5"/>
      <c r="P143" s="2"/>
      <c r="Q143" s="2"/>
      <c r="R143" s="2"/>
      <c r="S143" s="3"/>
      <c r="T143" s="3"/>
    </row>
    <row r="144" spans="1:20" hidden="1" x14ac:dyDescent="0.55000000000000004">
      <c r="A144">
        <f>'[2]T18-Hanover'!A144</f>
        <v>0</v>
      </c>
      <c r="I144" s="7"/>
      <c r="J144" s="2"/>
      <c r="K144" s="3"/>
      <c r="L144" s="4"/>
      <c r="M144" s="4"/>
      <c r="N144" s="3"/>
      <c r="O144" s="5"/>
      <c r="P144" s="2"/>
      <c r="Q144" s="2"/>
      <c r="R144" s="2"/>
      <c r="S144" s="3"/>
      <c r="T144" s="3"/>
    </row>
    <row r="145" spans="1:20" hidden="1" x14ac:dyDescent="0.55000000000000004">
      <c r="A145">
        <f>'[2]T18-Hanover'!A145</f>
        <v>0</v>
      </c>
      <c r="I145" s="7"/>
      <c r="J145" s="2"/>
      <c r="K145" s="3"/>
      <c r="L145" s="4"/>
      <c r="M145" s="4"/>
      <c r="N145" s="3"/>
      <c r="O145" s="5"/>
      <c r="P145" s="2"/>
      <c r="Q145" s="2"/>
      <c r="R145" s="2"/>
      <c r="S145" s="3"/>
      <c r="T145" s="3"/>
    </row>
    <row r="146" spans="1:20" hidden="1" x14ac:dyDescent="0.55000000000000004">
      <c r="A146">
        <f>'[2]T18-Hanover'!A146</f>
        <v>0</v>
      </c>
      <c r="I146" s="7"/>
      <c r="J146" s="2"/>
      <c r="K146" s="3"/>
      <c r="L146" s="4"/>
      <c r="M146" s="4"/>
      <c r="N146" s="3"/>
      <c r="O146" s="5"/>
      <c r="P146" s="2"/>
      <c r="Q146" s="2"/>
      <c r="R146" s="2"/>
      <c r="S146" s="3"/>
      <c r="T146" s="3"/>
    </row>
    <row r="147" spans="1:20" hidden="1" x14ac:dyDescent="0.55000000000000004">
      <c r="A147">
        <f>'[2]T18-Hanover'!A147</f>
        <v>0</v>
      </c>
      <c r="I147" s="7"/>
      <c r="J147" s="2"/>
      <c r="K147" s="3"/>
      <c r="L147" s="4"/>
      <c r="M147" s="4"/>
      <c r="N147" s="3"/>
      <c r="O147" s="5"/>
      <c r="P147" s="2"/>
      <c r="Q147" s="2"/>
      <c r="R147" s="2"/>
      <c r="S147" s="3"/>
      <c r="T147" s="3"/>
    </row>
    <row r="148" spans="1:20" hidden="1" x14ac:dyDescent="0.55000000000000004">
      <c r="A148">
        <f>'[2]T18-Hanover'!A148</f>
        <v>0</v>
      </c>
      <c r="I148" s="7"/>
      <c r="J148" s="2"/>
      <c r="K148" s="3"/>
      <c r="L148" s="4"/>
      <c r="M148" s="4"/>
      <c r="N148" s="3"/>
      <c r="O148" s="5"/>
      <c r="P148" s="2"/>
      <c r="Q148" s="2"/>
      <c r="R148" s="2"/>
      <c r="S148" s="3"/>
      <c r="T148" s="3"/>
    </row>
    <row r="149" spans="1:20" hidden="1" x14ac:dyDescent="0.55000000000000004">
      <c r="A149">
        <f>'[2]T18-Hanover'!A149</f>
        <v>0</v>
      </c>
      <c r="I149" s="7"/>
      <c r="J149" s="2"/>
      <c r="K149" s="3"/>
      <c r="L149" s="4"/>
      <c r="M149" s="4"/>
      <c r="N149" s="3"/>
      <c r="O149" s="5"/>
      <c r="P149" s="2"/>
      <c r="Q149" s="2"/>
      <c r="R149" s="2"/>
      <c r="S149" s="3"/>
      <c r="T149" s="3"/>
    </row>
    <row r="150" spans="1:20" hidden="1" x14ac:dyDescent="0.55000000000000004">
      <c r="A150">
        <f>'[2]T18-Hanover'!A150</f>
        <v>0</v>
      </c>
      <c r="I150" s="7"/>
      <c r="J150" s="2"/>
      <c r="K150" s="3"/>
      <c r="L150" s="4"/>
      <c r="M150" s="4"/>
      <c r="N150" s="3"/>
      <c r="O150" s="5"/>
      <c r="P150" s="2"/>
      <c r="Q150" s="2"/>
      <c r="R150" s="2"/>
      <c r="S150" s="3"/>
      <c r="T150" s="3"/>
    </row>
    <row r="151" spans="1:20" hidden="1" x14ac:dyDescent="0.55000000000000004">
      <c r="A151">
        <f>'[2]T18-Hanover'!A151</f>
        <v>0</v>
      </c>
      <c r="I151" s="7"/>
      <c r="J151" s="2"/>
      <c r="K151" s="3"/>
      <c r="L151" s="4"/>
      <c r="M151" s="4"/>
      <c r="N151" s="3"/>
      <c r="O151" s="5"/>
      <c r="P151" s="2"/>
      <c r="Q151" s="2"/>
      <c r="R151" s="2"/>
      <c r="S151" s="3"/>
      <c r="T151" s="3"/>
    </row>
    <row r="152" spans="1:20" hidden="1" x14ac:dyDescent="0.55000000000000004">
      <c r="A152">
        <f>'[2]T18-Hanover'!A152</f>
        <v>0</v>
      </c>
      <c r="I152" s="7"/>
      <c r="J152" s="2"/>
      <c r="K152" s="3"/>
      <c r="L152" s="4"/>
      <c r="M152" s="4"/>
      <c r="N152" s="3"/>
      <c r="O152" s="5"/>
      <c r="P152" s="2"/>
      <c r="Q152" s="2"/>
      <c r="R152" s="2"/>
      <c r="S152" s="3"/>
      <c r="T152" s="3"/>
    </row>
    <row r="153" spans="1:20" hidden="1" x14ac:dyDescent="0.55000000000000004">
      <c r="A153">
        <f>'[2]T18-Hanover'!A153</f>
        <v>0</v>
      </c>
      <c r="I153" s="7"/>
      <c r="J153" s="2"/>
      <c r="K153" s="3"/>
      <c r="L153" s="4"/>
      <c r="M153" s="4"/>
      <c r="N153" s="3"/>
      <c r="O153" s="5"/>
      <c r="P153" s="2"/>
      <c r="Q153" s="2"/>
      <c r="R153" s="2"/>
      <c r="S153" s="3"/>
      <c r="T153" s="3"/>
    </row>
    <row r="154" spans="1:20" hidden="1" x14ac:dyDescent="0.55000000000000004">
      <c r="A154">
        <f>'[2]T18-Hanover'!A154</f>
        <v>0</v>
      </c>
      <c r="I154" s="7"/>
      <c r="J154" s="2"/>
      <c r="K154" s="3"/>
      <c r="L154" s="4"/>
      <c r="M154" s="4"/>
      <c r="N154" s="3"/>
      <c r="O154" s="5"/>
      <c r="P154" s="2"/>
      <c r="Q154" s="2"/>
      <c r="R154" s="2"/>
      <c r="S154" s="3"/>
      <c r="T154" s="3"/>
    </row>
    <row r="155" spans="1:20" hidden="1" x14ac:dyDescent="0.55000000000000004">
      <c r="A155">
        <f>'[2]T18-Hanover'!A155</f>
        <v>0</v>
      </c>
      <c r="I155" s="7"/>
      <c r="J155" s="2"/>
      <c r="K155" s="3"/>
      <c r="L155" s="4"/>
      <c r="M155" s="4"/>
      <c r="N155" s="3"/>
      <c r="O155" s="5"/>
      <c r="P155" s="2"/>
      <c r="Q155" s="2"/>
      <c r="R155" s="2"/>
      <c r="S155" s="3"/>
      <c r="T155" s="3"/>
    </row>
    <row r="156" spans="1:20" hidden="1" x14ac:dyDescent="0.55000000000000004">
      <c r="A156">
        <f>'[2]T18-Hanover'!A156</f>
        <v>0</v>
      </c>
      <c r="I156" s="7"/>
      <c r="J156" s="2"/>
      <c r="K156" s="3"/>
      <c r="L156" s="4"/>
      <c r="M156" s="4"/>
      <c r="N156" s="3"/>
      <c r="O156" s="5"/>
      <c r="P156" s="2"/>
      <c r="Q156" s="2"/>
      <c r="R156" s="2"/>
      <c r="S156" s="3"/>
      <c r="T156" s="3"/>
    </row>
    <row r="157" spans="1:20" hidden="1" x14ac:dyDescent="0.55000000000000004">
      <c r="A157">
        <f>'[2]T18-Hanover'!A157</f>
        <v>0</v>
      </c>
      <c r="I157" s="7"/>
      <c r="J157" s="2"/>
      <c r="K157" s="3"/>
      <c r="L157" s="4"/>
      <c r="M157" s="4"/>
      <c r="N157" s="3"/>
      <c r="O157" s="5"/>
      <c r="P157" s="2"/>
      <c r="Q157" s="2"/>
      <c r="R157" s="2"/>
      <c r="S157" s="3"/>
      <c r="T157" s="3"/>
    </row>
    <row r="158" spans="1:20" hidden="1" x14ac:dyDescent="0.55000000000000004">
      <c r="A158">
        <f>'[2]T18-Hanover'!A158</f>
        <v>0</v>
      </c>
      <c r="I158" s="7"/>
      <c r="J158" s="2"/>
      <c r="K158" s="3"/>
      <c r="L158" s="4"/>
      <c r="M158" s="4"/>
      <c r="N158" s="3"/>
      <c r="O158" s="5"/>
      <c r="P158" s="2"/>
      <c r="Q158" s="2"/>
      <c r="R158" s="2"/>
      <c r="S158" s="3"/>
      <c r="T158" s="3"/>
    </row>
    <row r="159" spans="1:20" hidden="1" x14ac:dyDescent="0.55000000000000004">
      <c r="A159">
        <f>'[2]T18-Hanover'!A159</f>
        <v>0</v>
      </c>
      <c r="I159" s="7"/>
      <c r="J159" s="2"/>
      <c r="K159" s="3"/>
      <c r="L159" s="4"/>
      <c r="M159" s="4"/>
      <c r="N159" s="3"/>
      <c r="O159" s="5"/>
      <c r="P159" s="2"/>
      <c r="Q159" s="2"/>
      <c r="R159" s="2"/>
      <c r="S159" s="3"/>
      <c r="T159" s="3"/>
    </row>
    <row r="160" spans="1:20" hidden="1" x14ac:dyDescent="0.55000000000000004">
      <c r="A160">
        <f>'[2]T18-Hanover'!A160</f>
        <v>0</v>
      </c>
      <c r="I160" s="7"/>
      <c r="J160" s="2"/>
      <c r="K160" s="3"/>
      <c r="L160" s="4"/>
      <c r="M160" s="4"/>
      <c r="N160" s="3"/>
      <c r="O160" s="5"/>
      <c r="P160" s="2"/>
      <c r="Q160" s="2"/>
      <c r="R160" s="2"/>
      <c r="S160" s="3"/>
      <c r="T160" s="3"/>
    </row>
    <row r="161" spans="1:20" hidden="1" x14ac:dyDescent="0.55000000000000004">
      <c r="A161">
        <f>'[2]T18-Hanover'!A161</f>
        <v>0</v>
      </c>
      <c r="I161" s="7"/>
      <c r="J161" s="2"/>
      <c r="K161" s="3"/>
      <c r="L161" s="4"/>
      <c r="M161" s="4"/>
      <c r="N161" s="3"/>
      <c r="O161" s="5"/>
      <c r="P161" s="2"/>
      <c r="Q161" s="2"/>
      <c r="R161" s="2"/>
      <c r="S161" s="3"/>
      <c r="T161" s="3"/>
    </row>
    <row r="162" spans="1:20" hidden="1" x14ac:dyDescent="0.55000000000000004">
      <c r="A162">
        <f>'[2]T18-Hanover'!A162</f>
        <v>0</v>
      </c>
      <c r="I162" s="7"/>
      <c r="J162" s="2"/>
      <c r="K162" s="3"/>
      <c r="L162" s="4"/>
      <c r="M162" s="4"/>
      <c r="N162" s="3"/>
      <c r="O162" s="5"/>
      <c r="P162" s="2"/>
      <c r="Q162" s="2"/>
      <c r="R162" s="2"/>
      <c r="S162" s="3"/>
      <c r="T162" s="3"/>
    </row>
    <row r="163" spans="1:20" hidden="1" x14ac:dyDescent="0.55000000000000004">
      <c r="A163">
        <f>'[2]T18-Hanover'!A163</f>
        <v>0</v>
      </c>
      <c r="I163" s="7"/>
      <c r="J163" s="2"/>
      <c r="K163" s="3"/>
      <c r="L163" s="4"/>
      <c r="M163" s="4"/>
      <c r="N163" s="3"/>
      <c r="O163" s="5"/>
      <c r="P163" s="2"/>
      <c r="Q163" s="2"/>
      <c r="R163" s="2"/>
      <c r="S163" s="3"/>
      <c r="T163" s="3"/>
    </row>
    <row r="164" spans="1:20" hidden="1" x14ac:dyDescent="0.55000000000000004">
      <c r="A164">
        <f>'[2]T18-Hanover'!A164</f>
        <v>0</v>
      </c>
      <c r="I164" s="7"/>
      <c r="J164" s="2"/>
      <c r="K164" s="3"/>
      <c r="L164" s="4"/>
      <c r="M164" s="4"/>
      <c r="N164" s="3"/>
      <c r="O164" s="5"/>
      <c r="P164" s="2"/>
      <c r="Q164" s="2"/>
      <c r="R164" s="2"/>
      <c r="S164" s="3"/>
      <c r="T164" s="3"/>
    </row>
    <row r="165" spans="1:20" hidden="1" x14ac:dyDescent="0.55000000000000004">
      <c r="A165">
        <f>'[2]T18-Hanover'!A165</f>
        <v>0</v>
      </c>
      <c r="I165" s="7"/>
      <c r="J165" s="2"/>
      <c r="K165" s="3"/>
      <c r="L165" s="4"/>
      <c r="M165" s="4"/>
      <c r="N165" s="3"/>
      <c r="O165" s="5"/>
      <c r="P165" s="2"/>
      <c r="Q165" s="2"/>
      <c r="R165" s="2"/>
      <c r="S165" s="3"/>
      <c r="T165" s="3"/>
    </row>
    <row r="166" spans="1:20" hidden="1" x14ac:dyDescent="0.55000000000000004">
      <c r="A166">
        <f>'[2]T18-Hanover'!A166</f>
        <v>0</v>
      </c>
      <c r="I166" s="7"/>
      <c r="J166" s="2"/>
      <c r="K166" s="3"/>
      <c r="L166" s="4"/>
      <c r="M166" s="4"/>
      <c r="N166" s="3"/>
      <c r="O166" s="5"/>
      <c r="P166" s="2"/>
      <c r="Q166" s="2"/>
      <c r="R166" s="2"/>
      <c r="S166" s="3"/>
      <c r="T166" s="3"/>
    </row>
    <row r="167" spans="1:20" hidden="1" x14ac:dyDescent="0.55000000000000004">
      <c r="A167">
        <f>'[2]T18-Hanover'!A167</f>
        <v>0</v>
      </c>
      <c r="I167" s="7"/>
      <c r="J167" s="2"/>
      <c r="K167" s="3"/>
      <c r="L167" s="4"/>
      <c r="M167" s="4"/>
      <c r="N167" s="3"/>
      <c r="O167" s="5"/>
      <c r="P167" s="2"/>
      <c r="Q167" s="2"/>
      <c r="R167" s="2"/>
      <c r="S167" s="3"/>
      <c r="T167" s="3"/>
    </row>
    <row r="168" spans="1:20" hidden="1" x14ac:dyDescent="0.55000000000000004">
      <c r="A168">
        <f>'[2]T18-Hanover'!A168</f>
        <v>0</v>
      </c>
      <c r="I168" s="7"/>
      <c r="J168" s="2"/>
      <c r="K168" s="3"/>
      <c r="L168" s="4"/>
      <c r="M168" s="4"/>
      <c r="N168" s="3"/>
      <c r="O168" s="5"/>
      <c r="P168" s="2"/>
      <c r="Q168" s="2"/>
      <c r="R168" s="2"/>
      <c r="S168" s="3"/>
      <c r="T168" s="3"/>
    </row>
    <row r="169" spans="1:20" hidden="1" x14ac:dyDescent="0.55000000000000004">
      <c r="A169">
        <f>'[2]T18-Hanover'!A169</f>
        <v>0</v>
      </c>
      <c r="I169" s="7"/>
      <c r="J169" s="2"/>
      <c r="K169" s="3"/>
      <c r="L169" s="4"/>
      <c r="M169" s="4"/>
      <c r="N169" s="3"/>
      <c r="O169" s="5"/>
      <c r="P169" s="2"/>
      <c r="Q169" s="2"/>
      <c r="R169" s="2"/>
      <c r="S169" s="3"/>
      <c r="T169" s="3"/>
    </row>
    <row r="170" spans="1:20" hidden="1" x14ac:dyDescent="0.55000000000000004">
      <c r="A170">
        <f>'[2]T18-Hanover'!A170</f>
        <v>0</v>
      </c>
      <c r="I170" s="7"/>
      <c r="J170" s="2"/>
      <c r="K170" s="3"/>
      <c r="L170" s="4"/>
      <c r="M170" s="4"/>
      <c r="N170" s="3"/>
      <c r="O170" s="5"/>
      <c r="P170" s="2"/>
      <c r="Q170" s="2"/>
      <c r="R170" s="2"/>
      <c r="S170" s="3"/>
      <c r="T170" s="3"/>
    </row>
    <row r="171" spans="1:20" hidden="1" x14ac:dyDescent="0.55000000000000004">
      <c r="A171">
        <f>'[2]T18-Hanover'!A171</f>
        <v>0</v>
      </c>
      <c r="I171" s="7"/>
      <c r="J171" s="2"/>
      <c r="K171" s="3"/>
      <c r="L171" s="4"/>
      <c r="M171" s="4"/>
      <c r="N171" s="3"/>
      <c r="O171" s="5"/>
      <c r="P171" s="2"/>
      <c r="Q171" s="2"/>
      <c r="R171" s="2"/>
      <c r="S171" s="3"/>
      <c r="T171" s="3"/>
    </row>
    <row r="172" spans="1:20" hidden="1" x14ac:dyDescent="0.55000000000000004">
      <c r="A172">
        <f>'[2]T18-Hanover'!A172</f>
        <v>0</v>
      </c>
      <c r="I172" s="7"/>
      <c r="J172" s="2"/>
      <c r="K172" s="3"/>
      <c r="L172" s="4"/>
      <c r="M172" s="4"/>
      <c r="N172" s="3"/>
      <c r="O172" s="5"/>
      <c r="P172" s="2"/>
      <c r="Q172" s="2"/>
      <c r="R172" s="2"/>
      <c r="S172" s="3"/>
      <c r="T172" s="3"/>
    </row>
    <row r="173" spans="1:20" hidden="1" x14ac:dyDescent="0.55000000000000004">
      <c r="A173">
        <f>'[2]T18-Hanover'!A173</f>
        <v>0</v>
      </c>
      <c r="I173" s="7"/>
      <c r="J173" s="2"/>
      <c r="K173" s="3"/>
      <c r="L173" s="4"/>
      <c r="M173" s="4"/>
      <c r="N173" s="3"/>
      <c r="O173" s="5"/>
      <c r="P173" s="2"/>
      <c r="Q173" s="2"/>
      <c r="R173" s="2"/>
      <c r="S173" s="3"/>
      <c r="T173" s="3"/>
    </row>
    <row r="174" spans="1:20" hidden="1" x14ac:dyDescent="0.55000000000000004">
      <c r="A174">
        <f>'[2]T18-Hanover'!A174</f>
        <v>0</v>
      </c>
      <c r="I174" s="7"/>
      <c r="J174" s="2"/>
      <c r="K174" s="3"/>
      <c r="L174" s="4"/>
      <c r="M174" s="4"/>
      <c r="N174" s="3"/>
      <c r="O174" s="5"/>
      <c r="P174" s="2"/>
      <c r="Q174" s="2"/>
      <c r="R174" s="2"/>
      <c r="S174" s="3"/>
      <c r="T174" s="3"/>
    </row>
    <row r="175" spans="1:20" hidden="1" x14ac:dyDescent="0.55000000000000004">
      <c r="A175">
        <f>'[2]T18-Hanover'!A175</f>
        <v>0</v>
      </c>
      <c r="I175" s="7"/>
      <c r="J175" s="2"/>
      <c r="K175" s="3"/>
      <c r="L175" s="4"/>
      <c r="M175" s="4"/>
      <c r="N175" s="3"/>
      <c r="O175" s="5"/>
      <c r="P175" s="2"/>
      <c r="Q175" s="2"/>
      <c r="R175" s="2"/>
      <c r="S175" s="3"/>
      <c r="T175" s="3"/>
    </row>
    <row r="176" spans="1:20" hidden="1" x14ac:dyDescent="0.55000000000000004">
      <c r="A176">
        <f>'[2]T18-Hanover'!A176</f>
        <v>0</v>
      </c>
      <c r="I176" s="7"/>
      <c r="J176" s="2"/>
      <c r="K176" s="3"/>
      <c r="L176" s="4"/>
      <c r="M176" s="4"/>
      <c r="N176" s="3"/>
      <c r="O176" s="5"/>
      <c r="P176" s="2"/>
      <c r="Q176" s="2"/>
      <c r="R176" s="2"/>
      <c r="S176" s="3"/>
      <c r="T176" s="3"/>
    </row>
    <row r="177" spans="1:20" hidden="1" x14ac:dyDescent="0.55000000000000004">
      <c r="A177">
        <f>'[2]T18-Hanover'!A177</f>
        <v>0</v>
      </c>
      <c r="I177" s="7"/>
      <c r="J177" s="2"/>
      <c r="K177" s="3"/>
      <c r="L177" s="4"/>
      <c r="M177" s="4"/>
      <c r="N177" s="3"/>
      <c r="O177" s="5"/>
      <c r="P177" s="2"/>
      <c r="Q177" s="2"/>
      <c r="R177" s="2"/>
      <c r="S177" s="3"/>
      <c r="T177" s="3"/>
    </row>
    <row r="178" spans="1:20" hidden="1" x14ac:dyDescent="0.55000000000000004">
      <c r="A178">
        <f>'[2]T18-Hanover'!A178</f>
        <v>0</v>
      </c>
      <c r="I178" s="7"/>
      <c r="J178" s="2"/>
      <c r="K178" s="3"/>
      <c r="L178" s="4"/>
      <c r="M178" s="4"/>
      <c r="N178" s="3"/>
      <c r="O178" s="5"/>
      <c r="P178" s="2"/>
      <c r="Q178" s="2"/>
      <c r="R178" s="2"/>
      <c r="S178" s="3"/>
      <c r="T178" s="3"/>
    </row>
    <row r="179" spans="1:20" hidden="1" x14ac:dyDescent="0.55000000000000004">
      <c r="A179">
        <f>'[2]T18-Hanover'!A179</f>
        <v>0</v>
      </c>
      <c r="I179" s="7"/>
      <c r="J179" s="2"/>
      <c r="K179" s="3"/>
      <c r="L179" s="4"/>
      <c r="M179" s="4"/>
      <c r="N179" s="3"/>
      <c r="O179" s="5"/>
      <c r="P179" s="2"/>
      <c r="Q179" s="2"/>
      <c r="R179" s="2"/>
      <c r="S179" s="3"/>
      <c r="T179" s="3"/>
    </row>
    <row r="180" spans="1:20" hidden="1" x14ac:dyDescent="0.55000000000000004">
      <c r="A180">
        <f>'[2]T18-Hanover'!A180</f>
        <v>0</v>
      </c>
      <c r="I180" s="7"/>
      <c r="J180" s="2"/>
      <c r="K180" s="3"/>
      <c r="L180" s="4"/>
      <c r="M180" s="4"/>
      <c r="N180" s="3"/>
      <c r="O180" s="5"/>
      <c r="P180" s="2"/>
      <c r="Q180" s="2"/>
      <c r="R180" s="2"/>
      <c r="S180" s="3"/>
      <c r="T180" s="3"/>
    </row>
    <row r="181" spans="1:20" hidden="1" x14ac:dyDescent="0.55000000000000004">
      <c r="A181">
        <f>'[2]T18-Hanover'!A181</f>
        <v>0</v>
      </c>
      <c r="I181" s="7"/>
      <c r="J181" s="2"/>
      <c r="K181" s="3"/>
      <c r="L181" s="4"/>
      <c r="M181" s="4"/>
      <c r="N181" s="3"/>
      <c r="O181" s="5"/>
      <c r="P181" s="2"/>
      <c r="Q181" s="2"/>
      <c r="R181" s="2"/>
      <c r="S181" s="3"/>
      <c r="T181" s="3"/>
    </row>
    <row r="182" spans="1:20" hidden="1" x14ac:dyDescent="0.55000000000000004">
      <c r="A182">
        <f>'[2]T18-Hanover'!A182</f>
        <v>0</v>
      </c>
      <c r="I182" s="7"/>
      <c r="J182" s="2"/>
      <c r="K182" s="3"/>
      <c r="L182" s="4"/>
      <c r="M182" s="4"/>
      <c r="N182" s="3"/>
      <c r="O182" s="5"/>
      <c r="P182" s="2"/>
      <c r="Q182" s="2"/>
      <c r="R182" s="2"/>
      <c r="S182" s="3"/>
      <c r="T182" s="3"/>
    </row>
    <row r="183" spans="1:20" hidden="1" x14ac:dyDescent="0.55000000000000004">
      <c r="A183">
        <f>'[2]T18-Hanover'!A183</f>
        <v>0</v>
      </c>
      <c r="I183" s="7"/>
      <c r="J183" s="2"/>
      <c r="K183" s="3"/>
      <c r="L183" s="4"/>
      <c r="M183" s="4"/>
      <c r="N183" s="3"/>
      <c r="O183" s="5"/>
      <c r="P183" s="2"/>
      <c r="Q183" s="2"/>
      <c r="R183" s="2"/>
      <c r="S183" s="3"/>
      <c r="T183" s="3"/>
    </row>
    <row r="184" spans="1:20" hidden="1" x14ac:dyDescent="0.55000000000000004">
      <c r="A184">
        <f>'[2]T18-Hanover'!A184</f>
        <v>0</v>
      </c>
      <c r="I184" s="7"/>
      <c r="J184" s="2"/>
      <c r="K184" s="3"/>
      <c r="L184" s="4"/>
      <c r="M184" s="4"/>
      <c r="N184" s="3"/>
      <c r="O184" s="5"/>
      <c r="P184" s="2"/>
      <c r="Q184" s="2"/>
      <c r="R184" s="2"/>
      <c r="S184" s="3"/>
      <c r="T184" s="3"/>
    </row>
    <row r="185" spans="1:20" hidden="1" x14ac:dyDescent="0.55000000000000004">
      <c r="A185">
        <f>'[2]T18-Hanover'!A185</f>
        <v>0</v>
      </c>
      <c r="I185" s="7"/>
      <c r="J185" s="2"/>
      <c r="K185" s="3"/>
      <c r="L185" s="4"/>
      <c r="M185" s="4"/>
      <c r="N185" s="3"/>
      <c r="O185" s="5"/>
      <c r="P185" s="2"/>
      <c r="Q185" s="2"/>
      <c r="R185" s="2"/>
      <c r="S185" s="3"/>
      <c r="T185" s="3"/>
    </row>
    <row r="186" spans="1:20" hidden="1" x14ac:dyDescent="0.55000000000000004">
      <c r="A186">
        <f>'[2]T18-Hanover'!A186</f>
        <v>0</v>
      </c>
      <c r="I186" s="7"/>
      <c r="J186" s="2"/>
      <c r="K186" s="3"/>
      <c r="L186" s="4"/>
      <c r="M186" s="4"/>
      <c r="N186" s="3"/>
      <c r="O186" s="5"/>
      <c r="P186" s="2"/>
      <c r="Q186" s="2"/>
      <c r="R186" s="2"/>
      <c r="S186" s="3"/>
      <c r="T186" s="3"/>
    </row>
    <row r="187" spans="1:20" hidden="1" x14ac:dyDescent="0.55000000000000004">
      <c r="A187">
        <f>'[2]T18-Hanover'!A187</f>
        <v>0</v>
      </c>
      <c r="I187" s="7"/>
      <c r="J187" s="2"/>
      <c r="K187" s="3"/>
      <c r="L187" s="4"/>
      <c r="M187" s="4"/>
      <c r="N187" s="3"/>
      <c r="O187" s="5"/>
      <c r="P187" s="2"/>
      <c r="Q187" s="2"/>
      <c r="R187" s="2"/>
      <c r="S187" s="3"/>
      <c r="T187" s="3"/>
    </row>
    <row r="188" spans="1:20" hidden="1" x14ac:dyDescent="0.55000000000000004">
      <c r="A188">
        <f>'[2]T18-Hanover'!A188</f>
        <v>0</v>
      </c>
      <c r="I188" s="7"/>
      <c r="J188" s="2"/>
      <c r="K188" s="3"/>
      <c r="L188" s="4"/>
      <c r="M188" s="4"/>
      <c r="N188" s="3"/>
      <c r="O188" s="5"/>
      <c r="P188" s="2"/>
      <c r="Q188" s="2"/>
      <c r="R188" s="2"/>
      <c r="S188" s="3"/>
      <c r="T188" s="3"/>
    </row>
    <row r="189" spans="1:20" hidden="1" x14ac:dyDescent="0.55000000000000004">
      <c r="A189">
        <f>'[2]T18-Hanover'!A189</f>
        <v>0</v>
      </c>
      <c r="I189" s="7"/>
      <c r="J189" s="2"/>
      <c r="K189" s="3"/>
      <c r="L189" s="4"/>
      <c r="M189" s="4"/>
      <c r="N189" s="3"/>
      <c r="O189" s="5"/>
      <c r="P189" s="2"/>
      <c r="Q189" s="2"/>
      <c r="R189" s="2"/>
      <c r="S189" s="3"/>
      <c r="T189" s="3"/>
    </row>
    <row r="190" spans="1:20" hidden="1" x14ac:dyDescent="0.55000000000000004">
      <c r="A190">
        <f>'[2]T18-Hanover'!A190</f>
        <v>0</v>
      </c>
      <c r="I190" s="7"/>
      <c r="J190" s="2"/>
      <c r="K190" s="3"/>
      <c r="L190" s="4"/>
      <c r="M190" s="4"/>
      <c r="N190" s="3"/>
      <c r="O190" s="5"/>
      <c r="P190" s="2"/>
      <c r="Q190" s="2"/>
      <c r="R190" s="2"/>
      <c r="S190" s="3"/>
      <c r="T190" s="3"/>
    </row>
    <row r="191" spans="1:20" hidden="1" x14ac:dyDescent="0.55000000000000004">
      <c r="A191">
        <f>'[2]T18-Hanover'!A191</f>
        <v>0</v>
      </c>
      <c r="I191" s="7"/>
      <c r="J191" s="2"/>
      <c r="K191" s="3"/>
      <c r="L191" s="4"/>
      <c r="M191" s="4"/>
      <c r="N191" s="3"/>
      <c r="O191" s="5"/>
      <c r="P191" s="2"/>
      <c r="Q191" s="2"/>
      <c r="R191" s="2"/>
      <c r="S191" s="3"/>
      <c r="T191" s="3"/>
    </row>
    <row r="192" spans="1:20" hidden="1" x14ac:dyDescent="0.55000000000000004">
      <c r="A192">
        <f>'[2]T18-Hanover'!A192</f>
        <v>0</v>
      </c>
      <c r="I192" s="7"/>
      <c r="J192" s="2"/>
      <c r="K192" s="3"/>
      <c r="L192" s="4"/>
      <c r="M192" s="4"/>
      <c r="N192" s="3"/>
      <c r="O192" s="5"/>
      <c r="P192" s="2"/>
      <c r="Q192" s="2"/>
      <c r="R192" s="2"/>
      <c r="S192" s="3"/>
      <c r="T192" s="3"/>
    </row>
    <row r="193" spans="1:20" hidden="1" x14ac:dyDescent="0.55000000000000004">
      <c r="A193">
        <f>'[2]T18-Hanover'!A193</f>
        <v>0</v>
      </c>
      <c r="I193" s="7"/>
      <c r="J193" s="2"/>
      <c r="K193" s="3"/>
      <c r="L193" s="4"/>
      <c r="M193" s="4"/>
      <c r="N193" s="3"/>
      <c r="O193" s="5"/>
      <c r="P193" s="2"/>
      <c r="Q193" s="2"/>
      <c r="R193" s="2"/>
      <c r="S193" s="3"/>
      <c r="T193" s="3"/>
    </row>
    <row r="194" spans="1:20" hidden="1" x14ac:dyDescent="0.55000000000000004">
      <c r="A194">
        <f>'[2]T18-Hanover'!A194</f>
        <v>0</v>
      </c>
      <c r="I194" s="7"/>
      <c r="J194" s="2"/>
      <c r="K194" s="3"/>
      <c r="L194" s="4"/>
      <c r="M194" s="4"/>
      <c r="N194" s="3"/>
      <c r="O194" s="5"/>
      <c r="P194" s="2"/>
      <c r="Q194" s="2"/>
      <c r="R194" s="2"/>
      <c r="S194" s="3"/>
      <c r="T194" s="3"/>
    </row>
    <row r="195" spans="1:20" hidden="1" x14ac:dyDescent="0.55000000000000004">
      <c r="A195">
        <f>'[2]T18-Hanover'!A195</f>
        <v>0</v>
      </c>
      <c r="I195" s="7"/>
      <c r="J195" s="2"/>
      <c r="K195" s="3"/>
      <c r="L195" s="4"/>
      <c r="M195" s="4"/>
      <c r="N195" s="3"/>
      <c r="O195" s="5"/>
      <c r="P195" s="2"/>
      <c r="Q195" s="2"/>
      <c r="R195" s="2"/>
      <c r="S195" s="3"/>
      <c r="T195" s="3"/>
    </row>
    <row r="196" spans="1:20" hidden="1" x14ac:dyDescent="0.55000000000000004">
      <c r="A196">
        <f>'[2]T18-Hanover'!A196</f>
        <v>0</v>
      </c>
      <c r="I196" s="7"/>
      <c r="J196" s="2"/>
      <c r="K196" s="3"/>
      <c r="L196" s="4"/>
      <c r="M196" s="4"/>
      <c r="N196" s="3"/>
      <c r="O196" s="5"/>
      <c r="P196" s="2"/>
      <c r="Q196" s="2"/>
      <c r="R196" s="2"/>
      <c r="S196" s="3"/>
      <c r="T196" s="3"/>
    </row>
    <row r="197" spans="1:20" hidden="1" x14ac:dyDescent="0.55000000000000004">
      <c r="A197">
        <f>'[2]T18-Hanover'!A197</f>
        <v>0</v>
      </c>
      <c r="I197" s="7"/>
      <c r="J197" s="2"/>
      <c r="K197" s="3"/>
      <c r="L197" s="4"/>
      <c r="M197" s="4"/>
      <c r="N197" s="3"/>
      <c r="O197" s="5"/>
      <c r="P197" s="2"/>
      <c r="Q197" s="2"/>
      <c r="R197" s="2"/>
      <c r="S197" s="3"/>
      <c r="T197" s="3"/>
    </row>
    <row r="198" spans="1:20" hidden="1" x14ac:dyDescent="0.55000000000000004">
      <c r="A198">
        <f>'[2]T18-Hanover'!A198</f>
        <v>0</v>
      </c>
      <c r="I198" s="7"/>
      <c r="J198" s="2"/>
      <c r="K198" s="3"/>
      <c r="L198" s="4"/>
      <c r="M198" s="4"/>
      <c r="N198" s="3"/>
      <c r="O198" s="5"/>
      <c r="P198" s="2"/>
      <c r="Q198" s="2"/>
      <c r="R198" s="2"/>
      <c r="S198" s="3"/>
      <c r="T198" s="3"/>
    </row>
    <row r="199" spans="1:20" hidden="1" x14ac:dyDescent="0.55000000000000004">
      <c r="A199">
        <f>'[2]T18-Hanover'!A199</f>
        <v>0</v>
      </c>
      <c r="I199" s="7"/>
      <c r="J199" s="2"/>
      <c r="K199" s="3"/>
      <c r="L199" s="4"/>
      <c r="M199" s="4"/>
      <c r="N199" s="3"/>
      <c r="O199" s="5"/>
      <c r="P199" s="2"/>
      <c r="Q199" s="2"/>
      <c r="R199" s="2"/>
      <c r="S199" s="3"/>
      <c r="T199" s="3"/>
    </row>
    <row r="200" spans="1:20" hidden="1" x14ac:dyDescent="0.55000000000000004">
      <c r="A200">
        <f>'[2]T18-Hanover'!A200</f>
        <v>0</v>
      </c>
      <c r="I200" s="7"/>
      <c r="J200" s="2"/>
      <c r="K200" s="3"/>
      <c r="L200" s="4"/>
      <c r="M200" s="4"/>
      <c r="N200" s="3"/>
      <c r="O200" s="5"/>
      <c r="P200" s="2"/>
      <c r="Q200" s="2"/>
      <c r="R200" s="2"/>
      <c r="S200" s="3"/>
      <c r="T200" s="3"/>
    </row>
    <row r="201" spans="1:20" hidden="1" x14ac:dyDescent="0.55000000000000004">
      <c r="A201">
        <f>'[2]T18-Hanover'!A201</f>
        <v>0</v>
      </c>
      <c r="I201" s="7"/>
      <c r="J201" s="2"/>
      <c r="K201" s="3"/>
      <c r="L201" s="4"/>
      <c r="M201" s="4"/>
      <c r="N201" s="3"/>
      <c r="O201" s="5"/>
      <c r="P201" s="2"/>
      <c r="Q201" s="2"/>
      <c r="R201" s="2"/>
      <c r="S201" s="3"/>
      <c r="T201" s="3"/>
    </row>
    <row r="202" spans="1:20" hidden="1" x14ac:dyDescent="0.55000000000000004">
      <c r="A202">
        <f>'[2]T18-Hanover'!A202</f>
        <v>0</v>
      </c>
      <c r="I202" s="7"/>
      <c r="J202" s="2"/>
      <c r="K202" s="3"/>
      <c r="L202" s="4"/>
      <c r="M202" s="4"/>
      <c r="N202" s="3"/>
      <c r="O202" s="5"/>
      <c r="P202" s="2"/>
      <c r="Q202" s="2"/>
      <c r="R202" s="2"/>
      <c r="S202" s="3"/>
      <c r="T202" s="3"/>
    </row>
    <row r="203" spans="1:20" hidden="1" x14ac:dyDescent="0.55000000000000004">
      <c r="A203">
        <f>'[2]T18-Hanover'!A203</f>
        <v>0</v>
      </c>
      <c r="I203" s="7"/>
      <c r="J203" s="2"/>
      <c r="K203" s="3"/>
      <c r="L203" s="4"/>
      <c r="M203" s="4"/>
      <c r="N203" s="3"/>
      <c r="O203" s="5"/>
      <c r="P203" s="2"/>
      <c r="Q203" s="2"/>
      <c r="R203" s="2"/>
      <c r="S203" s="3"/>
      <c r="T203" s="3"/>
    </row>
    <row r="204" spans="1:20" hidden="1" x14ac:dyDescent="0.55000000000000004">
      <c r="A204">
        <f>'[2]T18-Hanover'!A204</f>
        <v>0</v>
      </c>
      <c r="I204" s="7"/>
      <c r="J204" s="2"/>
      <c r="K204" s="3"/>
      <c r="L204" s="4"/>
      <c r="M204" s="4"/>
      <c r="N204" s="3"/>
      <c r="O204" s="5"/>
      <c r="P204" s="2"/>
      <c r="Q204" s="2"/>
      <c r="R204" s="2"/>
      <c r="S204" s="3"/>
      <c r="T204" s="3"/>
    </row>
    <row r="205" spans="1:20" hidden="1" x14ac:dyDescent="0.55000000000000004">
      <c r="A205">
        <f>'[2]T18-Hanover'!A205</f>
        <v>0</v>
      </c>
      <c r="I205" s="7"/>
      <c r="J205" s="2"/>
      <c r="K205" s="3"/>
      <c r="L205" s="4"/>
      <c r="M205" s="4"/>
      <c r="N205" s="3"/>
      <c r="O205" s="5"/>
      <c r="P205" s="2"/>
      <c r="Q205" s="2"/>
      <c r="R205" s="2"/>
      <c r="S205" s="3"/>
      <c r="T205" s="3"/>
    </row>
    <row r="206" spans="1:20" hidden="1" x14ac:dyDescent="0.55000000000000004">
      <c r="A206">
        <f>'[2]T18-Hanover'!A206</f>
        <v>0</v>
      </c>
      <c r="I206" s="7"/>
      <c r="J206" s="2"/>
      <c r="K206" s="3"/>
      <c r="L206" s="4"/>
      <c r="M206" s="4"/>
      <c r="N206" s="3"/>
      <c r="O206" s="5"/>
      <c r="P206" s="2"/>
      <c r="Q206" s="2"/>
      <c r="R206" s="2"/>
      <c r="S206" s="3"/>
      <c r="T206" s="3"/>
    </row>
    <row r="207" spans="1:20" hidden="1" x14ac:dyDescent="0.55000000000000004">
      <c r="A207">
        <f>'[2]T18-Hanover'!A207</f>
        <v>0</v>
      </c>
      <c r="I207" s="7"/>
      <c r="J207" s="2"/>
      <c r="K207" s="3"/>
      <c r="L207" s="4"/>
      <c r="M207" s="4"/>
      <c r="N207" s="3"/>
      <c r="O207" s="5"/>
      <c r="P207" s="2"/>
      <c r="Q207" s="2"/>
      <c r="R207" s="2"/>
      <c r="S207" s="3"/>
      <c r="T207" s="3"/>
    </row>
    <row r="208" spans="1:20" hidden="1" x14ac:dyDescent="0.55000000000000004">
      <c r="A208">
        <f>'[2]T18-Hanover'!A208</f>
        <v>0</v>
      </c>
      <c r="I208" s="7"/>
      <c r="J208" s="2"/>
      <c r="K208" s="3"/>
      <c r="L208" s="4"/>
      <c r="M208" s="4"/>
      <c r="N208" s="3"/>
      <c r="O208" s="5"/>
      <c r="P208" s="2"/>
      <c r="Q208" s="2"/>
      <c r="R208" s="2"/>
      <c r="S208" s="3"/>
      <c r="T208" s="3"/>
    </row>
    <row r="209" spans="1:20" hidden="1" x14ac:dyDescent="0.55000000000000004">
      <c r="A209">
        <f>'[2]T18-Hanover'!A209</f>
        <v>0</v>
      </c>
      <c r="I209" s="7"/>
      <c r="J209" s="2"/>
      <c r="K209" s="3"/>
      <c r="L209" s="4"/>
      <c r="M209" s="4"/>
      <c r="N209" s="3"/>
      <c r="O209" s="5"/>
      <c r="P209" s="2"/>
      <c r="Q209" s="2"/>
      <c r="R209" s="2"/>
      <c r="S209" s="3"/>
      <c r="T209" s="3"/>
    </row>
    <row r="210" spans="1:20" hidden="1" x14ac:dyDescent="0.55000000000000004">
      <c r="A210">
        <f>'[2]T18-Hanover'!A210</f>
        <v>0</v>
      </c>
      <c r="I210" s="7"/>
      <c r="J210" s="2"/>
      <c r="K210" s="3"/>
      <c r="L210" s="4"/>
      <c r="M210" s="4"/>
      <c r="N210" s="3"/>
      <c r="O210" s="5"/>
      <c r="P210" s="2"/>
      <c r="Q210" s="2"/>
      <c r="R210" s="2"/>
      <c r="S210" s="3"/>
      <c r="T210" s="3"/>
    </row>
    <row r="211" spans="1:20" hidden="1" x14ac:dyDescent="0.55000000000000004">
      <c r="A211">
        <f>'[2]T18-Hanover'!A211</f>
        <v>0</v>
      </c>
      <c r="I211" s="7"/>
      <c r="J211" s="2"/>
      <c r="K211" s="3"/>
      <c r="L211" s="4"/>
      <c r="M211" s="4"/>
      <c r="N211" s="3"/>
      <c r="O211" s="5"/>
      <c r="P211" s="2"/>
      <c r="Q211" s="2"/>
      <c r="R211" s="2"/>
      <c r="S211" s="3"/>
      <c r="T211" s="3"/>
    </row>
    <row r="212" spans="1:20" hidden="1" x14ac:dyDescent="0.55000000000000004">
      <c r="A212">
        <f>'[2]T18-Hanover'!A212</f>
        <v>0</v>
      </c>
      <c r="I212" s="7"/>
      <c r="J212" s="2"/>
      <c r="K212" s="3"/>
      <c r="L212" s="4"/>
      <c r="M212" s="4"/>
      <c r="N212" s="3"/>
      <c r="O212" s="5"/>
      <c r="P212" s="2"/>
      <c r="Q212" s="2"/>
      <c r="R212" s="2"/>
      <c r="S212" s="3"/>
      <c r="T212" s="3"/>
    </row>
    <row r="213" spans="1:20" hidden="1" x14ac:dyDescent="0.55000000000000004">
      <c r="A213">
        <f>'[2]T18-Hanover'!A213</f>
        <v>0</v>
      </c>
      <c r="I213" s="7"/>
      <c r="J213" s="2"/>
      <c r="K213" s="3"/>
      <c r="L213" s="4"/>
      <c r="M213" s="4"/>
      <c r="N213" s="3"/>
      <c r="O213" s="5"/>
      <c r="P213" s="2"/>
      <c r="Q213" s="2"/>
      <c r="R213" s="2"/>
      <c r="S213" s="3"/>
      <c r="T213" s="3"/>
    </row>
    <row r="214" spans="1:20" hidden="1" x14ac:dyDescent="0.55000000000000004">
      <c r="A214">
        <f>'[2]T18-Hanover'!A214</f>
        <v>0</v>
      </c>
      <c r="I214" s="7"/>
      <c r="J214" s="2"/>
      <c r="K214" s="3"/>
      <c r="L214" s="4"/>
      <c r="M214" s="4"/>
      <c r="N214" s="3"/>
      <c r="O214" s="5"/>
      <c r="P214" s="2"/>
      <c r="Q214" s="2"/>
      <c r="R214" s="2"/>
      <c r="S214" s="3"/>
      <c r="T214" s="3"/>
    </row>
    <row r="215" spans="1:20" hidden="1" x14ac:dyDescent="0.55000000000000004">
      <c r="A215">
        <f>'[2]T18-Hanover'!A215</f>
        <v>0</v>
      </c>
      <c r="I215" s="7"/>
      <c r="J215" s="2"/>
      <c r="K215" s="3"/>
      <c r="L215" s="4"/>
      <c r="M215" s="4"/>
      <c r="N215" s="3"/>
      <c r="O215" s="5"/>
      <c r="P215" s="2"/>
      <c r="Q215" s="2"/>
      <c r="R215" s="2"/>
      <c r="S215" s="3"/>
      <c r="T215" s="3"/>
    </row>
    <row r="216" spans="1:20" hidden="1" x14ac:dyDescent="0.55000000000000004">
      <c r="A216">
        <f>'[2]T18-Hanover'!A216</f>
        <v>0</v>
      </c>
      <c r="I216" s="7"/>
      <c r="J216" s="2"/>
      <c r="K216" s="3"/>
      <c r="L216" s="4"/>
      <c r="M216" s="4"/>
      <c r="N216" s="3"/>
      <c r="O216" s="5"/>
      <c r="P216" s="2"/>
      <c r="Q216" s="2"/>
      <c r="R216" s="2"/>
      <c r="S216" s="3"/>
      <c r="T216" s="3"/>
    </row>
    <row r="217" spans="1:20" hidden="1" x14ac:dyDescent="0.55000000000000004">
      <c r="A217">
        <f>'[2]T18-Hanover'!A217</f>
        <v>0</v>
      </c>
      <c r="I217" s="7"/>
      <c r="J217" s="2"/>
      <c r="K217" s="3"/>
      <c r="L217" s="4"/>
      <c r="M217" s="4"/>
      <c r="N217" s="3"/>
      <c r="O217" s="5"/>
      <c r="P217" s="2"/>
      <c r="Q217" s="2"/>
      <c r="R217" s="2"/>
      <c r="S217" s="3"/>
      <c r="T217" s="3"/>
    </row>
    <row r="218" spans="1:20" hidden="1" x14ac:dyDescent="0.55000000000000004">
      <c r="A218">
        <f>'[2]T18-Hanover'!A218</f>
        <v>0</v>
      </c>
      <c r="I218" s="7"/>
      <c r="J218" s="2"/>
      <c r="K218" s="3"/>
      <c r="L218" s="4"/>
      <c r="M218" s="4"/>
      <c r="N218" s="3"/>
      <c r="O218" s="5"/>
      <c r="P218" s="2"/>
      <c r="Q218" s="2"/>
      <c r="R218" s="2"/>
      <c r="S218" s="3"/>
      <c r="T218" s="3"/>
    </row>
    <row r="219" spans="1:20" hidden="1" x14ac:dyDescent="0.55000000000000004">
      <c r="A219">
        <f>'[2]T18-Hanover'!A219</f>
        <v>0</v>
      </c>
      <c r="I219" s="7"/>
      <c r="J219" s="2"/>
      <c r="K219" s="3"/>
      <c r="L219" s="4"/>
      <c r="M219" s="4"/>
      <c r="N219" s="3"/>
      <c r="O219" s="5"/>
      <c r="P219" s="2"/>
      <c r="Q219" s="2"/>
      <c r="R219" s="2"/>
      <c r="S219" s="3"/>
      <c r="T219" s="3"/>
    </row>
    <row r="220" spans="1:20" hidden="1" x14ac:dyDescent="0.55000000000000004">
      <c r="A220">
        <f>'[2]T18-Hanover'!A220</f>
        <v>0</v>
      </c>
      <c r="I220" s="7"/>
      <c r="J220" s="2"/>
      <c r="K220" s="3"/>
      <c r="L220" s="4"/>
      <c r="M220" s="4"/>
      <c r="N220" s="3"/>
      <c r="O220" s="5"/>
      <c r="P220" s="2"/>
      <c r="Q220" s="2"/>
      <c r="R220" s="2"/>
      <c r="S220" s="3"/>
      <c r="T220" s="3"/>
    </row>
    <row r="221" spans="1:20" hidden="1" x14ac:dyDescent="0.55000000000000004">
      <c r="A221">
        <f>'[2]T18-Hanover'!A221</f>
        <v>0</v>
      </c>
      <c r="I221" s="7"/>
      <c r="J221" s="2"/>
      <c r="K221" s="3"/>
      <c r="L221" s="4"/>
      <c r="M221" s="4"/>
      <c r="N221" s="3"/>
      <c r="O221" s="5"/>
      <c r="P221" s="2"/>
      <c r="Q221" s="2"/>
      <c r="R221" s="2"/>
      <c r="S221" s="3"/>
      <c r="T221" s="3"/>
    </row>
    <row r="222" spans="1:20" hidden="1" x14ac:dyDescent="0.55000000000000004">
      <c r="A222">
        <f>'[2]T18-Hanover'!A222</f>
        <v>0</v>
      </c>
      <c r="I222" s="7"/>
      <c r="J222" s="2"/>
      <c r="K222" s="3"/>
      <c r="L222" s="4"/>
      <c r="M222" s="4"/>
      <c r="N222" s="3"/>
      <c r="O222" s="5"/>
      <c r="P222" s="2"/>
      <c r="Q222" s="2"/>
      <c r="R222" s="2"/>
      <c r="S222" s="3"/>
      <c r="T222" s="3"/>
    </row>
    <row r="223" spans="1:20" hidden="1" x14ac:dyDescent="0.55000000000000004">
      <c r="A223">
        <f>'[2]T18-Hanover'!A223</f>
        <v>0</v>
      </c>
      <c r="I223" s="7"/>
      <c r="J223" s="2"/>
      <c r="K223" s="3"/>
      <c r="L223" s="4"/>
      <c r="M223" s="4"/>
      <c r="N223" s="3"/>
      <c r="O223" s="5"/>
      <c r="P223" s="2"/>
      <c r="Q223" s="2"/>
      <c r="R223" s="2"/>
      <c r="S223" s="3"/>
      <c r="T223" s="3"/>
    </row>
    <row r="224" spans="1:20" hidden="1" x14ac:dyDescent="0.55000000000000004">
      <c r="A224">
        <f>'[2]T18-Hanover'!A224</f>
        <v>0</v>
      </c>
      <c r="I224" s="7"/>
      <c r="J224" s="2"/>
      <c r="K224" s="3"/>
      <c r="L224" s="4"/>
      <c r="M224" s="4"/>
      <c r="N224" s="3"/>
      <c r="O224" s="5"/>
      <c r="P224" s="2"/>
      <c r="Q224" s="2"/>
      <c r="R224" s="2"/>
      <c r="S224" s="3"/>
      <c r="T224" s="3"/>
    </row>
    <row r="225" spans="1:20" hidden="1" x14ac:dyDescent="0.55000000000000004">
      <c r="A225">
        <f>'[2]T18-Hanover'!A225</f>
        <v>0</v>
      </c>
      <c r="I225" s="7"/>
      <c r="J225" s="2"/>
      <c r="K225" s="3"/>
      <c r="L225" s="4"/>
      <c r="M225" s="4"/>
      <c r="N225" s="3"/>
      <c r="O225" s="5"/>
      <c r="P225" s="2"/>
      <c r="Q225" s="2"/>
      <c r="R225" s="2"/>
      <c r="S225" s="3"/>
      <c r="T225" s="3"/>
    </row>
    <row r="226" spans="1:20" hidden="1" x14ac:dyDescent="0.55000000000000004">
      <c r="A226">
        <f>'[2]T18-Hanover'!A226</f>
        <v>0</v>
      </c>
      <c r="I226" s="7"/>
      <c r="J226" s="2"/>
      <c r="K226" s="3"/>
      <c r="L226" s="4"/>
      <c r="M226" s="4"/>
      <c r="N226" s="3"/>
      <c r="O226" s="5"/>
      <c r="P226" s="2"/>
      <c r="Q226" s="2"/>
      <c r="R226" s="2"/>
      <c r="S226" s="3"/>
      <c r="T226" s="3"/>
    </row>
    <row r="227" spans="1:20" hidden="1" x14ac:dyDescent="0.55000000000000004">
      <c r="A227">
        <f>'[2]T18-Hanover'!A227</f>
        <v>0</v>
      </c>
      <c r="I227" s="7"/>
      <c r="J227" s="2"/>
      <c r="K227" s="3"/>
      <c r="L227" s="4"/>
      <c r="M227" s="4"/>
      <c r="N227" s="3"/>
      <c r="O227" s="5"/>
      <c r="P227" s="2"/>
      <c r="Q227" s="2"/>
      <c r="R227" s="2"/>
      <c r="S227" s="3"/>
      <c r="T227" s="3"/>
    </row>
    <row r="228" spans="1:20" hidden="1" x14ac:dyDescent="0.55000000000000004">
      <c r="A228">
        <f>'[2]T18-Hanover'!A228</f>
        <v>0</v>
      </c>
      <c r="I228" s="7"/>
      <c r="J228" s="2"/>
      <c r="K228" s="3"/>
      <c r="L228" s="4"/>
      <c r="M228" s="4"/>
      <c r="N228" s="3"/>
      <c r="O228" s="5"/>
      <c r="P228" s="2"/>
      <c r="Q228" s="2"/>
      <c r="R228" s="2"/>
      <c r="S228" s="3"/>
      <c r="T228" s="3"/>
    </row>
    <row r="229" spans="1:20" hidden="1" x14ac:dyDescent="0.55000000000000004">
      <c r="A229">
        <f>'[2]T18-Hanover'!A229</f>
        <v>0</v>
      </c>
      <c r="I229" s="7"/>
      <c r="J229" s="2"/>
      <c r="K229" s="3"/>
      <c r="L229" s="4"/>
      <c r="M229" s="4"/>
      <c r="N229" s="3"/>
      <c r="O229" s="5"/>
      <c r="P229" s="2"/>
      <c r="Q229" s="2"/>
      <c r="R229" s="2"/>
      <c r="S229" s="3"/>
      <c r="T229" s="3"/>
    </row>
    <row r="230" spans="1:20" hidden="1" x14ac:dyDescent="0.55000000000000004">
      <c r="A230">
        <f>'[2]T18-Hanover'!A230</f>
        <v>0</v>
      </c>
      <c r="I230" s="7"/>
      <c r="J230" s="2"/>
      <c r="K230" s="3"/>
      <c r="L230" s="4"/>
      <c r="M230" s="4"/>
      <c r="N230" s="3"/>
      <c r="O230" s="5"/>
      <c r="P230" s="2"/>
      <c r="Q230" s="2"/>
      <c r="R230" s="2"/>
      <c r="S230" s="3"/>
      <c r="T230" s="3"/>
    </row>
    <row r="231" spans="1:20" hidden="1" x14ac:dyDescent="0.55000000000000004">
      <c r="A231">
        <f>'[2]T18-Hanover'!A231</f>
        <v>0</v>
      </c>
      <c r="I231" s="7"/>
      <c r="J231" s="2"/>
      <c r="K231" s="3"/>
      <c r="L231" s="4"/>
      <c r="M231" s="4"/>
      <c r="N231" s="3"/>
      <c r="O231" s="5"/>
      <c r="P231" s="2"/>
      <c r="Q231" s="2"/>
      <c r="R231" s="2"/>
      <c r="S231" s="3"/>
      <c r="T231" s="3"/>
    </row>
    <row r="232" spans="1:20" hidden="1" x14ac:dyDescent="0.55000000000000004">
      <c r="A232">
        <f>'[2]T18-Hanover'!A232</f>
        <v>0</v>
      </c>
      <c r="I232" s="7"/>
      <c r="J232" s="2"/>
      <c r="K232" s="3"/>
      <c r="L232" s="4"/>
      <c r="M232" s="4"/>
      <c r="N232" s="3"/>
      <c r="O232" s="5"/>
      <c r="P232" s="2"/>
      <c r="Q232" s="2"/>
      <c r="R232" s="2"/>
      <c r="S232" s="3"/>
      <c r="T232" s="3"/>
    </row>
    <row r="233" spans="1:20" hidden="1" x14ac:dyDescent="0.55000000000000004">
      <c r="A233">
        <f>'[2]T18-Hanover'!A233</f>
        <v>0</v>
      </c>
      <c r="I233" s="7"/>
      <c r="J233" s="2"/>
      <c r="K233" s="3"/>
      <c r="L233" s="4"/>
      <c r="M233" s="4"/>
      <c r="N233" s="3"/>
      <c r="O233" s="5"/>
      <c r="P233" s="2"/>
      <c r="Q233" s="2"/>
      <c r="R233" s="2"/>
      <c r="S233" s="3"/>
      <c r="T233" s="3"/>
    </row>
    <row r="234" spans="1:20" hidden="1" x14ac:dyDescent="0.55000000000000004">
      <c r="A234">
        <f>'[2]T18-Hanover'!A234</f>
        <v>0</v>
      </c>
      <c r="I234" s="7"/>
      <c r="J234" s="2"/>
      <c r="K234" s="3"/>
      <c r="L234" s="4"/>
      <c r="M234" s="4"/>
      <c r="N234" s="3"/>
      <c r="O234" s="5"/>
      <c r="P234" s="2"/>
      <c r="Q234" s="2"/>
      <c r="R234" s="2"/>
      <c r="S234" s="3"/>
      <c r="T234" s="3"/>
    </row>
    <row r="235" spans="1:20" hidden="1" x14ac:dyDescent="0.55000000000000004">
      <c r="A235">
        <f>'[2]T18-Hanover'!A235</f>
        <v>0</v>
      </c>
      <c r="I235" s="7"/>
      <c r="J235" s="2"/>
      <c r="K235" s="3"/>
      <c r="L235" s="4"/>
      <c r="M235" s="4"/>
      <c r="N235" s="3"/>
      <c r="O235" s="5"/>
      <c r="P235" s="2"/>
      <c r="Q235" s="2"/>
      <c r="R235" s="2"/>
      <c r="S235" s="3"/>
      <c r="T235" s="3"/>
    </row>
    <row r="236" spans="1:20" hidden="1" x14ac:dyDescent="0.55000000000000004">
      <c r="A236">
        <f>'[2]T18-Hanover'!A236</f>
        <v>0</v>
      </c>
      <c r="I236" s="7"/>
      <c r="J236" s="2"/>
      <c r="K236" s="3"/>
      <c r="L236" s="4"/>
      <c r="M236" s="4"/>
      <c r="N236" s="3"/>
      <c r="O236" s="5"/>
      <c r="P236" s="2"/>
      <c r="Q236" s="2"/>
      <c r="R236" s="2"/>
      <c r="S236" s="3"/>
      <c r="T236" s="3"/>
    </row>
    <row r="237" spans="1:20" hidden="1" x14ac:dyDescent="0.55000000000000004">
      <c r="A237">
        <f>'[2]T18-Hanover'!A237</f>
        <v>0</v>
      </c>
      <c r="I237" s="7"/>
      <c r="J237" s="2"/>
      <c r="K237" s="3"/>
      <c r="L237" s="4"/>
      <c r="M237" s="4"/>
      <c r="N237" s="3"/>
      <c r="O237" s="5"/>
      <c r="P237" s="2"/>
      <c r="Q237" s="2"/>
      <c r="R237" s="2"/>
      <c r="S237" s="3"/>
      <c r="T237" s="3"/>
    </row>
    <row r="238" spans="1:20" hidden="1" x14ac:dyDescent="0.55000000000000004">
      <c r="A238">
        <f>'[2]T18-Hanover'!A238</f>
        <v>0</v>
      </c>
      <c r="I238" s="7"/>
      <c r="J238" s="2"/>
      <c r="K238" s="3"/>
      <c r="L238" s="4"/>
      <c r="M238" s="4"/>
      <c r="N238" s="3"/>
      <c r="O238" s="5"/>
      <c r="P238" s="2"/>
      <c r="Q238" s="2"/>
      <c r="R238" s="2"/>
      <c r="S238" s="3"/>
      <c r="T238" s="3"/>
    </row>
    <row r="239" spans="1:20" hidden="1" x14ac:dyDescent="0.55000000000000004">
      <c r="A239">
        <f>'[2]T18-Hanover'!A239</f>
        <v>0</v>
      </c>
      <c r="I239" s="7"/>
      <c r="J239" s="2"/>
      <c r="K239" s="3"/>
      <c r="L239" s="4"/>
      <c r="M239" s="4"/>
      <c r="N239" s="3"/>
      <c r="O239" s="5"/>
      <c r="P239" s="2"/>
      <c r="Q239" s="2"/>
      <c r="R239" s="2"/>
      <c r="S239" s="3"/>
      <c r="T239" s="3"/>
    </row>
    <row r="240" spans="1:20" hidden="1" x14ac:dyDescent="0.55000000000000004">
      <c r="A240">
        <f>'[2]T18-Hanover'!A240</f>
        <v>0</v>
      </c>
      <c r="I240" s="7"/>
      <c r="J240" s="2"/>
      <c r="K240" s="3"/>
      <c r="L240" s="4"/>
      <c r="M240" s="4"/>
      <c r="N240" s="3"/>
      <c r="O240" s="5"/>
      <c r="P240" s="2"/>
      <c r="Q240" s="2"/>
      <c r="R240" s="2"/>
      <c r="S240" s="3"/>
      <c r="T240" s="3"/>
    </row>
    <row r="241" spans="1:20" hidden="1" x14ac:dyDescent="0.55000000000000004">
      <c r="A241">
        <f>'[2]T18-Hanover'!A241</f>
        <v>0</v>
      </c>
      <c r="I241" s="7"/>
      <c r="J241" s="2"/>
      <c r="K241" s="3"/>
      <c r="L241" s="4"/>
      <c r="M241" s="4"/>
      <c r="N241" s="3"/>
      <c r="O241" s="5"/>
      <c r="P241" s="2"/>
      <c r="Q241" s="2"/>
      <c r="R241" s="2"/>
      <c r="S241" s="3"/>
      <c r="T241" s="3"/>
    </row>
    <row r="242" spans="1:20" hidden="1" x14ac:dyDescent="0.55000000000000004">
      <c r="A242">
        <f>'[2]T18-Hanover'!A242</f>
        <v>0</v>
      </c>
      <c r="I242" s="7"/>
      <c r="J242" s="2"/>
      <c r="K242" s="3"/>
      <c r="L242" s="4"/>
      <c r="M242" s="4"/>
      <c r="N242" s="3"/>
      <c r="O242" s="5"/>
      <c r="P242" s="2"/>
      <c r="Q242" s="2"/>
      <c r="R242" s="2"/>
      <c r="S242" s="3"/>
      <c r="T242" s="3"/>
    </row>
    <row r="243" spans="1:20" hidden="1" x14ac:dyDescent="0.55000000000000004">
      <c r="A243">
        <f>'[2]T18-Hanover'!A243</f>
        <v>0</v>
      </c>
      <c r="I243" s="7"/>
      <c r="J243" s="2"/>
      <c r="K243" s="3"/>
      <c r="L243" s="4"/>
      <c r="M243" s="4"/>
      <c r="N243" s="3"/>
      <c r="O243" s="5"/>
      <c r="P243" s="2"/>
      <c r="Q243" s="2"/>
      <c r="R243" s="2"/>
      <c r="S243" s="3"/>
      <c r="T243" s="3"/>
    </row>
    <row r="244" spans="1:20" hidden="1" x14ac:dyDescent="0.55000000000000004">
      <c r="A244">
        <f>'[2]T18-Hanover'!A244</f>
        <v>0</v>
      </c>
      <c r="I244" s="7"/>
      <c r="J244" s="2"/>
      <c r="K244" s="3"/>
      <c r="L244" s="4"/>
      <c r="M244" s="4"/>
      <c r="N244" s="3"/>
      <c r="O244" s="5"/>
      <c r="P244" s="2"/>
      <c r="Q244" s="2"/>
      <c r="R244" s="2"/>
      <c r="S244" s="3"/>
      <c r="T244" s="3"/>
    </row>
    <row r="245" spans="1:20" hidden="1" x14ac:dyDescent="0.55000000000000004">
      <c r="A245">
        <f>'[2]T18-Hanover'!A245</f>
        <v>0</v>
      </c>
      <c r="I245" s="7"/>
      <c r="J245" s="2"/>
      <c r="K245" s="3"/>
      <c r="L245" s="4"/>
      <c r="M245" s="4"/>
      <c r="N245" s="3"/>
      <c r="O245" s="5"/>
      <c r="P245" s="2"/>
      <c r="Q245" s="2"/>
      <c r="R245" s="2"/>
      <c r="S245" s="3"/>
      <c r="T245" s="3"/>
    </row>
    <row r="246" spans="1:20" hidden="1" x14ac:dyDescent="0.55000000000000004">
      <c r="A246">
        <f>'[2]T18-Hanover'!A246</f>
        <v>0</v>
      </c>
      <c r="I246" s="7"/>
      <c r="J246" s="2"/>
      <c r="K246" s="3"/>
      <c r="L246" s="4"/>
      <c r="M246" s="4"/>
      <c r="N246" s="3"/>
      <c r="O246" s="5"/>
      <c r="P246" s="2"/>
      <c r="Q246" s="2"/>
      <c r="R246" s="2"/>
      <c r="S246" s="3"/>
      <c r="T246" s="3"/>
    </row>
    <row r="247" spans="1:20" hidden="1" x14ac:dyDescent="0.55000000000000004">
      <c r="A247">
        <f>'[2]T18-Hanover'!A247</f>
        <v>0</v>
      </c>
      <c r="I247" s="7"/>
      <c r="J247" s="2"/>
      <c r="K247" s="3"/>
      <c r="L247" s="4"/>
      <c r="M247" s="4"/>
      <c r="N247" s="3"/>
      <c r="O247" s="5"/>
      <c r="P247" s="2"/>
      <c r="Q247" s="2"/>
      <c r="R247" s="2"/>
      <c r="S247" s="3"/>
      <c r="T247" s="3"/>
    </row>
    <row r="248" spans="1:20" hidden="1" x14ac:dyDescent="0.55000000000000004">
      <c r="A248">
        <f>'[2]T18-Hanover'!A248</f>
        <v>0</v>
      </c>
      <c r="I248" s="7"/>
      <c r="J248" s="2"/>
      <c r="K248" s="3"/>
      <c r="L248" s="4"/>
      <c r="M248" s="4"/>
      <c r="N248" s="3"/>
      <c r="O248" s="5"/>
      <c r="P248" s="2"/>
      <c r="Q248" s="2"/>
      <c r="R248" s="2"/>
      <c r="S248" s="3"/>
      <c r="T248" s="3"/>
    </row>
    <row r="249" spans="1:20" hidden="1" x14ac:dyDescent="0.55000000000000004">
      <c r="A249">
        <f>'[2]T18-Hanover'!A249</f>
        <v>0</v>
      </c>
      <c r="I249" s="7"/>
      <c r="J249" s="2"/>
      <c r="K249" s="3"/>
      <c r="L249" s="4"/>
      <c r="M249" s="4"/>
      <c r="N249" s="3"/>
      <c r="O249" s="5"/>
      <c r="P249" s="2"/>
      <c r="Q249" s="2"/>
      <c r="R249" s="2"/>
      <c r="S249" s="3"/>
      <c r="T249" s="3"/>
    </row>
    <row r="250" spans="1:20" hidden="1" x14ac:dyDescent="0.55000000000000004">
      <c r="A250">
        <f>'[2]T18-Hanover'!A250</f>
        <v>0</v>
      </c>
      <c r="I250" s="7"/>
      <c r="J250" s="2"/>
      <c r="K250" s="3"/>
      <c r="L250" s="4"/>
      <c r="M250" s="4"/>
      <c r="N250" s="3"/>
      <c r="O250" s="5"/>
      <c r="P250" s="2"/>
      <c r="Q250" s="2"/>
      <c r="R250" s="2"/>
      <c r="S250" s="3"/>
      <c r="T250" s="3"/>
    </row>
    <row r="251" spans="1:20" hidden="1" x14ac:dyDescent="0.55000000000000004">
      <c r="A251">
        <f>'[2]T18-Hanover'!A251</f>
        <v>0</v>
      </c>
      <c r="I251" s="7"/>
      <c r="J251" s="2"/>
      <c r="K251" s="3"/>
      <c r="L251" s="4"/>
      <c r="M251" s="4"/>
      <c r="N251" s="3"/>
      <c r="O251" s="5"/>
      <c r="P251" s="2"/>
      <c r="Q251" s="2"/>
      <c r="R251" s="2"/>
      <c r="S251" s="3"/>
      <c r="T251" s="3"/>
    </row>
    <row r="252" spans="1:20" hidden="1" x14ac:dyDescent="0.55000000000000004">
      <c r="A252">
        <f>'[2]T18-Hanover'!A252</f>
        <v>0</v>
      </c>
      <c r="I252" s="7"/>
      <c r="J252" s="2"/>
      <c r="K252" s="3"/>
      <c r="L252" s="4"/>
      <c r="M252" s="4"/>
      <c r="N252" s="3"/>
      <c r="O252" s="5"/>
      <c r="P252" s="2"/>
      <c r="Q252" s="2"/>
      <c r="R252" s="2"/>
      <c r="S252" s="3"/>
      <c r="T252" s="3"/>
    </row>
    <row r="253" spans="1:20" hidden="1" x14ac:dyDescent="0.55000000000000004">
      <c r="A253">
        <f>'[2]T18-Hanover'!A253</f>
        <v>0</v>
      </c>
      <c r="I253" s="7"/>
      <c r="J253" s="2"/>
      <c r="K253" s="3"/>
      <c r="L253" s="4"/>
      <c r="M253" s="4"/>
      <c r="N253" s="3"/>
      <c r="O253" s="5"/>
      <c r="P253" s="2"/>
      <c r="Q253" s="2"/>
      <c r="R253" s="2"/>
      <c r="S253" s="3"/>
      <c r="T253" s="3"/>
    </row>
    <row r="254" spans="1:20" hidden="1" x14ac:dyDescent="0.55000000000000004">
      <c r="A254">
        <f>'[2]T18-Hanover'!A254</f>
        <v>0</v>
      </c>
      <c r="I254" s="7"/>
      <c r="J254" s="2"/>
      <c r="K254" s="3"/>
      <c r="L254" s="4"/>
      <c r="M254" s="4"/>
      <c r="N254" s="3"/>
      <c r="O254" s="5"/>
      <c r="P254" s="2"/>
      <c r="Q254" s="2"/>
      <c r="R254" s="2"/>
      <c r="S254" s="3"/>
      <c r="T254" s="3"/>
    </row>
    <row r="255" spans="1:20" hidden="1" x14ac:dyDescent="0.55000000000000004">
      <c r="A255">
        <f>'[2]T18-Hanover'!A255</f>
        <v>0</v>
      </c>
      <c r="I255" s="7"/>
      <c r="J255" s="2"/>
      <c r="K255" s="3"/>
      <c r="L255" s="4"/>
      <c r="M255" s="4"/>
      <c r="N255" s="3"/>
      <c r="O255" s="5"/>
      <c r="P255" s="2"/>
      <c r="Q255" s="2"/>
      <c r="R255" s="2"/>
      <c r="S255" s="3"/>
      <c r="T255" s="3"/>
    </row>
    <row r="256" spans="1:20" hidden="1" x14ac:dyDescent="0.55000000000000004">
      <c r="A256">
        <f>'[2]T18-Hanover'!A256</f>
        <v>0</v>
      </c>
      <c r="I256" s="7"/>
      <c r="J256" s="2"/>
      <c r="K256" s="3"/>
      <c r="L256" s="4"/>
      <c r="M256" s="4"/>
      <c r="N256" s="3"/>
      <c r="O256" s="5"/>
      <c r="P256" s="2"/>
      <c r="Q256" s="2"/>
      <c r="R256" s="2"/>
      <c r="S256" s="3"/>
      <c r="T256" s="3"/>
    </row>
    <row r="257" spans="1:20" hidden="1" x14ac:dyDescent="0.55000000000000004">
      <c r="A257">
        <f>'[2]T18-Hanover'!A257</f>
        <v>0</v>
      </c>
      <c r="I257" s="7"/>
      <c r="J257" s="2"/>
      <c r="K257" s="3"/>
      <c r="L257" s="4"/>
      <c r="M257" s="4"/>
      <c r="N257" s="3"/>
      <c r="O257" s="5"/>
      <c r="P257" s="2"/>
      <c r="Q257" s="2"/>
      <c r="R257" s="2"/>
      <c r="S257" s="3"/>
      <c r="T257" s="3"/>
    </row>
    <row r="258" spans="1:20" hidden="1" x14ac:dyDescent="0.55000000000000004">
      <c r="A258">
        <f>'[2]T18-Hanover'!A258</f>
        <v>0</v>
      </c>
      <c r="I258" s="7"/>
      <c r="J258" s="2"/>
      <c r="K258" s="3"/>
      <c r="L258" s="4"/>
      <c r="M258" s="4"/>
      <c r="N258" s="3"/>
      <c r="O258" s="5"/>
      <c r="P258" s="2"/>
      <c r="Q258" s="2"/>
      <c r="R258" s="2"/>
      <c r="S258" s="3"/>
      <c r="T258" s="3"/>
    </row>
    <row r="259" spans="1:20" hidden="1" x14ac:dyDescent="0.55000000000000004">
      <c r="A259">
        <f>'[2]T18-Hanover'!A259</f>
        <v>0</v>
      </c>
      <c r="I259" s="7"/>
      <c r="J259" s="2"/>
      <c r="K259" s="3"/>
      <c r="L259" s="4"/>
      <c r="M259" s="4"/>
      <c r="N259" s="3"/>
      <c r="O259" s="5"/>
      <c r="P259" s="2"/>
      <c r="Q259" s="2"/>
      <c r="R259" s="2"/>
      <c r="S259" s="3"/>
      <c r="T259" s="3"/>
    </row>
    <row r="260" spans="1:20" hidden="1" x14ac:dyDescent="0.55000000000000004">
      <c r="A260">
        <f>'[2]T18-Hanover'!A260</f>
        <v>0</v>
      </c>
      <c r="I260" s="7"/>
      <c r="J260" s="2"/>
      <c r="K260" s="3"/>
      <c r="L260" s="4"/>
      <c r="M260" s="4"/>
      <c r="N260" s="3"/>
      <c r="O260" s="5"/>
      <c r="P260" s="2"/>
      <c r="Q260" s="2"/>
      <c r="R260" s="2"/>
      <c r="S260" s="3"/>
      <c r="T260" s="3"/>
    </row>
    <row r="261" spans="1:20" hidden="1" x14ac:dyDescent="0.55000000000000004">
      <c r="A261">
        <f>'[2]T18-Hanover'!A261</f>
        <v>0</v>
      </c>
      <c r="I261" s="7"/>
      <c r="J261" s="2"/>
      <c r="K261" s="3"/>
      <c r="L261" s="4"/>
      <c r="M261" s="4"/>
      <c r="N261" s="3"/>
      <c r="O261" s="5"/>
      <c r="P261" s="2"/>
      <c r="Q261" s="2"/>
      <c r="R261" s="2"/>
      <c r="S261" s="3"/>
      <c r="T261" s="3"/>
    </row>
    <row r="262" spans="1:20" hidden="1" x14ac:dyDescent="0.55000000000000004">
      <c r="A262">
        <f>'[2]T18-Hanover'!A262</f>
        <v>0</v>
      </c>
      <c r="I262" s="7"/>
      <c r="J262" s="2"/>
      <c r="K262" s="3"/>
      <c r="L262" s="4"/>
      <c r="M262" s="4"/>
      <c r="N262" s="3"/>
      <c r="O262" s="5"/>
      <c r="P262" s="2"/>
      <c r="Q262" s="2"/>
      <c r="R262" s="2"/>
      <c r="S262" s="3"/>
      <c r="T262" s="3"/>
    </row>
    <row r="263" spans="1:20" hidden="1" x14ac:dyDescent="0.55000000000000004">
      <c r="A263">
        <f>'[2]T18-Hanover'!A263</f>
        <v>0</v>
      </c>
      <c r="I263" s="7"/>
      <c r="J263" s="2"/>
      <c r="K263" s="3"/>
      <c r="L263" s="4"/>
      <c r="M263" s="4"/>
      <c r="N263" s="3"/>
      <c r="O263" s="5"/>
      <c r="P263" s="2"/>
      <c r="Q263" s="2"/>
      <c r="R263" s="2"/>
      <c r="S263" s="3"/>
      <c r="T263" s="3"/>
    </row>
    <row r="264" spans="1:20" hidden="1" x14ac:dyDescent="0.55000000000000004">
      <c r="A264">
        <f>'[2]T18-Hanover'!A264</f>
        <v>0</v>
      </c>
      <c r="I264" s="7"/>
      <c r="J264" s="2"/>
      <c r="K264" s="3"/>
      <c r="L264" s="4"/>
      <c r="M264" s="4"/>
      <c r="N264" s="3"/>
      <c r="O264" s="5"/>
      <c r="P264" s="2"/>
      <c r="Q264" s="2"/>
      <c r="R264" s="2"/>
      <c r="S264" s="3"/>
      <c r="T264" s="3"/>
    </row>
    <row r="265" spans="1:20" hidden="1" x14ac:dyDescent="0.55000000000000004">
      <c r="A265">
        <f>'[2]T18-Hanover'!A265</f>
        <v>0</v>
      </c>
      <c r="I265" s="7"/>
      <c r="J265" s="2"/>
      <c r="K265" s="3"/>
      <c r="L265" s="4"/>
      <c r="M265" s="4"/>
      <c r="N265" s="3"/>
      <c r="O265" s="5"/>
      <c r="P265" s="2"/>
      <c r="Q265" s="2"/>
      <c r="R265" s="2"/>
      <c r="S265" s="3"/>
      <c r="T265" s="3"/>
    </row>
    <row r="266" spans="1:20" hidden="1" x14ac:dyDescent="0.55000000000000004">
      <c r="A266">
        <f>'[2]T18-Hanover'!A266</f>
        <v>0</v>
      </c>
      <c r="I266" s="7"/>
      <c r="J266" s="2"/>
      <c r="K266" s="3"/>
      <c r="L266" s="4"/>
      <c r="M266" s="4"/>
      <c r="N266" s="3"/>
      <c r="O266" s="5"/>
      <c r="P266" s="2"/>
      <c r="Q266" s="2"/>
      <c r="R266" s="2"/>
      <c r="S266" s="3"/>
      <c r="T266" s="3"/>
    </row>
    <row r="267" spans="1:20" hidden="1" x14ac:dyDescent="0.55000000000000004">
      <c r="A267">
        <f>'[2]T18-Hanover'!A267</f>
        <v>0</v>
      </c>
      <c r="I267" s="7"/>
      <c r="J267" s="2"/>
      <c r="K267" s="3"/>
      <c r="L267" s="4"/>
      <c r="M267" s="4"/>
      <c r="N267" s="3"/>
      <c r="O267" s="5"/>
      <c r="P267" s="2"/>
      <c r="Q267" s="2"/>
      <c r="R267" s="2"/>
      <c r="S267" s="3"/>
      <c r="T267" s="3"/>
    </row>
    <row r="268" spans="1:20" hidden="1" x14ac:dyDescent="0.55000000000000004">
      <c r="A268">
        <f>'[2]T18-Hanover'!A268</f>
        <v>0</v>
      </c>
      <c r="I268" s="7"/>
      <c r="J268" s="2"/>
      <c r="K268" s="3"/>
      <c r="L268" s="4"/>
      <c r="M268" s="4"/>
      <c r="N268" s="3"/>
      <c r="O268" s="5"/>
      <c r="P268" s="2"/>
      <c r="Q268" s="2"/>
      <c r="R268" s="2"/>
      <c r="S268" s="3"/>
      <c r="T268" s="3"/>
    </row>
    <row r="269" spans="1:20" hidden="1" x14ac:dyDescent="0.55000000000000004">
      <c r="A269">
        <f>'[2]T18-Hanover'!A269</f>
        <v>0</v>
      </c>
      <c r="I269" s="7"/>
      <c r="J269" s="2"/>
      <c r="K269" s="3"/>
      <c r="L269" s="4"/>
      <c r="M269" s="4"/>
      <c r="N269" s="3"/>
      <c r="O269" s="5"/>
      <c r="P269" s="2"/>
      <c r="Q269" s="2"/>
      <c r="R269" s="2"/>
      <c r="S269" s="3"/>
      <c r="T269" s="3"/>
    </row>
    <row r="270" spans="1:20" hidden="1" x14ac:dyDescent="0.55000000000000004">
      <c r="A270">
        <f>'[2]T18-Hanover'!A270</f>
        <v>0</v>
      </c>
      <c r="I270" s="7"/>
      <c r="J270" s="2"/>
      <c r="K270" s="3"/>
      <c r="L270" s="4"/>
      <c r="M270" s="4"/>
      <c r="N270" s="3"/>
      <c r="O270" s="5"/>
      <c r="P270" s="2"/>
      <c r="Q270" s="2"/>
      <c r="R270" s="2"/>
      <c r="S270" s="3"/>
      <c r="T270" s="3"/>
    </row>
    <row r="271" spans="1:20" hidden="1" x14ac:dyDescent="0.55000000000000004">
      <c r="A271">
        <f>'[2]T18-Hanover'!A271</f>
        <v>0</v>
      </c>
      <c r="I271" s="7"/>
      <c r="J271" s="2"/>
      <c r="K271" s="3"/>
      <c r="L271" s="4"/>
      <c r="M271" s="4"/>
      <c r="N271" s="3"/>
      <c r="O271" s="5"/>
      <c r="P271" s="2"/>
      <c r="Q271" s="2"/>
      <c r="R271" s="2"/>
      <c r="S271" s="3"/>
      <c r="T271" s="3"/>
    </row>
    <row r="272" spans="1:20" hidden="1" x14ac:dyDescent="0.55000000000000004">
      <c r="A272">
        <f>'[2]T18-Hanover'!A272</f>
        <v>0</v>
      </c>
      <c r="I272" s="7"/>
      <c r="J272" s="2"/>
      <c r="K272" s="3"/>
      <c r="L272" s="4"/>
      <c r="M272" s="4"/>
      <c r="N272" s="3"/>
      <c r="O272" s="5"/>
      <c r="P272" s="2"/>
      <c r="Q272" s="2"/>
      <c r="R272" s="2"/>
      <c r="S272" s="3"/>
      <c r="T272" s="3"/>
    </row>
    <row r="273" spans="1:20" hidden="1" x14ac:dyDescent="0.55000000000000004">
      <c r="A273">
        <f>'[2]T18-Hanover'!A273</f>
        <v>0</v>
      </c>
      <c r="I273" s="7"/>
      <c r="J273" s="2"/>
      <c r="K273" s="3"/>
      <c r="L273" s="4"/>
      <c r="M273" s="4"/>
      <c r="N273" s="3"/>
      <c r="O273" s="5"/>
      <c r="P273" s="2"/>
      <c r="Q273" s="2"/>
      <c r="R273" s="2"/>
      <c r="S273" s="3"/>
      <c r="T273" s="3"/>
    </row>
    <row r="274" spans="1:20" hidden="1" x14ac:dyDescent="0.55000000000000004">
      <c r="A274">
        <f>'[2]T18-Hanover'!A274</f>
        <v>0</v>
      </c>
      <c r="I274" s="7"/>
      <c r="J274" s="2"/>
      <c r="K274" s="3"/>
      <c r="L274" s="4"/>
      <c r="M274" s="4"/>
      <c r="N274" s="3"/>
      <c r="O274" s="5"/>
      <c r="P274" s="2"/>
      <c r="Q274" s="2"/>
      <c r="R274" s="2"/>
      <c r="S274" s="3"/>
      <c r="T274" s="3"/>
    </row>
    <row r="275" spans="1:20" hidden="1" x14ac:dyDescent="0.55000000000000004">
      <c r="A275">
        <f>'[2]T18-Hanover'!A275</f>
        <v>0</v>
      </c>
      <c r="I275" s="7"/>
      <c r="J275" s="2"/>
      <c r="K275" s="3"/>
      <c r="L275" s="4"/>
      <c r="M275" s="4"/>
      <c r="N275" s="3"/>
      <c r="O275" s="5"/>
      <c r="P275" s="2"/>
      <c r="Q275" s="2"/>
      <c r="R275" s="2"/>
      <c r="S275" s="3"/>
      <c r="T275" s="3"/>
    </row>
    <row r="276" spans="1:20" hidden="1" x14ac:dyDescent="0.55000000000000004">
      <c r="A276">
        <f>'[2]T18-Hanover'!A276</f>
        <v>0</v>
      </c>
      <c r="I276" s="7"/>
      <c r="J276" s="2"/>
      <c r="K276" s="3"/>
      <c r="L276" s="4"/>
      <c r="M276" s="4"/>
      <c r="N276" s="3"/>
      <c r="O276" s="5"/>
      <c r="P276" s="2"/>
      <c r="Q276" s="2"/>
      <c r="R276" s="2"/>
      <c r="S276" s="3"/>
      <c r="T276" s="3"/>
    </row>
    <row r="277" spans="1:20" hidden="1" x14ac:dyDescent="0.55000000000000004">
      <c r="A277">
        <f>'[2]T18-Hanover'!A277</f>
        <v>0</v>
      </c>
      <c r="I277" s="7"/>
      <c r="J277" s="2"/>
      <c r="K277" s="3"/>
      <c r="L277" s="4"/>
      <c r="M277" s="4"/>
      <c r="N277" s="3"/>
      <c r="O277" s="5"/>
      <c r="P277" s="2"/>
      <c r="Q277" s="2"/>
      <c r="R277" s="2"/>
      <c r="S277" s="3"/>
      <c r="T277" s="3"/>
    </row>
    <row r="278" spans="1:20" hidden="1" x14ac:dyDescent="0.55000000000000004">
      <c r="A278">
        <f>'[2]T18-Hanover'!A278</f>
        <v>0</v>
      </c>
      <c r="I278" s="7"/>
      <c r="J278" s="2"/>
      <c r="K278" s="3"/>
      <c r="L278" s="4"/>
      <c r="M278" s="4"/>
      <c r="N278" s="3"/>
      <c r="O278" s="5"/>
      <c r="P278" s="2"/>
      <c r="Q278" s="2"/>
      <c r="R278" s="2"/>
      <c r="S278" s="3"/>
      <c r="T278" s="3"/>
    </row>
    <row r="279" spans="1:20" hidden="1" x14ac:dyDescent="0.55000000000000004">
      <c r="A279">
        <f>'[2]T18-Hanover'!A279</f>
        <v>0</v>
      </c>
      <c r="I279" s="7"/>
      <c r="J279" s="2"/>
      <c r="K279" s="3"/>
      <c r="L279" s="4"/>
      <c r="M279" s="4"/>
      <c r="N279" s="3"/>
      <c r="O279" s="5"/>
      <c r="P279" s="2"/>
      <c r="Q279" s="2"/>
      <c r="R279" s="2"/>
      <c r="S279" s="3"/>
      <c r="T279" s="3"/>
    </row>
    <row r="280" spans="1:20" hidden="1" x14ac:dyDescent="0.55000000000000004">
      <c r="A280">
        <f>'[2]T18-Hanover'!A280</f>
        <v>0</v>
      </c>
      <c r="I280" s="7"/>
      <c r="J280" s="2"/>
      <c r="K280" s="3"/>
      <c r="L280" s="4"/>
      <c r="M280" s="4"/>
      <c r="N280" s="3"/>
      <c r="O280" s="5"/>
      <c r="P280" s="2"/>
      <c r="Q280" s="2"/>
      <c r="R280" s="2"/>
      <c r="S280" s="3"/>
      <c r="T280" s="3"/>
    </row>
    <row r="281" spans="1:20" hidden="1" x14ac:dyDescent="0.55000000000000004">
      <c r="A281">
        <f>'[2]T18-Hanover'!A281</f>
        <v>0</v>
      </c>
      <c r="I281" s="7"/>
      <c r="J281" s="2"/>
      <c r="K281" s="3"/>
      <c r="L281" s="4"/>
      <c r="M281" s="4"/>
      <c r="N281" s="3"/>
      <c r="O281" s="5"/>
      <c r="P281" s="2"/>
      <c r="Q281" s="2"/>
      <c r="R281" s="2"/>
      <c r="S281" s="3"/>
      <c r="T281" s="3"/>
    </row>
    <row r="282" spans="1:20" hidden="1" x14ac:dyDescent="0.55000000000000004">
      <c r="A282">
        <f>'[2]T18-Hanover'!A282</f>
        <v>0</v>
      </c>
      <c r="I282" s="7"/>
      <c r="J282" s="2"/>
      <c r="K282" s="3"/>
      <c r="L282" s="4"/>
      <c r="M282" s="4"/>
      <c r="N282" s="3"/>
      <c r="O282" s="5"/>
      <c r="P282" s="2"/>
      <c r="Q282" s="2"/>
      <c r="R282" s="2"/>
      <c r="S282" s="3"/>
      <c r="T282" s="3"/>
    </row>
    <row r="283" spans="1:20" hidden="1" x14ac:dyDescent="0.55000000000000004">
      <c r="A283">
        <f>'[2]T18-Hanover'!A283</f>
        <v>0</v>
      </c>
      <c r="I283" s="7"/>
      <c r="J283" s="2"/>
      <c r="K283" s="3"/>
      <c r="L283" s="4"/>
      <c r="M283" s="4"/>
      <c r="N283" s="3"/>
      <c r="O283" s="5"/>
      <c r="P283" s="2"/>
      <c r="Q283" s="2"/>
      <c r="R283" s="2"/>
      <c r="S283" s="3"/>
      <c r="T283" s="3"/>
    </row>
    <row r="284" spans="1:20" hidden="1" x14ac:dyDescent="0.55000000000000004">
      <c r="A284">
        <f>'[2]T18-Hanover'!A284</f>
        <v>0</v>
      </c>
      <c r="I284" s="7"/>
      <c r="J284" s="2"/>
      <c r="K284" s="3"/>
      <c r="L284" s="4"/>
      <c r="M284" s="4"/>
      <c r="N284" s="3"/>
      <c r="O284" s="5"/>
      <c r="P284" s="2"/>
      <c r="Q284" s="2"/>
      <c r="R284" s="2"/>
      <c r="S284" s="3"/>
      <c r="T284" s="3"/>
    </row>
    <row r="285" spans="1:20" hidden="1" x14ac:dyDescent="0.55000000000000004">
      <c r="A285">
        <f>'[2]T18-Hanover'!A285</f>
        <v>0</v>
      </c>
      <c r="I285" s="7"/>
      <c r="J285" s="2"/>
      <c r="K285" s="3"/>
      <c r="L285" s="4"/>
      <c r="M285" s="4"/>
      <c r="N285" s="3"/>
      <c r="O285" s="5"/>
      <c r="P285" s="2"/>
      <c r="Q285" s="2"/>
      <c r="R285" s="2"/>
      <c r="S285" s="3"/>
      <c r="T285" s="3"/>
    </row>
    <row r="286" spans="1:20" hidden="1" x14ac:dyDescent="0.55000000000000004">
      <c r="A286">
        <f>'[2]T18-Hanover'!A286</f>
        <v>0</v>
      </c>
      <c r="I286" s="7"/>
      <c r="J286" s="2"/>
      <c r="K286" s="3"/>
      <c r="L286" s="4"/>
      <c r="M286" s="4"/>
      <c r="N286" s="3"/>
      <c r="O286" s="5"/>
      <c r="P286" s="2"/>
      <c r="Q286" s="2"/>
      <c r="R286" s="2"/>
      <c r="S286" s="3"/>
      <c r="T286" s="3"/>
    </row>
    <row r="287" spans="1:20" hidden="1" x14ac:dyDescent="0.55000000000000004">
      <c r="A287">
        <f>'[2]T18-Hanover'!A287</f>
        <v>0</v>
      </c>
      <c r="I287" s="7"/>
      <c r="J287" s="2"/>
      <c r="K287" s="3"/>
      <c r="L287" s="4"/>
      <c r="M287" s="4"/>
      <c r="N287" s="3"/>
      <c r="O287" s="5"/>
      <c r="P287" s="2"/>
      <c r="Q287" s="2"/>
      <c r="R287" s="2"/>
      <c r="S287" s="3"/>
      <c r="T287" s="3"/>
    </row>
    <row r="288" spans="1:20" hidden="1" x14ac:dyDescent="0.55000000000000004">
      <c r="A288">
        <f>'[2]T18-Hanover'!A288</f>
        <v>0</v>
      </c>
      <c r="I288" s="7"/>
      <c r="J288" s="2"/>
      <c r="K288" s="3"/>
      <c r="L288" s="4"/>
      <c r="M288" s="4"/>
      <c r="N288" s="3"/>
      <c r="O288" s="5"/>
      <c r="P288" s="2"/>
      <c r="Q288" s="2"/>
      <c r="R288" s="2"/>
      <c r="S288" s="3"/>
      <c r="T288" s="3"/>
    </row>
    <row r="289" spans="1:20" hidden="1" x14ac:dyDescent="0.55000000000000004">
      <c r="A289">
        <f>'[2]T18-Hanover'!A289</f>
        <v>0</v>
      </c>
      <c r="I289" s="7"/>
      <c r="J289" s="2"/>
      <c r="K289" s="3"/>
      <c r="L289" s="4"/>
      <c r="M289" s="4"/>
      <c r="N289" s="3"/>
      <c r="O289" s="5"/>
      <c r="P289" s="2"/>
      <c r="Q289" s="2"/>
      <c r="R289" s="2"/>
      <c r="S289" s="3"/>
      <c r="T289" s="3"/>
    </row>
    <row r="290" spans="1:20" hidden="1" x14ac:dyDescent="0.55000000000000004">
      <c r="A290">
        <f>'[2]T18-Hanover'!A290</f>
        <v>0</v>
      </c>
      <c r="I290" s="7"/>
      <c r="J290" s="2"/>
      <c r="K290" s="3"/>
      <c r="L290" s="4"/>
      <c r="M290" s="4"/>
      <c r="N290" s="3"/>
      <c r="O290" s="5"/>
      <c r="P290" s="2"/>
      <c r="Q290" s="2"/>
      <c r="R290" s="2"/>
      <c r="S290" s="3"/>
      <c r="T290" s="3"/>
    </row>
    <row r="291" spans="1:20" hidden="1" x14ac:dyDescent="0.55000000000000004">
      <c r="A291">
        <f>'[2]T18-Hanover'!A291</f>
        <v>0</v>
      </c>
      <c r="I291" s="7"/>
      <c r="J291" s="2"/>
      <c r="K291" s="3"/>
      <c r="L291" s="4"/>
      <c r="M291" s="4"/>
      <c r="N291" s="3"/>
      <c r="O291" s="5"/>
      <c r="P291" s="2"/>
      <c r="Q291" s="2"/>
      <c r="R291" s="2"/>
      <c r="S291" s="3"/>
      <c r="T291" s="3"/>
    </row>
    <row r="292" spans="1:20" hidden="1" x14ac:dyDescent="0.55000000000000004">
      <c r="A292">
        <f>'[2]T18-Hanover'!A292</f>
        <v>0</v>
      </c>
      <c r="I292" s="7"/>
      <c r="J292" s="2"/>
      <c r="K292" s="3"/>
      <c r="L292" s="4"/>
      <c r="M292" s="4"/>
      <c r="N292" s="3"/>
      <c r="O292" s="5"/>
      <c r="P292" s="2"/>
      <c r="Q292" s="2"/>
      <c r="R292" s="2"/>
      <c r="S292" s="3"/>
      <c r="T292" s="3"/>
    </row>
    <row r="293" spans="1:20" hidden="1" x14ac:dyDescent="0.55000000000000004">
      <c r="A293">
        <f>'[2]T18-Hanover'!A293</f>
        <v>0</v>
      </c>
      <c r="I293" s="7"/>
      <c r="J293" s="2"/>
      <c r="K293" s="3"/>
      <c r="L293" s="4"/>
      <c r="M293" s="4"/>
      <c r="N293" s="3"/>
      <c r="O293" s="5"/>
      <c r="P293" s="2"/>
      <c r="Q293" s="2"/>
      <c r="R293" s="2"/>
      <c r="S293" s="3"/>
      <c r="T293" s="3"/>
    </row>
    <row r="294" spans="1:20" hidden="1" x14ac:dyDescent="0.55000000000000004">
      <c r="A294">
        <f>'[2]T18-Hanover'!A294</f>
        <v>0</v>
      </c>
      <c r="I294" s="7"/>
      <c r="J294" s="2"/>
      <c r="K294" s="3"/>
      <c r="L294" s="4"/>
      <c r="M294" s="4"/>
      <c r="N294" s="3"/>
      <c r="O294" s="5"/>
      <c r="P294" s="2"/>
      <c r="Q294" s="2"/>
      <c r="R294" s="2"/>
      <c r="S294" s="3"/>
      <c r="T294" s="3"/>
    </row>
    <row r="295" spans="1:20" hidden="1" x14ac:dyDescent="0.55000000000000004">
      <c r="A295">
        <f>'[2]T18-Hanover'!A295</f>
        <v>0</v>
      </c>
      <c r="I295" s="7"/>
      <c r="J295" s="2"/>
      <c r="K295" s="3"/>
      <c r="L295" s="4"/>
      <c r="M295" s="4"/>
      <c r="N295" s="3"/>
      <c r="O295" s="5"/>
      <c r="P295" s="2"/>
      <c r="Q295" s="2"/>
      <c r="R295" s="2"/>
      <c r="S295" s="3"/>
      <c r="T295" s="3"/>
    </row>
    <row r="296" spans="1:20" hidden="1" x14ac:dyDescent="0.55000000000000004">
      <c r="A296">
        <f>'[2]T18-Hanover'!A296</f>
        <v>0</v>
      </c>
      <c r="I296" s="7"/>
      <c r="J296" s="2"/>
      <c r="K296" s="3"/>
      <c r="L296" s="4"/>
      <c r="M296" s="4"/>
      <c r="N296" s="3"/>
      <c r="O296" s="5"/>
      <c r="P296" s="2"/>
      <c r="Q296" s="2"/>
      <c r="R296" s="2"/>
      <c r="S296" s="3"/>
      <c r="T296" s="3"/>
    </row>
    <row r="297" spans="1:20" hidden="1" x14ac:dyDescent="0.55000000000000004">
      <c r="A297">
        <f>'[2]T18-Hanover'!A297</f>
        <v>0</v>
      </c>
      <c r="I297" s="7"/>
      <c r="J297" s="2"/>
      <c r="K297" s="3"/>
      <c r="L297" s="4"/>
      <c r="M297" s="4"/>
      <c r="N297" s="3"/>
      <c r="O297" s="5"/>
      <c r="P297" s="2"/>
      <c r="Q297" s="2"/>
      <c r="R297" s="2"/>
      <c r="S297" s="3"/>
      <c r="T297" s="3"/>
    </row>
    <row r="298" spans="1:20" hidden="1" x14ac:dyDescent="0.55000000000000004">
      <c r="A298">
        <f>'[2]T18-Hanover'!A298</f>
        <v>0</v>
      </c>
      <c r="I298" s="7"/>
      <c r="J298" s="2"/>
      <c r="K298" s="3"/>
      <c r="L298" s="4"/>
      <c r="M298" s="4"/>
      <c r="N298" s="3"/>
      <c r="O298" s="5"/>
      <c r="P298" s="2"/>
      <c r="Q298" s="2"/>
      <c r="R298" s="2"/>
      <c r="S298" s="3"/>
      <c r="T298" s="3"/>
    </row>
    <row r="299" spans="1:20" hidden="1" x14ac:dyDescent="0.55000000000000004">
      <c r="A299">
        <f>'[2]T18-Hanover'!A299</f>
        <v>0</v>
      </c>
      <c r="I299" s="7"/>
      <c r="J299" s="2"/>
      <c r="K299" s="3"/>
      <c r="L299" s="4"/>
      <c r="M299" s="4"/>
      <c r="N299" s="3"/>
      <c r="O299" s="5"/>
      <c r="P299" s="2"/>
      <c r="Q299" s="2"/>
      <c r="R299" s="2"/>
      <c r="S299" s="3"/>
      <c r="T299" s="3"/>
    </row>
    <row r="300" spans="1:20" hidden="1" x14ac:dyDescent="0.55000000000000004">
      <c r="A300">
        <f>'[2]T18-Hanover'!A300</f>
        <v>0</v>
      </c>
      <c r="I300" s="7"/>
      <c r="J300" s="2"/>
      <c r="K300" s="3"/>
      <c r="L300" s="4"/>
      <c r="M300" s="4"/>
      <c r="N300" s="3"/>
      <c r="O300" s="5"/>
      <c r="P300" s="2"/>
      <c r="Q300" s="2"/>
      <c r="R300" s="2"/>
      <c r="S300" s="3"/>
      <c r="T300" s="3"/>
    </row>
    <row r="301" spans="1:20" hidden="1" x14ac:dyDescent="0.55000000000000004">
      <c r="A301">
        <f>'[2]T18-Hanover'!A301</f>
        <v>0</v>
      </c>
      <c r="I301" s="7"/>
      <c r="J301" s="2"/>
      <c r="K301" s="3"/>
      <c r="L301" s="4"/>
      <c r="M301" s="4"/>
      <c r="N301" s="3"/>
      <c r="O301" s="5"/>
      <c r="P301" s="2"/>
      <c r="Q301" s="2"/>
      <c r="R301" s="2"/>
      <c r="S301" s="3"/>
      <c r="T301" s="3"/>
    </row>
    <row r="302" spans="1:20" hidden="1" x14ac:dyDescent="0.55000000000000004">
      <c r="A302">
        <f>'[2]T18-Hanover'!A302</f>
        <v>0</v>
      </c>
      <c r="I302" s="7"/>
      <c r="J302" s="2"/>
      <c r="K302" s="3"/>
      <c r="L302" s="4"/>
      <c r="M302" s="4"/>
      <c r="N302" s="3"/>
      <c r="O302" s="5"/>
      <c r="P302" s="2"/>
      <c r="Q302" s="2"/>
      <c r="R302" s="2"/>
      <c r="S302" s="3"/>
      <c r="T302" s="3"/>
    </row>
    <row r="303" spans="1:20" hidden="1" x14ac:dyDescent="0.55000000000000004">
      <c r="A303">
        <f>'[2]T18-Hanover'!A303</f>
        <v>0</v>
      </c>
      <c r="I303" s="7"/>
      <c r="J303" s="2"/>
      <c r="K303" s="3"/>
      <c r="L303" s="4"/>
      <c r="M303" s="4"/>
      <c r="N303" s="3"/>
      <c r="O303" s="5"/>
      <c r="P303" s="2"/>
      <c r="Q303" s="2"/>
      <c r="R303" s="2"/>
      <c r="S303" s="3"/>
      <c r="T303" s="3"/>
    </row>
    <row r="304" spans="1:20" hidden="1" x14ac:dyDescent="0.55000000000000004">
      <c r="A304">
        <f>'[2]T18-Hanover'!A304</f>
        <v>0</v>
      </c>
      <c r="I304" s="7"/>
      <c r="J304" s="2"/>
      <c r="K304" s="3"/>
      <c r="L304" s="4"/>
      <c r="M304" s="4"/>
      <c r="N304" s="3"/>
      <c r="O304" s="5"/>
      <c r="P304" s="2"/>
      <c r="Q304" s="2"/>
      <c r="R304" s="2"/>
      <c r="S304" s="3"/>
      <c r="T304" s="3"/>
    </row>
    <row r="305" spans="1:20" hidden="1" x14ac:dyDescent="0.55000000000000004">
      <c r="A305">
        <f>'[2]T18-Hanover'!A305</f>
        <v>0</v>
      </c>
      <c r="I305" s="7"/>
      <c r="J305" s="2"/>
      <c r="K305" s="3"/>
      <c r="L305" s="4"/>
      <c r="M305" s="4"/>
      <c r="N305" s="3"/>
      <c r="O305" s="5"/>
      <c r="P305" s="2"/>
      <c r="Q305" s="2"/>
      <c r="R305" s="2"/>
      <c r="S305" s="3"/>
      <c r="T305" s="3"/>
    </row>
    <row r="306" spans="1:20" hidden="1" x14ac:dyDescent="0.55000000000000004">
      <c r="A306">
        <f>'[2]T18-Hanover'!A306</f>
        <v>0</v>
      </c>
      <c r="I306" s="7"/>
      <c r="J306" s="2"/>
      <c r="K306" s="3"/>
      <c r="L306" s="4"/>
      <c r="M306" s="4"/>
      <c r="N306" s="3"/>
      <c r="O306" s="5"/>
      <c r="P306" s="2"/>
      <c r="Q306" s="2"/>
      <c r="R306" s="2"/>
      <c r="S306" s="3"/>
      <c r="T306" s="3"/>
    </row>
    <row r="307" spans="1:20" hidden="1" x14ac:dyDescent="0.55000000000000004">
      <c r="A307">
        <f>'[2]T18-Hanover'!A307</f>
        <v>0</v>
      </c>
      <c r="I307" s="7"/>
      <c r="J307" s="2"/>
      <c r="K307" s="3"/>
      <c r="L307" s="4"/>
      <c r="M307" s="4"/>
      <c r="N307" s="3"/>
      <c r="O307" s="5"/>
      <c r="P307" s="2"/>
      <c r="Q307" s="2"/>
      <c r="R307" s="2"/>
      <c r="S307" s="3"/>
      <c r="T307" s="3"/>
    </row>
    <row r="308" spans="1:20" hidden="1" x14ac:dyDescent="0.55000000000000004">
      <c r="A308">
        <f>'[2]T18-Hanover'!A308</f>
        <v>0</v>
      </c>
      <c r="I308" s="7"/>
      <c r="J308" s="2"/>
      <c r="K308" s="3"/>
      <c r="L308" s="4"/>
      <c r="M308" s="4"/>
      <c r="N308" s="3"/>
      <c r="O308" s="5"/>
      <c r="P308" s="2"/>
      <c r="Q308" s="2"/>
      <c r="R308" s="2"/>
      <c r="S308" s="3"/>
      <c r="T308" s="3"/>
    </row>
    <row r="309" spans="1:20" hidden="1" x14ac:dyDescent="0.55000000000000004">
      <c r="A309">
        <f>'[2]T18-Hanover'!A309</f>
        <v>0</v>
      </c>
      <c r="I309" s="7"/>
      <c r="J309" s="2"/>
      <c r="K309" s="3"/>
      <c r="L309" s="4"/>
      <c r="M309" s="4"/>
      <c r="N309" s="3"/>
      <c r="O309" s="5"/>
      <c r="P309" s="2"/>
      <c r="Q309" s="2"/>
      <c r="R309" s="2"/>
      <c r="S309" s="3"/>
      <c r="T309" s="3"/>
    </row>
    <row r="310" spans="1:20" hidden="1" x14ac:dyDescent="0.55000000000000004">
      <c r="A310">
        <f>'[2]T18-Hanover'!A310</f>
        <v>0</v>
      </c>
      <c r="I310" s="7"/>
      <c r="J310" s="2"/>
      <c r="K310" s="3"/>
      <c r="L310" s="4"/>
      <c r="M310" s="4"/>
      <c r="N310" s="3"/>
      <c r="O310" s="5"/>
      <c r="P310" s="2"/>
      <c r="Q310" s="2"/>
      <c r="R310" s="2"/>
      <c r="S310" s="3"/>
      <c r="T310" s="3"/>
    </row>
    <row r="311" spans="1:20" hidden="1" x14ac:dyDescent="0.55000000000000004">
      <c r="A311">
        <f>'[2]T18-Hanover'!A311</f>
        <v>0</v>
      </c>
      <c r="I311" s="7"/>
      <c r="J311" s="2"/>
      <c r="K311" s="3"/>
      <c r="L311" s="4"/>
      <c r="M311" s="4"/>
      <c r="N311" s="3"/>
      <c r="O311" s="5"/>
      <c r="P311" s="2"/>
      <c r="Q311" s="2"/>
      <c r="R311" s="2"/>
      <c r="S311" s="3"/>
      <c r="T311" s="3"/>
    </row>
    <row r="312" spans="1:20" hidden="1" x14ac:dyDescent="0.55000000000000004">
      <c r="A312">
        <f>'[2]T18-Hanover'!A312</f>
        <v>0</v>
      </c>
      <c r="I312" s="7"/>
      <c r="J312" s="2"/>
      <c r="K312" s="3"/>
      <c r="L312" s="4"/>
      <c r="M312" s="4"/>
      <c r="N312" s="3"/>
      <c r="O312" s="5"/>
      <c r="P312" s="2"/>
      <c r="Q312" s="2"/>
      <c r="R312" s="2"/>
      <c r="S312" s="3"/>
      <c r="T312" s="3"/>
    </row>
    <row r="313" spans="1:20" hidden="1" x14ac:dyDescent="0.55000000000000004">
      <c r="A313">
        <f>'[2]T18-Hanover'!A313</f>
        <v>0</v>
      </c>
      <c r="I313" s="7"/>
      <c r="J313" s="2"/>
      <c r="K313" s="3"/>
      <c r="L313" s="4"/>
      <c r="M313" s="4"/>
      <c r="N313" s="3"/>
      <c r="O313" s="5"/>
      <c r="P313" s="2"/>
      <c r="Q313" s="2"/>
      <c r="R313" s="2"/>
      <c r="S313" s="3"/>
      <c r="T313" s="3"/>
    </row>
    <row r="314" spans="1:20" hidden="1" x14ac:dyDescent="0.55000000000000004">
      <c r="A314">
        <f>'[2]T18-Hanover'!A314</f>
        <v>0</v>
      </c>
      <c r="I314" s="7"/>
      <c r="J314" s="2"/>
      <c r="K314" s="3"/>
      <c r="L314" s="4"/>
      <c r="M314" s="4"/>
      <c r="N314" s="3"/>
      <c r="O314" s="5"/>
      <c r="P314" s="2"/>
      <c r="Q314" s="2"/>
      <c r="R314" s="2"/>
      <c r="S314" s="3"/>
      <c r="T314" s="3"/>
    </row>
    <row r="315" spans="1:20" hidden="1" x14ac:dyDescent="0.55000000000000004">
      <c r="A315">
        <f>'[2]T18-Hanover'!A315</f>
        <v>0</v>
      </c>
      <c r="I315" s="7"/>
      <c r="J315" s="2"/>
      <c r="K315" s="3"/>
      <c r="L315" s="4"/>
      <c r="M315" s="4"/>
      <c r="N315" s="3"/>
      <c r="O315" s="5"/>
      <c r="P315" s="2"/>
      <c r="Q315" s="2"/>
      <c r="R315" s="2"/>
      <c r="S315" s="3"/>
      <c r="T315" s="3"/>
    </row>
    <row r="316" spans="1:20" hidden="1" x14ac:dyDescent="0.55000000000000004">
      <c r="A316">
        <f>'[2]T18-Hanover'!A316</f>
        <v>0</v>
      </c>
      <c r="I316" s="7"/>
      <c r="J316" s="2"/>
      <c r="K316" s="3"/>
      <c r="L316" s="4"/>
      <c r="M316" s="4"/>
      <c r="N316" s="3"/>
      <c r="O316" s="5"/>
      <c r="P316" s="2"/>
      <c r="Q316" s="2"/>
      <c r="R316" s="2"/>
      <c r="S316" s="3"/>
      <c r="T316" s="3"/>
    </row>
    <row r="317" spans="1:20" hidden="1" x14ac:dyDescent="0.55000000000000004">
      <c r="A317">
        <f>'[2]T18-Hanover'!A317</f>
        <v>0</v>
      </c>
      <c r="I317" s="7"/>
      <c r="J317" s="2"/>
      <c r="K317" s="3"/>
      <c r="L317" s="4"/>
      <c r="M317" s="4"/>
      <c r="N317" s="3"/>
      <c r="O317" s="5"/>
      <c r="P317" s="2"/>
      <c r="Q317" s="2"/>
      <c r="R317" s="2"/>
      <c r="S317" s="3"/>
      <c r="T317" s="3"/>
    </row>
    <row r="318" spans="1:20" hidden="1" x14ac:dyDescent="0.55000000000000004">
      <c r="A318">
        <f>'[2]T18-Hanover'!A318</f>
        <v>0</v>
      </c>
      <c r="I318" s="7"/>
      <c r="J318" s="2"/>
      <c r="K318" s="3"/>
      <c r="L318" s="4"/>
      <c r="M318" s="4"/>
      <c r="N318" s="3"/>
      <c r="O318" s="5"/>
      <c r="P318" s="2"/>
      <c r="Q318" s="2"/>
      <c r="R318" s="2"/>
      <c r="S318" s="3"/>
      <c r="T318" s="3"/>
    </row>
    <row r="319" spans="1:20" hidden="1" x14ac:dyDescent="0.55000000000000004">
      <c r="A319">
        <f>'[2]T18-Hanover'!A319</f>
        <v>0</v>
      </c>
      <c r="I319" s="7"/>
      <c r="J319" s="2"/>
      <c r="K319" s="3"/>
      <c r="L319" s="4"/>
      <c r="M319" s="4"/>
      <c r="N319" s="3"/>
      <c r="O319" s="5"/>
      <c r="P319" s="2"/>
      <c r="Q319" s="2"/>
      <c r="R319" s="2"/>
      <c r="S319" s="3"/>
      <c r="T319" s="3"/>
    </row>
    <row r="320" spans="1:20" hidden="1" x14ac:dyDescent="0.55000000000000004">
      <c r="A320">
        <f>'[2]T18-Hanover'!A320</f>
        <v>0</v>
      </c>
      <c r="I320" s="7"/>
      <c r="J320" s="2"/>
      <c r="K320" s="3"/>
      <c r="L320" s="4"/>
      <c r="M320" s="4"/>
      <c r="N320" s="3"/>
      <c r="O320" s="5"/>
      <c r="P320" s="2"/>
      <c r="Q320" s="2"/>
      <c r="R320" s="2"/>
      <c r="S320" s="3"/>
      <c r="T320" s="3"/>
    </row>
    <row r="321" spans="1:20" hidden="1" x14ac:dyDescent="0.55000000000000004">
      <c r="A321">
        <f>'[2]T18-Hanover'!A321</f>
        <v>0</v>
      </c>
      <c r="I321" s="7"/>
      <c r="J321" s="2"/>
      <c r="K321" s="3"/>
      <c r="L321" s="4"/>
      <c r="M321" s="4"/>
      <c r="N321" s="3"/>
      <c r="O321" s="5"/>
      <c r="P321" s="2"/>
      <c r="Q321" s="2"/>
      <c r="R321" s="2"/>
      <c r="S321" s="3"/>
      <c r="T321" s="3"/>
    </row>
    <row r="322" spans="1:20" hidden="1" x14ac:dyDescent="0.55000000000000004">
      <c r="A322">
        <f>'[2]T18-Hanover'!A322</f>
        <v>0</v>
      </c>
      <c r="I322" s="7"/>
      <c r="J322" s="2"/>
      <c r="K322" s="3"/>
      <c r="L322" s="4"/>
      <c r="M322" s="4"/>
      <c r="N322" s="3"/>
      <c r="O322" s="5"/>
      <c r="P322" s="2"/>
      <c r="Q322" s="2"/>
      <c r="R322" s="2"/>
      <c r="S322" s="3"/>
      <c r="T322" s="3"/>
    </row>
    <row r="323" spans="1:20" hidden="1" x14ac:dyDescent="0.55000000000000004">
      <c r="A323">
        <f>'[2]T18-Hanover'!A323</f>
        <v>0</v>
      </c>
      <c r="I323" s="7"/>
      <c r="J323" s="2"/>
      <c r="K323" s="3"/>
      <c r="L323" s="4"/>
      <c r="M323" s="4"/>
      <c r="N323" s="3"/>
      <c r="O323" s="5"/>
      <c r="P323" s="2"/>
      <c r="Q323" s="2"/>
      <c r="R323" s="2"/>
      <c r="S323" s="3"/>
      <c r="T323" s="3"/>
    </row>
    <row r="324" spans="1:20" hidden="1" x14ac:dyDescent="0.55000000000000004">
      <c r="A324">
        <f>'[2]T18-Hanover'!A324</f>
        <v>0</v>
      </c>
      <c r="I324" s="7"/>
      <c r="J324" s="2"/>
      <c r="K324" s="3"/>
      <c r="L324" s="4"/>
      <c r="M324" s="4"/>
      <c r="N324" s="3"/>
      <c r="O324" s="5"/>
      <c r="P324" s="2"/>
      <c r="Q324" s="2"/>
      <c r="R324" s="2"/>
      <c r="S324" s="3"/>
      <c r="T324" s="3"/>
    </row>
    <row r="325" spans="1:20" hidden="1" x14ac:dyDescent="0.55000000000000004">
      <c r="A325">
        <f>'[2]T18-Hanover'!A325</f>
        <v>0</v>
      </c>
      <c r="I325" s="7"/>
      <c r="J325" s="2"/>
      <c r="K325" s="3"/>
      <c r="L325" s="4"/>
      <c r="M325" s="4"/>
      <c r="N325" s="3"/>
      <c r="O325" s="5"/>
      <c r="P325" s="2"/>
      <c r="Q325" s="2"/>
      <c r="R325" s="2"/>
      <c r="S325" s="3"/>
      <c r="T325" s="3"/>
    </row>
    <row r="326" spans="1:20" hidden="1" x14ac:dyDescent="0.55000000000000004">
      <c r="A326">
        <f>'[2]T18-Hanover'!A326</f>
        <v>0</v>
      </c>
      <c r="I326" s="7"/>
      <c r="J326" s="2"/>
      <c r="K326" s="3"/>
      <c r="L326" s="4"/>
      <c r="M326" s="4"/>
      <c r="N326" s="3"/>
      <c r="O326" s="5"/>
      <c r="P326" s="2"/>
      <c r="Q326" s="2"/>
      <c r="R326" s="2"/>
      <c r="S326" s="3"/>
      <c r="T326" s="3"/>
    </row>
    <row r="327" spans="1:20" hidden="1" x14ac:dyDescent="0.55000000000000004">
      <c r="A327">
        <f>'[2]T18-Hanover'!A327</f>
        <v>0</v>
      </c>
      <c r="I327" s="7"/>
      <c r="J327" s="2"/>
      <c r="K327" s="3"/>
      <c r="L327" s="4"/>
      <c r="M327" s="4"/>
      <c r="N327" s="3"/>
      <c r="O327" s="5"/>
      <c r="P327" s="2"/>
      <c r="Q327" s="2"/>
      <c r="R327" s="2"/>
      <c r="S327" s="3"/>
      <c r="T327" s="3"/>
    </row>
    <row r="328" spans="1:20" hidden="1" x14ac:dyDescent="0.55000000000000004">
      <c r="A328">
        <f>'[2]T18-Hanover'!A328</f>
        <v>0</v>
      </c>
      <c r="I328" s="7"/>
      <c r="J328" s="2"/>
      <c r="K328" s="3"/>
      <c r="L328" s="4"/>
      <c r="M328" s="4"/>
      <c r="N328" s="3"/>
      <c r="O328" s="5"/>
      <c r="P328" s="2"/>
      <c r="Q328" s="2"/>
      <c r="R328" s="2"/>
      <c r="S328" s="3"/>
      <c r="T328" s="3"/>
    </row>
    <row r="329" spans="1:20" hidden="1" x14ac:dyDescent="0.55000000000000004">
      <c r="A329">
        <f>'[2]T18-Hanover'!A329</f>
        <v>0</v>
      </c>
      <c r="I329" s="7"/>
      <c r="J329" s="2"/>
      <c r="K329" s="3"/>
      <c r="L329" s="4"/>
      <c r="M329" s="4"/>
      <c r="N329" s="3"/>
      <c r="O329" s="5"/>
      <c r="P329" s="2"/>
      <c r="Q329" s="2"/>
      <c r="R329" s="2"/>
      <c r="S329" s="3"/>
      <c r="T329" s="3"/>
    </row>
    <row r="330" spans="1:20" hidden="1" x14ac:dyDescent="0.55000000000000004">
      <c r="A330">
        <f>'[2]T18-Hanover'!A330</f>
        <v>0</v>
      </c>
      <c r="I330" s="7"/>
      <c r="J330" s="2"/>
      <c r="K330" s="3"/>
      <c r="L330" s="4"/>
      <c r="M330" s="4"/>
      <c r="N330" s="3"/>
      <c r="O330" s="5"/>
      <c r="P330" s="2"/>
      <c r="Q330" s="2"/>
      <c r="R330" s="2"/>
      <c r="S330" s="3"/>
      <c r="T330" s="3"/>
    </row>
    <row r="331" spans="1:20" hidden="1" x14ac:dyDescent="0.55000000000000004">
      <c r="A331">
        <f>'[2]T18-Hanover'!A331</f>
        <v>0</v>
      </c>
      <c r="I331" s="7"/>
      <c r="J331" s="2"/>
      <c r="K331" s="3"/>
      <c r="L331" s="4"/>
      <c r="M331" s="4"/>
      <c r="N331" s="3"/>
      <c r="O331" s="5"/>
      <c r="P331" s="2"/>
      <c r="Q331" s="2"/>
      <c r="R331" s="2"/>
      <c r="S331" s="3"/>
      <c r="T331" s="3"/>
    </row>
    <row r="332" spans="1:20" hidden="1" x14ac:dyDescent="0.55000000000000004">
      <c r="A332">
        <f>'[2]T18-Hanover'!A332</f>
        <v>0</v>
      </c>
      <c r="I332" s="7"/>
      <c r="J332" s="2"/>
      <c r="K332" s="3"/>
      <c r="L332" s="4"/>
      <c r="M332" s="4"/>
      <c r="N332" s="3"/>
      <c r="O332" s="5"/>
      <c r="P332" s="2"/>
      <c r="Q332" s="2"/>
      <c r="R332" s="2"/>
      <c r="S332" s="3"/>
      <c r="T332" s="3"/>
    </row>
    <row r="333" spans="1:20" hidden="1" x14ac:dyDescent="0.55000000000000004">
      <c r="A333">
        <f>'[2]T18-Hanover'!A333</f>
        <v>0</v>
      </c>
      <c r="I333" s="7"/>
      <c r="J333" s="2"/>
      <c r="K333" s="3"/>
      <c r="L333" s="4"/>
      <c r="M333" s="4"/>
      <c r="N333" s="3"/>
      <c r="O333" s="5"/>
      <c r="P333" s="2"/>
      <c r="Q333" s="2"/>
      <c r="R333" s="2"/>
      <c r="S333" s="3"/>
      <c r="T333" s="3"/>
    </row>
    <row r="334" spans="1:20" hidden="1" x14ac:dyDescent="0.55000000000000004">
      <c r="A334">
        <f>'[2]T18-Hanover'!A334</f>
        <v>0</v>
      </c>
      <c r="I334" s="7"/>
      <c r="J334" s="2"/>
      <c r="K334" s="3"/>
      <c r="L334" s="4"/>
      <c r="M334" s="4"/>
      <c r="N334" s="3"/>
      <c r="O334" s="5"/>
      <c r="P334" s="2"/>
      <c r="Q334" s="2"/>
      <c r="R334" s="2"/>
      <c r="S334" s="3"/>
      <c r="T334" s="3"/>
    </row>
    <row r="335" spans="1:20" hidden="1" x14ac:dyDescent="0.55000000000000004">
      <c r="A335">
        <f>'[2]T18-Hanover'!A335</f>
        <v>0</v>
      </c>
      <c r="I335" s="7"/>
      <c r="J335" s="2"/>
      <c r="K335" s="3"/>
      <c r="L335" s="4"/>
      <c r="M335" s="4"/>
      <c r="N335" s="3"/>
      <c r="O335" s="5"/>
      <c r="P335" s="2"/>
      <c r="Q335" s="2"/>
      <c r="R335" s="2"/>
      <c r="S335" s="3"/>
      <c r="T335" s="3"/>
    </row>
    <row r="336" spans="1:20" hidden="1" x14ac:dyDescent="0.55000000000000004">
      <c r="A336">
        <f>'[2]T18-Hanover'!A336</f>
        <v>0</v>
      </c>
      <c r="I336" s="7"/>
      <c r="J336" s="2"/>
      <c r="K336" s="3"/>
      <c r="L336" s="4"/>
      <c r="M336" s="4"/>
      <c r="N336" s="3"/>
      <c r="O336" s="5"/>
      <c r="P336" s="2"/>
      <c r="Q336" s="2"/>
      <c r="R336" s="2"/>
      <c r="S336" s="3"/>
      <c r="T336" s="3"/>
    </row>
    <row r="337" spans="1:20" hidden="1" x14ac:dyDescent="0.55000000000000004">
      <c r="A337">
        <f>'[2]T18-Hanover'!A337</f>
        <v>0</v>
      </c>
      <c r="I337" s="7"/>
      <c r="J337" s="2"/>
      <c r="K337" s="3"/>
      <c r="L337" s="4"/>
      <c r="M337" s="4"/>
      <c r="N337" s="3"/>
      <c r="O337" s="5"/>
      <c r="P337" s="2"/>
      <c r="Q337" s="2"/>
      <c r="R337" s="2"/>
      <c r="S337" s="3"/>
      <c r="T337" s="3"/>
    </row>
    <row r="338" spans="1:20" hidden="1" x14ac:dyDescent="0.55000000000000004">
      <c r="A338">
        <f>'[2]T18-Hanover'!A338</f>
        <v>0</v>
      </c>
      <c r="I338" s="7"/>
      <c r="J338" s="2"/>
      <c r="K338" s="3"/>
      <c r="L338" s="4"/>
      <c r="M338" s="4"/>
      <c r="N338" s="3"/>
      <c r="O338" s="5"/>
      <c r="P338" s="2"/>
      <c r="Q338" s="2"/>
      <c r="R338" s="2"/>
      <c r="S338" s="3"/>
      <c r="T338" s="3"/>
    </row>
    <row r="339" spans="1:20" hidden="1" x14ac:dyDescent="0.55000000000000004">
      <c r="A339">
        <f>'[2]T18-Hanover'!A339</f>
        <v>0</v>
      </c>
      <c r="I339" s="7"/>
      <c r="J339" s="2"/>
      <c r="K339" s="3"/>
      <c r="L339" s="4"/>
      <c r="M339" s="4"/>
      <c r="N339" s="3"/>
      <c r="O339" s="5"/>
      <c r="P339" s="2"/>
      <c r="Q339" s="2"/>
      <c r="R339" s="2"/>
      <c r="S339" s="3"/>
      <c r="T339" s="3"/>
    </row>
    <row r="340" spans="1:20" hidden="1" x14ac:dyDescent="0.55000000000000004">
      <c r="A340">
        <f>'[2]T18-Hanover'!A340</f>
        <v>0</v>
      </c>
      <c r="I340" s="7"/>
      <c r="J340" s="2"/>
      <c r="K340" s="3"/>
      <c r="L340" s="4"/>
      <c r="M340" s="4"/>
      <c r="N340" s="3"/>
      <c r="O340" s="5"/>
      <c r="P340" s="2"/>
      <c r="Q340" s="2"/>
      <c r="R340" s="2"/>
      <c r="S340" s="3"/>
      <c r="T340" s="3"/>
    </row>
    <row r="341" spans="1:20" hidden="1" x14ac:dyDescent="0.55000000000000004">
      <c r="A341">
        <f>'[2]T18-Hanover'!A341</f>
        <v>0</v>
      </c>
      <c r="I341" s="7"/>
      <c r="J341" s="2"/>
      <c r="K341" s="3"/>
      <c r="L341" s="4"/>
      <c r="M341" s="4"/>
      <c r="N341" s="3"/>
      <c r="O341" s="5"/>
      <c r="P341" s="2"/>
      <c r="Q341" s="2"/>
      <c r="R341" s="2"/>
      <c r="S341" s="3"/>
      <c r="T341" s="3"/>
    </row>
    <row r="342" spans="1:20" hidden="1" x14ac:dyDescent="0.55000000000000004">
      <c r="A342">
        <f>'[2]T18-Hanover'!A342</f>
        <v>0</v>
      </c>
      <c r="I342" s="7"/>
      <c r="J342" s="2"/>
      <c r="K342" s="3"/>
      <c r="L342" s="4"/>
      <c r="M342" s="4"/>
      <c r="N342" s="3"/>
      <c r="O342" s="5"/>
      <c r="P342" s="2"/>
      <c r="Q342" s="2"/>
      <c r="R342" s="2"/>
      <c r="S342" s="3"/>
      <c r="T342" s="3"/>
    </row>
    <row r="343" spans="1:20" hidden="1" x14ac:dyDescent="0.55000000000000004">
      <c r="A343">
        <f>'[2]T18-Hanover'!A343</f>
        <v>0</v>
      </c>
      <c r="I343" s="7"/>
      <c r="J343" s="2"/>
      <c r="K343" s="3"/>
      <c r="L343" s="4"/>
      <c r="M343" s="4"/>
      <c r="N343" s="3"/>
      <c r="O343" s="5"/>
      <c r="P343" s="2"/>
      <c r="Q343" s="2"/>
      <c r="R343" s="2"/>
      <c r="S343" s="3"/>
      <c r="T343" s="3"/>
    </row>
    <row r="344" spans="1:20" hidden="1" x14ac:dyDescent="0.55000000000000004">
      <c r="A344">
        <f>'[2]T18-Hanover'!A344</f>
        <v>0</v>
      </c>
      <c r="I344" s="7"/>
      <c r="J344" s="2"/>
      <c r="K344" s="3"/>
      <c r="L344" s="4"/>
      <c r="M344" s="4"/>
      <c r="N344" s="3"/>
      <c r="O344" s="5"/>
      <c r="P344" s="2"/>
      <c r="Q344" s="2"/>
      <c r="R344" s="2"/>
      <c r="S344" s="3"/>
      <c r="T344" s="3"/>
    </row>
    <row r="345" spans="1:20" hidden="1" x14ac:dyDescent="0.55000000000000004">
      <c r="A345">
        <f>'[2]T18-Hanover'!A345</f>
        <v>0</v>
      </c>
      <c r="I345" s="7"/>
      <c r="J345" s="2"/>
      <c r="K345" s="3"/>
      <c r="L345" s="4"/>
      <c r="M345" s="4"/>
      <c r="N345" s="3"/>
      <c r="O345" s="5"/>
      <c r="P345" s="2"/>
      <c r="Q345" s="2"/>
      <c r="R345" s="2"/>
      <c r="S345" s="3"/>
      <c r="T345" s="3"/>
    </row>
    <row r="346" spans="1:20" hidden="1" x14ac:dyDescent="0.55000000000000004">
      <c r="A346">
        <f>'[2]T18-Hanover'!A346</f>
        <v>0</v>
      </c>
      <c r="I346" s="7"/>
      <c r="J346" s="2"/>
      <c r="K346" s="3"/>
      <c r="L346" s="4"/>
      <c r="M346" s="4"/>
      <c r="N346" s="3"/>
      <c r="O346" s="5"/>
      <c r="P346" s="2"/>
      <c r="Q346" s="2"/>
      <c r="R346" s="2"/>
      <c r="S346" s="3"/>
      <c r="T346" s="3"/>
    </row>
    <row r="347" spans="1:20" hidden="1" x14ac:dyDescent="0.55000000000000004">
      <c r="A347">
        <f>'[2]T18-Hanover'!A347</f>
        <v>0</v>
      </c>
      <c r="I347" s="7"/>
      <c r="J347" s="2"/>
      <c r="K347" s="3"/>
      <c r="L347" s="4"/>
      <c r="M347" s="4"/>
      <c r="N347" s="3"/>
      <c r="O347" s="5"/>
      <c r="P347" s="2"/>
      <c r="Q347" s="2"/>
      <c r="R347" s="2"/>
      <c r="S347" s="3"/>
      <c r="T347" s="3"/>
    </row>
    <row r="348" spans="1:20" hidden="1" x14ac:dyDescent="0.55000000000000004">
      <c r="A348">
        <f>'[2]T18-Hanover'!A348</f>
        <v>0</v>
      </c>
      <c r="I348" s="7"/>
      <c r="J348" s="2"/>
      <c r="K348" s="3"/>
      <c r="L348" s="4"/>
      <c r="M348" s="4"/>
      <c r="N348" s="3"/>
      <c r="O348" s="5"/>
      <c r="P348" s="2"/>
      <c r="Q348" s="2"/>
      <c r="R348" s="2"/>
      <c r="S348" s="3"/>
      <c r="T348" s="3"/>
    </row>
    <row r="349" spans="1:20" hidden="1" x14ac:dyDescent="0.55000000000000004">
      <c r="A349">
        <f>'[2]T18-Hanover'!A349</f>
        <v>0</v>
      </c>
      <c r="I349" s="7"/>
      <c r="J349" s="2"/>
      <c r="K349" s="3"/>
      <c r="L349" s="4"/>
      <c r="M349" s="4"/>
      <c r="N349" s="3"/>
      <c r="O349" s="5"/>
      <c r="P349" s="2"/>
      <c r="Q349" s="2"/>
      <c r="R349" s="2"/>
      <c r="S349" s="3"/>
      <c r="T349" s="3"/>
    </row>
    <row r="350" spans="1:20" hidden="1" x14ac:dyDescent="0.55000000000000004">
      <c r="A350">
        <f>'[2]T18-Hanover'!A350</f>
        <v>0</v>
      </c>
      <c r="I350" s="7"/>
      <c r="J350" s="2"/>
      <c r="K350" s="3"/>
      <c r="L350" s="4"/>
      <c r="M350" s="4"/>
      <c r="N350" s="3"/>
      <c r="O350" s="5"/>
      <c r="P350" s="2"/>
      <c r="Q350" s="2"/>
      <c r="R350" s="2"/>
      <c r="S350" s="3"/>
      <c r="T350" s="3"/>
    </row>
    <row r="351" spans="1:20" hidden="1" x14ac:dyDescent="0.55000000000000004">
      <c r="A351">
        <f>'[2]T18-Hanover'!A351</f>
        <v>0</v>
      </c>
      <c r="I351" s="7"/>
      <c r="J351" s="2"/>
      <c r="K351" s="3"/>
      <c r="L351" s="4"/>
      <c r="M351" s="4"/>
      <c r="N351" s="3"/>
      <c r="O351" s="5"/>
      <c r="P351" s="2"/>
      <c r="Q351" s="2"/>
      <c r="R351" s="2"/>
      <c r="S351" s="3"/>
      <c r="T351" s="3"/>
    </row>
    <row r="352" spans="1:20" hidden="1" x14ac:dyDescent="0.55000000000000004">
      <c r="A352">
        <f>'[2]T18-Hanover'!A352</f>
        <v>0</v>
      </c>
      <c r="I352" s="7"/>
      <c r="J352" s="2"/>
      <c r="K352" s="3"/>
      <c r="L352" s="4"/>
      <c r="M352" s="4"/>
      <c r="N352" s="3"/>
      <c r="O352" s="5"/>
      <c r="P352" s="2"/>
      <c r="Q352" s="2"/>
      <c r="R352" s="2"/>
      <c r="S352" s="3"/>
      <c r="T352" s="3"/>
    </row>
    <row r="353" spans="1:20" hidden="1" x14ac:dyDescent="0.55000000000000004">
      <c r="A353">
        <f>'[2]T18-Hanover'!A353</f>
        <v>0</v>
      </c>
      <c r="I353" s="7"/>
      <c r="J353" s="2"/>
      <c r="K353" s="3"/>
      <c r="L353" s="4"/>
      <c r="M353" s="4"/>
      <c r="N353" s="3"/>
      <c r="O353" s="5"/>
      <c r="P353" s="2"/>
      <c r="Q353" s="2"/>
      <c r="R353" s="2"/>
      <c r="S353" s="3"/>
      <c r="T353" s="3"/>
    </row>
    <row r="354" spans="1:20" hidden="1" x14ac:dyDescent="0.55000000000000004">
      <c r="A354">
        <f>'[2]T18-Hanover'!A354</f>
        <v>0</v>
      </c>
      <c r="I354" s="7"/>
      <c r="J354" s="2"/>
      <c r="K354" s="3"/>
      <c r="L354" s="4"/>
      <c r="M354" s="4"/>
      <c r="N354" s="3"/>
      <c r="O354" s="5"/>
      <c r="P354" s="2"/>
      <c r="Q354" s="2"/>
      <c r="R354" s="2"/>
      <c r="S354" s="3"/>
      <c r="T354" s="3"/>
    </row>
    <row r="355" spans="1:20" hidden="1" x14ac:dyDescent="0.55000000000000004">
      <c r="A355">
        <f>'[2]T18-Hanover'!A355</f>
        <v>0</v>
      </c>
      <c r="I355" s="7"/>
      <c r="J355" s="2"/>
      <c r="K355" s="3"/>
      <c r="L355" s="4"/>
      <c r="M355" s="4"/>
      <c r="N355" s="3"/>
      <c r="O355" s="5"/>
      <c r="P355" s="2"/>
      <c r="Q355" s="2"/>
      <c r="R355" s="2"/>
      <c r="S355" s="3"/>
      <c r="T355" s="3"/>
    </row>
    <row r="356" spans="1:20" hidden="1" x14ac:dyDescent="0.55000000000000004">
      <c r="A356">
        <f>'[2]T18-Hanover'!A356</f>
        <v>0</v>
      </c>
      <c r="I356" s="7"/>
      <c r="J356" s="2"/>
      <c r="K356" s="3"/>
      <c r="L356" s="4"/>
      <c r="M356" s="4"/>
      <c r="N356" s="3"/>
      <c r="O356" s="5"/>
      <c r="P356" s="2"/>
      <c r="Q356" s="2"/>
      <c r="R356" s="2"/>
      <c r="S356" s="3"/>
      <c r="T356" s="3"/>
    </row>
    <row r="357" spans="1:20" hidden="1" x14ac:dyDescent="0.55000000000000004">
      <c r="A357">
        <f>'[2]T18-Hanover'!A357</f>
        <v>0</v>
      </c>
      <c r="I357" s="7"/>
      <c r="J357" s="2"/>
      <c r="K357" s="3"/>
      <c r="L357" s="4"/>
      <c r="M357" s="4"/>
      <c r="N357" s="3"/>
      <c r="O357" s="5"/>
      <c r="P357" s="2"/>
      <c r="Q357" s="2"/>
      <c r="R357" s="2"/>
      <c r="S357" s="3"/>
      <c r="T357" s="3"/>
    </row>
    <row r="358" spans="1:20" hidden="1" x14ac:dyDescent="0.55000000000000004">
      <c r="A358">
        <f>'[2]T18-Hanover'!A358</f>
        <v>0</v>
      </c>
      <c r="I358" s="7"/>
      <c r="J358" s="2"/>
      <c r="K358" s="3"/>
      <c r="L358" s="4"/>
      <c r="M358" s="4"/>
      <c r="N358" s="3"/>
      <c r="O358" s="5"/>
      <c r="P358" s="2"/>
      <c r="Q358" s="2"/>
      <c r="R358" s="2"/>
      <c r="S358" s="3"/>
      <c r="T358" s="3"/>
    </row>
    <row r="359" spans="1:20" hidden="1" x14ac:dyDescent="0.55000000000000004">
      <c r="A359">
        <f>'[2]T18-Hanover'!A359</f>
        <v>0</v>
      </c>
      <c r="I359" s="7"/>
      <c r="J359" s="2"/>
      <c r="K359" s="3"/>
      <c r="L359" s="4"/>
      <c r="M359" s="4"/>
      <c r="N359" s="3"/>
      <c r="O359" s="5"/>
      <c r="P359" s="2"/>
      <c r="Q359" s="2"/>
      <c r="R359" s="2"/>
      <c r="S359" s="3"/>
      <c r="T359" s="3"/>
    </row>
    <row r="360" spans="1:20" hidden="1" x14ac:dyDescent="0.55000000000000004">
      <c r="A360">
        <f>'[2]T18-Hanover'!A360</f>
        <v>0</v>
      </c>
      <c r="I360" s="7"/>
      <c r="J360" s="2"/>
      <c r="K360" s="3"/>
      <c r="L360" s="4"/>
      <c r="M360" s="4"/>
      <c r="N360" s="3"/>
      <c r="O360" s="5"/>
      <c r="P360" s="2"/>
      <c r="Q360" s="2"/>
      <c r="R360" s="2"/>
      <c r="S360" s="3"/>
      <c r="T360" s="3"/>
    </row>
    <row r="361" spans="1:20" hidden="1" x14ac:dyDescent="0.55000000000000004">
      <c r="A361">
        <f>'[2]T18-Hanover'!A361</f>
        <v>0</v>
      </c>
      <c r="I361" s="7"/>
      <c r="J361" s="2"/>
      <c r="K361" s="3"/>
      <c r="L361" s="4"/>
      <c r="M361" s="4"/>
      <c r="N361" s="3"/>
      <c r="O361" s="5"/>
      <c r="P361" s="2"/>
      <c r="Q361" s="2"/>
      <c r="R361" s="2"/>
      <c r="S361" s="3"/>
      <c r="T361" s="3"/>
    </row>
    <row r="362" spans="1:20" hidden="1" x14ac:dyDescent="0.55000000000000004">
      <c r="A362">
        <f>'[2]T18-Hanover'!A362</f>
        <v>0</v>
      </c>
      <c r="I362" s="7"/>
      <c r="J362" s="2"/>
      <c r="K362" s="3"/>
      <c r="L362" s="4"/>
      <c r="M362" s="4"/>
      <c r="N362" s="3"/>
      <c r="O362" s="5"/>
      <c r="P362" s="2"/>
      <c r="Q362" s="2"/>
      <c r="R362" s="2"/>
      <c r="S362" s="3"/>
      <c r="T362" s="3"/>
    </row>
    <row r="363" spans="1:20" hidden="1" x14ac:dyDescent="0.55000000000000004">
      <c r="A363">
        <f>'[2]T18-Hanover'!A363</f>
        <v>0</v>
      </c>
      <c r="I363" s="7"/>
      <c r="J363" s="2"/>
      <c r="K363" s="3"/>
      <c r="L363" s="4"/>
      <c r="M363" s="4"/>
      <c r="N363" s="3"/>
      <c r="O363" s="5"/>
      <c r="P363" s="2"/>
      <c r="Q363" s="2"/>
      <c r="R363" s="2"/>
      <c r="S363" s="3"/>
      <c r="T363" s="3"/>
    </row>
    <row r="364" spans="1:20" hidden="1" x14ac:dyDescent="0.55000000000000004">
      <c r="A364">
        <f>'[2]T18-Hanover'!A364</f>
        <v>0</v>
      </c>
      <c r="I364" s="7"/>
      <c r="J364" s="2"/>
      <c r="K364" s="3"/>
      <c r="L364" s="4"/>
      <c r="M364" s="4"/>
      <c r="N364" s="3"/>
      <c r="O364" s="5"/>
      <c r="P364" s="2"/>
      <c r="Q364" s="2"/>
      <c r="R364" s="2"/>
      <c r="S364" s="3"/>
      <c r="T364" s="3"/>
    </row>
    <row r="365" spans="1:20" hidden="1" x14ac:dyDescent="0.55000000000000004">
      <c r="A365">
        <f>'[2]T18-Hanover'!A365</f>
        <v>0</v>
      </c>
      <c r="I365" s="7"/>
      <c r="J365" s="2"/>
      <c r="K365" s="3"/>
      <c r="L365" s="4"/>
      <c r="M365" s="4"/>
      <c r="N365" s="3"/>
      <c r="O365" s="5"/>
      <c r="P365" s="2"/>
      <c r="Q365" s="2"/>
      <c r="R365" s="2"/>
      <c r="S365" s="3"/>
      <c r="T365" s="3"/>
    </row>
    <row r="366" spans="1:20" hidden="1" x14ac:dyDescent="0.55000000000000004">
      <c r="A366">
        <f>'[2]T18-Hanover'!A366</f>
        <v>0</v>
      </c>
      <c r="I366" s="7"/>
      <c r="J366" s="2"/>
      <c r="K366" s="3"/>
      <c r="L366" s="4"/>
      <c r="M366" s="4"/>
      <c r="N366" s="3"/>
      <c r="O366" s="5"/>
      <c r="P366" s="2"/>
      <c r="Q366" s="2"/>
      <c r="R366" s="2"/>
      <c r="S366" s="3"/>
      <c r="T366" s="3"/>
    </row>
    <row r="367" spans="1:20" hidden="1" x14ac:dyDescent="0.55000000000000004">
      <c r="A367">
        <f>'[2]T18-Hanover'!A367</f>
        <v>0</v>
      </c>
      <c r="I367" s="7"/>
      <c r="J367" s="2"/>
      <c r="K367" s="3"/>
      <c r="L367" s="4"/>
      <c r="M367" s="4"/>
      <c r="N367" s="3"/>
      <c r="O367" s="5"/>
      <c r="P367" s="2"/>
      <c r="Q367" s="2"/>
      <c r="R367" s="2"/>
      <c r="S367" s="3"/>
      <c r="T367" s="3"/>
    </row>
    <row r="368" spans="1:20" hidden="1" x14ac:dyDescent="0.55000000000000004">
      <c r="A368">
        <f>'[2]T18-Hanover'!A368</f>
        <v>0</v>
      </c>
      <c r="I368" s="7"/>
      <c r="J368" s="2"/>
      <c r="K368" s="3"/>
      <c r="L368" s="4"/>
      <c r="M368" s="4"/>
      <c r="N368" s="3"/>
      <c r="O368" s="5"/>
      <c r="P368" s="2"/>
      <c r="Q368" s="2"/>
      <c r="R368" s="2"/>
      <c r="S368" s="3"/>
      <c r="T368" s="3"/>
    </row>
    <row r="369" spans="1:20" hidden="1" x14ac:dyDescent="0.55000000000000004">
      <c r="A369">
        <f>'[2]T18-Hanover'!A369</f>
        <v>0</v>
      </c>
      <c r="I369" s="7"/>
      <c r="J369" s="2"/>
      <c r="K369" s="3"/>
      <c r="L369" s="4"/>
      <c r="M369" s="4"/>
      <c r="N369" s="3"/>
      <c r="O369" s="5"/>
      <c r="P369" s="2"/>
      <c r="Q369" s="2"/>
      <c r="R369" s="2"/>
      <c r="S369" s="3"/>
      <c r="T369" s="3"/>
    </row>
    <row r="370" spans="1:20" hidden="1" x14ac:dyDescent="0.55000000000000004">
      <c r="A370">
        <f>'[2]T18-Hanover'!A370</f>
        <v>0</v>
      </c>
      <c r="I370" s="7"/>
      <c r="J370" s="2"/>
      <c r="K370" s="3"/>
      <c r="L370" s="4"/>
      <c r="M370" s="4"/>
      <c r="N370" s="3"/>
      <c r="O370" s="5"/>
      <c r="P370" s="2"/>
      <c r="Q370" s="2"/>
      <c r="R370" s="2"/>
      <c r="S370" s="3"/>
      <c r="T370" s="3"/>
    </row>
    <row r="371" spans="1:20" hidden="1" x14ac:dyDescent="0.55000000000000004">
      <c r="A371">
        <f>'[2]T18-Hanover'!A371</f>
        <v>0</v>
      </c>
      <c r="I371" s="7"/>
      <c r="J371" s="2"/>
      <c r="K371" s="3"/>
      <c r="L371" s="4"/>
      <c r="M371" s="4"/>
      <c r="N371" s="3"/>
      <c r="O371" s="5"/>
      <c r="P371" s="2"/>
      <c r="Q371" s="2"/>
      <c r="R371" s="2"/>
      <c r="S371" s="3"/>
      <c r="T371" s="3"/>
    </row>
    <row r="372" spans="1:20" hidden="1" x14ac:dyDescent="0.55000000000000004">
      <c r="A372">
        <f>'[2]T18-Hanover'!A372</f>
        <v>0</v>
      </c>
      <c r="I372" s="7"/>
      <c r="J372" s="2"/>
      <c r="K372" s="3"/>
      <c r="L372" s="4"/>
      <c r="M372" s="4"/>
      <c r="N372" s="3"/>
      <c r="O372" s="5"/>
      <c r="P372" s="2"/>
      <c r="Q372" s="2"/>
      <c r="R372" s="2"/>
      <c r="S372" s="3"/>
      <c r="T372" s="3"/>
    </row>
    <row r="373" spans="1:20" hidden="1" x14ac:dyDescent="0.55000000000000004">
      <c r="A373">
        <f>'[2]T18-Hanover'!A373</f>
        <v>0</v>
      </c>
      <c r="I373" s="7"/>
      <c r="J373" s="2"/>
      <c r="K373" s="3"/>
      <c r="L373" s="4"/>
      <c r="M373" s="4"/>
      <c r="N373" s="3"/>
      <c r="O373" s="5"/>
      <c r="P373" s="2"/>
      <c r="Q373" s="2"/>
      <c r="R373" s="2"/>
      <c r="S373" s="3"/>
      <c r="T373" s="3"/>
    </row>
    <row r="374" spans="1:20" hidden="1" x14ac:dyDescent="0.55000000000000004">
      <c r="A374">
        <f>'[2]T18-Hanover'!A374</f>
        <v>0</v>
      </c>
      <c r="I374" s="7"/>
      <c r="J374" s="2"/>
      <c r="K374" s="3"/>
      <c r="L374" s="4"/>
      <c r="M374" s="4"/>
      <c r="N374" s="3"/>
      <c r="O374" s="5"/>
      <c r="P374" s="2"/>
      <c r="Q374" s="2"/>
      <c r="R374" s="2"/>
      <c r="S374" s="3"/>
      <c r="T374" s="3"/>
    </row>
    <row r="375" spans="1:20" hidden="1" x14ac:dyDescent="0.55000000000000004">
      <c r="A375">
        <f>'[2]T18-Hanover'!A375</f>
        <v>0</v>
      </c>
      <c r="I375" s="7"/>
      <c r="J375" s="2"/>
      <c r="K375" s="3"/>
      <c r="L375" s="4"/>
      <c r="M375" s="4"/>
      <c r="N375" s="3"/>
      <c r="O375" s="5"/>
      <c r="P375" s="2"/>
      <c r="Q375" s="2"/>
      <c r="R375" s="2"/>
      <c r="S375" s="3"/>
      <c r="T375" s="3"/>
    </row>
    <row r="376" spans="1:20" hidden="1" x14ac:dyDescent="0.55000000000000004">
      <c r="A376">
        <f>'[2]T18-Hanover'!A376</f>
        <v>0</v>
      </c>
      <c r="I376" s="7"/>
      <c r="J376" s="2"/>
      <c r="K376" s="3"/>
      <c r="L376" s="4"/>
      <c r="M376" s="4"/>
      <c r="N376" s="3"/>
      <c r="O376" s="5"/>
      <c r="P376" s="2"/>
      <c r="Q376" s="2"/>
      <c r="R376" s="2"/>
      <c r="S376" s="3"/>
      <c r="T376" s="3"/>
    </row>
    <row r="377" spans="1:20" hidden="1" x14ac:dyDescent="0.55000000000000004">
      <c r="A377">
        <f>'[2]T18-Hanover'!A377</f>
        <v>0</v>
      </c>
      <c r="I377" s="7"/>
      <c r="J377" s="2"/>
      <c r="K377" s="3"/>
      <c r="L377" s="4"/>
      <c r="M377" s="4"/>
      <c r="N377" s="3"/>
      <c r="O377" s="5"/>
      <c r="P377" s="2"/>
      <c r="Q377" s="2"/>
      <c r="R377" s="2"/>
      <c r="S377" s="3"/>
      <c r="T377" s="3"/>
    </row>
    <row r="378" spans="1:20" hidden="1" x14ac:dyDescent="0.55000000000000004">
      <c r="A378">
        <f>'[2]T18-Hanover'!A378</f>
        <v>0</v>
      </c>
      <c r="I378" s="7"/>
      <c r="J378" s="2"/>
      <c r="K378" s="3"/>
      <c r="L378" s="4"/>
      <c r="M378" s="4"/>
      <c r="N378" s="3"/>
      <c r="O378" s="5"/>
      <c r="P378" s="2"/>
      <c r="Q378" s="2"/>
      <c r="R378" s="2"/>
      <c r="S378" s="3"/>
      <c r="T378" s="3"/>
    </row>
    <row r="379" spans="1:20" hidden="1" x14ac:dyDescent="0.55000000000000004">
      <c r="A379">
        <f>'[2]T18-Hanover'!A379</f>
        <v>0</v>
      </c>
      <c r="I379" s="7"/>
      <c r="J379" s="2"/>
      <c r="K379" s="3"/>
      <c r="L379" s="4"/>
      <c r="M379" s="4"/>
      <c r="N379" s="3"/>
      <c r="O379" s="5"/>
      <c r="P379" s="2"/>
      <c r="Q379" s="2"/>
      <c r="R379" s="2"/>
      <c r="S379" s="3"/>
      <c r="T379" s="3"/>
    </row>
    <row r="380" spans="1:20" hidden="1" x14ac:dyDescent="0.55000000000000004">
      <c r="A380">
        <f>'[2]T18-Hanover'!A380</f>
        <v>0</v>
      </c>
      <c r="I380" s="7"/>
      <c r="J380" s="2"/>
      <c r="K380" s="3"/>
      <c r="L380" s="4"/>
      <c r="M380" s="4"/>
      <c r="N380" s="3"/>
      <c r="O380" s="5"/>
      <c r="P380" s="2"/>
      <c r="Q380" s="2"/>
      <c r="R380" s="2"/>
      <c r="S380" s="3"/>
      <c r="T380" s="3"/>
    </row>
    <row r="381" spans="1:20" hidden="1" x14ac:dyDescent="0.55000000000000004">
      <c r="A381">
        <f>'[2]T18-Hanover'!A381</f>
        <v>0</v>
      </c>
      <c r="I381" s="7"/>
      <c r="J381" s="2"/>
      <c r="K381" s="3"/>
      <c r="L381" s="4"/>
      <c r="M381" s="4"/>
      <c r="N381" s="3"/>
      <c r="O381" s="5"/>
      <c r="P381" s="2"/>
      <c r="Q381" s="2"/>
      <c r="R381" s="2"/>
      <c r="S381" s="3"/>
      <c r="T381" s="3"/>
    </row>
    <row r="382" spans="1:20" hidden="1" x14ac:dyDescent="0.55000000000000004">
      <c r="A382">
        <f>'[2]T18-Hanover'!A382</f>
        <v>0</v>
      </c>
      <c r="I382" s="7"/>
      <c r="J382" s="2"/>
      <c r="K382" s="3"/>
      <c r="L382" s="4"/>
      <c r="M382" s="4"/>
      <c r="N382" s="3"/>
      <c r="O382" s="5"/>
      <c r="P382" s="2"/>
      <c r="Q382" s="2"/>
      <c r="R382" s="2"/>
      <c r="S382" s="3"/>
      <c r="T382" s="3"/>
    </row>
    <row r="383" spans="1:20" hidden="1" x14ac:dyDescent="0.55000000000000004">
      <c r="A383">
        <f>'[2]T18-Hanover'!A383</f>
        <v>0</v>
      </c>
      <c r="I383" s="7"/>
      <c r="J383" s="2"/>
      <c r="K383" s="3"/>
      <c r="L383" s="4"/>
      <c r="M383" s="4"/>
      <c r="N383" s="3"/>
      <c r="O383" s="5"/>
      <c r="P383" s="2"/>
      <c r="Q383" s="2"/>
      <c r="R383" s="2"/>
      <c r="S383" s="3"/>
      <c r="T383" s="3"/>
    </row>
    <row r="384" spans="1:20" hidden="1" x14ac:dyDescent="0.55000000000000004">
      <c r="A384">
        <f>'[2]T18-Hanover'!A384</f>
        <v>0</v>
      </c>
      <c r="I384" s="7"/>
      <c r="J384" s="2"/>
      <c r="K384" s="3"/>
      <c r="L384" s="4"/>
      <c r="M384" s="4"/>
      <c r="N384" s="3"/>
      <c r="O384" s="5"/>
      <c r="P384" s="2"/>
      <c r="Q384" s="2"/>
      <c r="R384" s="2"/>
      <c r="S384" s="3"/>
      <c r="T384" s="3"/>
    </row>
    <row r="385" spans="1:20" hidden="1" x14ac:dyDescent="0.55000000000000004">
      <c r="A385">
        <f>'[2]T18-Hanover'!A385</f>
        <v>0</v>
      </c>
      <c r="I385" s="7"/>
      <c r="J385" s="2"/>
      <c r="K385" s="3"/>
      <c r="L385" s="4"/>
      <c r="M385" s="4"/>
      <c r="N385" s="3"/>
      <c r="O385" s="5"/>
      <c r="P385" s="2"/>
      <c r="Q385" s="2"/>
      <c r="R385" s="2"/>
      <c r="S385" s="3"/>
      <c r="T385" s="3"/>
    </row>
    <row r="386" spans="1:20" hidden="1" x14ac:dyDescent="0.55000000000000004">
      <c r="A386">
        <f>'[2]T18-Hanover'!A386</f>
        <v>0</v>
      </c>
      <c r="I386" s="7"/>
      <c r="J386" s="2"/>
      <c r="K386" s="3"/>
      <c r="L386" s="4"/>
      <c r="M386" s="4"/>
      <c r="N386" s="3"/>
      <c r="O386" s="5"/>
      <c r="P386" s="2"/>
      <c r="Q386" s="2"/>
      <c r="R386" s="2"/>
      <c r="S386" s="3"/>
      <c r="T386" s="3"/>
    </row>
    <row r="387" spans="1:20" hidden="1" x14ac:dyDescent="0.55000000000000004">
      <c r="A387">
        <f>'[2]T18-Hanover'!A387</f>
        <v>0</v>
      </c>
      <c r="I387" s="7"/>
      <c r="J387" s="2"/>
      <c r="K387" s="3"/>
      <c r="L387" s="4"/>
      <c r="M387" s="4"/>
      <c r="N387" s="3"/>
      <c r="O387" s="5"/>
      <c r="P387" s="2"/>
      <c r="Q387" s="2"/>
      <c r="R387" s="2"/>
      <c r="S387" s="3"/>
      <c r="T387" s="3"/>
    </row>
    <row r="388" spans="1:20" hidden="1" x14ac:dyDescent="0.55000000000000004">
      <c r="A388">
        <f>'[2]T18-Hanover'!A388</f>
        <v>0</v>
      </c>
      <c r="I388" s="7"/>
      <c r="J388" s="2"/>
      <c r="K388" s="3"/>
      <c r="L388" s="4"/>
      <c r="M388" s="4"/>
      <c r="N388" s="3"/>
      <c r="O388" s="5"/>
      <c r="P388" s="2"/>
      <c r="Q388" s="2"/>
      <c r="R388" s="2"/>
      <c r="S388" s="3"/>
      <c r="T388" s="3"/>
    </row>
    <row r="389" spans="1:20" hidden="1" x14ac:dyDescent="0.55000000000000004">
      <c r="A389">
        <f>'[2]T18-Hanover'!A389</f>
        <v>0</v>
      </c>
      <c r="I389" s="7"/>
      <c r="J389" s="2"/>
      <c r="K389" s="3"/>
      <c r="L389" s="4"/>
      <c r="M389" s="4"/>
      <c r="N389" s="3"/>
      <c r="O389" s="5"/>
      <c r="P389" s="2"/>
      <c r="Q389" s="2"/>
      <c r="R389" s="2"/>
      <c r="S389" s="3"/>
      <c r="T389" s="3"/>
    </row>
    <row r="390" spans="1:20" hidden="1" x14ac:dyDescent="0.55000000000000004">
      <c r="A390">
        <f>'[2]T18-Hanover'!A390</f>
        <v>0</v>
      </c>
      <c r="I390" s="7"/>
      <c r="J390" s="2"/>
      <c r="K390" s="3"/>
      <c r="L390" s="4"/>
      <c r="M390" s="4"/>
      <c r="N390" s="3"/>
      <c r="O390" s="5"/>
      <c r="P390" s="2"/>
      <c r="Q390" s="2"/>
      <c r="R390" s="2"/>
      <c r="S390" s="3"/>
      <c r="T390" s="3"/>
    </row>
    <row r="391" spans="1:20" hidden="1" x14ac:dyDescent="0.55000000000000004">
      <c r="A391">
        <f>'[2]T18-Hanover'!A391</f>
        <v>0</v>
      </c>
      <c r="I391" s="7"/>
      <c r="J391" s="2"/>
      <c r="K391" s="3"/>
      <c r="L391" s="4"/>
      <c r="M391" s="4"/>
      <c r="N391" s="3"/>
      <c r="O391" s="5"/>
      <c r="P391" s="2"/>
      <c r="Q391" s="2"/>
      <c r="R391" s="2"/>
      <c r="S391" s="3"/>
      <c r="T391" s="3"/>
    </row>
    <row r="392" spans="1:20" hidden="1" x14ac:dyDescent="0.55000000000000004">
      <c r="A392">
        <f>'[2]T18-Hanover'!A392</f>
        <v>0</v>
      </c>
      <c r="I392" s="7"/>
      <c r="J392" s="2"/>
      <c r="K392" s="3"/>
      <c r="L392" s="4"/>
      <c r="M392" s="4"/>
      <c r="N392" s="3"/>
      <c r="O392" s="5"/>
      <c r="P392" s="2"/>
      <c r="Q392" s="2"/>
      <c r="R392" s="2"/>
      <c r="S392" s="3"/>
      <c r="T392" s="3"/>
    </row>
    <row r="393" spans="1:20" hidden="1" x14ac:dyDescent="0.55000000000000004">
      <c r="A393">
        <f>'[2]T18-Hanover'!A393</f>
        <v>0</v>
      </c>
      <c r="I393" s="7"/>
      <c r="J393" s="2"/>
      <c r="K393" s="3"/>
      <c r="L393" s="4"/>
      <c r="M393" s="4"/>
      <c r="N393" s="3"/>
      <c r="O393" s="5"/>
      <c r="P393" s="2"/>
      <c r="Q393" s="2"/>
      <c r="R393" s="2"/>
      <c r="S393" s="3"/>
      <c r="T393" s="3"/>
    </row>
    <row r="394" spans="1:20" hidden="1" x14ac:dyDescent="0.55000000000000004">
      <c r="A394">
        <f>'[2]T18-Hanover'!A394</f>
        <v>0</v>
      </c>
      <c r="I394" s="7"/>
      <c r="J394" s="2"/>
      <c r="K394" s="3"/>
      <c r="L394" s="4"/>
      <c r="M394" s="4"/>
      <c r="N394" s="3"/>
      <c r="O394" s="5"/>
      <c r="P394" s="2"/>
      <c r="Q394" s="2"/>
      <c r="R394" s="2"/>
      <c r="S394" s="3"/>
      <c r="T394" s="3"/>
    </row>
    <row r="395" spans="1:20" hidden="1" x14ac:dyDescent="0.55000000000000004">
      <c r="A395">
        <f>'[2]T18-Hanover'!A395</f>
        <v>0</v>
      </c>
      <c r="I395" s="7"/>
      <c r="J395" s="2"/>
      <c r="K395" s="3"/>
      <c r="L395" s="4"/>
      <c r="M395" s="4"/>
      <c r="N395" s="3"/>
      <c r="O395" s="5"/>
      <c r="P395" s="2"/>
      <c r="Q395" s="2"/>
      <c r="R395" s="2"/>
      <c r="S395" s="3"/>
      <c r="T395" s="3"/>
    </row>
    <row r="396" spans="1:20" hidden="1" x14ac:dyDescent="0.55000000000000004">
      <c r="A396">
        <f>'[2]T18-Hanover'!A396</f>
        <v>0</v>
      </c>
      <c r="I396" s="7"/>
      <c r="J396" s="2"/>
      <c r="K396" s="3"/>
      <c r="L396" s="4"/>
      <c r="M396" s="4"/>
      <c r="N396" s="3"/>
      <c r="O396" s="5"/>
      <c r="P396" s="2"/>
      <c r="Q396" s="2"/>
      <c r="R396" s="2"/>
      <c r="S396" s="3"/>
      <c r="T396" s="3"/>
    </row>
    <row r="397" spans="1:20" hidden="1" x14ac:dyDescent="0.55000000000000004">
      <c r="A397">
        <f>'[2]T18-Hanover'!A397</f>
        <v>0</v>
      </c>
      <c r="I397" s="7"/>
      <c r="J397" s="2"/>
      <c r="K397" s="3"/>
      <c r="L397" s="4"/>
      <c r="M397" s="4"/>
      <c r="N397" s="3"/>
      <c r="O397" s="5"/>
      <c r="P397" s="2"/>
      <c r="Q397" s="2"/>
      <c r="R397" s="2"/>
      <c r="S397" s="3"/>
      <c r="T397" s="3"/>
    </row>
    <row r="398" spans="1:20" hidden="1" x14ac:dyDescent="0.55000000000000004">
      <c r="A398">
        <f>'[2]T18-Hanover'!A398</f>
        <v>0</v>
      </c>
      <c r="I398" s="7"/>
      <c r="J398" s="2"/>
      <c r="K398" s="3"/>
      <c r="L398" s="4"/>
      <c r="M398" s="4"/>
      <c r="N398" s="3"/>
      <c r="O398" s="5"/>
      <c r="P398" s="2"/>
      <c r="Q398" s="2"/>
      <c r="R398" s="2"/>
      <c r="S398" s="3"/>
      <c r="T398" s="3"/>
    </row>
    <row r="399" spans="1:20" hidden="1" x14ac:dyDescent="0.55000000000000004">
      <c r="A399">
        <f>'[2]T18-Hanover'!A399</f>
        <v>0</v>
      </c>
      <c r="I399" s="7"/>
      <c r="J399" s="2"/>
      <c r="K399" s="3"/>
      <c r="L399" s="4"/>
      <c r="M399" s="4"/>
      <c r="N399" s="3"/>
      <c r="O399" s="5"/>
      <c r="P399" s="2"/>
      <c r="Q399" s="2"/>
      <c r="R399" s="2"/>
      <c r="S399" s="3"/>
      <c r="T399" s="3"/>
    </row>
    <row r="400" spans="1:20" hidden="1" x14ac:dyDescent="0.55000000000000004">
      <c r="A400">
        <f>'[2]T18-Hanover'!A400</f>
        <v>0</v>
      </c>
      <c r="I400" s="7"/>
      <c r="J400" s="2"/>
      <c r="K400" s="3"/>
      <c r="L400" s="4"/>
      <c r="M400" s="4"/>
      <c r="N400" s="3"/>
      <c r="O400" s="5"/>
      <c r="P400" s="2"/>
      <c r="Q400" s="2"/>
      <c r="R400" s="2"/>
      <c r="S400" s="3"/>
      <c r="T400" s="3"/>
    </row>
    <row r="401" spans="1:20" hidden="1" x14ac:dyDescent="0.55000000000000004">
      <c r="A401">
        <f>'[2]T18-Hanover'!A401</f>
        <v>0</v>
      </c>
      <c r="I401" s="7"/>
      <c r="J401" s="2"/>
      <c r="K401" s="3"/>
      <c r="L401" s="4"/>
      <c r="M401" s="4"/>
      <c r="N401" s="3"/>
      <c r="O401" s="5"/>
      <c r="P401" s="2"/>
      <c r="Q401" s="2"/>
      <c r="R401" s="2"/>
      <c r="S401" s="3"/>
      <c r="T401" s="3"/>
    </row>
    <row r="402" spans="1:20" hidden="1" x14ac:dyDescent="0.55000000000000004">
      <c r="A402">
        <f>'[2]T18-Hanover'!A402</f>
        <v>0</v>
      </c>
      <c r="I402" s="7"/>
      <c r="J402" s="2"/>
      <c r="K402" s="3"/>
      <c r="L402" s="4"/>
      <c r="M402" s="4"/>
      <c r="N402" s="3"/>
      <c r="O402" s="5"/>
      <c r="P402" s="2"/>
      <c r="Q402" s="2"/>
      <c r="R402" s="2"/>
      <c r="S402" s="3"/>
      <c r="T402" s="3"/>
    </row>
    <row r="403" spans="1:20" hidden="1" x14ac:dyDescent="0.55000000000000004">
      <c r="A403">
        <f>'[2]T18-Hanover'!A403</f>
        <v>0</v>
      </c>
      <c r="I403" s="7"/>
      <c r="J403" s="2"/>
      <c r="K403" s="3"/>
      <c r="L403" s="4"/>
      <c r="M403" s="4"/>
      <c r="N403" s="3"/>
      <c r="O403" s="5"/>
      <c r="P403" s="2"/>
      <c r="Q403" s="2"/>
      <c r="R403" s="2"/>
      <c r="S403" s="3"/>
      <c r="T403" s="3"/>
    </row>
    <row r="404" spans="1:20" hidden="1" x14ac:dyDescent="0.55000000000000004">
      <c r="A404">
        <f>'[2]T18-Hanover'!A404</f>
        <v>0</v>
      </c>
      <c r="I404" s="7"/>
      <c r="J404" s="2"/>
      <c r="K404" s="3"/>
      <c r="L404" s="4"/>
      <c r="M404" s="4"/>
      <c r="N404" s="3"/>
      <c r="O404" s="5"/>
      <c r="P404" s="2"/>
      <c r="Q404" s="2"/>
      <c r="R404" s="2"/>
      <c r="S404" s="3"/>
      <c r="T404" s="3"/>
    </row>
    <row r="405" spans="1:20" hidden="1" x14ac:dyDescent="0.55000000000000004">
      <c r="A405">
        <f>'[2]T18-Hanover'!A405</f>
        <v>0</v>
      </c>
      <c r="I405" s="7"/>
      <c r="J405" s="2"/>
      <c r="K405" s="3"/>
      <c r="L405" s="4"/>
      <c r="M405" s="4"/>
      <c r="N405" s="3"/>
      <c r="O405" s="5"/>
      <c r="P405" s="2"/>
      <c r="Q405" s="2"/>
      <c r="R405" s="2"/>
      <c r="S405" s="3"/>
      <c r="T405" s="3"/>
    </row>
    <row r="406" spans="1:20" hidden="1" x14ac:dyDescent="0.55000000000000004">
      <c r="A406">
        <f>'[2]T18-Hanover'!A406</f>
        <v>0</v>
      </c>
      <c r="I406" s="7"/>
      <c r="J406" s="2"/>
      <c r="K406" s="3"/>
      <c r="L406" s="4"/>
      <c r="M406" s="4"/>
      <c r="N406" s="3"/>
      <c r="O406" s="5"/>
      <c r="P406" s="2"/>
      <c r="Q406" s="2"/>
      <c r="R406" s="2"/>
      <c r="S406" s="3"/>
      <c r="T406" s="3"/>
    </row>
    <row r="407" spans="1:20" hidden="1" x14ac:dyDescent="0.55000000000000004">
      <c r="A407">
        <f>'[2]T18-Hanover'!A407</f>
        <v>0</v>
      </c>
      <c r="I407" s="7"/>
      <c r="J407" s="2"/>
      <c r="K407" s="3"/>
      <c r="L407" s="4"/>
      <c r="M407" s="4"/>
      <c r="N407" s="3"/>
      <c r="O407" s="5"/>
      <c r="P407" s="2"/>
      <c r="Q407" s="2"/>
      <c r="R407" s="2"/>
      <c r="S407" s="3"/>
      <c r="T407" s="3"/>
    </row>
    <row r="408" spans="1:20" hidden="1" x14ac:dyDescent="0.55000000000000004">
      <c r="A408">
        <f>'[2]T18-Hanover'!A408</f>
        <v>0</v>
      </c>
      <c r="I408" s="7"/>
      <c r="J408" s="2"/>
      <c r="K408" s="3"/>
      <c r="L408" s="4"/>
      <c r="M408" s="4"/>
      <c r="N408" s="3"/>
      <c r="O408" s="5"/>
      <c r="P408" s="2"/>
      <c r="Q408" s="2"/>
      <c r="R408" s="2"/>
      <c r="S408" s="3"/>
      <c r="T408" s="3"/>
    </row>
    <row r="409" spans="1:20" hidden="1" x14ac:dyDescent="0.55000000000000004">
      <c r="A409">
        <f>'[2]T18-Hanover'!A409</f>
        <v>0</v>
      </c>
      <c r="I409" s="7"/>
      <c r="J409" s="2"/>
      <c r="K409" s="3"/>
      <c r="L409" s="4"/>
      <c r="M409" s="4"/>
      <c r="N409" s="3"/>
      <c r="O409" s="5"/>
      <c r="P409" s="2"/>
      <c r="Q409" s="2"/>
      <c r="R409" s="2"/>
      <c r="S409" s="3"/>
      <c r="T409" s="3"/>
    </row>
    <row r="410" spans="1:20" hidden="1" x14ac:dyDescent="0.55000000000000004">
      <c r="A410">
        <f>'[2]T18-Hanover'!A410</f>
        <v>0</v>
      </c>
      <c r="I410" s="7"/>
      <c r="J410" s="2"/>
      <c r="K410" s="3"/>
      <c r="L410" s="4"/>
      <c r="M410" s="4"/>
      <c r="N410" s="3"/>
      <c r="O410" s="5"/>
      <c r="P410" s="2"/>
      <c r="Q410" s="2"/>
      <c r="R410" s="2"/>
      <c r="S410" s="3"/>
      <c r="T410" s="3"/>
    </row>
    <row r="411" spans="1:20" hidden="1" x14ac:dyDescent="0.55000000000000004">
      <c r="A411">
        <f>'[2]T18-Hanover'!A411</f>
        <v>0</v>
      </c>
      <c r="I411" s="7"/>
      <c r="J411" s="2"/>
      <c r="K411" s="3"/>
      <c r="L411" s="4"/>
      <c r="M411" s="4"/>
      <c r="N411" s="3"/>
      <c r="O411" s="5"/>
      <c r="P411" s="2"/>
      <c r="Q411" s="2"/>
      <c r="R411" s="2"/>
      <c r="S411" s="3"/>
      <c r="T411" s="3"/>
    </row>
    <row r="412" spans="1:20" hidden="1" x14ac:dyDescent="0.55000000000000004">
      <c r="A412">
        <f>'[2]T18-Hanover'!A412</f>
        <v>0</v>
      </c>
      <c r="I412" s="7"/>
      <c r="J412" s="2"/>
      <c r="K412" s="3"/>
      <c r="L412" s="4"/>
      <c r="M412" s="4"/>
      <c r="N412" s="3"/>
      <c r="O412" s="5"/>
      <c r="P412" s="2"/>
      <c r="Q412" s="2"/>
      <c r="R412" s="2"/>
      <c r="S412" s="3"/>
      <c r="T412" s="3"/>
    </row>
    <row r="413" spans="1:20" hidden="1" x14ac:dyDescent="0.55000000000000004">
      <c r="A413">
        <f>'[2]T18-Hanover'!A413</f>
        <v>0</v>
      </c>
      <c r="I413" s="7"/>
      <c r="J413" s="2"/>
      <c r="K413" s="3"/>
      <c r="L413" s="4"/>
      <c r="M413" s="4"/>
      <c r="N413" s="3"/>
      <c r="O413" s="5"/>
      <c r="P413" s="2"/>
      <c r="Q413" s="2"/>
      <c r="R413" s="2"/>
      <c r="S413" s="3"/>
      <c r="T413" s="3"/>
    </row>
    <row r="414" spans="1:20" hidden="1" x14ac:dyDescent="0.55000000000000004">
      <c r="A414">
        <f>'[2]T18-Hanover'!A414</f>
        <v>0</v>
      </c>
      <c r="I414" s="7"/>
      <c r="J414" s="2"/>
      <c r="K414" s="3"/>
      <c r="L414" s="4"/>
      <c r="M414" s="4"/>
      <c r="N414" s="3"/>
      <c r="O414" s="5"/>
      <c r="P414" s="2"/>
      <c r="Q414" s="2"/>
      <c r="R414" s="2"/>
      <c r="S414" s="3"/>
      <c r="T414" s="3"/>
    </row>
    <row r="415" spans="1:20" hidden="1" x14ac:dyDescent="0.55000000000000004">
      <c r="A415">
        <f>'[2]T18-Hanover'!A415</f>
        <v>0</v>
      </c>
      <c r="I415" s="7"/>
      <c r="J415" s="2"/>
      <c r="K415" s="3"/>
      <c r="L415" s="4"/>
      <c r="M415" s="4"/>
      <c r="N415" s="3"/>
      <c r="O415" s="5"/>
      <c r="P415" s="2"/>
      <c r="Q415" s="2"/>
      <c r="R415" s="2"/>
      <c r="S415" s="3"/>
      <c r="T415" s="3"/>
    </row>
    <row r="416" spans="1:20" hidden="1" x14ac:dyDescent="0.55000000000000004">
      <c r="A416">
        <f>'[2]T18-Hanover'!A416</f>
        <v>0</v>
      </c>
      <c r="I416" s="7"/>
      <c r="J416" s="2"/>
      <c r="K416" s="3"/>
      <c r="L416" s="4"/>
      <c r="M416" s="4"/>
      <c r="N416" s="3"/>
      <c r="O416" s="5"/>
      <c r="P416" s="2"/>
      <c r="Q416" s="2"/>
      <c r="R416" s="2"/>
      <c r="S416" s="3"/>
      <c r="T416" s="3"/>
    </row>
    <row r="417" spans="1:20" hidden="1" x14ac:dyDescent="0.55000000000000004">
      <c r="A417">
        <f>'[2]T18-Hanover'!A417</f>
        <v>0</v>
      </c>
      <c r="I417" s="7"/>
      <c r="J417" s="2"/>
      <c r="K417" s="3"/>
      <c r="L417" s="4"/>
      <c r="M417" s="4"/>
      <c r="N417" s="3"/>
      <c r="O417" s="5"/>
      <c r="P417" s="2"/>
      <c r="Q417" s="2"/>
      <c r="R417" s="2"/>
      <c r="S417" s="3"/>
      <c r="T417" s="3"/>
    </row>
    <row r="418" spans="1:20" hidden="1" x14ac:dyDescent="0.55000000000000004">
      <c r="A418">
        <f>'[2]T18-Hanover'!A418</f>
        <v>0</v>
      </c>
      <c r="I418" s="7"/>
      <c r="J418" s="2"/>
      <c r="K418" s="3"/>
      <c r="L418" s="4"/>
      <c r="M418" s="4"/>
      <c r="N418" s="3"/>
      <c r="O418" s="5"/>
      <c r="P418" s="2"/>
      <c r="Q418" s="2"/>
      <c r="R418" s="2"/>
      <c r="S418" s="3"/>
      <c r="T418" s="3"/>
    </row>
    <row r="419" spans="1:20" hidden="1" x14ac:dyDescent="0.55000000000000004">
      <c r="A419">
        <f>'[2]T18-Hanover'!A419</f>
        <v>0</v>
      </c>
      <c r="I419" s="7"/>
      <c r="J419" s="2"/>
      <c r="K419" s="3"/>
      <c r="L419" s="4"/>
      <c r="M419" s="4"/>
      <c r="N419" s="3"/>
      <c r="O419" s="5"/>
      <c r="P419" s="2"/>
      <c r="Q419" s="2"/>
      <c r="R419" s="2"/>
      <c r="S419" s="3"/>
      <c r="T419" s="3"/>
    </row>
    <row r="420" spans="1:20" hidden="1" x14ac:dyDescent="0.55000000000000004">
      <c r="A420">
        <f>'[2]T18-Hanover'!A420</f>
        <v>0</v>
      </c>
      <c r="I420" s="7"/>
      <c r="J420" s="2"/>
      <c r="K420" s="3"/>
      <c r="L420" s="4"/>
      <c r="M420" s="4"/>
      <c r="N420" s="3"/>
      <c r="O420" s="5"/>
      <c r="P420" s="2"/>
      <c r="Q420" s="2"/>
      <c r="R420" s="2"/>
      <c r="S420" s="3"/>
      <c r="T420" s="3"/>
    </row>
    <row r="5357" spans="1:2" x14ac:dyDescent="0.55000000000000004">
      <c r="A5357" t="s">
        <v>88</v>
      </c>
      <c r="B5357" s="1">
        <f>COUNT(T2:T5357)</f>
        <v>140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008"/>
  <sheetViews>
    <sheetView workbookViewId="0">
      <selection activeCell="C20" sqref="C20"/>
    </sheetView>
  </sheetViews>
  <sheetFormatPr defaultRowHeight="14.4" x14ac:dyDescent="0.55000000000000004"/>
  <cols>
    <col min="1" max="1" width="19.5234375" customWidth="1"/>
    <col min="2" max="2" width="8" bestFit="1" customWidth="1"/>
    <col min="3" max="3" width="38.3125" customWidth="1"/>
    <col min="4" max="4" width="21.41796875" customWidth="1"/>
    <col min="5" max="5" width="6.1015625" style="7" bestFit="1" customWidth="1"/>
    <col min="6" max="6" width="10.41796875" style="7" bestFit="1" customWidth="1"/>
    <col min="7" max="7" width="11.89453125" style="7" bestFit="1" customWidth="1"/>
    <col min="8" max="8" width="11.1015625" style="7" customWidth="1"/>
    <col min="9" max="9" width="9.3125" style="7" customWidth="1"/>
    <col min="10" max="10" width="12.5234375" style="7" bestFit="1" customWidth="1"/>
    <col min="11" max="12" width="7.1015625" style="7" bestFit="1" customWidth="1"/>
    <col min="13" max="13" width="12.1015625" style="7" bestFit="1" customWidth="1"/>
    <col min="14" max="14" width="10.5234375" style="7" bestFit="1" customWidth="1"/>
    <col min="15" max="16" width="10.68359375" style="7" customWidth="1"/>
    <col min="17" max="17" width="14" style="7" customWidth="1"/>
    <col min="18" max="18" width="14.5234375" style="7" bestFit="1" customWidth="1"/>
  </cols>
  <sheetData>
    <row r="1" spans="1:18" ht="28.8" x14ac:dyDescent="0.55000000000000004">
      <c r="A1" s="6" t="s">
        <v>0</v>
      </c>
      <c r="B1" s="6" t="s">
        <v>1</v>
      </c>
      <c r="C1" s="6" t="s">
        <v>2</v>
      </c>
      <c r="D1" s="6" t="s">
        <v>3</v>
      </c>
      <c r="E1" s="6" t="s">
        <v>4</v>
      </c>
      <c r="F1" s="6" t="s">
        <v>5</v>
      </c>
      <c r="G1" s="6" t="s">
        <v>6</v>
      </c>
      <c r="H1" s="6" t="s">
        <v>23</v>
      </c>
      <c r="I1" s="6" t="s">
        <v>7</v>
      </c>
      <c r="J1" s="6" t="s">
        <v>8</v>
      </c>
      <c r="K1" s="6" t="s">
        <v>9</v>
      </c>
      <c r="L1" s="6" t="s">
        <v>25</v>
      </c>
      <c r="M1" s="6" t="s">
        <v>10</v>
      </c>
      <c r="N1" s="6" t="s">
        <v>11</v>
      </c>
      <c r="O1" s="6" t="s">
        <v>12</v>
      </c>
      <c r="P1" s="6" t="s">
        <v>13</v>
      </c>
      <c r="Q1" s="6" t="s">
        <v>70</v>
      </c>
      <c r="R1" s="6" t="s">
        <v>15</v>
      </c>
    </row>
    <row r="2" spans="1:18" x14ac:dyDescent="0.55000000000000004">
      <c r="A2" t="str">
        <f>[3]!Merge18[[#This Row],[KeyPIN]]</f>
        <v>06-23-106-136-1001</v>
      </c>
      <c r="B2" s="7" t="str">
        <f>INDEX('[3]T18.Hanover'!$A$2:$ZZ$1000,MATCH(A2,'[3]T18.Hanover'!$A$2:$A$1000,0),MATCH($B$1,'[3]T18.Hanover'!$A$1:$ZZ$1,0))</f>
        <v>5-99</v>
      </c>
      <c r="C2" t="str">
        <f>INDEX('[3]T18.Hanover'!$A$2:$ZZ$1000,MATCH(A2,'[3]T18.Hanover'!$A$2:$A$1000,0),MATCH($C$1,'[3]T18.Hanover'!$A$1:$ZZ$1,0))</f>
        <v>305 S BARTLETT BARTLETT</v>
      </c>
      <c r="D2" t="s">
        <v>165</v>
      </c>
      <c r="E2" s="7">
        <f>INDEX('[3]T18.Hanover'!$A$2:$ZZ$1000,MATCH(A2,'[3]T18.Hanover'!$A$2:$A$1000,0),MATCH($E$1,'[3]T18.Hanover'!$A$1:$ZZ$1,0))</f>
        <v>25</v>
      </c>
      <c r="F2" s="141">
        <f>INDEX('[3]T18.Hanover'!$A$2:$ZZ$1000,MATCH(A2,'[3]T18.Hanover'!$A$2:$A$1000,0),MATCH($F$1,'[3]T18.Hanover'!$A$1:$ZZ$1,0))</f>
        <v>28060</v>
      </c>
      <c r="G2" s="141">
        <f>INDEX('[3]T18.Hanover'!$A$2:$ZZ$1000,MATCH(A2,'[3]T18.Hanover'!$A$2:$A$1000,0),MATCH($G$1,'[3]T18.Hanover'!$A$1:$ZZ$1,0))</f>
        <v>867</v>
      </c>
      <c r="H2" s="7" t="str">
        <f>INDEX('[3]T18.Hanover'!$A$2:$ZZ$1000,MATCH(A2,'[3]T18.Hanover'!$A$2:$A$1000,0),MATCH($H$1,'[3]T18.Hanover'!$A$1:$ZZ$1,0))</f>
        <v>C</v>
      </c>
      <c r="I2" s="108">
        <f>INDEX('[3]T18.Hanover'!$A$2:$ZZ$1000,MATCH(A2,'[3]T18.Hanover'!$A$2:$A$1000,0),MATCH($I$1,'[3]T18.Hanover'!$A$1:$ZZ$1,0))</f>
        <v>22</v>
      </c>
      <c r="J2" s="8">
        <f>INDEX('[3]T18.Hanover'!$A$2:$ZZ$1000,MATCH(A2,'[3]T18.Hanover'!$A$2:$A$1000,0),MATCH($J$1,'[3]T18.Hanover'!$A$1:$ZZ$1,0))</f>
        <v>19074</v>
      </c>
      <c r="K2" s="107">
        <f>INDEX('[3]T18.Hanover'!$A$2:$ZZ$1000,MATCH(A2,'[3]T18.Hanover'!$A$2:$A$1000,0),MATCH($K$1,'[3]T18.Hanover'!$A$1:$ZZ$1,0))</f>
        <v>0.15</v>
      </c>
      <c r="L2" s="107">
        <f>INDEX('[3]T18.Hanover'!$A$2:$ZZ$1000,MATCH(A2,'[3]T18.Hanover'!$A$2:$A$1000,0),MATCH($L$1,'[3]T18.Hanover'!$A$1:$ZZ$1,0))</f>
        <v>0.65</v>
      </c>
      <c r="M2" s="8">
        <f>INDEX('[3]T18.Hanover'!$A$2:$ZZ$1000,MATCH(A2,'[3]T18.Hanover'!$A$2:$A$1000,0),MATCH($M$1,'[3]T18.Hanover'!$A$1:$ZZ$1,0))</f>
        <v>5674.5149999999994</v>
      </c>
      <c r="N2" s="107">
        <f>INDEX('[3]T18.Hanover'!$A$2:$ZZ$1000,MATCH(A2,'[3]T18.Hanover'!$A$2:$A$1000,0),MATCH($N$1,'[3]T18.Hanover'!$A$1:$ZZ$1,0))</f>
        <v>9.5000000000000001E-2</v>
      </c>
      <c r="O2" s="108">
        <f>INDEX('[3]T18.Hanover'!$A$2:$ZZ$1000,MATCH(A2,'[3]T18.Hanover'!$A$2:$A$1000,0),MATCH($O$1,'[3]T18.Hanover'!$A$1:$ZZ$1,0))</f>
        <v>68.89473684210526</v>
      </c>
      <c r="P2" s="108">
        <f>INDEX('[3]T18.Hanover'!$A$2:$ZZ$1000,MATCH(A2,'[3]T18.Hanover'!$A$2:$A$1000,0),MATCH($P$1,'[3]T18.Hanover'!$A$1:$ZZ$1,0))</f>
        <v>85.8</v>
      </c>
      <c r="Q2" s="108">
        <f>INDEX('[3]T18.Hanover'!$A$2:$ZZ$1000,MATCH(A2,'[3]T18.Hanover'!$A$2:$A$1000,0),MATCH($Q$1,'[3]T18.Hanover'!$A$1:$ZZ$1,0))</f>
        <v>77.347368421052636</v>
      </c>
      <c r="R2" s="8">
        <f>INDEX('[3]T18.Hanover'!$A$2:$ZZ$1000,MATCH(A2,'[3]T18.Hanover'!$A$2:$A$1000,0),MATCH($R$1,'[3]T18.Hanover'!$A$1:$ZZ$1,0))</f>
        <v>67060.168421052629</v>
      </c>
    </row>
    <row r="3" spans="1:18" x14ac:dyDescent="0.55000000000000004">
      <c r="A3" t="str">
        <f>[3]!Merge18[[#This Row],[KeyPIN]]</f>
        <v>06-26-102-081-1002</v>
      </c>
      <c r="B3" s="7" t="str">
        <f>INDEX('[3]T18.Hanover'!$A$2:$ZZ$1000,MATCH(A3,'[3]T18.Hanover'!$A$2:$A$1000,0),MATCH($B$1,'[3]T18.Hanover'!$A$1:$ZZ$1,0))</f>
        <v>5-99</v>
      </c>
      <c r="C3" t="str">
        <f>INDEX('[3]T18.Hanover'!$A$2:$ZZ$1000,MATCH(A3,'[3]T18.Hanover'!$A$2:$A$1000,0),MATCH($C$1,'[3]T18.Hanover'!$A$1:$ZZ$1,0))</f>
        <v>945  BARTLETT STREAMWOOD</v>
      </c>
      <c r="D3" t="s">
        <v>165</v>
      </c>
      <c r="E3" s="7">
        <f>INDEX('[3]T18.Hanover'!$A$2:$ZZ$1000,MATCH(A3,'[3]T18.Hanover'!$A$2:$A$1000,0),MATCH($E$1,'[3]T18.Hanover'!$A$1:$ZZ$1,0))</f>
        <v>51</v>
      </c>
      <c r="F3" s="141">
        <f>INDEX('[3]T18.Hanover'!$A$2:$ZZ$1000,MATCH(A3,'[3]T18.Hanover'!$A$2:$A$1000,0),MATCH($F$1,'[3]T18.Hanover'!$A$1:$ZZ$1,0))</f>
        <v>23416</v>
      </c>
      <c r="G3" s="141">
        <f>INDEX('[3]T18.Hanover'!$A$2:$ZZ$1000,MATCH(A3,'[3]T18.Hanover'!$A$2:$A$1000,0),MATCH($G$1,'[3]T18.Hanover'!$A$1:$ZZ$1,0))</f>
        <v>1049.5800000000002</v>
      </c>
      <c r="H3" s="7" t="str">
        <f>INDEX('[3]T18.Hanover'!$A$2:$ZZ$1000,MATCH(A3,'[3]T18.Hanover'!$A$2:$A$1000,0),MATCH($H$1,'[3]T18.Hanover'!$A$1:$ZZ$1,0))</f>
        <v>C</v>
      </c>
      <c r="I3" s="108">
        <f>INDEX('[3]T18.Hanover'!$A$2:$ZZ$1000,MATCH(A3,'[3]T18.Hanover'!$A$2:$A$1000,0),MATCH($I$1,'[3]T18.Hanover'!$A$1:$ZZ$1,0))</f>
        <v>20</v>
      </c>
      <c r="J3" s="8">
        <f>INDEX('[3]T18.Hanover'!$A$2:$ZZ$1000,MATCH(A3,'[3]T18.Hanover'!$A$2:$A$1000,0),MATCH($J$1,'[3]T18.Hanover'!$A$1:$ZZ$1,0))</f>
        <v>20991.600000000002</v>
      </c>
      <c r="K3" s="107">
        <f>INDEX('[3]T18.Hanover'!$A$2:$ZZ$1000,MATCH(A3,'[3]T18.Hanover'!$A$2:$A$1000,0),MATCH($K$1,'[3]T18.Hanover'!$A$1:$ZZ$1,0))</f>
        <v>0.15</v>
      </c>
      <c r="L3" s="107">
        <f>INDEX('[3]T18.Hanover'!$A$2:$ZZ$1000,MATCH(A3,'[3]T18.Hanover'!$A$2:$A$1000,0),MATCH($L$1,'[3]T18.Hanover'!$A$1:$ZZ$1,0))</f>
        <v>0.65</v>
      </c>
      <c r="M3" s="8">
        <f>INDEX('[3]T18.Hanover'!$A$2:$ZZ$1000,MATCH(A3,'[3]T18.Hanover'!$A$2:$A$1000,0),MATCH($M$1,'[3]T18.Hanover'!$A$1:$ZZ$1,0))</f>
        <v>6245.0010000000002</v>
      </c>
      <c r="N3" s="107">
        <f>INDEX('[3]T18.Hanover'!$A$2:$ZZ$1000,MATCH(A3,'[3]T18.Hanover'!$A$2:$A$1000,0),MATCH($N$1,'[3]T18.Hanover'!$A$1:$ZZ$1,0))</f>
        <v>9.5000000000000001E-2</v>
      </c>
      <c r="O3" s="108">
        <f>INDEX('[3]T18.Hanover'!$A$2:$ZZ$1000,MATCH(A3,'[3]T18.Hanover'!$A$2:$A$1000,0),MATCH($O$1,'[3]T18.Hanover'!$A$1:$ZZ$1,0))</f>
        <v>62.631578947368411</v>
      </c>
      <c r="P3" s="108">
        <f>INDEX('[3]T18.Hanover'!$A$2:$ZZ$1000,MATCH(A3,'[3]T18.Hanover'!$A$2:$A$1000,0),MATCH($P$1,'[3]T18.Hanover'!$A$1:$ZZ$1,0))</f>
        <v>78</v>
      </c>
      <c r="Q3" s="108">
        <f>INDEX('[3]T18.Hanover'!$A$2:$ZZ$1000,MATCH(A3,'[3]T18.Hanover'!$A$2:$A$1000,0),MATCH($Q$1,'[3]T18.Hanover'!$A$1:$ZZ$1,0))</f>
        <v>70.315789473684205</v>
      </c>
      <c r="R3" s="8">
        <f>INDEX('[3]T18.Hanover'!$A$2:$ZZ$1000,MATCH(A3,'[3]T18.Hanover'!$A$2:$A$1000,0),MATCH($R$1,'[3]T18.Hanover'!$A$1:$ZZ$1,0))</f>
        <v>73802.046315789485</v>
      </c>
    </row>
    <row r="4" spans="1:18" x14ac:dyDescent="0.55000000000000004">
      <c r="A4" t="str">
        <f>[3]!Merge18[[#This Row],[KeyPIN]]</f>
        <v>06-23-106-136-1004</v>
      </c>
      <c r="B4" s="7" t="str">
        <f>INDEX('[3]T18.Hanover'!$A$2:$ZZ$1000,MATCH(A4,'[3]T18.Hanover'!$A$2:$A$1000,0),MATCH($B$1,'[3]T18.Hanover'!$A$1:$ZZ$1,0))</f>
        <v>5-99</v>
      </c>
      <c r="C4" t="str">
        <f>INDEX('[3]T18.Hanover'!$A$2:$ZZ$1000,MATCH(A4,'[3]T18.Hanover'!$A$2:$A$1000,0),MATCH($C$1,'[3]T18.Hanover'!$A$1:$ZZ$1,0))</f>
        <v>305 S BARTLETT BARTLETT</v>
      </c>
      <c r="D4" t="s">
        <v>165</v>
      </c>
      <c r="E4" s="7">
        <f>INDEX('[3]T18.Hanover'!$A$2:$ZZ$1000,MATCH(A4,'[3]T18.Hanover'!$A$2:$A$1000,0),MATCH($E$1,'[3]T18.Hanover'!$A$1:$ZZ$1,0))</f>
        <v>25</v>
      </c>
      <c r="F4" s="141">
        <f>INDEX('[3]T18.Hanover'!$A$2:$ZZ$1000,MATCH(A4,'[3]T18.Hanover'!$A$2:$A$1000,0),MATCH($F$1,'[3]T18.Hanover'!$A$1:$ZZ$1,0))</f>
        <v>28060</v>
      </c>
      <c r="G4" s="141">
        <f>INDEX('[3]T18.Hanover'!$A$2:$ZZ$1000,MATCH(A4,'[3]T18.Hanover'!$A$2:$A$1000,0),MATCH($G$1,'[3]T18.Hanover'!$A$1:$ZZ$1,0))</f>
        <v>1060.5</v>
      </c>
      <c r="H4" s="7" t="str">
        <f>INDEX('[3]T18.Hanover'!$A$2:$ZZ$1000,MATCH(A4,'[3]T18.Hanover'!$A$2:$A$1000,0),MATCH($H$1,'[3]T18.Hanover'!$A$1:$ZZ$1,0))</f>
        <v>C</v>
      </c>
      <c r="I4" s="108">
        <f>INDEX('[3]T18.Hanover'!$A$2:$ZZ$1000,MATCH(A4,'[3]T18.Hanover'!$A$2:$A$1000,0),MATCH($I$1,'[3]T18.Hanover'!$A$1:$ZZ$1,0))</f>
        <v>20</v>
      </c>
      <c r="J4" s="8">
        <f>INDEX('[3]T18.Hanover'!$A$2:$ZZ$1000,MATCH(A4,'[3]T18.Hanover'!$A$2:$A$1000,0),MATCH($J$1,'[3]T18.Hanover'!$A$1:$ZZ$1,0))</f>
        <v>21210</v>
      </c>
      <c r="K4" s="107">
        <f>INDEX('[3]T18.Hanover'!$A$2:$ZZ$1000,MATCH(A4,'[3]T18.Hanover'!$A$2:$A$1000,0),MATCH($K$1,'[3]T18.Hanover'!$A$1:$ZZ$1,0))</f>
        <v>0.15</v>
      </c>
      <c r="L4" s="107">
        <f>INDEX('[3]T18.Hanover'!$A$2:$ZZ$1000,MATCH(A4,'[3]T18.Hanover'!$A$2:$A$1000,0),MATCH($L$1,'[3]T18.Hanover'!$A$1:$ZZ$1,0))</f>
        <v>0.65</v>
      </c>
      <c r="M4" s="8">
        <f>INDEX('[3]T18.Hanover'!$A$2:$ZZ$1000,MATCH(A4,'[3]T18.Hanover'!$A$2:$A$1000,0),MATCH($M$1,'[3]T18.Hanover'!$A$1:$ZZ$1,0))</f>
        <v>6309.9750000000004</v>
      </c>
      <c r="N4" s="107">
        <f>INDEX('[3]T18.Hanover'!$A$2:$ZZ$1000,MATCH(A4,'[3]T18.Hanover'!$A$2:$A$1000,0),MATCH($N$1,'[3]T18.Hanover'!$A$1:$ZZ$1,0))</f>
        <v>9.5000000000000001E-2</v>
      </c>
      <c r="O4" s="108">
        <f>INDEX('[3]T18.Hanover'!$A$2:$ZZ$1000,MATCH(A4,'[3]T18.Hanover'!$A$2:$A$1000,0),MATCH($O$1,'[3]T18.Hanover'!$A$1:$ZZ$1,0))</f>
        <v>62.631578947368425</v>
      </c>
      <c r="P4" s="108">
        <f>INDEX('[3]T18.Hanover'!$A$2:$ZZ$1000,MATCH(A4,'[3]T18.Hanover'!$A$2:$A$1000,0),MATCH($P$1,'[3]T18.Hanover'!$A$1:$ZZ$1,0))</f>
        <v>78</v>
      </c>
      <c r="Q4" s="108">
        <f>INDEX('[3]T18.Hanover'!$A$2:$ZZ$1000,MATCH(A4,'[3]T18.Hanover'!$A$2:$A$1000,0),MATCH($Q$1,'[3]T18.Hanover'!$A$1:$ZZ$1,0))</f>
        <v>70.31578947368422</v>
      </c>
      <c r="R4" s="8">
        <f>INDEX('[3]T18.Hanover'!$A$2:$ZZ$1000,MATCH(A4,'[3]T18.Hanover'!$A$2:$A$1000,0),MATCH($R$1,'[3]T18.Hanover'!$A$1:$ZZ$1,0))</f>
        <v>74569.894736842121</v>
      </c>
    </row>
    <row r="5" spans="1:18" x14ac:dyDescent="0.55000000000000004">
      <c r="A5" t="str">
        <f>[3]!Merge18[[#This Row],[KeyPIN]]</f>
        <v>06-13-401-051-1001</v>
      </c>
      <c r="B5" s="7" t="str">
        <f>INDEX('[3]T18.Hanover'!$A$2:$ZZ$1000,MATCH(A5,'[3]T18.Hanover'!$A$2:$A$1000,0),MATCH($B$1,'[3]T18.Hanover'!$A$1:$ZZ$1,0))</f>
        <v>5-99</v>
      </c>
      <c r="C5" t="str">
        <f>INDEX('[3]T18.Hanover'!$A$2:$ZZ$1000,MATCH(A5,'[3]T18.Hanover'!$A$2:$A$1000,0),MATCH($C$1,'[3]T18.Hanover'!$A$1:$ZZ$1,0))</f>
        <v>1649 S GREEN MEADOWS STREAMWOOD</v>
      </c>
      <c r="D5" t="s">
        <v>165</v>
      </c>
      <c r="E5" s="7">
        <f>INDEX('[3]T18.Hanover'!$A$2:$ZZ$1000,MATCH(A5,'[3]T18.Hanover'!$A$2:$A$1000,0),MATCH($E$1,'[3]T18.Hanover'!$A$1:$ZZ$1,0))</f>
        <v>12</v>
      </c>
      <c r="F5" s="141">
        <f>INDEX('[3]T18.Hanover'!$A$2:$ZZ$1000,MATCH(A5,'[3]T18.Hanover'!$A$2:$A$1000,0),MATCH($F$1,'[3]T18.Hanover'!$A$1:$ZZ$1,0))</f>
        <v>125873</v>
      </c>
      <c r="G5" s="141">
        <f>INDEX('[3]T18.Hanover'!$A$2:$ZZ$1000,MATCH(A5,'[3]T18.Hanover'!$A$2:$A$1000,0),MATCH($G$1,'[3]T18.Hanover'!$A$1:$ZZ$1,0))</f>
        <v>1072.3752000000002</v>
      </c>
      <c r="H5" s="7" t="str">
        <f>INDEX('[3]T18.Hanover'!$A$2:$ZZ$1000,MATCH(A5,'[3]T18.Hanover'!$A$2:$A$1000,0),MATCH($H$1,'[3]T18.Hanover'!$A$1:$ZZ$1,0))</f>
        <v>C</v>
      </c>
      <c r="I5" s="108">
        <f>INDEX('[3]T18.Hanover'!$A$2:$ZZ$1000,MATCH(A5,'[3]T18.Hanover'!$A$2:$A$1000,0),MATCH($I$1,'[3]T18.Hanover'!$A$1:$ZZ$1,0))</f>
        <v>20</v>
      </c>
      <c r="J5" s="8">
        <f>INDEX('[3]T18.Hanover'!$A$2:$ZZ$1000,MATCH(A5,'[3]T18.Hanover'!$A$2:$A$1000,0),MATCH($J$1,'[3]T18.Hanover'!$A$1:$ZZ$1,0))</f>
        <v>21447.504000000004</v>
      </c>
      <c r="K5" s="107">
        <f>INDEX('[3]T18.Hanover'!$A$2:$ZZ$1000,MATCH(A5,'[3]T18.Hanover'!$A$2:$A$1000,0),MATCH($K$1,'[3]T18.Hanover'!$A$1:$ZZ$1,0))</f>
        <v>0.15</v>
      </c>
      <c r="L5" s="107">
        <f>INDEX('[3]T18.Hanover'!$A$2:$ZZ$1000,MATCH(A5,'[3]T18.Hanover'!$A$2:$A$1000,0),MATCH($L$1,'[3]T18.Hanover'!$A$1:$ZZ$1,0))</f>
        <v>0.65</v>
      </c>
      <c r="M5" s="8">
        <f>INDEX('[3]T18.Hanover'!$A$2:$ZZ$1000,MATCH(A5,'[3]T18.Hanover'!$A$2:$A$1000,0),MATCH($M$1,'[3]T18.Hanover'!$A$1:$ZZ$1,0))</f>
        <v>6380.6324400000012</v>
      </c>
      <c r="N5" s="107">
        <f>INDEX('[3]T18.Hanover'!$A$2:$ZZ$1000,MATCH(A5,'[3]T18.Hanover'!$A$2:$A$1000,0),MATCH($N$1,'[3]T18.Hanover'!$A$1:$ZZ$1,0))</f>
        <v>9.5000000000000001E-2</v>
      </c>
      <c r="O5" s="108">
        <f>INDEX('[3]T18.Hanover'!$A$2:$ZZ$1000,MATCH(A5,'[3]T18.Hanover'!$A$2:$A$1000,0),MATCH($O$1,'[3]T18.Hanover'!$A$1:$ZZ$1,0))</f>
        <v>62.631578947368418</v>
      </c>
      <c r="P5" s="108">
        <f>INDEX('[3]T18.Hanover'!$A$2:$ZZ$1000,MATCH(A5,'[3]T18.Hanover'!$A$2:$A$1000,0),MATCH($P$1,'[3]T18.Hanover'!$A$1:$ZZ$1,0))</f>
        <v>78</v>
      </c>
      <c r="Q5" s="108">
        <f>INDEX('[3]T18.Hanover'!$A$2:$ZZ$1000,MATCH(A5,'[3]T18.Hanover'!$A$2:$A$1000,0),MATCH($Q$1,'[3]T18.Hanover'!$A$1:$ZZ$1,0))</f>
        <v>70.315789473684205</v>
      </c>
      <c r="R5" s="8">
        <f>INDEX('[3]T18.Hanover'!$A$2:$ZZ$1000,MATCH(A5,'[3]T18.Hanover'!$A$2:$A$1000,0),MATCH($R$1,'[3]T18.Hanover'!$A$1:$ZZ$1,0))</f>
        <v>75404.908800000005</v>
      </c>
    </row>
    <row r="6" spans="1:18" x14ac:dyDescent="0.55000000000000004">
      <c r="A6" t="str">
        <f>[3]!Merge18[[#This Row],[KeyPIN]]</f>
        <v>06-13-401-051-1003</v>
      </c>
      <c r="B6" s="7" t="str">
        <f>INDEX('[3]T18.Hanover'!$A$2:$ZZ$1000,MATCH(A6,'[3]T18.Hanover'!$A$2:$A$1000,0),MATCH($B$1,'[3]T18.Hanover'!$A$1:$ZZ$1,0))</f>
        <v>5-99</v>
      </c>
      <c r="C6" t="str">
        <f>INDEX('[3]T18.Hanover'!$A$2:$ZZ$1000,MATCH(A6,'[3]T18.Hanover'!$A$2:$A$1000,0),MATCH($C$1,'[3]T18.Hanover'!$A$1:$ZZ$1,0))</f>
        <v>1649 S GREEN MEADOWS STREAMWOOD</v>
      </c>
      <c r="D6" t="s">
        <v>165</v>
      </c>
      <c r="E6" s="7">
        <f>INDEX('[3]T18.Hanover'!$A$2:$ZZ$1000,MATCH(A6,'[3]T18.Hanover'!$A$2:$A$1000,0),MATCH($E$1,'[3]T18.Hanover'!$A$1:$ZZ$1,0))</f>
        <v>12</v>
      </c>
      <c r="F6" s="141">
        <f>INDEX('[3]T18.Hanover'!$A$2:$ZZ$1000,MATCH(A6,'[3]T18.Hanover'!$A$2:$A$1000,0),MATCH($F$1,'[3]T18.Hanover'!$A$1:$ZZ$1,0))</f>
        <v>125873</v>
      </c>
      <c r="G6" s="141">
        <f>INDEX('[3]T18.Hanover'!$A$2:$ZZ$1000,MATCH(A6,'[3]T18.Hanover'!$A$2:$A$1000,0),MATCH($G$1,'[3]T18.Hanover'!$A$1:$ZZ$1,0))</f>
        <v>1095.4944000000005</v>
      </c>
      <c r="H6" s="7" t="str">
        <f>INDEX('[3]T18.Hanover'!$A$2:$ZZ$1000,MATCH(A6,'[3]T18.Hanover'!$A$2:$A$1000,0),MATCH($H$1,'[3]T18.Hanover'!$A$1:$ZZ$1,0))</f>
        <v>C</v>
      </c>
      <c r="I6" s="108">
        <f>INDEX('[3]T18.Hanover'!$A$2:$ZZ$1000,MATCH(A6,'[3]T18.Hanover'!$A$2:$A$1000,0),MATCH($I$1,'[3]T18.Hanover'!$A$1:$ZZ$1,0))</f>
        <v>20</v>
      </c>
      <c r="J6" s="8">
        <f>INDEX('[3]T18.Hanover'!$A$2:$ZZ$1000,MATCH(A6,'[3]T18.Hanover'!$A$2:$A$1000,0),MATCH($J$1,'[3]T18.Hanover'!$A$1:$ZZ$1,0))</f>
        <v>21909.88800000001</v>
      </c>
      <c r="K6" s="107">
        <f>INDEX('[3]T18.Hanover'!$A$2:$ZZ$1000,MATCH(A6,'[3]T18.Hanover'!$A$2:$A$1000,0),MATCH($K$1,'[3]T18.Hanover'!$A$1:$ZZ$1,0))</f>
        <v>0.15</v>
      </c>
      <c r="L6" s="107">
        <f>INDEX('[3]T18.Hanover'!$A$2:$ZZ$1000,MATCH(A6,'[3]T18.Hanover'!$A$2:$A$1000,0),MATCH($L$1,'[3]T18.Hanover'!$A$1:$ZZ$1,0))</f>
        <v>0.65</v>
      </c>
      <c r="M6" s="8">
        <f>INDEX('[3]T18.Hanover'!$A$2:$ZZ$1000,MATCH(A6,'[3]T18.Hanover'!$A$2:$A$1000,0),MATCH($M$1,'[3]T18.Hanover'!$A$1:$ZZ$1,0))</f>
        <v>6518.1916800000017</v>
      </c>
      <c r="N6" s="107">
        <f>INDEX('[3]T18.Hanover'!$A$2:$ZZ$1000,MATCH(A6,'[3]T18.Hanover'!$A$2:$A$1000,0),MATCH($N$1,'[3]T18.Hanover'!$A$1:$ZZ$1,0))</f>
        <v>9.5000000000000001E-2</v>
      </c>
      <c r="O6" s="108">
        <f>INDEX('[3]T18.Hanover'!$A$2:$ZZ$1000,MATCH(A6,'[3]T18.Hanover'!$A$2:$A$1000,0),MATCH($O$1,'[3]T18.Hanover'!$A$1:$ZZ$1,0))</f>
        <v>62.631578947368418</v>
      </c>
      <c r="P6" s="108">
        <f>INDEX('[3]T18.Hanover'!$A$2:$ZZ$1000,MATCH(A6,'[3]T18.Hanover'!$A$2:$A$1000,0),MATCH($P$1,'[3]T18.Hanover'!$A$1:$ZZ$1,0))</f>
        <v>78</v>
      </c>
      <c r="Q6" s="108">
        <f>INDEX('[3]T18.Hanover'!$A$2:$ZZ$1000,MATCH(A6,'[3]T18.Hanover'!$A$2:$A$1000,0),MATCH($Q$1,'[3]T18.Hanover'!$A$1:$ZZ$1,0))</f>
        <v>70.315789473684205</v>
      </c>
      <c r="R6" s="8">
        <f>INDEX('[3]T18.Hanover'!$A$2:$ZZ$1000,MATCH(A6,'[3]T18.Hanover'!$A$2:$A$1000,0),MATCH($R$1,'[3]T18.Hanover'!$A$1:$ZZ$1,0))</f>
        <v>77030.553600000028</v>
      </c>
    </row>
    <row r="7" spans="1:18" x14ac:dyDescent="0.55000000000000004">
      <c r="A7" t="str">
        <f>[3]!Merge18[[#This Row],[KeyPIN]]</f>
        <v>06-13-401-051-1002</v>
      </c>
      <c r="B7" s="7" t="str">
        <f>INDEX('[3]T18.Hanover'!$A$2:$ZZ$1000,MATCH(A7,'[3]T18.Hanover'!$A$2:$A$1000,0),MATCH($B$1,'[3]T18.Hanover'!$A$1:$ZZ$1,0))</f>
        <v>5-99</v>
      </c>
      <c r="C7" t="str">
        <f>INDEX('[3]T18.Hanover'!$A$2:$ZZ$1000,MATCH(A7,'[3]T18.Hanover'!$A$2:$A$1000,0),MATCH($C$1,'[3]T18.Hanover'!$A$1:$ZZ$1,0))</f>
        <v>1649 S GREEN STREAMWOOD</v>
      </c>
      <c r="D7" t="s">
        <v>165</v>
      </c>
      <c r="E7" s="7">
        <f>INDEX('[3]T18.Hanover'!$A$2:$ZZ$1000,MATCH(A7,'[3]T18.Hanover'!$A$2:$A$1000,0),MATCH($E$1,'[3]T18.Hanover'!$A$1:$ZZ$1,0))</f>
        <v>12</v>
      </c>
      <c r="F7" s="141">
        <f>INDEX('[3]T18.Hanover'!$A$2:$ZZ$1000,MATCH(A7,'[3]T18.Hanover'!$A$2:$A$1000,0),MATCH($F$1,'[3]T18.Hanover'!$A$1:$ZZ$1,0))</f>
        <v>125873</v>
      </c>
      <c r="G7" s="141">
        <f>INDEX('[3]T18.Hanover'!$A$2:$ZZ$1000,MATCH(A7,'[3]T18.Hanover'!$A$2:$A$1000,0),MATCH($G$1,'[3]T18.Hanover'!$A$1:$ZZ$1,0))</f>
        <v>1099.0512000000001</v>
      </c>
      <c r="H7" s="7" t="str">
        <f>INDEX('[3]T18.Hanover'!$A$2:$ZZ$1000,MATCH(A7,'[3]T18.Hanover'!$A$2:$A$1000,0),MATCH($H$1,'[3]T18.Hanover'!$A$1:$ZZ$1,0))</f>
        <v>C</v>
      </c>
      <c r="I7" s="108">
        <f>INDEX('[3]T18.Hanover'!$A$2:$ZZ$1000,MATCH(A7,'[3]T18.Hanover'!$A$2:$A$1000,0),MATCH($I$1,'[3]T18.Hanover'!$A$1:$ZZ$1,0))</f>
        <v>20</v>
      </c>
      <c r="J7" s="8">
        <f>INDEX('[3]T18.Hanover'!$A$2:$ZZ$1000,MATCH(A7,'[3]T18.Hanover'!$A$2:$A$1000,0),MATCH($J$1,'[3]T18.Hanover'!$A$1:$ZZ$1,0))</f>
        <v>21981.024000000001</v>
      </c>
      <c r="K7" s="107">
        <f>INDEX('[3]T18.Hanover'!$A$2:$ZZ$1000,MATCH(A7,'[3]T18.Hanover'!$A$2:$A$1000,0),MATCH($K$1,'[3]T18.Hanover'!$A$1:$ZZ$1,0))</f>
        <v>0.15</v>
      </c>
      <c r="L7" s="107">
        <f>INDEX('[3]T18.Hanover'!$A$2:$ZZ$1000,MATCH(A7,'[3]T18.Hanover'!$A$2:$A$1000,0),MATCH($L$1,'[3]T18.Hanover'!$A$1:$ZZ$1,0))</f>
        <v>0.65</v>
      </c>
      <c r="M7" s="8">
        <f>INDEX('[3]T18.Hanover'!$A$2:$ZZ$1000,MATCH(A7,'[3]T18.Hanover'!$A$2:$A$1000,0),MATCH($M$1,'[3]T18.Hanover'!$A$1:$ZZ$1,0))</f>
        <v>6539.3546399999996</v>
      </c>
      <c r="N7" s="107">
        <f>INDEX('[3]T18.Hanover'!$A$2:$ZZ$1000,MATCH(A7,'[3]T18.Hanover'!$A$2:$A$1000,0),MATCH($N$1,'[3]T18.Hanover'!$A$1:$ZZ$1,0))</f>
        <v>9.5000000000000001E-2</v>
      </c>
      <c r="O7" s="108">
        <f>INDEX('[3]T18.Hanover'!$A$2:$ZZ$1000,MATCH(A7,'[3]T18.Hanover'!$A$2:$A$1000,0),MATCH($O$1,'[3]T18.Hanover'!$A$1:$ZZ$1,0))</f>
        <v>62.631578947368403</v>
      </c>
      <c r="P7" s="108">
        <f>INDEX('[3]T18.Hanover'!$A$2:$ZZ$1000,MATCH(A7,'[3]T18.Hanover'!$A$2:$A$1000,0),MATCH($P$1,'[3]T18.Hanover'!$A$1:$ZZ$1,0))</f>
        <v>78</v>
      </c>
      <c r="Q7" s="108">
        <f>INDEX('[3]T18.Hanover'!$A$2:$ZZ$1000,MATCH(A7,'[3]T18.Hanover'!$A$2:$A$1000,0),MATCH($Q$1,'[3]T18.Hanover'!$A$1:$ZZ$1,0))</f>
        <v>70.315789473684205</v>
      </c>
      <c r="R7" s="8">
        <f>INDEX('[3]T18.Hanover'!$A$2:$ZZ$1000,MATCH(A7,'[3]T18.Hanover'!$A$2:$A$1000,0),MATCH($R$1,'[3]T18.Hanover'!$A$1:$ZZ$1,0))</f>
        <v>77280.652799999996</v>
      </c>
    </row>
    <row r="8" spans="1:18" x14ac:dyDescent="0.55000000000000004">
      <c r="A8" t="str">
        <f>[3]!Merge18[[#This Row],[KeyPIN]]</f>
        <v>06-13-401-051-1004</v>
      </c>
      <c r="B8" s="7" t="str">
        <f>INDEX('[3]T18.Hanover'!$A$2:$ZZ$1000,MATCH(A8,'[3]T18.Hanover'!$A$2:$A$1000,0),MATCH($B$1,'[3]T18.Hanover'!$A$1:$ZZ$1,0))</f>
        <v>5-99</v>
      </c>
      <c r="C8" t="str">
        <f>INDEX('[3]T18.Hanover'!$A$2:$ZZ$1000,MATCH(A8,'[3]T18.Hanover'!$A$2:$A$1000,0),MATCH($C$1,'[3]T18.Hanover'!$A$1:$ZZ$1,0))</f>
        <v>1649 S GREEN MEADOWS STREAMWOOD</v>
      </c>
      <c r="D8" t="s">
        <v>165</v>
      </c>
      <c r="E8" s="7">
        <f>INDEX('[3]T18.Hanover'!$A$2:$ZZ$1000,MATCH(A8,'[3]T18.Hanover'!$A$2:$A$1000,0),MATCH($E$1,'[3]T18.Hanover'!$A$1:$ZZ$1,0))</f>
        <v>12</v>
      </c>
      <c r="F8" s="141">
        <f>INDEX('[3]T18.Hanover'!$A$2:$ZZ$1000,MATCH(A8,'[3]T18.Hanover'!$A$2:$A$1000,0),MATCH($F$1,'[3]T18.Hanover'!$A$1:$ZZ$1,0))</f>
        <v>125873</v>
      </c>
      <c r="G8" s="141">
        <f>INDEX('[3]T18.Hanover'!$A$2:$ZZ$1000,MATCH(A8,'[3]T18.Hanover'!$A$2:$A$1000,0),MATCH($G$1,'[3]T18.Hanover'!$A$1:$ZZ$1,0))</f>
        <v>1104.3864000000001</v>
      </c>
      <c r="H8" s="7" t="str">
        <f>INDEX('[3]T18.Hanover'!$A$2:$ZZ$1000,MATCH(A8,'[3]T18.Hanover'!$A$2:$A$1000,0),MATCH($H$1,'[3]T18.Hanover'!$A$1:$ZZ$1,0))</f>
        <v>C</v>
      </c>
      <c r="I8" s="108">
        <f>INDEX('[3]T18.Hanover'!$A$2:$ZZ$1000,MATCH(A8,'[3]T18.Hanover'!$A$2:$A$1000,0),MATCH($I$1,'[3]T18.Hanover'!$A$1:$ZZ$1,0))</f>
        <v>20</v>
      </c>
      <c r="J8" s="8">
        <f>INDEX('[3]T18.Hanover'!$A$2:$ZZ$1000,MATCH(A8,'[3]T18.Hanover'!$A$2:$A$1000,0),MATCH($J$1,'[3]T18.Hanover'!$A$1:$ZZ$1,0))</f>
        <v>22087.728000000003</v>
      </c>
      <c r="K8" s="107">
        <f>INDEX('[3]T18.Hanover'!$A$2:$ZZ$1000,MATCH(A8,'[3]T18.Hanover'!$A$2:$A$1000,0),MATCH($K$1,'[3]T18.Hanover'!$A$1:$ZZ$1,0))</f>
        <v>0.15</v>
      </c>
      <c r="L8" s="107">
        <f>INDEX('[3]T18.Hanover'!$A$2:$ZZ$1000,MATCH(A8,'[3]T18.Hanover'!$A$2:$A$1000,0),MATCH($L$1,'[3]T18.Hanover'!$A$1:$ZZ$1,0))</f>
        <v>0.65</v>
      </c>
      <c r="M8" s="8">
        <f>INDEX('[3]T18.Hanover'!$A$2:$ZZ$1000,MATCH(A8,'[3]T18.Hanover'!$A$2:$A$1000,0),MATCH($M$1,'[3]T18.Hanover'!$A$1:$ZZ$1,0))</f>
        <v>6571.09908</v>
      </c>
      <c r="N8" s="107">
        <f>INDEX('[3]T18.Hanover'!$A$2:$ZZ$1000,MATCH(A8,'[3]T18.Hanover'!$A$2:$A$1000,0),MATCH($N$1,'[3]T18.Hanover'!$A$1:$ZZ$1,0))</f>
        <v>9.5000000000000001E-2</v>
      </c>
      <c r="O8" s="108">
        <f>INDEX('[3]T18.Hanover'!$A$2:$ZZ$1000,MATCH(A8,'[3]T18.Hanover'!$A$2:$A$1000,0),MATCH($O$1,'[3]T18.Hanover'!$A$1:$ZZ$1,0))</f>
        <v>62.631578947368411</v>
      </c>
      <c r="P8" s="108">
        <f>INDEX('[3]T18.Hanover'!$A$2:$ZZ$1000,MATCH(A8,'[3]T18.Hanover'!$A$2:$A$1000,0),MATCH($P$1,'[3]T18.Hanover'!$A$1:$ZZ$1,0))</f>
        <v>78</v>
      </c>
      <c r="Q8" s="108">
        <f>INDEX('[3]T18.Hanover'!$A$2:$ZZ$1000,MATCH(A8,'[3]T18.Hanover'!$A$2:$A$1000,0),MATCH($Q$1,'[3]T18.Hanover'!$A$1:$ZZ$1,0))</f>
        <v>70.315789473684205</v>
      </c>
      <c r="R8" s="8">
        <f>INDEX('[3]T18.Hanover'!$A$2:$ZZ$1000,MATCH(A8,'[3]T18.Hanover'!$A$2:$A$1000,0),MATCH($R$1,'[3]T18.Hanover'!$A$1:$ZZ$1,0))</f>
        <v>77655.801600000006</v>
      </c>
    </row>
    <row r="9" spans="1:18" x14ac:dyDescent="0.55000000000000004">
      <c r="A9" t="str">
        <f>[3]!Merge18[[#This Row],[KeyPIN]]</f>
        <v>06-13-401-051-1005</v>
      </c>
      <c r="B9" s="7" t="str">
        <f>INDEX('[3]T18.Hanover'!$A$2:$ZZ$1000,MATCH(A9,'[3]T18.Hanover'!$A$2:$A$1000,0),MATCH($B$1,'[3]T18.Hanover'!$A$1:$ZZ$1,0))</f>
        <v>5-99</v>
      </c>
      <c r="C9" t="str">
        <f>INDEX('[3]T18.Hanover'!$A$2:$ZZ$1000,MATCH(A9,'[3]T18.Hanover'!$A$2:$A$1000,0),MATCH($C$1,'[3]T18.Hanover'!$A$1:$ZZ$1,0))</f>
        <v>1649 S GREEN MEADOWS STREAMWOOD</v>
      </c>
      <c r="D9" t="s">
        <v>165</v>
      </c>
      <c r="E9" s="7">
        <f>INDEX('[3]T18.Hanover'!$A$2:$ZZ$1000,MATCH(A9,'[3]T18.Hanover'!$A$2:$A$1000,0),MATCH($E$1,'[3]T18.Hanover'!$A$1:$ZZ$1,0))</f>
        <v>12</v>
      </c>
      <c r="F9" s="141">
        <f>INDEX('[3]T18.Hanover'!$A$2:$ZZ$1000,MATCH(A9,'[3]T18.Hanover'!$A$2:$A$1000,0),MATCH($F$1,'[3]T18.Hanover'!$A$1:$ZZ$1,0))</f>
        <v>125873</v>
      </c>
      <c r="G9" s="141">
        <f>INDEX('[3]T18.Hanover'!$A$2:$ZZ$1000,MATCH(A9,'[3]T18.Hanover'!$A$2:$A$1000,0),MATCH($G$1,'[3]T18.Hanover'!$A$1:$ZZ$1,0))</f>
        <v>1130.1732000000002</v>
      </c>
      <c r="H9" s="7" t="str">
        <f>INDEX('[3]T18.Hanover'!$A$2:$ZZ$1000,MATCH(A9,'[3]T18.Hanover'!$A$2:$A$1000,0),MATCH($H$1,'[3]T18.Hanover'!$A$1:$ZZ$1,0))</f>
        <v>C</v>
      </c>
      <c r="I9" s="108">
        <f>INDEX('[3]T18.Hanover'!$A$2:$ZZ$1000,MATCH(A9,'[3]T18.Hanover'!$A$2:$A$1000,0),MATCH($I$1,'[3]T18.Hanover'!$A$1:$ZZ$1,0))</f>
        <v>20</v>
      </c>
      <c r="J9" s="8">
        <f>INDEX('[3]T18.Hanover'!$A$2:$ZZ$1000,MATCH(A9,'[3]T18.Hanover'!$A$2:$A$1000,0),MATCH($J$1,'[3]T18.Hanover'!$A$1:$ZZ$1,0))</f>
        <v>22603.464000000004</v>
      </c>
      <c r="K9" s="107">
        <f>INDEX('[3]T18.Hanover'!$A$2:$ZZ$1000,MATCH(A9,'[3]T18.Hanover'!$A$2:$A$1000,0),MATCH($K$1,'[3]T18.Hanover'!$A$1:$ZZ$1,0))</f>
        <v>0.15</v>
      </c>
      <c r="L9" s="107">
        <f>INDEX('[3]T18.Hanover'!$A$2:$ZZ$1000,MATCH(A9,'[3]T18.Hanover'!$A$2:$A$1000,0),MATCH($L$1,'[3]T18.Hanover'!$A$1:$ZZ$1,0))</f>
        <v>0.65</v>
      </c>
      <c r="M9" s="8">
        <f>INDEX('[3]T18.Hanover'!$A$2:$ZZ$1000,MATCH(A9,'[3]T18.Hanover'!$A$2:$A$1000,0),MATCH($M$1,'[3]T18.Hanover'!$A$1:$ZZ$1,0))</f>
        <v>6724.5305400000016</v>
      </c>
      <c r="N9" s="107">
        <f>INDEX('[3]T18.Hanover'!$A$2:$ZZ$1000,MATCH(A9,'[3]T18.Hanover'!$A$2:$A$1000,0),MATCH($N$1,'[3]T18.Hanover'!$A$1:$ZZ$1,0))</f>
        <v>9.5000000000000001E-2</v>
      </c>
      <c r="O9" s="108">
        <f>INDEX('[3]T18.Hanover'!$A$2:$ZZ$1000,MATCH(A9,'[3]T18.Hanover'!$A$2:$A$1000,0),MATCH($O$1,'[3]T18.Hanover'!$A$1:$ZZ$1,0))</f>
        <v>62.631578947368432</v>
      </c>
      <c r="P9" s="108">
        <f>INDEX('[3]T18.Hanover'!$A$2:$ZZ$1000,MATCH(A9,'[3]T18.Hanover'!$A$2:$A$1000,0),MATCH($P$1,'[3]T18.Hanover'!$A$1:$ZZ$1,0))</f>
        <v>78</v>
      </c>
      <c r="Q9" s="108">
        <f>INDEX('[3]T18.Hanover'!$A$2:$ZZ$1000,MATCH(A9,'[3]T18.Hanover'!$A$2:$A$1000,0),MATCH($Q$1,'[3]T18.Hanover'!$A$1:$ZZ$1,0))</f>
        <v>70.31578947368422</v>
      </c>
      <c r="R9" s="8">
        <f>INDEX('[3]T18.Hanover'!$A$2:$ZZ$1000,MATCH(A9,'[3]T18.Hanover'!$A$2:$A$1000,0),MATCH($R$1,'[3]T18.Hanover'!$A$1:$ZZ$1,0))</f>
        <v>79469.020800000028</v>
      </c>
    </row>
    <row r="10" spans="1:18" x14ac:dyDescent="0.55000000000000004">
      <c r="A10" t="str">
        <f>[3]!Merge18[[#This Row],[KeyPIN]]</f>
        <v>06-13-401-051-1006</v>
      </c>
      <c r="B10" s="7" t="str">
        <f>INDEX('[3]T18.Hanover'!$A$2:$ZZ$1000,MATCH(A10,'[3]T18.Hanover'!$A$2:$A$1000,0),MATCH($B$1,'[3]T18.Hanover'!$A$1:$ZZ$1,0))</f>
        <v>5-99</v>
      </c>
      <c r="C10" t="str">
        <f>INDEX('[3]T18.Hanover'!$A$2:$ZZ$1000,MATCH(A10,'[3]T18.Hanover'!$A$2:$A$1000,0),MATCH($C$1,'[3]T18.Hanover'!$A$1:$ZZ$1,0))</f>
        <v>1649 S GREEN MEADOWS STREAMWOOD</v>
      </c>
      <c r="D10" t="s">
        <v>165</v>
      </c>
      <c r="E10" s="7">
        <f>INDEX('[3]T18.Hanover'!$A$2:$ZZ$1000,MATCH(A10,'[3]T18.Hanover'!$A$2:$A$1000,0),MATCH($E$1,'[3]T18.Hanover'!$A$1:$ZZ$1,0))</f>
        <v>12</v>
      </c>
      <c r="F10" s="141">
        <f>INDEX('[3]T18.Hanover'!$A$2:$ZZ$1000,MATCH(A10,'[3]T18.Hanover'!$A$2:$A$1000,0),MATCH($F$1,'[3]T18.Hanover'!$A$1:$ZZ$1,0))</f>
        <v>125873</v>
      </c>
      <c r="G10" s="141">
        <f>INDEX('[3]T18.Hanover'!$A$2:$ZZ$1000,MATCH(A10,'[3]T18.Hanover'!$A$2:$A$1000,0),MATCH($G$1,'[3]T18.Hanover'!$A$1:$ZZ$1,0))</f>
        <v>1130.1732000000002</v>
      </c>
      <c r="H10" s="7" t="str">
        <f>INDEX('[3]T18.Hanover'!$A$2:$ZZ$1000,MATCH(A10,'[3]T18.Hanover'!$A$2:$A$1000,0),MATCH($H$1,'[3]T18.Hanover'!$A$1:$ZZ$1,0))</f>
        <v>C</v>
      </c>
      <c r="I10" s="108">
        <f>INDEX('[3]T18.Hanover'!$A$2:$ZZ$1000,MATCH(A10,'[3]T18.Hanover'!$A$2:$A$1000,0),MATCH($I$1,'[3]T18.Hanover'!$A$1:$ZZ$1,0))</f>
        <v>20</v>
      </c>
      <c r="J10" s="8">
        <f>INDEX('[3]T18.Hanover'!$A$2:$ZZ$1000,MATCH(A10,'[3]T18.Hanover'!$A$2:$A$1000,0),MATCH($J$1,'[3]T18.Hanover'!$A$1:$ZZ$1,0))</f>
        <v>22603.464000000004</v>
      </c>
      <c r="K10" s="107">
        <f>INDEX('[3]T18.Hanover'!$A$2:$ZZ$1000,MATCH(A10,'[3]T18.Hanover'!$A$2:$A$1000,0),MATCH($K$1,'[3]T18.Hanover'!$A$1:$ZZ$1,0))</f>
        <v>0.15</v>
      </c>
      <c r="L10" s="107">
        <f>INDEX('[3]T18.Hanover'!$A$2:$ZZ$1000,MATCH(A10,'[3]T18.Hanover'!$A$2:$A$1000,0),MATCH($L$1,'[3]T18.Hanover'!$A$1:$ZZ$1,0))</f>
        <v>0.65</v>
      </c>
      <c r="M10" s="8">
        <f>INDEX('[3]T18.Hanover'!$A$2:$ZZ$1000,MATCH(A10,'[3]T18.Hanover'!$A$2:$A$1000,0),MATCH($M$1,'[3]T18.Hanover'!$A$1:$ZZ$1,0))</f>
        <v>6724.5305400000016</v>
      </c>
      <c r="N10" s="107">
        <f>INDEX('[3]T18.Hanover'!$A$2:$ZZ$1000,MATCH(A10,'[3]T18.Hanover'!$A$2:$A$1000,0),MATCH($N$1,'[3]T18.Hanover'!$A$1:$ZZ$1,0))</f>
        <v>9.5000000000000001E-2</v>
      </c>
      <c r="O10" s="108">
        <f>INDEX('[3]T18.Hanover'!$A$2:$ZZ$1000,MATCH(A10,'[3]T18.Hanover'!$A$2:$A$1000,0),MATCH($O$1,'[3]T18.Hanover'!$A$1:$ZZ$1,0))</f>
        <v>62.631578947368432</v>
      </c>
      <c r="P10" s="108">
        <f>INDEX('[3]T18.Hanover'!$A$2:$ZZ$1000,MATCH(A10,'[3]T18.Hanover'!$A$2:$A$1000,0),MATCH($P$1,'[3]T18.Hanover'!$A$1:$ZZ$1,0))</f>
        <v>78</v>
      </c>
      <c r="Q10" s="108">
        <f>INDEX('[3]T18.Hanover'!$A$2:$ZZ$1000,MATCH(A10,'[3]T18.Hanover'!$A$2:$A$1000,0),MATCH($Q$1,'[3]T18.Hanover'!$A$1:$ZZ$1,0))</f>
        <v>70.31578947368422</v>
      </c>
      <c r="R10" s="8">
        <f>INDEX('[3]T18.Hanover'!$A$2:$ZZ$1000,MATCH(A10,'[3]T18.Hanover'!$A$2:$A$1000,0),MATCH($R$1,'[3]T18.Hanover'!$A$1:$ZZ$1,0))</f>
        <v>79469.020800000028</v>
      </c>
    </row>
    <row r="11" spans="1:18" x14ac:dyDescent="0.55000000000000004">
      <c r="A11" t="str">
        <f>[3]!Merge18[[#This Row],[KeyPIN]]</f>
        <v>06-13-401-051-1007</v>
      </c>
      <c r="B11" s="7" t="str">
        <f>INDEX('[3]T18.Hanover'!$A$2:$ZZ$1000,MATCH(A11,'[3]T18.Hanover'!$A$2:$A$1000,0),MATCH($B$1,'[3]T18.Hanover'!$A$1:$ZZ$1,0))</f>
        <v>5-99</v>
      </c>
      <c r="C11" t="str">
        <f>INDEX('[3]T18.Hanover'!$A$2:$ZZ$1000,MATCH(A11,'[3]T18.Hanover'!$A$2:$A$1000,0),MATCH($C$1,'[3]T18.Hanover'!$A$1:$ZZ$1,0))</f>
        <v>1649 S GREEN MEADOWS STREAMWOOD</v>
      </c>
      <c r="D11" t="s">
        <v>165</v>
      </c>
      <c r="E11" s="7">
        <f>INDEX('[3]T18.Hanover'!$A$2:$ZZ$1000,MATCH(A11,'[3]T18.Hanover'!$A$2:$A$1000,0),MATCH($E$1,'[3]T18.Hanover'!$A$1:$ZZ$1,0))</f>
        <v>12</v>
      </c>
      <c r="F11" s="141">
        <f>INDEX('[3]T18.Hanover'!$A$2:$ZZ$1000,MATCH(A11,'[3]T18.Hanover'!$A$2:$A$1000,0),MATCH($F$1,'[3]T18.Hanover'!$A$1:$ZZ$1,0))</f>
        <v>125873</v>
      </c>
      <c r="G11" s="141">
        <f>INDEX('[3]T18.Hanover'!$A$2:$ZZ$1000,MATCH(A11,'[3]T18.Hanover'!$A$2:$A$1000,0),MATCH($G$1,'[3]T18.Hanover'!$A$1:$ZZ$1,0))</f>
        <v>1130.1732000000002</v>
      </c>
      <c r="H11" s="7" t="str">
        <f>INDEX('[3]T18.Hanover'!$A$2:$ZZ$1000,MATCH(A11,'[3]T18.Hanover'!$A$2:$A$1000,0),MATCH($H$1,'[3]T18.Hanover'!$A$1:$ZZ$1,0))</f>
        <v>C</v>
      </c>
      <c r="I11" s="108">
        <f>INDEX('[3]T18.Hanover'!$A$2:$ZZ$1000,MATCH(A11,'[3]T18.Hanover'!$A$2:$A$1000,0),MATCH($I$1,'[3]T18.Hanover'!$A$1:$ZZ$1,0))</f>
        <v>20</v>
      </c>
      <c r="J11" s="8">
        <f>INDEX('[3]T18.Hanover'!$A$2:$ZZ$1000,MATCH(A11,'[3]T18.Hanover'!$A$2:$A$1000,0),MATCH($J$1,'[3]T18.Hanover'!$A$1:$ZZ$1,0))</f>
        <v>22603.464000000004</v>
      </c>
      <c r="K11" s="107">
        <f>INDEX('[3]T18.Hanover'!$A$2:$ZZ$1000,MATCH(A11,'[3]T18.Hanover'!$A$2:$A$1000,0),MATCH($K$1,'[3]T18.Hanover'!$A$1:$ZZ$1,0))</f>
        <v>0.15</v>
      </c>
      <c r="L11" s="107">
        <f>INDEX('[3]T18.Hanover'!$A$2:$ZZ$1000,MATCH(A11,'[3]T18.Hanover'!$A$2:$A$1000,0),MATCH($L$1,'[3]T18.Hanover'!$A$1:$ZZ$1,0))</f>
        <v>0.65</v>
      </c>
      <c r="M11" s="8">
        <f>INDEX('[3]T18.Hanover'!$A$2:$ZZ$1000,MATCH(A11,'[3]T18.Hanover'!$A$2:$A$1000,0),MATCH($M$1,'[3]T18.Hanover'!$A$1:$ZZ$1,0))</f>
        <v>6724.5305400000016</v>
      </c>
      <c r="N11" s="107">
        <f>INDEX('[3]T18.Hanover'!$A$2:$ZZ$1000,MATCH(A11,'[3]T18.Hanover'!$A$2:$A$1000,0),MATCH($N$1,'[3]T18.Hanover'!$A$1:$ZZ$1,0))</f>
        <v>9.5000000000000001E-2</v>
      </c>
      <c r="O11" s="108">
        <f>INDEX('[3]T18.Hanover'!$A$2:$ZZ$1000,MATCH(A11,'[3]T18.Hanover'!$A$2:$A$1000,0),MATCH($O$1,'[3]T18.Hanover'!$A$1:$ZZ$1,0))</f>
        <v>62.631578947368432</v>
      </c>
      <c r="P11" s="108">
        <f>INDEX('[3]T18.Hanover'!$A$2:$ZZ$1000,MATCH(A11,'[3]T18.Hanover'!$A$2:$A$1000,0),MATCH($P$1,'[3]T18.Hanover'!$A$1:$ZZ$1,0))</f>
        <v>78</v>
      </c>
      <c r="Q11" s="108">
        <f>INDEX('[3]T18.Hanover'!$A$2:$ZZ$1000,MATCH(A11,'[3]T18.Hanover'!$A$2:$A$1000,0),MATCH($Q$1,'[3]T18.Hanover'!$A$1:$ZZ$1,0))</f>
        <v>70.31578947368422</v>
      </c>
      <c r="R11" s="8">
        <f>INDEX('[3]T18.Hanover'!$A$2:$ZZ$1000,MATCH(A11,'[3]T18.Hanover'!$A$2:$A$1000,0),MATCH($R$1,'[3]T18.Hanover'!$A$1:$ZZ$1,0))</f>
        <v>79469.020800000028</v>
      </c>
    </row>
    <row r="12" spans="1:18" x14ac:dyDescent="0.55000000000000004">
      <c r="A12" t="str">
        <f>[3]!Merge18[[#This Row],[KeyPIN]]</f>
        <v>06-13-401-051-1008</v>
      </c>
      <c r="B12" s="7" t="str">
        <f>INDEX('[3]T18.Hanover'!$A$2:$ZZ$1000,MATCH(A12,'[3]T18.Hanover'!$A$2:$A$1000,0),MATCH($B$1,'[3]T18.Hanover'!$A$1:$ZZ$1,0))</f>
        <v>5-99</v>
      </c>
      <c r="C12" t="str">
        <f>INDEX('[3]T18.Hanover'!$A$2:$ZZ$1000,MATCH(A12,'[3]T18.Hanover'!$A$2:$A$1000,0),MATCH($C$1,'[3]T18.Hanover'!$A$1:$ZZ$1,0))</f>
        <v>1649 S GREEN MEADOWS STREAMWOOD</v>
      </c>
      <c r="D12" t="s">
        <v>165</v>
      </c>
      <c r="E12" s="7">
        <f>INDEX('[3]T18.Hanover'!$A$2:$ZZ$1000,MATCH(A12,'[3]T18.Hanover'!$A$2:$A$1000,0),MATCH($E$1,'[3]T18.Hanover'!$A$1:$ZZ$1,0))</f>
        <v>12</v>
      </c>
      <c r="F12" s="141">
        <f>INDEX('[3]T18.Hanover'!$A$2:$ZZ$1000,MATCH(A12,'[3]T18.Hanover'!$A$2:$A$1000,0),MATCH($F$1,'[3]T18.Hanover'!$A$1:$ZZ$1,0))</f>
        <v>125873</v>
      </c>
      <c r="G12" s="141">
        <f>INDEX('[3]T18.Hanover'!$A$2:$ZZ$1000,MATCH(A12,'[3]T18.Hanover'!$A$2:$A$1000,0),MATCH($G$1,'[3]T18.Hanover'!$A$1:$ZZ$1,0))</f>
        <v>1130.1732000000002</v>
      </c>
      <c r="H12" s="7" t="str">
        <f>INDEX('[3]T18.Hanover'!$A$2:$ZZ$1000,MATCH(A12,'[3]T18.Hanover'!$A$2:$A$1000,0),MATCH($H$1,'[3]T18.Hanover'!$A$1:$ZZ$1,0))</f>
        <v>C</v>
      </c>
      <c r="I12" s="108">
        <f>INDEX('[3]T18.Hanover'!$A$2:$ZZ$1000,MATCH(A12,'[3]T18.Hanover'!$A$2:$A$1000,0),MATCH($I$1,'[3]T18.Hanover'!$A$1:$ZZ$1,0))</f>
        <v>20</v>
      </c>
      <c r="J12" s="8">
        <f>INDEX('[3]T18.Hanover'!$A$2:$ZZ$1000,MATCH(A12,'[3]T18.Hanover'!$A$2:$A$1000,0),MATCH($J$1,'[3]T18.Hanover'!$A$1:$ZZ$1,0))</f>
        <v>22603.464000000004</v>
      </c>
      <c r="K12" s="107">
        <f>INDEX('[3]T18.Hanover'!$A$2:$ZZ$1000,MATCH(A12,'[3]T18.Hanover'!$A$2:$A$1000,0),MATCH($K$1,'[3]T18.Hanover'!$A$1:$ZZ$1,0))</f>
        <v>0.15</v>
      </c>
      <c r="L12" s="107">
        <f>INDEX('[3]T18.Hanover'!$A$2:$ZZ$1000,MATCH(A12,'[3]T18.Hanover'!$A$2:$A$1000,0),MATCH($L$1,'[3]T18.Hanover'!$A$1:$ZZ$1,0))</f>
        <v>0.65</v>
      </c>
      <c r="M12" s="8">
        <f>INDEX('[3]T18.Hanover'!$A$2:$ZZ$1000,MATCH(A12,'[3]T18.Hanover'!$A$2:$A$1000,0),MATCH($M$1,'[3]T18.Hanover'!$A$1:$ZZ$1,0))</f>
        <v>6724.5305400000016</v>
      </c>
      <c r="N12" s="107">
        <f>INDEX('[3]T18.Hanover'!$A$2:$ZZ$1000,MATCH(A12,'[3]T18.Hanover'!$A$2:$A$1000,0),MATCH($N$1,'[3]T18.Hanover'!$A$1:$ZZ$1,0))</f>
        <v>9.5000000000000001E-2</v>
      </c>
      <c r="O12" s="108">
        <f>INDEX('[3]T18.Hanover'!$A$2:$ZZ$1000,MATCH(A12,'[3]T18.Hanover'!$A$2:$A$1000,0),MATCH($O$1,'[3]T18.Hanover'!$A$1:$ZZ$1,0))</f>
        <v>62.631578947368432</v>
      </c>
      <c r="P12" s="108">
        <f>INDEX('[3]T18.Hanover'!$A$2:$ZZ$1000,MATCH(A12,'[3]T18.Hanover'!$A$2:$A$1000,0),MATCH($P$1,'[3]T18.Hanover'!$A$1:$ZZ$1,0))</f>
        <v>78</v>
      </c>
      <c r="Q12" s="108">
        <f>INDEX('[3]T18.Hanover'!$A$2:$ZZ$1000,MATCH(A12,'[3]T18.Hanover'!$A$2:$A$1000,0),MATCH($Q$1,'[3]T18.Hanover'!$A$1:$ZZ$1,0))</f>
        <v>70.31578947368422</v>
      </c>
      <c r="R12" s="8">
        <f>INDEX('[3]T18.Hanover'!$A$2:$ZZ$1000,MATCH(A12,'[3]T18.Hanover'!$A$2:$A$1000,0),MATCH($R$1,'[3]T18.Hanover'!$A$1:$ZZ$1,0))</f>
        <v>79469.020800000028</v>
      </c>
    </row>
    <row r="13" spans="1:18" x14ac:dyDescent="0.55000000000000004">
      <c r="A13" t="str">
        <f>[3]!Merge18[[#This Row],[KeyPIN]]</f>
        <v>06-23-106-136-1003</v>
      </c>
      <c r="B13" s="7" t="str">
        <f>INDEX('[3]T18.Hanover'!$A$2:$ZZ$1000,MATCH(A13,'[3]T18.Hanover'!$A$2:$A$1000,0),MATCH($B$1,'[3]T18.Hanover'!$A$1:$ZZ$1,0))</f>
        <v>5-99</v>
      </c>
      <c r="C13" t="str">
        <f>INDEX('[3]T18.Hanover'!$A$2:$ZZ$1000,MATCH(A13,'[3]T18.Hanover'!$A$2:$A$1000,0),MATCH($C$1,'[3]T18.Hanover'!$A$1:$ZZ$1,0))</f>
        <v>305 S BARTLETT BARTLETT</v>
      </c>
      <c r="D13" t="s">
        <v>165</v>
      </c>
      <c r="E13" s="7">
        <f>INDEX('[3]T18.Hanover'!$A$2:$ZZ$1000,MATCH(A13,'[3]T18.Hanover'!$A$2:$A$1000,0),MATCH($E$1,'[3]T18.Hanover'!$A$1:$ZZ$1,0))</f>
        <v>25</v>
      </c>
      <c r="F13" s="141">
        <f>INDEX('[3]T18.Hanover'!$A$2:$ZZ$1000,MATCH(A13,'[3]T18.Hanover'!$A$2:$A$1000,0),MATCH($F$1,'[3]T18.Hanover'!$A$1:$ZZ$1,0))</f>
        <v>28060</v>
      </c>
      <c r="G13" s="141">
        <f>INDEX('[3]T18.Hanover'!$A$2:$ZZ$1000,MATCH(A13,'[3]T18.Hanover'!$A$2:$A$1000,0),MATCH($G$1,'[3]T18.Hanover'!$A$1:$ZZ$1,0))</f>
        <v>1170.5000000000002</v>
      </c>
      <c r="H13" s="7" t="str">
        <f>INDEX('[3]T18.Hanover'!$A$2:$ZZ$1000,MATCH(A13,'[3]T18.Hanover'!$A$2:$A$1000,0),MATCH($H$1,'[3]T18.Hanover'!$A$1:$ZZ$1,0))</f>
        <v>C</v>
      </c>
      <c r="I13" s="108">
        <f>INDEX('[3]T18.Hanover'!$A$2:$ZZ$1000,MATCH(A13,'[3]T18.Hanover'!$A$2:$A$1000,0),MATCH($I$1,'[3]T18.Hanover'!$A$1:$ZZ$1,0))</f>
        <v>20</v>
      </c>
      <c r="J13" s="8">
        <f>INDEX('[3]T18.Hanover'!$A$2:$ZZ$1000,MATCH(A13,'[3]T18.Hanover'!$A$2:$A$1000,0),MATCH($J$1,'[3]T18.Hanover'!$A$1:$ZZ$1,0))</f>
        <v>23410.000000000004</v>
      </c>
      <c r="K13" s="107">
        <f>INDEX('[3]T18.Hanover'!$A$2:$ZZ$1000,MATCH(A13,'[3]T18.Hanover'!$A$2:$A$1000,0),MATCH($K$1,'[3]T18.Hanover'!$A$1:$ZZ$1,0))</f>
        <v>0.15</v>
      </c>
      <c r="L13" s="107">
        <f>INDEX('[3]T18.Hanover'!$A$2:$ZZ$1000,MATCH(A13,'[3]T18.Hanover'!$A$2:$A$1000,0),MATCH($L$1,'[3]T18.Hanover'!$A$1:$ZZ$1,0))</f>
        <v>0.65</v>
      </c>
      <c r="M13" s="8">
        <f>INDEX('[3]T18.Hanover'!$A$2:$ZZ$1000,MATCH(A13,'[3]T18.Hanover'!$A$2:$A$1000,0),MATCH($M$1,'[3]T18.Hanover'!$A$1:$ZZ$1,0))</f>
        <v>6964.4750000000004</v>
      </c>
      <c r="N13" s="107">
        <f>INDEX('[3]T18.Hanover'!$A$2:$ZZ$1000,MATCH(A13,'[3]T18.Hanover'!$A$2:$A$1000,0),MATCH($N$1,'[3]T18.Hanover'!$A$1:$ZZ$1,0))</f>
        <v>9.5000000000000001E-2</v>
      </c>
      <c r="O13" s="108">
        <f>INDEX('[3]T18.Hanover'!$A$2:$ZZ$1000,MATCH(A13,'[3]T18.Hanover'!$A$2:$A$1000,0),MATCH($O$1,'[3]T18.Hanover'!$A$1:$ZZ$1,0))</f>
        <v>62.631578947368403</v>
      </c>
      <c r="P13" s="108">
        <f>INDEX('[3]T18.Hanover'!$A$2:$ZZ$1000,MATCH(A13,'[3]T18.Hanover'!$A$2:$A$1000,0),MATCH($P$1,'[3]T18.Hanover'!$A$1:$ZZ$1,0))</f>
        <v>78</v>
      </c>
      <c r="Q13" s="108">
        <f>INDEX('[3]T18.Hanover'!$A$2:$ZZ$1000,MATCH(A13,'[3]T18.Hanover'!$A$2:$A$1000,0),MATCH($Q$1,'[3]T18.Hanover'!$A$1:$ZZ$1,0))</f>
        <v>70.315789473684205</v>
      </c>
      <c r="R13" s="8">
        <f>INDEX('[3]T18.Hanover'!$A$2:$ZZ$1000,MATCH(A13,'[3]T18.Hanover'!$A$2:$A$1000,0),MATCH($R$1,'[3]T18.Hanover'!$A$1:$ZZ$1,0))</f>
        <v>82304.631578947374</v>
      </c>
    </row>
    <row r="14" spans="1:18" x14ac:dyDescent="0.55000000000000004">
      <c r="A14" t="str">
        <f>[3]!Merge18[[#This Row],[KeyPIN]]</f>
        <v>06-34-109-006-1012</v>
      </c>
      <c r="B14" s="7" t="str">
        <f>INDEX('[3]T18.Hanover'!$A$2:$ZZ$1000,MATCH(A14,'[3]T18.Hanover'!$A$2:$A$1000,0),MATCH($B$1,'[3]T18.Hanover'!$A$1:$ZZ$1,0))</f>
        <v>5-99</v>
      </c>
      <c r="C14" t="str">
        <f>INDEX('[3]T18.Hanover'!$A$2:$ZZ$1000,MATCH(A14,'[3]T18.Hanover'!$A$2:$A$1000,0),MATCH($C$1,'[3]T18.Hanover'!$A$1:$ZZ$1,0))</f>
        <v>770 W BARTLETT BARTLETT</v>
      </c>
      <c r="D14" t="s">
        <v>165</v>
      </c>
      <c r="E14" s="7">
        <f>INDEX('[3]T18.Hanover'!$A$2:$ZZ$1000,MATCH(A14,'[3]T18.Hanover'!$A$2:$A$1000,0),MATCH($E$1,'[3]T18.Hanover'!$A$1:$ZZ$1,0))</f>
        <v>14</v>
      </c>
      <c r="F14" s="141">
        <f>INDEX('[3]T18.Hanover'!$A$2:$ZZ$1000,MATCH(A14,'[3]T18.Hanover'!$A$2:$A$1000,0),MATCH($F$1,'[3]T18.Hanover'!$A$1:$ZZ$1,0))</f>
        <v>128594</v>
      </c>
      <c r="G14" s="141">
        <f>INDEX('[3]T18.Hanover'!$A$2:$ZZ$1000,MATCH(A14,'[3]T18.Hanover'!$A$2:$A$1000,0),MATCH($G$1,'[3]T18.Hanover'!$A$1:$ZZ$1,0))</f>
        <v>1215</v>
      </c>
      <c r="H14" s="7" t="str">
        <f>INDEX('[3]T18.Hanover'!$A$2:$ZZ$1000,MATCH(A14,'[3]T18.Hanover'!$A$2:$A$1000,0),MATCH($H$1,'[3]T18.Hanover'!$A$1:$ZZ$1,0))</f>
        <v>C</v>
      </c>
      <c r="I14" s="108">
        <f>INDEX('[3]T18.Hanover'!$A$2:$ZZ$1000,MATCH(A14,'[3]T18.Hanover'!$A$2:$A$1000,0),MATCH($I$1,'[3]T18.Hanover'!$A$1:$ZZ$1,0))</f>
        <v>20</v>
      </c>
      <c r="J14" s="8">
        <f>INDEX('[3]T18.Hanover'!$A$2:$ZZ$1000,MATCH(A14,'[3]T18.Hanover'!$A$2:$A$1000,0),MATCH($J$1,'[3]T18.Hanover'!$A$1:$ZZ$1,0))</f>
        <v>24300</v>
      </c>
      <c r="K14" s="107">
        <f>INDEX('[3]T18.Hanover'!$A$2:$ZZ$1000,MATCH(A14,'[3]T18.Hanover'!$A$2:$A$1000,0),MATCH($K$1,'[3]T18.Hanover'!$A$1:$ZZ$1,0))</f>
        <v>0.15</v>
      </c>
      <c r="L14" s="107">
        <f>INDEX('[3]T18.Hanover'!$A$2:$ZZ$1000,MATCH(A14,'[3]T18.Hanover'!$A$2:$A$1000,0),MATCH($L$1,'[3]T18.Hanover'!$A$1:$ZZ$1,0))</f>
        <v>0.65</v>
      </c>
      <c r="M14" s="8">
        <f>INDEX('[3]T18.Hanover'!$A$2:$ZZ$1000,MATCH(A14,'[3]T18.Hanover'!$A$2:$A$1000,0),MATCH($M$1,'[3]T18.Hanover'!$A$1:$ZZ$1,0))</f>
        <v>7229.25</v>
      </c>
      <c r="N14" s="107">
        <f>INDEX('[3]T18.Hanover'!$A$2:$ZZ$1000,MATCH(A14,'[3]T18.Hanover'!$A$2:$A$1000,0),MATCH($N$1,'[3]T18.Hanover'!$A$1:$ZZ$1,0))</f>
        <v>9.5000000000000001E-2</v>
      </c>
      <c r="O14" s="108">
        <f>INDEX('[3]T18.Hanover'!$A$2:$ZZ$1000,MATCH(A14,'[3]T18.Hanover'!$A$2:$A$1000,0),MATCH($O$1,'[3]T18.Hanover'!$A$1:$ZZ$1,0))</f>
        <v>62.631578947368418</v>
      </c>
      <c r="P14" s="108">
        <f>INDEX('[3]T18.Hanover'!$A$2:$ZZ$1000,MATCH(A14,'[3]T18.Hanover'!$A$2:$A$1000,0),MATCH($P$1,'[3]T18.Hanover'!$A$1:$ZZ$1,0))</f>
        <v>78</v>
      </c>
      <c r="Q14" s="108">
        <f>INDEX('[3]T18.Hanover'!$A$2:$ZZ$1000,MATCH(A14,'[3]T18.Hanover'!$A$2:$A$1000,0),MATCH($Q$1,'[3]T18.Hanover'!$A$1:$ZZ$1,0))</f>
        <v>70.315789473684205</v>
      </c>
      <c r="R14" s="8">
        <f>INDEX('[3]T18.Hanover'!$A$2:$ZZ$1000,MATCH(A14,'[3]T18.Hanover'!$A$2:$A$1000,0),MATCH($R$1,'[3]T18.Hanover'!$A$1:$ZZ$1,0))</f>
        <v>85433.684210526306</v>
      </c>
    </row>
    <row r="15" spans="1:18" x14ac:dyDescent="0.55000000000000004">
      <c r="A15" t="str">
        <f>[3]!Merge18[[#This Row],[KeyPIN]]</f>
        <v>06-26-102-081-1003</v>
      </c>
      <c r="B15" s="7" t="str">
        <f>INDEX('[3]T18.Hanover'!$A$2:$ZZ$1000,MATCH(A15,'[3]T18.Hanover'!$A$2:$A$1000,0),MATCH($B$1,'[3]T18.Hanover'!$A$1:$ZZ$1,0))</f>
        <v>5-99</v>
      </c>
      <c r="C15" t="str">
        <f>INDEX('[3]T18.Hanover'!$A$2:$ZZ$1000,MATCH(A15,'[3]T18.Hanover'!$A$2:$A$1000,0),MATCH($C$1,'[3]T18.Hanover'!$A$1:$ZZ$1,0))</f>
        <v>945  BARTLETT STREAMWOOD</v>
      </c>
      <c r="D15" t="s">
        <v>165</v>
      </c>
      <c r="E15" s="7">
        <f>INDEX('[3]T18.Hanover'!$A$2:$ZZ$1000,MATCH(A15,'[3]T18.Hanover'!$A$2:$A$1000,0),MATCH($E$1,'[3]T18.Hanover'!$A$1:$ZZ$1,0))</f>
        <v>51</v>
      </c>
      <c r="F15" s="141">
        <f>INDEX('[3]T18.Hanover'!$A$2:$ZZ$1000,MATCH(A15,'[3]T18.Hanover'!$A$2:$A$1000,0),MATCH($F$1,'[3]T18.Hanover'!$A$1:$ZZ$1,0))</f>
        <v>23416</v>
      </c>
      <c r="G15" s="141">
        <f>INDEX('[3]T18.Hanover'!$A$2:$ZZ$1000,MATCH(A15,'[3]T18.Hanover'!$A$2:$A$1000,0),MATCH($G$1,'[3]T18.Hanover'!$A$1:$ZZ$1,0))</f>
        <v>1225.2240000000002</v>
      </c>
      <c r="H15" s="7" t="str">
        <f>INDEX('[3]T18.Hanover'!$A$2:$ZZ$1000,MATCH(A15,'[3]T18.Hanover'!$A$2:$A$1000,0),MATCH($H$1,'[3]T18.Hanover'!$A$1:$ZZ$1,0))</f>
        <v>C</v>
      </c>
      <c r="I15" s="108">
        <f>INDEX('[3]T18.Hanover'!$A$2:$ZZ$1000,MATCH(A15,'[3]T18.Hanover'!$A$2:$A$1000,0),MATCH($I$1,'[3]T18.Hanover'!$A$1:$ZZ$1,0))</f>
        <v>20</v>
      </c>
      <c r="J15" s="8">
        <f>INDEX('[3]T18.Hanover'!$A$2:$ZZ$1000,MATCH(A15,'[3]T18.Hanover'!$A$2:$A$1000,0),MATCH($J$1,'[3]T18.Hanover'!$A$1:$ZZ$1,0))</f>
        <v>24504.480000000003</v>
      </c>
      <c r="K15" s="107">
        <f>INDEX('[3]T18.Hanover'!$A$2:$ZZ$1000,MATCH(A15,'[3]T18.Hanover'!$A$2:$A$1000,0),MATCH($K$1,'[3]T18.Hanover'!$A$1:$ZZ$1,0))</f>
        <v>0.15</v>
      </c>
      <c r="L15" s="107">
        <f>INDEX('[3]T18.Hanover'!$A$2:$ZZ$1000,MATCH(A15,'[3]T18.Hanover'!$A$2:$A$1000,0),MATCH($L$1,'[3]T18.Hanover'!$A$1:$ZZ$1,0))</f>
        <v>0.65</v>
      </c>
      <c r="M15" s="8">
        <f>INDEX('[3]T18.Hanover'!$A$2:$ZZ$1000,MATCH(A15,'[3]T18.Hanover'!$A$2:$A$1000,0),MATCH($M$1,'[3]T18.Hanover'!$A$1:$ZZ$1,0))</f>
        <v>7290.082800000002</v>
      </c>
      <c r="N15" s="107">
        <f>INDEX('[3]T18.Hanover'!$A$2:$ZZ$1000,MATCH(A15,'[3]T18.Hanover'!$A$2:$A$1000,0),MATCH($N$1,'[3]T18.Hanover'!$A$1:$ZZ$1,0))</f>
        <v>9.5000000000000001E-2</v>
      </c>
      <c r="O15" s="108">
        <f>INDEX('[3]T18.Hanover'!$A$2:$ZZ$1000,MATCH(A15,'[3]T18.Hanover'!$A$2:$A$1000,0),MATCH($O$1,'[3]T18.Hanover'!$A$1:$ZZ$1,0))</f>
        <v>62.631578947368425</v>
      </c>
      <c r="P15" s="108">
        <f>INDEX('[3]T18.Hanover'!$A$2:$ZZ$1000,MATCH(A15,'[3]T18.Hanover'!$A$2:$A$1000,0),MATCH($P$1,'[3]T18.Hanover'!$A$1:$ZZ$1,0))</f>
        <v>78</v>
      </c>
      <c r="Q15" s="108">
        <f>INDEX('[3]T18.Hanover'!$A$2:$ZZ$1000,MATCH(A15,'[3]T18.Hanover'!$A$2:$A$1000,0),MATCH($Q$1,'[3]T18.Hanover'!$A$1:$ZZ$1,0))</f>
        <v>70.31578947368422</v>
      </c>
      <c r="R15" s="8">
        <f>INDEX('[3]T18.Hanover'!$A$2:$ZZ$1000,MATCH(A15,'[3]T18.Hanover'!$A$2:$A$1000,0),MATCH($R$1,'[3]T18.Hanover'!$A$1:$ZZ$1,0))</f>
        <v>86152.592842105281</v>
      </c>
    </row>
    <row r="16" spans="1:18" x14ac:dyDescent="0.55000000000000004">
      <c r="A16" t="str">
        <f>[3]!Merge18[[#This Row],[KeyPIN]]</f>
        <v>06-34-109-006-1011</v>
      </c>
      <c r="B16" s="7" t="str">
        <f>INDEX('[3]T18.Hanover'!$A$2:$ZZ$1000,MATCH(A16,'[3]T18.Hanover'!$A$2:$A$1000,0),MATCH($B$1,'[3]T18.Hanover'!$A$1:$ZZ$1,0))</f>
        <v>5-99</v>
      </c>
      <c r="C16" t="str">
        <f>INDEX('[3]T18.Hanover'!$A$2:$ZZ$1000,MATCH(A16,'[3]T18.Hanover'!$A$2:$A$1000,0),MATCH($C$1,'[3]T18.Hanover'!$A$1:$ZZ$1,0))</f>
        <v>770 W BARTLETT BARTLETT</v>
      </c>
      <c r="D16" t="s">
        <v>165</v>
      </c>
      <c r="E16" s="7">
        <f>INDEX('[3]T18.Hanover'!$A$2:$ZZ$1000,MATCH(A16,'[3]T18.Hanover'!$A$2:$A$1000,0),MATCH($E$1,'[3]T18.Hanover'!$A$1:$ZZ$1,0))</f>
        <v>14</v>
      </c>
      <c r="F16" s="141">
        <f>INDEX('[3]T18.Hanover'!$A$2:$ZZ$1000,MATCH(A16,'[3]T18.Hanover'!$A$2:$A$1000,0),MATCH($F$1,'[3]T18.Hanover'!$A$1:$ZZ$1,0))</f>
        <v>128594</v>
      </c>
      <c r="G16" s="141">
        <f>INDEX('[3]T18.Hanover'!$A$2:$ZZ$1000,MATCH(A16,'[3]T18.Hanover'!$A$2:$A$1000,0),MATCH($G$1,'[3]T18.Hanover'!$A$1:$ZZ$1,0))</f>
        <v>1327</v>
      </c>
      <c r="H16" s="7" t="str">
        <f>INDEX('[3]T18.Hanover'!$A$2:$ZZ$1000,MATCH(A16,'[3]T18.Hanover'!$A$2:$A$1000,0),MATCH($H$1,'[3]T18.Hanover'!$A$1:$ZZ$1,0))</f>
        <v>C</v>
      </c>
      <c r="I16" s="108">
        <f>INDEX('[3]T18.Hanover'!$A$2:$ZZ$1000,MATCH(A16,'[3]T18.Hanover'!$A$2:$A$1000,0),MATCH($I$1,'[3]T18.Hanover'!$A$1:$ZZ$1,0))</f>
        <v>20</v>
      </c>
      <c r="J16" s="8">
        <f>INDEX('[3]T18.Hanover'!$A$2:$ZZ$1000,MATCH(A16,'[3]T18.Hanover'!$A$2:$A$1000,0),MATCH($J$1,'[3]T18.Hanover'!$A$1:$ZZ$1,0))</f>
        <v>26540</v>
      </c>
      <c r="K16" s="107">
        <f>INDEX('[3]T18.Hanover'!$A$2:$ZZ$1000,MATCH(A16,'[3]T18.Hanover'!$A$2:$A$1000,0),MATCH($K$1,'[3]T18.Hanover'!$A$1:$ZZ$1,0))</f>
        <v>0.15</v>
      </c>
      <c r="L16" s="107">
        <f>INDEX('[3]T18.Hanover'!$A$2:$ZZ$1000,MATCH(A16,'[3]T18.Hanover'!$A$2:$A$1000,0),MATCH($L$1,'[3]T18.Hanover'!$A$1:$ZZ$1,0))</f>
        <v>0.65</v>
      </c>
      <c r="M16" s="8">
        <f>INDEX('[3]T18.Hanover'!$A$2:$ZZ$1000,MATCH(A16,'[3]T18.Hanover'!$A$2:$A$1000,0),MATCH($M$1,'[3]T18.Hanover'!$A$1:$ZZ$1,0))</f>
        <v>7895.65</v>
      </c>
      <c r="N16" s="107">
        <f>INDEX('[3]T18.Hanover'!$A$2:$ZZ$1000,MATCH(A16,'[3]T18.Hanover'!$A$2:$A$1000,0),MATCH($N$1,'[3]T18.Hanover'!$A$1:$ZZ$1,0))</f>
        <v>9.5000000000000001E-2</v>
      </c>
      <c r="O16" s="108">
        <f>INDEX('[3]T18.Hanover'!$A$2:$ZZ$1000,MATCH(A16,'[3]T18.Hanover'!$A$2:$A$1000,0),MATCH($O$1,'[3]T18.Hanover'!$A$1:$ZZ$1,0))</f>
        <v>62.631578947368418</v>
      </c>
      <c r="P16" s="108">
        <f>INDEX('[3]T18.Hanover'!$A$2:$ZZ$1000,MATCH(A16,'[3]T18.Hanover'!$A$2:$A$1000,0),MATCH($P$1,'[3]T18.Hanover'!$A$1:$ZZ$1,0))</f>
        <v>78</v>
      </c>
      <c r="Q16" s="108">
        <f>INDEX('[3]T18.Hanover'!$A$2:$ZZ$1000,MATCH(A16,'[3]T18.Hanover'!$A$2:$A$1000,0),MATCH($Q$1,'[3]T18.Hanover'!$A$1:$ZZ$1,0))</f>
        <v>70.315789473684205</v>
      </c>
      <c r="R16" s="8">
        <f>INDEX('[3]T18.Hanover'!$A$2:$ZZ$1000,MATCH(A16,'[3]T18.Hanover'!$A$2:$A$1000,0),MATCH($R$1,'[3]T18.Hanover'!$A$1:$ZZ$1,0))</f>
        <v>93309.052631578947</v>
      </c>
    </row>
    <row r="17" spans="1:18" x14ac:dyDescent="0.55000000000000004">
      <c r="A17" t="str">
        <f>[3]!Merge18[[#This Row],[KeyPIN]]</f>
        <v>06-34-109-007-1003</v>
      </c>
      <c r="B17" s="7" t="str">
        <f>INDEX('[3]T18.Hanover'!$A$2:$ZZ$1000,MATCH(A17,'[3]T18.Hanover'!$A$2:$A$1000,0),MATCH($B$1,'[3]T18.Hanover'!$A$1:$ZZ$1,0))</f>
        <v>5-99</v>
      </c>
      <c r="C17" t="str">
        <f>INDEX('[3]T18.Hanover'!$A$2:$ZZ$1000,MATCH(A17,'[3]T18.Hanover'!$A$2:$A$1000,0),MATCH($C$1,'[3]T18.Hanover'!$A$1:$ZZ$1,0))</f>
        <v>808 W BARTLETT BARTLETT</v>
      </c>
      <c r="D17" t="s">
        <v>165</v>
      </c>
      <c r="E17" s="7">
        <f>INDEX('[3]T18.Hanover'!$A$2:$ZZ$1000,MATCH(A17,'[3]T18.Hanover'!$A$2:$A$1000,0),MATCH($E$1,'[3]T18.Hanover'!$A$1:$ZZ$1,0))</f>
        <v>11</v>
      </c>
      <c r="F17" s="141">
        <f>INDEX('[3]T18.Hanover'!$A$2:$ZZ$1000,MATCH(A17,'[3]T18.Hanover'!$A$2:$A$1000,0),MATCH($F$1,'[3]T18.Hanover'!$A$1:$ZZ$1,0))</f>
        <v>46112</v>
      </c>
      <c r="G17" s="141">
        <f>INDEX('[3]T18.Hanover'!$A$2:$ZZ$1000,MATCH(A17,'[3]T18.Hanover'!$A$2:$A$1000,0),MATCH($G$1,'[3]T18.Hanover'!$A$1:$ZZ$1,0))</f>
        <v>1387</v>
      </c>
      <c r="H17" s="7" t="str">
        <f>INDEX('[3]T18.Hanover'!$A$2:$ZZ$1000,MATCH(A17,'[3]T18.Hanover'!$A$2:$A$1000,0),MATCH($H$1,'[3]T18.Hanover'!$A$1:$ZZ$1,0))</f>
        <v>C</v>
      </c>
      <c r="I17" s="108">
        <f>INDEX('[3]T18.Hanover'!$A$2:$ZZ$1000,MATCH(A17,'[3]T18.Hanover'!$A$2:$A$1000,0),MATCH($I$1,'[3]T18.Hanover'!$A$1:$ZZ$1,0))</f>
        <v>20</v>
      </c>
      <c r="J17" s="8">
        <f>INDEX('[3]T18.Hanover'!$A$2:$ZZ$1000,MATCH(A17,'[3]T18.Hanover'!$A$2:$A$1000,0),MATCH($J$1,'[3]T18.Hanover'!$A$1:$ZZ$1,0))</f>
        <v>27740</v>
      </c>
      <c r="K17" s="107">
        <f>INDEX('[3]T18.Hanover'!$A$2:$ZZ$1000,MATCH(A17,'[3]T18.Hanover'!$A$2:$A$1000,0),MATCH($K$1,'[3]T18.Hanover'!$A$1:$ZZ$1,0))</f>
        <v>0.15</v>
      </c>
      <c r="L17" s="107">
        <f>INDEX('[3]T18.Hanover'!$A$2:$ZZ$1000,MATCH(A17,'[3]T18.Hanover'!$A$2:$A$1000,0),MATCH($L$1,'[3]T18.Hanover'!$A$1:$ZZ$1,0))</f>
        <v>0.65</v>
      </c>
      <c r="M17" s="8">
        <f>INDEX('[3]T18.Hanover'!$A$2:$ZZ$1000,MATCH(A17,'[3]T18.Hanover'!$A$2:$A$1000,0),MATCH($M$1,'[3]T18.Hanover'!$A$1:$ZZ$1,0))</f>
        <v>8252.65</v>
      </c>
      <c r="N17" s="107">
        <f>INDEX('[3]T18.Hanover'!$A$2:$ZZ$1000,MATCH(A17,'[3]T18.Hanover'!$A$2:$A$1000,0),MATCH($N$1,'[3]T18.Hanover'!$A$1:$ZZ$1,0))</f>
        <v>9.5000000000000001E-2</v>
      </c>
      <c r="O17" s="108">
        <f>INDEX('[3]T18.Hanover'!$A$2:$ZZ$1000,MATCH(A17,'[3]T18.Hanover'!$A$2:$A$1000,0),MATCH($O$1,'[3]T18.Hanover'!$A$1:$ZZ$1,0))</f>
        <v>62.631578947368418</v>
      </c>
      <c r="P17" s="108">
        <f>INDEX('[3]T18.Hanover'!$A$2:$ZZ$1000,MATCH(A17,'[3]T18.Hanover'!$A$2:$A$1000,0),MATCH($P$1,'[3]T18.Hanover'!$A$1:$ZZ$1,0))</f>
        <v>78</v>
      </c>
      <c r="Q17" s="108">
        <f>INDEX('[3]T18.Hanover'!$A$2:$ZZ$1000,MATCH(A17,'[3]T18.Hanover'!$A$2:$A$1000,0),MATCH($Q$1,'[3]T18.Hanover'!$A$1:$ZZ$1,0))</f>
        <v>70.315789473684205</v>
      </c>
      <c r="R17" s="8">
        <f>INDEX('[3]T18.Hanover'!$A$2:$ZZ$1000,MATCH(A17,'[3]T18.Hanover'!$A$2:$A$1000,0),MATCH($R$1,'[3]T18.Hanover'!$A$1:$ZZ$1,0))</f>
        <v>97528</v>
      </c>
    </row>
    <row r="18" spans="1:18" x14ac:dyDescent="0.55000000000000004">
      <c r="A18" t="str">
        <f>[3]!Merge18[[#This Row],[KeyPIN]]</f>
        <v>06-34-100-029-1004</v>
      </c>
      <c r="B18" s="7" t="str">
        <f>INDEX('[3]T18.Hanover'!$A$2:$ZZ$1000,MATCH(A18,'[3]T18.Hanover'!$A$2:$A$1000,0),MATCH($B$1,'[3]T18.Hanover'!$A$1:$ZZ$1,0))</f>
        <v>5-99</v>
      </c>
      <c r="C18" t="str">
        <f>INDEX('[3]T18.Hanover'!$A$2:$ZZ$1000,MATCH(A18,'[3]T18.Hanover'!$A$2:$A$1000,0),MATCH($C$1,'[3]T18.Hanover'!$A$1:$ZZ$1,0))</f>
        <v>850 W BARTLETT ELGIN</v>
      </c>
      <c r="D18" t="s">
        <v>165</v>
      </c>
      <c r="E18" s="7">
        <f>INDEX('[3]T18.Hanover'!$A$2:$ZZ$1000,MATCH(A18,'[3]T18.Hanover'!$A$2:$A$1000,0),MATCH($E$1,'[3]T18.Hanover'!$A$1:$ZZ$1,0))</f>
        <v>28</v>
      </c>
      <c r="F18" s="141">
        <f>INDEX('[3]T18.Hanover'!$A$2:$ZZ$1000,MATCH(A18,'[3]T18.Hanover'!$A$2:$A$1000,0),MATCH($F$1,'[3]T18.Hanover'!$A$1:$ZZ$1,0))</f>
        <v>111014</v>
      </c>
      <c r="G18" s="141">
        <f>INDEX('[3]T18.Hanover'!$A$2:$ZZ$1000,MATCH(A18,'[3]T18.Hanover'!$A$2:$A$1000,0),MATCH($G$1,'[3]T18.Hanover'!$A$1:$ZZ$1,0))</f>
        <v>1539.7610000000002</v>
      </c>
      <c r="H18" s="7" t="str">
        <f>INDEX('[3]T18.Hanover'!$A$2:$ZZ$1000,MATCH(A18,'[3]T18.Hanover'!$A$2:$A$1000,0),MATCH($H$1,'[3]T18.Hanover'!$A$1:$ZZ$1,0))</f>
        <v>C</v>
      </c>
      <c r="I18" s="108">
        <f>INDEX('[3]T18.Hanover'!$A$2:$ZZ$1000,MATCH(A18,'[3]T18.Hanover'!$A$2:$A$1000,0),MATCH($I$1,'[3]T18.Hanover'!$A$1:$ZZ$1,0))</f>
        <v>20</v>
      </c>
      <c r="J18" s="8">
        <f>INDEX('[3]T18.Hanover'!$A$2:$ZZ$1000,MATCH(A18,'[3]T18.Hanover'!$A$2:$A$1000,0),MATCH($J$1,'[3]T18.Hanover'!$A$1:$ZZ$1,0))</f>
        <v>30795.220000000005</v>
      </c>
      <c r="K18" s="107">
        <f>INDEX('[3]T18.Hanover'!$A$2:$ZZ$1000,MATCH(A18,'[3]T18.Hanover'!$A$2:$A$1000,0),MATCH($K$1,'[3]T18.Hanover'!$A$1:$ZZ$1,0))</f>
        <v>0.15</v>
      </c>
      <c r="L18" s="107">
        <f>INDEX('[3]T18.Hanover'!$A$2:$ZZ$1000,MATCH(A18,'[3]T18.Hanover'!$A$2:$A$1000,0),MATCH($L$1,'[3]T18.Hanover'!$A$1:$ZZ$1,0))</f>
        <v>0.65</v>
      </c>
      <c r="M18" s="8">
        <f>INDEX('[3]T18.Hanover'!$A$2:$ZZ$1000,MATCH(A18,'[3]T18.Hanover'!$A$2:$A$1000,0),MATCH($M$1,'[3]T18.Hanover'!$A$1:$ZZ$1,0))</f>
        <v>9161.5779500000026</v>
      </c>
      <c r="N18" s="107">
        <f>INDEX('[3]T18.Hanover'!$A$2:$ZZ$1000,MATCH(A18,'[3]T18.Hanover'!$A$2:$A$1000,0),MATCH($N$1,'[3]T18.Hanover'!$A$1:$ZZ$1,0))</f>
        <v>9.5000000000000001E-2</v>
      </c>
      <c r="O18" s="108">
        <f>INDEX('[3]T18.Hanover'!$A$2:$ZZ$1000,MATCH(A18,'[3]T18.Hanover'!$A$2:$A$1000,0),MATCH($O$1,'[3]T18.Hanover'!$A$1:$ZZ$1,0))</f>
        <v>62.631578947368432</v>
      </c>
      <c r="P18" s="108">
        <f>INDEX('[3]T18.Hanover'!$A$2:$ZZ$1000,MATCH(A18,'[3]T18.Hanover'!$A$2:$A$1000,0),MATCH($P$1,'[3]T18.Hanover'!$A$1:$ZZ$1,0))</f>
        <v>78</v>
      </c>
      <c r="Q18" s="108">
        <f>INDEX('[3]T18.Hanover'!$A$2:$ZZ$1000,MATCH(A18,'[3]T18.Hanover'!$A$2:$A$1000,0),MATCH($Q$1,'[3]T18.Hanover'!$A$1:$ZZ$1,0))</f>
        <v>70.31578947368422</v>
      </c>
      <c r="R18" s="8">
        <f>INDEX('[3]T18.Hanover'!$A$2:$ZZ$1000,MATCH(A18,'[3]T18.Hanover'!$A$2:$A$1000,0),MATCH($R$1,'[3]T18.Hanover'!$A$1:$ZZ$1,0))</f>
        <v>108269.51031578951</v>
      </c>
    </row>
    <row r="19" spans="1:18" x14ac:dyDescent="0.55000000000000004">
      <c r="A19" t="str">
        <f>[3]!Merge18[[#This Row],[KeyPIN]]</f>
        <v>06-34-109-006-1009</v>
      </c>
      <c r="B19" s="7" t="str">
        <f>INDEX('[3]T18.Hanover'!$A$2:$ZZ$1000,MATCH(A19,'[3]T18.Hanover'!$A$2:$A$1000,0),MATCH($B$1,'[3]T18.Hanover'!$A$1:$ZZ$1,0))</f>
        <v>5-99</v>
      </c>
      <c r="C19" t="str">
        <f>INDEX('[3]T18.Hanover'!$A$2:$ZZ$1000,MATCH(A19,'[3]T18.Hanover'!$A$2:$A$1000,0),MATCH($C$1,'[3]T18.Hanover'!$A$1:$ZZ$1,0))</f>
        <v>770 W BARTLETT BARTLETT</v>
      </c>
      <c r="D19" t="s">
        <v>165</v>
      </c>
      <c r="E19" s="7">
        <f>INDEX('[3]T18.Hanover'!$A$2:$ZZ$1000,MATCH(A19,'[3]T18.Hanover'!$A$2:$A$1000,0),MATCH($E$1,'[3]T18.Hanover'!$A$1:$ZZ$1,0))</f>
        <v>14</v>
      </c>
      <c r="F19" s="141">
        <f>INDEX('[3]T18.Hanover'!$A$2:$ZZ$1000,MATCH(A19,'[3]T18.Hanover'!$A$2:$A$1000,0),MATCH($F$1,'[3]T18.Hanover'!$A$1:$ZZ$1,0))</f>
        <v>128594</v>
      </c>
      <c r="G19" s="141">
        <f>INDEX('[3]T18.Hanover'!$A$2:$ZZ$1000,MATCH(A19,'[3]T18.Hanover'!$A$2:$A$1000,0),MATCH($G$1,'[3]T18.Hanover'!$A$1:$ZZ$1,0))</f>
        <v>1875</v>
      </c>
      <c r="H19" s="7" t="str">
        <f>INDEX('[3]T18.Hanover'!$A$2:$ZZ$1000,MATCH(A19,'[3]T18.Hanover'!$A$2:$A$1000,0),MATCH($H$1,'[3]T18.Hanover'!$A$1:$ZZ$1,0))</f>
        <v>C</v>
      </c>
      <c r="I19" s="108">
        <f>INDEX('[3]T18.Hanover'!$A$2:$ZZ$1000,MATCH(A19,'[3]T18.Hanover'!$A$2:$A$1000,0),MATCH($I$1,'[3]T18.Hanover'!$A$1:$ZZ$1,0))</f>
        <v>20</v>
      </c>
      <c r="J19" s="8">
        <f>INDEX('[3]T18.Hanover'!$A$2:$ZZ$1000,MATCH(A19,'[3]T18.Hanover'!$A$2:$A$1000,0),MATCH($J$1,'[3]T18.Hanover'!$A$1:$ZZ$1,0))</f>
        <v>37500</v>
      </c>
      <c r="K19" s="107">
        <f>INDEX('[3]T18.Hanover'!$A$2:$ZZ$1000,MATCH(A19,'[3]T18.Hanover'!$A$2:$A$1000,0),MATCH($K$1,'[3]T18.Hanover'!$A$1:$ZZ$1,0))</f>
        <v>0.15</v>
      </c>
      <c r="L19" s="107">
        <f>INDEX('[3]T18.Hanover'!$A$2:$ZZ$1000,MATCH(A19,'[3]T18.Hanover'!$A$2:$A$1000,0),MATCH($L$1,'[3]T18.Hanover'!$A$1:$ZZ$1,0))</f>
        <v>0.65</v>
      </c>
      <c r="M19" s="8">
        <f>INDEX('[3]T18.Hanover'!$A$2:$ZZ$1000,MATCH(A19,'[3]T18.Hanover'!$A$2:$A$1000,0),MATCH($M$1,'[3]T18.Hanover'!$A$1:$ZZ$1,0))</f>
        <v>11156.25</v>
      </c>
      <c r="N19" s="107">
        <f>INDEX('[3]T18.Hanover'!$A$2:$ZZ$1000,MATCH(A19,'[3]T18.Hanover'!$A$2:$A$1000,0),MATCH($N$1,'[3]T18.Hanover'!$A$1:$ZZ$1,0))</f>
        <v>9.5000000000000001E-2</v>
      </c>
      <c r="O19" s="108">
        <f>INDEX('[3]T18.Hanover'!$A$2:$ZZ$1000,MATCH(A19,'[3]T18.Hanover'!$A$2:$A$1000,0),MATCH($O$1,'[3]T18.Hanover'!$A$1:$ZZ$1,0))</f>
        <v>62.631578947368418</v>
      </c>
      <c r="P19" s="108">
        <f>INDEX('[3]T18.Hanover'!$A$2:$ZZ$1000,MATCH(A19,'[3]T18.Hanover'!$A$2:$A$1000,0),MATCH($P$1,'[3]T18.Hanover'!$A$1:$ZZ$1,0))</f>
        <v>78</v>
      </c>
      <c r="Q19" s="108">
        <f>INDEX('[3]T18.Hanover'!$A$2:$ZZ$1000,MATCH(A19,'[3]T18.Hanover'!$A$2:$A$1000,0),MATCH($Q$1,'[3]T18.Hanover'!$A$1:$ZZ$1,0))</f>
        <v>70.315789473684205</v>
      </c>
      <c r="R19" s="8">
        <f>INDEX('[3]T18.Hanover'!$A$2:$ZZ$1000,MATCH(A19,'[3]T18.Hanover'!$A$2:$A$1000,0),MATCH($R$1,'[3]T18.Hanover'!$A$1:$ZZ$1,0))</f>
        <v>131842.10526315789</v>
      </c>
    </row>
    <row r="20" spans="1:18" x14ac:dyDescent="0.55000000000000004">
      <c r="A20" t="str">
        <f>[3]!Merge18[[#This Row],[KeyPIN]]</f>
        <v>06-34-109-006-1010</v>
      </c>
      <c r="B20" s="7" t="str">
        <f>INDEX('[3]T18.Hanover'!$A$2:$ZZ$1000,MATCH(A20,'[3]T18.Hanover'!$A$2:$A$1000,0),MATCH($B$1,'[3]T18.Hanover'!$A$1:$ZZ$1,0))</f>
        <v>5-99</v>
      </c>
      <c r="C20" t="str">
        <f>INDEX('[3]T18.Hanover'!$A$2:$ZZ$1000,MATCH(A20,'[3]T18.Hanover'!$A$2:$A$1000,0),MATCH($C$1,'[3]T18.Hanover'!$A$1:$ZZ$1,0))</f>
        <v>770 W BARTLETT BARTLETT</v>
      </c>
      <c r="D20" t="s">
        <v>165</v>
      </c>
      <c r="E20" s="7">
        <f>INDEX('[3]T18.Hanover'!$A$2:$ZZ$1000,MATCH(A20,'[3]T18.Hanover'!$A$2:$A$1000,0),MATCH($E$1,'[3]T18.Hanover'!$A$1:$ZZ$1,0))</f>
        <v>14</v>
      </c>
      <c r="F20" s="141">
        <f>INDEX('[3]T18.Hanover'!$A$2:$ZZ$1000,MATCH(A20,'[3]T18.Hanover'!$A$2:$A$1000,0),MATCH($F$1,'[3]T18.Hanover'!$A$1:$ZZ$1,0))</f>
        <v>128594</v>
      </c>
      <c r="G20" s="141">
        <f>INDEX('[3]T18.Hanover'!$A$2:$ZZ$1000,MATCH(A20,'[3]T18.Hanover'!$A$2:$A$1000,0),MATCH($G$1,'[3]T18.Hanover'!$A$1:$ZZ$1,0))</f>
        <v>1896</v>
      </c>
      <c r="H20" s="7" t="str">
        <f>INDEX('[3]T18.Hanover'!$A$2:$ZZ$1000,MATCH(A20,'[3]T18.Hanover'!$A$2:$A$1000,0),MATCH($H$1,'[3]T18.Hanover'!$A$1:$ZZ$1,0))</f>
        <v>C</v>
      </c>
      <c r="I20" s="108">
        <f>INDEX('[3]T18.Hanover'!$A$2:$ZZ$1000,MATCH(A20,'[3]T18.Hanover'!$A$2:$A$1000,0),MATCH($I$1,'[3]T18.Hanover'!$A$1:$ZZ$1,0))</f>
        <v>20</v>
      </c>
      <c r="J20" s="8">
        <f>INDEX('[3]T18.Hanover'!$A$2:$ZZ$1000,MATCH(A20,'[3]T18.Hanover'!$A$2:$A$1000,0),MATCH($J$1,'[3]T18.Hanover'!$A$1:$ZZ$1,0))</f>
        <v>37920</v>
      </c>
      <c r="K20" s="107">
        <f>INDEX('[3]T18.Hanover'!$A$2:$ZZ$1000,MATCH(A20,'[3]T18.Hanover'!$A$2:$A$1000,0),MATCH($K$1,'[3]T18.Hanover'!$A$1:$ZZ$1,0))</f>
        <v>0.15</v>
      </c>
      <c r="L20" s="107">
        <f>INDEX('[3]T18.Hanover'!$A$2:$ZZ$1000,MATCH(A20,'[3]T18.Hanover'!$A$2:$A$1000,0),MATCH($L$1,'[3]T18.Hanover'!$A$1:$ZZ$1,0))</f>
        <v>0.65</v>
      </c>
      <c r="M20" s="8">
        <f>INDEX('[3]T18.Hanover'!$A$2:$ZZ$1000,MATCH(A20,'[3]T18.Hanover'!$A$2:$A$1000,0),MATCH($M$1,'[3]T18.Hanover'!$A$1:$ZZ$1,0))</f>
        <v>11281.2</v>
      </c>
      <c r="N20" s="107">
        <f>INDEX('[3]T18.Hanover'!$A$2:$ZZ$1000,MATCH(A20,'[3]T18.Hanover'!$A$2:$A$1000,0),MATCH($N$1,'[3]T18.Hanover'!$A$1:$ZZ$1,0))</f>
        <v>9.5000000000000001E-2</v>
      </c>
      <c r="O20" s="108">
        <f>INDEX('[3]T18.Hanover'!$A$2:$ZZ$1000,MATCH(A20,'[3]T18.Hanover'!$A$2:$A$1000,0),MATCH($O$1,'[3]T18.Hanover'!$A$1:$ZZ$1,0))</f>
        <v>62.631578947368425</v>
      </c>
      <c r="P20" s="108">
        <f>INDEX('[3]T18.Hanover'!$A$2:$ZZ$1000,MATCH(A20,'[3]T18.Hanover'!$A$2:$A$1000,0),MATCH($P$1,'[3]T18.Hanover'!$A$1:$ZZ$1,0))</f>
        <v>78</v>
      </c>
      <c r="Q20" s="108">
        <f>INDEX('[3]T18.Hanover'!$A$2:$ZZ$1000,MATCH(A20,'[3]T18.Hanover'!$A$2:$A$1000,0),MATCH($Q$1,'[3]T18.Hanover'!$A$1:$ZZ$1,0))</f>
        <v>70.31578947368422</v>
      </c>
      <c r="R20" s="8">
        <f>INDEX('[3]T18.Hanover'!$A$2:$ZZ$1000,MATCH(A20,'[3]T18.Hanover'!$A$2:$A$1000,0),MATCH($R$1,'[3]T18.Hanover'!$A$1:$ZZ$1,0))</f>
        <v>133318.73684210528</v>
      </c>
    </row>
    <row r="21" spans="1:18" x14ac:dyDescent="0.55000000000000004">
      <c r="A21" t="str">
        <f>[3]!Merge18[[#This Row],[KeyPIN]]</f>
        <v>06-23-106-136-1002</v>
      </c>
      <c r="B21" s="7" t="str">
        <f>INDEX('[3]T18.Hanover'!$A$2:$ZZ$1000,MATCH(A21,'[3]T18.Hanover'!$A$2:$A$1000,0),MATCH($B$1,'[3]T18.Hanover'!$A$1:$ZZ$1,0))</f>
        <v>5-99</v>
      </c>
      <c r="C21" t="str">
        <f>INDEX('[3]T18.Hanover'!$A$2:$ZZ$1000,MATCH(A21,'[3]T18.Hanover'!$A$2:$A$1000,0),MATCH($C$1,'[3]T18.Hanover'!$A$1:$ZZ$1,0))</f>
        <v>305 S BARTLETT BARTLETT</v>
      </c>
      <c r="D21" t="s">
        <v>165</v>
      </c>
      <c r="E21" s="7">
        <f>INDEX('[3]T18.Hanover'!$A$2:$ZZ$1000,MATCH(A21,'[3]T18.Hanover'!$A$2:$A$1000,0),MATCH($E$1,'[3]T18.Hanover'!$A$1:$ZZ$1,0))</f>
        <v>25</v>
      </c>
      <c r="F21" s="141">
        <f>INDEX('[3]T18.Hanover'!$A$2:$ZZ$1000,MATCH(A21,'[3]T18.Hanover'!$A$2:$A$1000,0),MATCH($F$1,'[3]T18.Hanover'!$A$1:$ZZ$1,0))</f>
        <v>28060</v>
      </c>
      <c r="G21" s="141">
        <f>INDEX('[3]T18.Hanover'!$A$2:$ZZ$1000,MATCH(A21,'[3]T18.Hanover'!$A$2:$A$1000,0),MATCH($G$1,'[3]T18.Hanover'!$A$1:$ZZ$1,0))</f>
        <v>1902.0000000000005</v>
      </c>
      <c r="H21" s="7" t="str">
        <f>INDEX('[3]T18.Hanover'!$A$2:$ZZ$1000,MATCH(A21,'[3]T18.Hanover'!$A$2:$A$1000,0),MATCH($H$1,'[3]T18.Hanover'!$A$1:$ZZ$1,0))</f>
        <v>C</v>
      </c>
      <c r="I21" s="108">
        <f>INDEX('[3]T18.Hanover'!$A$2:$ZZ$1000,MATCH(A21,'[3]T18.Hanover'!$A$2:$A$1000,0),MATCH($I$1,'[3]T18.Hanover'!$A$1:$ZZ$1,0))</f>
        <v>20</v>
      </c>
      <c r="J21" s="8">
        <f>INDEX('[3]T18.Hanover'!$A$2:$ZZ$1000,MATCH(A21,'[3]T18.Hanover'!$A$2:$A$1000,0),MATCH($J$1,'[3]T18.Hanover'!$A$1:$ZZ$1,0))</f>
        <v>38040.000000000007</v>
      </c>
      <c r="K21" s="107">
        <f>INDEX('[3]T18.Hanover'!$A$2:$ZZ$1000,MATCH(A21,'[3]T18.Hanover'!$A$2:$A$1000,0),MATCH($K$1,'[3]T18.Hanover'!$A$1:$ZZ$1,0))</f>
        <v>0.15</v>
      </c>
      <c r="L21" s="107">
        <f>INDEX('[3]T18.Hanover'!$A$2:$ZZ$1000,MATCH(A21,'[3]T18.Hanover'!$A$2:$A$1000,0),MATCH($L$1,'[3]T18.Hanover'!$A$1:$ZZ$1,0))</f>
        <v>0.65</v>
      </c>
      <c r="M21" s="8">
        <f>INDEX('[3]T18.Hanover'!$A$2:$ZZ$1000,MATCH(A21,'[3]T18.Hanover'!$A$2:$A$1000,0),MATCH($M$1,'[3]T18.Hanover'!$A$1:$ZZ$1,0))</f>
        <v>11316.900000000001</v>
      </c>
      <c r="N21" s="107">
        <f>INDEX('[3]T18.Hanover'!$A$2:$ZZ$1000,MATCH(A21,'[3]T18.Hanover'!$A$2:$A$1000,0),MATCH($N$1,'[3]T18.Hanover'!$A$1:$ZZ$1,0))</f>
        <v>9.5000000000000001E-2</v>
      </c>
      <c r="O21" s="108">
        <f>INDEX('[3]T18.Hanover'!$A$2:$ZZ$1000,MATCH(A21,'[3]T18.Hanover'!$A$2:$A$1000,0),MATCH($O$1,'[3]T18.Hanover'!$A$1:$ZZ$1,0))</f>
        <v>62.631578947368411</v>
      </c>
      <c r="P21" s="108">
        <f>INDEX('[3]T18.Hanover'!$A$2:$ZZ$1000,MATCH(A21,'[3]T18.Hanover'!$A$2:$A$1000,0),MATCH($P$1,'[3]T18.Hanover'!$A$1:$ZZ$1,0))</f>
        <v>78</v>
      </c>
      <c r="Q21" s="108">
        <f>INDEX('[3]T18.Hanover'!$A$2:$ZZ$1000,MATCH(A21,'[3]T18.Hanover'!$A$2:$A$1000,0),MATCH($Q$1,'[3]T18.Hanover'!$A$1:$ZZ$1,0))</f>
        <v>70.315789473684205</v>
      </c>
      <c r="R21" s="8">
        <f>INDEX('[3]T18.Hanover'!$A$2:$ZZ$1000,MATCH(A21,'[3]T18.Hanover'!$A$2:$A$1000,0),MATCH($R$1,'[3]T18.Hanover'!$A$1:$ZZ$1,0))</f>
        <v>133740.63157894739</v>
      </c>
    </row>
    <row r="22" spans="1:18" x14ac:dyDescent="0.55000000000000004">
      <c r="A22" t="str">
        <f>[3]!Merge18[[#This Row],[KeyPIN]]</f>
        <v>06-26-102-081-1001</v>
      </c>
      <c r="B22" s="7" t="str">
        <f>INDEX('[3]T18.Hanover'!$A$2:$ZZ$1000,MATCH(A22,'[3]T18.Hanover'!$A$2:$A$1000,0),MATCH($B$1,'[3]T18.Hanover'!$A$1:$ZZ$1,0))</f>
        <v>5-99</v>
      </c>
      <c r="C22" t="str">
        <f>INDEX('[3]T18.Hanover'!$A$2:$ZZ$1000,MATCH(A22,'[3]T18.Hanover'!$A$2:$A$1000,0),MATCH($C$1,'[3]T18.Hanover'!$A$1:$ZZ$1,0))</f>
        <v>945  BARTLETT STREAMWOOD</v>
      </c>
      <c r="D22" t="s">
        <v>165</v>
      </c>
      <c r="E22" s="7">
        <f>INDEX('[3]T18.Hanover'!$A$2:$ZZ$1000,MATCH(A22,'[3]T18.Hanover'!$A$2:$A$1000,0),MATCH($E$1,'[3]T18.Hanover'!$A$1:$ZZ$1,0))</f>
        <v>51</v>
      </c>
      <c r="F22" s="141">
        <f>INDEX('[3]T18.Hanover'!$A$2:$ZZ$1000,MATCH(A22,'[3]T18.Hanover'!$A$2:$A$1000,0),MATCH($F$1,'[3]T18.Hanover'!$A$1:$ZZ$1,0))</f>
        <v>23416</v>
      </c>
      <c r="G22" s="141">
        <f>INDEX('[3]T18.Hanover'!$A$2:$ZZ$1000,MATCH(A22,'[3]T18.Hanover'!$A$2:$A$1000,0),MATCH($G$1,'[3]T18.Hanover'!$A$1:$ZZ$1,0))</f>
        <v>2009.1960000000004</v>
      </c>
      <c r="H22" s="7" t="str">
        <f>INDEX('[3]T18.Hanover'!$A$2:$ZZ$1000,MATCH(A22,'[3]T18.Hanover'!$A$2:$A$1000,0),MATCH($H$1,'[3]T18.Hanover'!$A$1:$ZZ$1,0))</f>
        <v>C</v>
      </c>
      <c r="I22" s="108">
        <f>INDEX('[3]T18.Hanover'!$A$2:$ZZ$1000,MATCH(A22,'[3]T18.Hanover'!$A$2:$A$1000,0),MATCH($I$1,'[3]T18.Hanover'!$A$1:$ZZ$1,0))</f>
        <v>20</v>
      </c>
      <c r="J22" s="8">
        <f>INDEX('[3]T18.Hanover'!$A$2:$ZZ$1000,MATCH(A22,'[3]T18.Hanover'!$A$2:$A$1000,0),MATCH($J$1,'[3]T18.Hanover'!$A$1:$ZZ$1,0))</f>
        <v>40183.920000000006</v>
      </c>
      <c r="K22" s="107">
        <f>INDEX('[3]T18.Hanover'!$A$2:$ZZ$1000,MATCH(A22,'[3]T18.Hanover'!$A$2:$A$1000,0),MATCH($K$1,'[3]T18.Hanover'!$A$1:$ZZ$1,0))</f>
        <v>0.15</v>
      </c>
      <c r="L22" s="107">
        <f>INDEX('[3]T18.Hanover'!$A$2:$ZZ$1000,MATCH(A22,'[3]T18.Hanover'!$A$2:$A$1000,0),MATCH($L$1,'[3]T18.Hanover'!$A$1:$ZZ$1,0))</f>
        <v>0.65</v>
      </c>
      <c r="M22" s="8">
        <f>INDEX('[3]T18.Hanover'!$A$2:$ZZ$1000,MATCH(A22,'[3]T18.Hanover'!$A$2:$A$1000,0),MATCH($M$1,'[3]T18.Hanover'!$A$1:$ZZ$1,0))</f>
        <v>11954.716199999999</v>
      </c>
      <c r="N22" s="107">
        <f>INDEX('[3]T18.Hanover'!$A$2:$ZZ$1000,MATCH(A22,'[3]T18.Hanover'!$A$2:$A$1000,0),MATCH($N$1,'[3]T18.Hanover'!$A$1:$ZZ$1,0))</f>
        <v>9.5000000000000001E-2</v>
      </c>
      <c r="O22" s="108">
        <f>INDEX('[3]T18.Hanover'!$A$2:$ZZ$1000,MATCH(A22,'[3]T18.Hanover'!$A$2:$A$1000,0),MATCH($O$1,'[3]T18.Hanover'!$A$1:$ZZ$1,0))</f>
        <v>62.631578947368403</v>
      </c>
      <c r="P22" s="108">
        <f>INDEX('[3]T18.Hanover'!$A$2:$ZZ$1000,MATCH(A22,'[3]T18.Hanover'!$A$2:$A$1000,0),MATCH($P$1,'[3]T18.Hanover'!$A$1:$ZZ$1,0))</f>
        <v>78</v>
      </c>
      <c r="Q22" s="108">
        <f>INDEX('[3]T18.Hanover'!$A$2:$ZZ$1000,MATCH(A22,'[3]T18.Hanover'!$A$2:$A$1000,0),MATCH($Q$1,'[3]T18.Hanover'!$A$1:$ZZ$1,0))</f>
        <v>70.315789473684205</v>
      </c>
      <c r="R22" s="8">
        <f>INDEX('[3]T18.Hanover'!$A$2:$ZZ$1000,MATCH(A22,'[3]T18.Hanover'!$A$2:$A$1000,0),MATCH($R$1,'[3]T18.Hanover'!$A$1:$ZZ$1,0))</f>
        <v>141278.20294736844</v>
      </c>
    </row>
    <row r="23" spans="1:18" x14ac:dyDescent="0.55000000000000004">
      <c r="A23" t="str">
        <f>[3]!Merge18[[#This Row],[KeyPIN]]</f>
        <v>06-34-109-006-1005</v>
      </c>
      <c r="B23" s="7" t="str">
        <f>INDEX('[3]T18.Hanover'!$A$2:$ZZ$1000,MATCH(A23,'[3]T18.Hanover'!$A$2:$A$1000,0),MATCH($B$1,'[3]T18.Hanover'!$A$1:$ZZ$1,0))</f>
        <v>5-99</v>
      </c>
      <c r="C23" t="str">
        <f>INDEX('[3]T18.Hanover'!$A$2:$ZZ$1000,MATCH(A23,'[3]T18.Hanover'!$A$2:$A$1000,0),MATCH($C$1,'[3]T18.Hanover'!$A$1:$ZZ$1,0))</f>
        <v>770 W BARTLETT BARTLETT</v>
      </c>
      <c r="D23" t="s">
        <v>165</v>
      </c>
      <c r="E23" s="7">
        <f>INDEX('[3]T18.Hanover'!$A$2:$ZZ$1000,MATCH(A23,'[3]T18.Hanover'!$A$2:$A$1000,0),MATCH($E$1,'[3]T18.Hanover'!$A$1:$ZZ$1,0))</f>
        <v>14</v>
      </c>
      <c r="F23" s="141">
        <f>INDEX('[3]T18.Hanover'!$A$2:$ZZ$1000,MATCH(A23,'[3]T18.Hanover'!$A$2:$A$1000,0),MATCH($F$1,'[3]T18.Hanover'!$A$1:$ZZ$1,0))</f>
        <v>128594</v>
      </c>
      <c r="G23" s="141">
        <f>INDEX('[3]T18.Hanover'!$A$2:$ZZ$1000,MATCH(A23,'[3]T18.Hanover'!$A$2:$A$1000,0),MATCH($G$1,'[3]T18.Hanover'!$A$1:$ZZ$1,0))</f>
        <v>2182</v>
      </c>
      <c r="H23" s="7" t="str">
        <f>INDEX('[3]T18.Hanover'!$A$2:$ZZ$1000,MATCH(A23,'[3]T18.Hanover'!$A$2:$A$1000,0),MATCH($H$1,'[3]T18.Hanover'!$A$1:$ZZ$1,0))</f>
        <v>C</v>
      </c>
      <c r="I23" s="108">
        <f>INDEX('[3]T18.Hanover'!$A$2:$ZZ$1000,MATCH(A23,'[3]T18.Hanover'!$A$2:$A$1000,0),MATCH($I$1,'[3]T18.Hanover'!$A$1:$ZZ$1,0))</f>
        <v>20</v>
      </c>
      <c r="J23" s="8">
        <f>INDEX('[3]T18.Hanover'!$A$2:$ZZ$1000,MATCH(A23,'[3]T18.Hanover'!$A$2:$A$1000,0),MATCH($J$1,'[3]T18.Hanover'!$A$1:$ZZ$1,0))</f>
        <v>43640</v>
      </c>
      <c r="K23" s="107">
        <f>INDEX('[3]T18.Hanover'!$A$2:$ZZ$1000,MATCH(A23,'[3]T18.Hanover'!$A$2:$A$1000,0),MATCH($K$1,'[3]T18.Hanover'!$A$1:$ZZ$1,0))</f>
        <v>0.15</v>
      </c>
      <c r="L23" s="107">
        <f>INDEX('[3]T18.Hanover'!$A$2:$ZZ$1000,MATCH(A23,'[3]T18.Hanover'!$A$2:$A$1000,0),MATCH($L$1,'[3]T18.Hanover'!$A$1:$ZZ$1,0))</f>
        <v>0.65</v>
      </c>
      <c r="M23" s="8">
        <f>INDEX('[3]T18.Hanover'!$A$2:$ZZ$1000,MATCH(A23,'[3]T18.Hanover'!$A$2:$A$1000,0),MATCH($M$1,'[3]T18.Hanover'!$A$1:$ZZ$1,0))</f>
        <v>12982.899999999998</v>
      </c>
      <c r="N23" s="107">
        <f>INDEX('[3]T18.Hanover'!$A$2:$ZZ$1000,MATCH(A23,'[3]T18.Hanover'!$A$2:$A$1000,0),MATCH($N$1,'[3]T18.Hanover'!$A$1:$ZZ$1,0))</f>
        <v>9.5000000000000001E-2</v>
      </c>
      <c r="O23" s="108">
        <f>INDEX('[3]T18.Hanover'!$A$2:$ZZ$1000,MATCH(A23,'[3]T18.Hanover'!$A$2:$A$1000,0),MATCH($O$1,'[3]T18.Hanover'!$A$1:$ZZ$1,0))</f>
        <v>62.631578947368403</v>
      </c>
      <c r="P23" s="108">
        <f>INDEX('[3]T18.Hanover'!$A$2:$ZZ$1000,MATCH(A23,'[3]T18.Hanover'!$A$2:$A$1000,0),MATCH($P$1,'[3]T18.Hanover'!$A$1:$ZZ$1,0))</f>
        <v>78</v>
      </c>
      <c r="Q23" s="108">
        <f>INDEX('[3]T18.Hanover'!$A$2:$ZZ$1000,MATCH(A23,'[3]T18.Hanover'!$A$2:$A$1000,0),MATCH($Q$1,'[3]T18.Hanover'!$A$1:$ZZ$1,0))</f>
        <v>70.315789473684205</v>
      </c>
      <c r="R23" s="8">
        <f>INDEX('[3]T18.Hanover'!$A$2:$ZZ$1000,MATCH(A23,'[3]T18.Hanover'!$A$2:$A$1000,0),MATCH($R$1,'[3]T18.Hanover'!$A$1:$ZZ$1,0))</f>
        <v>153429.05263157893</v>
      </c>
    </row>
    <row r="24" spans="1:18" x14ac:dyDescent="0.55000000000000004">
      <c r="A24" t="str">
        <f>[3]!Merge18[[#This Row],[KeyPIN]]</f>
        <v>06-34-109-006-1004</v>
      </c>
      <c r="B24" s="7" t="str">
        <f>INDEX('[3]T18.Hanover'!$A$2:$ZZ$1000,MATCH(A24,'[3]T18.Hanover'!$A$2:$A$1000,0),MATCH($B$1,'[3]T18.Hanover'!$A$1:$ZZ$1,0))</f>
        <v>5-99</v>
      </c>
      <c r="C24" t="str">
        <f>INDEX('[3]T18.Hanover'!$A$2:$ZZ$1000,MATCH(A24,'[3]T18.Hanover'!$A$2:$A$1000,0),MATCH($C$1,'[3]T18.Hanover'!$A$1:$ZZ$1,0))</f>
        <v>770 W BARTLETT BARTLETT</v>
      </c>
      <c r="D24" t="s">
        <v>165</v>
      </c>
      <c r="E24" s="7">
        <f>INDEX('[3]T18.Hanover'!$A$2:$ZZ$1000,MATCH(A24,'[3]T18.Hanover'!$A$2:$A$1000,0),MATCH($E$1,'[3]T18.Hanover'!$A$1:$ZZ$1,0))</f>
        <v>14</v>
      </c>
      <c r="F24" s="141">
        <f>INDEX('[3]T18.Hanover'!$A$2:$ZZ$1000,MATCH(A24,'[3]T18.Hanover'!$A$2:$A$1000,0),MATCH($F$1,'[3]T18.Hanover'!$A$1:$ZZ$1,0))</f>
        <v>128594</v>
      </c>
      <c r="G24" s="141">
        <f>INDEX('[3]T18.Hanover'!$A$2:$ZZ$1000,MATCH(A24,'[3]T18.Hanover'!$A$2:$A$1000,0),MATCH($G$1,'[3]T18.Hanover'!$A$1:$ZZ$1,0))</f>
        <v>2231</v>
      </c>
      <c r="H24" s="7" t="str">
        <f>INDEX('[3]T18.Hanover'!$A$2:$ZZ$1000,MATCH(A24,'[3]T18.Hanover'!$A$2:$A$1000,0),MATCH($H$1,'[3]T18.Hanover'!$A$1:$ZZ$1,0))</f>
        <v>C</v>
      </c>
      <c r="I24" s="108">
        <f>INDEX('[3]T18.Hanover'!$A$2:$ZZ$1000,MATCH(A24,'[3]T18.Hanover'!$A$2:$A$1000,0),MATCH($I$1,'[3]T18.Hanover'!$A$1:$ZZ$1,0))</f>
        <v>20</v>
      </c>
      <c r="J24" s="8">
        <f>INDEX('[3]T18.Hanover'!$A$2:$ZZ$1000,MATCH(A24,'[3]T18.Hanover'!$A$2:$A$1000,0),MATCH($J$1,'[3]T18.Hanover'!$A$1:$ZZ$1,0))</f>
        <v>44620</v>
      </c>
      <c r="K24" s="107">
        <f>INDEX('[3]T18.Hanover'!$A$2:$ZZ$1000,MATCH(A24,'[3]T18.Hanover'!$A$2:$A$1000,0),MATCH($K$1,'[3]T18.Hanover'!$A$1:$ZZ$1,0))</f>
        <v>0.15</v>
      </c>
      <c r="L24" s="107">
        <f>INDEX('[3]T18.Hanover'!$A$2:$ZZ$1000,MATCH(A24,'[3]T18.Hanover'!$A$2:$A$1000,0),MATCH($L$1,'[3]T18.Hanover'!$A$1:$ZZ$1,0))</f>
        <v>0.65</v>
      </c>
      <c r="M24" s="8">
        <f>INDEX('[3]T18.Hanover'!$A$2:$ZZ$1000,MATCH(A24,'[3]T18.Hanover'!$A$2:$A$1000,0),MATCH($M$1,'[3]T18.Hanover'!$A$1:$ZZ$1,0))</f>
        <v>13274.45</v>
      </c>
      <c r="N24" s="107">
        <f>INDEX('[3]T18.Hanover'!$A$2:$ZZ$1000,MATCH(A24,'[3]T18.Hanover'!$A$2:$A$1000,0),MATCH($N$1,'[3]T18.Hanover'!$A$1:$ZZ$1,0))</f>
        <v>9.5000000000000001E-2</v>
      </c>
      <c r="O24" s="108">
        <f>INDEX('[3]T18.Hanover'!$A$2:$ZZ$1000,MATCH(A24,'[3]T18.Hanover'!$A$2:$A$1000,0),MATCH($O$1,'[3]T18.Hanover'!$A$1:$ZZ$1,0))</f>
        <v>62.631578947368425</v>
      </c>
      <c r="P24" s="108">
        <f>INDEX('[3]T18.Hanover'!$A$2:$ZZ$1000,MATCH(A24,'[3]T18.Hanover'!$A$2:$A$1000,0),MATCH($P$1,'[3]T18.Hanover'!$A$1:$ZZ$1,0))</f>
        <v>78</v>
      </c>
      <c r="Q24" s="108">
        <f>INDEX('[3]T18.Hanover'!$A$2:$ZZ$1000,MATCH(A24,'[3]T18.Hanover'!$A$2:$A$1000,0),MATCH($Q$1,'[3]T18.Hanover'!$A$1:$ZZ$1,0))</f>
        <v>70.31578947368422</v>
      </c>
      <c r="R24" s="8">
        <f>INDEX('[3]T18.Hanover'!$A$2:$ZZ$1000,MATCH(A24,'[3]T18.Hanover'!$A$2:$A$1000,0),MATCH($R$1,'[3]T18.Hanover'!$A$1:$ZZ$1,0))</f>
        <v>156874.5263157895</v>
      </c>
    </row>
    <row r="25" spans="1:18" x14ac:dyDescent="0.55000000000000004">
      <c r="A25" t="str">
        <f>[3]!Merge18[[#This Row],[KeyPIN]]</f>
        <v>06-34-109-007-1002</v>
      </c>
      <c r="B25" s="7" t="str">
        <f>INDEX('[3]T18.Hanover'!$A$2:$ZZ$1000,MATCH(A25,'[3]T18.Hanover'!$A$2:$A$1000,0),MATCH($B$1,'[3]T18.Hanover'!$A$1:$ZZ$1,0))</f>
        <v>5-99</v>
      </c>
      <c r="C25" t="str">
        <f>INDEX('[3]T18.Hanover'!$A$2:$ZZ$1000,MATCH(A25,'[3]T18.Hanover'!$A$2:$A$1000,0),MATCH($C$1,'[3]T18.Hanover'!$A$1:$ZZ$1,0))</f>
        <v>808 W BARTLETT BARTLETT</v>
      </c>
      <c r="D25" t="s">
        <v>165</v>
      </c>
      <c r="E25" s="7">
        <f>INDEX('[3]T18.Hanover'!$A$2:$ZZ$1000,MATCH(A25,'[3]T18.Hanover'!$A$2:$A$1000,0),MATCH($E$1,'[3]T18.Hanover'!$A$1:$ZZ$1,0))</f>
        <v>11</v>
      </c>
      <c r="F25" s="141">
        <f>INDEX('[3]T18.Hanover'!$A$2:$ZZ$1000,MATCH(A25,'[3]T18.Hanover'!$A$2:$A$1000,0),MATCH($F$1,'[3]T18.Hanover'!$A$1:$ZZ$1,0))</f>
        <v>46112</v>
      </c>
      <c r="G25" s="141">
        <f>INDEX('[3]T18.Hanover'!$A$2:$ZZ$1000,MATCH(A25,'[3]T18.Hanover'!$A$2:$A$1000,0),MATCH($G$1,'[3]T18.Hanover'!$A$1:$ZZ$1,0))</f>
        <v>2270</v>
      </c>
      <c r="H25" s="7" t="str">
        <f>INDEX('[3]T18.Hanover'!$A$2:$ZZ$1000,MATCH(A25,'[3]T18.Hanover'!$A$2:$A$1000,0),MATCH($H$1,'[3]T18.Hanover'!$A$1:$ZZ$1,0))</f>
        <v>C</v>
      </c>
      <c r="I25" s="108">
        <f>INDEX('[3]T18.Hanover'!$A$2:$ZZ$1000,MATCH(A25,'[3]T18.Hanover'!$A$2:$A$1000,0),MATCH($I$1,'[3]T18.Hanover'!$A$1:$ZZ$1,0))</f>
        <v>20</v>
      </c>
      <c r="J25" s="8">
        <f>INDEX('[3]T18.Hanover'!$A$2:$ZZ$1000,MATCH(A25,'[3]T18.Hanover'!$A$2:$A$1000,0),MATCH($J$1,'[3]T18.Hanover'!$A$1:$ZZ$1,0))</f>
        <v>45400</v>
      </c>
      <c r="K25" s="107">
        <f>INDEX('[3]T18.Hanover'!$A$2:$ZZ$1000,MATCH(A25,'[3]T18.Hanover'!$A$2:$A$1000,0),MATCH($K$1,'[3]T18.Hanover'!$A$1:$ZZ$1,0))</f>
        <v>0.15</v>
      </c>
      <c r="L25" s="107">
        <f>INDEX('[3]T18.Hanover'!$A$2:$ZZ$1000,MATCH(A25,'[3]T18.Hanover'!$A$2:$A$1000,0),MATCH($L$1,'[3]T18.Hanover'!$A$1:$ZZ$1,0))</f>
        <v>0.65</v>
      </c>
      <c r="M25" s="8">
        <f>INDEX('[3]T18.Hanover'!$A$2:$ZZ$1000,MATCH(A25,'[3]T18.Hanover'!$A$2:$A$1000,0),MATCH($M$1,'[3]T18.Hanover'!$A$1:$ZZ$1,0))</f>
        <v>13506.5</v>
      </c>
      <c r="N25" s="107">
        <f>INDEX('[3]T18.Hanover'!$A$2:$ZZ$1000,MATCH(A25,'[3]T18.Hanover'!$A$2:$A$1000,0),MATCH($N$1,'[3]T18.Hanover'!$A$1:$ZZ$1,0))</f>
        <v>9.5000000000000001E-2</v>
      </c>
      <c r="O25" s="108">
        <f>INDEX('[3]T18.Hanover'!$A$2:$ZZ$1000,MATCH(A25,'[3]T18.Hanover'!$A$2:$A$1000,0),MATCH($O$1,'[3]T18.Hanover'!$A$1:$ZZ$1,0))</f>
        <v>62.631578947368425</v>
      </c>
      <c r="P25" s="108">
        <f>INDEX('[3]T18.Hanover'!$A$2:$ZZ$1000,MATCH(A25,'[3]T18.Hanover'!$A$2:$A$1000,0),MATCH($P$1,'[3]T18.Hanover'!$A$1:$ZZ$1,0))</f>
        <v>78</v>
      </c>
      <c r="Q25" s="108">
        <f>INDEX('[3]T18.Hanover'!$A$2:$ZZ$1000,MATCH(A25,'[3]T18.Hanover'!$A$2:$A$1000,0),MATCH($Q$1,'[3]T18.Hanover'!$A$1:$ZZ$1,0))</f>
        <v>70.31578947368422</v>
      </c>
      <c r="R25" s="8">
        <f>INDEX('[3]T18.Hanover'!$A$2:$ZZ$1000,MATCH(A25,'[3]T18.Hanover'!$A$2:$A$1000,0),MATCH($R$1,'[3]T18.Hanover'!$A$1:$ZZ$1,0))</f>
        <v>159616.84210526317</v>
      </c>
    </row>
    <row r="26" spans="1:18" x14ac:dyDescent="0.55000000000000004">
      <c r="A26" t="str">
        <f>[3]!Merge18[[#This Row],[KeyPIN]]</f>
        <v>06-34-109-007-1006</v>
      </c>
      <c r="B26" s="7" t="str">
        <f>INDEX('[3]T18.Hanover'!$A$2:$ZZ$1000,MATCH(A26,'[3]T18.Hanover'!$A$2:$A$1000,0),MATCH($B$1,'[3]T18.Hanover'!$A$1:$ZZ$1,0))</f>
        <v>5-99</v>
      </c>
      <c r="C26" t="str">
        <f>INDEX('[3]T18.Hanover'!$A$2:$ZZ$1000,MATCH(A26,'[3]T18.Hanover'!$A$2:$A$1000,0),MATCH($C$1,'[3]T18.Hanover'!$A$1:$ZZ$1,0))</f>
        <v>808 W BARTLETT BARTLETT</v>
      </c>
      <c r="D26" t="s">
        <v>165</v>
      </c>
      <c r="E26" s="7">
        <f>INDEX('[3]T18.Hanover'!$A$2:$ZZ$1000,MATCH(A26,'[3]T18.Hanover'!$A$2:$A$1000,0),MATCH($E$1,'[3]T18.Hanover'!$A$1:$ZZ$1,0))</f>
        <v>11</v>
      </c>
      <c r="F26" s="141">
        <f>INDEX('[3]T18.Hanover'!$A$2:$ZZ$1000,MATCH(A26,'[3]T18.Hanover'!$A$2:$A$1000,0),MATCH($F$1,'[3]T18.Hanover'!$A$1:$ZZ$1,0))</f>
        <v>46112</v>
      </c>
      <c r="G26" s="141">
        <f>INDEX('[3]T18.Hanover'!$A$2:$ZZ$1000,MATCH(A26,'[3]T18.Hanover'!$A$2:$A$1000,0),MATCH($G$1,'[3]T18.Hanover'!$A$1:$ZZ$1,0))</f>
        <v>2276</v>
      </c>
      <c r="H26" s="7" t="str">
        <f>INDEX('[3]T18.Hanover'!$A$2:$ZZ$1000,MATCH(A26,'[3]T18.Hanover'!$A$2:$A$1000,0),MATCH($H$1,'[3]T18.Hanover'!$A$1:$ZZ$1,0))</f>
        <v>C</v>
      </c>
      <c r="I26" s="108">
        <f>INDEX('[3]T18.Hanover'!$A$2:$ZZ$1000,MATCH(A26,'[3]T18.Hanover'!$A$2:$A$1000,0),MATCH($I$1,'[3]T18.Hanover'!$A$1:$ZZ$1,0))</f>
        <v>20</v>
      </c>
      <c r="J26" s="8">
        <f>INDEX('[3]T18.Hanover'!$A$2:$ZZ$1000,MATCH(A26,'[3]T18.Hanover'!$A$2:$A$1000,0),MATCH($J$1,'[3]T18.Hanover'!$A$1:$ZZ$1,0))</f>
        <v>45520</v>
      </c>
      <c r="K26" s="107">
        <f>INDEX('[3]T18.Hanover'!$A$2:$ZZ$1000,MATCH(A26,'[3]T18.Hanover'!$A$2:$A$1000,0),MATCH($K$1,'[3]T18.Hanover'!$A$1:$ZZ$1,0))</f>
        <v>0.15</v>
      </c>
      <c r="L26" s="107">
        <f>INDEX('[3]T18.Hanover'!$A$2:$ZZ$1000,MATCH(A26,'[3]T18.Hanover'!$A$2:$A$1000,0),MATCH($L$1,'[3]T18.Hanover'!$A$1:$ZZ$1,0))</f>
        <v>0.65</v>
      </c>
      <c r="M26" s="8">
        <f>INDEX('[3]T18.Hanover'!$A$2:$ZZ$1000,MATCH(A26,'[3]T18.Hanover'!$A$2:$A$1000,0),MATCH($M$1,'[3]T18.Hanover'!$A$1:$ZZ$1,0))</f>
        <v>13542.2</v>
      </c>
      <c r="N26" s="107">
        <f>INDEX('[3]T18.Hanover'!$A$2:$ZZ$1000,MATCH(A26,'[3]T18.Hanover'!$A$2:$A$1000,0),MATCH($N$1,'[3]T18.Hanover'!$A$1:$ZZ$1,0))</f>
        <v>9.5000000000000001E-2</v>
      </c>
      <c r="O26" s="108">
        <f>INDEX('[3]T18.Hanover'!$A$2:$ZZ$1000,MATCH(A26,'[3]T18.Hanover'!$A$2:$A$1000,0),MATCH($O$1,'[3]T18.Hanover'!$A$1:$ZZ$1,0))</f>
        <v>62.631578947368425</v>
      </c>
      <c r="P26" s="108">
        <f>INDEX('[3]T18.Hanover'!$A$2:$ZZ$1000,MATCH(A26,'[3]T18.Hanover'!$A$2:$A$1000,0),MATCH($P$1,'[3]T18.Hanover'!$A$1:$ZZ$1,0))</f>
        <v>78</v>
      </c>
      <c r="Q26" s="108">
        <f>INDEX('[3]T18.Hanover'!$A$2:$ZZ$1000,MATCH(A26,'[3]T18.Hanover'!$A$2:$A$1000,0),MATCH($Q$1,'[3]T18.Hanover'!$A$1:$ZZ$1,0))</f>
        <v>70.31578947368422</v>
      </c>
      <c r="R26" s="8">
        <f>INDEX('[3]T18.Hanover'!$A$2:$ZZ$1000,MATCH(A26,'[3]T18.Hanover'!$A$2:$A$1000,0),MATCH($R$1,'[3]T18.Hanover'!$A$1:$ZZ$1,0))</f>
        <v>160038.73684210528</v>
      </c>
    </row>
    <row r="27" spans="1:18" x14ac:dyDescent="0.55000000000000004">
      <c r="A27" t="str">
        <f>[3]!Merge18[[#This Row],[KeyPIN]]</f>
        <v>06-34-109-006-1002</v>
      </c>
      <c r="B27" s="7" t="str">
        <f>INDEX('[3]T18.Hanover'!$A$2:$ZZ$1000,MATCH(A27,'[3]T18.Hanover'!$A$2:$A$1000,0),MATCH($B$1,'[3]T18.Hanover'!$A$1:$ZZ$1,0))</f>
        <v>5-99</v>
      </c>
      <c r="C27" t="str">
        <f>INDEX('[3]T18.Hanover'!$A$2:$ZZ$1000,MATCH(A27,'[3]T18.Hanover'!$A$2:$A$1000,0),MATCH($C$1,'[3]T18.Hanover'!$A$1:$ZZ$1,0))</f>
        <v>770 W BARTLETT BARTLETT</v>
      </c>
      <c r="D27" t="s">
        <v>165</v>
      </c>
      <c r="E27" s="7">
        <f>INDEX('[3]T18.Hanover'!$A$2:$ZZ$1000,MATCH(A27,'[3]T18.Hanover'!$A$2:$A$1000,0),MATCH($E$1,'[3]T18.Hanover'!$A$1:$ZZ$1,0))</f>
        <v>14</v>
      </c>
      <c r="F27" s="141">
        <f>INDEX('[3]T18.Hanover'!$A$2:$ZZ$1000,MATCH(A27,'[3]T18.Hanover'!$A$2:$A$1000,0),MATCH($F$1,'[3]T18.Hanover'!$A$1:$ZZ$1,0))</f>
        <v>128594</v>
      </c>
      <c r="G27" s="141">
        <f>INDEX('[3]T18.Hanover'!$A$2:$ZZ$1000,MATCH(A27,'[3]T18.Hanover'!$A$2:$A$1000,0),MATCH($G$1,'[3]T18.Hanover'!$A$1:$ZZ$1,0))</f>
        <v>2280</v>
      </c>
      <c r="H27" s="7" t="str">
        <f>INDEX('[3]T18.Hanover'!$A$2:$ZZ$1000,MATCH(A27,'[3]T18.Hanover'!$A$2:$A$1000,0),MATCH($H$1,'[3]T18.Hanover'!$A$1:$ZZ$1,0))</f>
        <v>C</v>
      </c>
      <c r="I27" s="108">
        <f>INDEX('[3]T18.Hanover'!$A$2:$ZZ$1000,MATCH(A27,'[3]T18.Hanover'!$A$2:$A$1000,0),MATCH($I$1,'[3]T18.Hanover'!$A$1:$ZZ$1,0))</f>
        <v>20</v>
      </c>
      <c r="J27" s="8">
        <f>INDEX('[3]T18.Hanover'!$A$2:$ZZ$1000,MATCH(A27,'[3]T18.Hanover'!$A$2:$A$1000,0),MATCH($J$1,'[3]T18.Hanover'!$A$1:$ZZ$1,0))</f>
        <v>45600</v>
      </c>
      <c r="K27" s="107">
        <f>INDEX('[3]T18.Hanover'!$A$2:$ZZ$1000,MATCH(A27,'[3]T18.Hanover'!$A$2:$A$1000,0),MATCH($K$1,'[3]T18.Hanover'!$A$1:$ZZ$1,0))</f>
        <v>0.15</v>
      </c>
      <c r="L27" s="107">
        <f>INDEX('[3]T18.Hanover'!$A$2:$ZZ$1000,MATCH(A27,'[3]T18.Hanover'!$A$2:$A$1000,0),MATCH($L$1,'[3]T18.Hanover'!$A$1:$ZZ$1,0))</f>
        <v>0.65</v>
      </c>
      <c r="M27" s="8">
        <f>INDEX('[3]T18.Hanover'!$A$2:$ZZ$1000,MATCH(A27,'[3]T18.Hanover'!$A$2:$A$1000,0),MATCH($M$1,'[3]T18.Hanover'!$A$1:$ZZ$1,0))</f>
        <v>13566</v>
      </c>
      <c r="N27" s="107">
        <f>INDEX('[3]T18.Hanover'!$A$2:$ZZ$1000,MATCH(A27,'[3]T18.Hanover'!$A$2:$A$1000,0),MATCH($N$1,'[3]T18.Hanover'!$A$1:$ZZ$1,0))</f>
        <v>9.5000000000000001E-2</v>
      </c>
      <c r="O27" s="108">
        <f>INDEX('[3]T18.Hanover'!$A$2:$ZZ$1000,MATCH(A27,'[3]T18.Hanover'!$A$2:$A$1000,0),MATCH($O$1,'[3]T18.Hanover'!$A$1:$ZZ$1,0))</f>
        <v>62.631578947368418</v>
      </c>
      <c r="P27" s="108">
        <f>INDEX('[3]T18.Hanover'!$A$2:$ZZ$1000,MATCH(A27,'[3]T18.Hanover'!$A$2:$A$1000,0),MATCH($P$1,'[3]T18.Hanover'!$A$1:$ZZ$1,0))</f>
        <v>78</v>
      </c>
      <c r="Q27" s="108">
        <f>INDEX('[3]T18.Hanover'!$A$2:$ZZ$1000,MATCH(A27,'[3]T18.Hanover'!$A$2:$A$1000,0),MATCH($Q$1,'[3]T18.Hanover'!$A$1:$ZZ$1,0))</f>
        <v>70.315789473684205</v>
      </c>
      <c r="R27" s="8">
        <f>INDEX('[3]T18.Hanover'!$A$2:$ZZ$1000,MATCH(A27,'[3]T18.Hanover'!$A$2:$A$1000,0),MATCH($R$1,'[3]T18.Hanover'!$A$1:$ZZ$1,0))</f>
        <v>160320</v>
      </c>
    </row>
    <row r="28" spans="1:18" x14ac:dyDescent="0.55000000000000004">
      <c r="A28" t="str">
        <f>[3]!Merge18[[#This Row],[KeyPIN]]</f>
        <v>06-34-109-007-1007</v>
      </c>
      <c r="B28" s="7" t="str">
        <f>INDEX('[3]T18.Hanover'!$A$2:$ZZ$1000,MATCH(A28,'[3]T18.Hanover'!$A$2:$A$1000,0),MATCH($B$1,'[3]T18.Hanover'!$A$1:$ZZ$1,0))</f>
        <v>5-99</v>
      </c>
      <c r="C28" t="str">
        <f>INDEX('[3]T18.Hanover'!$A$2:$ZZ$1000,MATCH(A28,'[3]T18.Hanover'!$A$2:$A$1000,0),MATCH($C$1,'[3]T18.Hanover'!$A$1:$ZZ$1,0))</f>
        <v>836 W BARTLETT BARTLETT</v>
      </c>
      <c r="D28" t="s">
        <v>165</v>
      </c>
      <c r="E28" s="7">
        <f>INDEX('[3]T18.Hanover'!$A$2:$ZZ$1000,MATCH(A28,'[3]T18.Hanover'!$A$2:$A$1000,0),MATCH($E$1,'[3]T18.Hanover'!$A$1:$ZZ$1,0))</f>
        <v>11</v>
      </c>
      <c r="F28" s="141">
        <f>INDEX('[3]T18.Hanover'!$A$2:$ZZ$1000,MATCH(A28,'[3]T18.Hanover'!$A$2:$A$1000,0),MATCH($F$1,'[3]T18.Hanover'!$A$1:$ZZ$1,0))</f>
        <v>46112</v>
      </c>
      <c r="G28" s="141">
        <f>INDEX('[3]T18.Hanover'!$A$2:$ZZ$1000,MATCH(A28,'[3]T18.Hanover'!$A$2:$A$1000,0),MATCH($G$1,'[3]T18.Hanover'!$A$1:$ZZ$1,0))</f>
        <v>2282</v>
      </c>
      <c r="H28" s="7" t="str">
        <f>INDEX('[3]T18.Hanover'!$A$2:$ZZ$1000,MATCH(A28,'[3]T18.Hanover'!$A$2:$A$1000,0),MATCH($H$1,'[3]T18.Hanover'!$A$1:$ZZ$1,0))</f>
        <v>C</v>
      </c>
      <c r="I28" s="108">
        <f>INDEX('[3]T18.Hanover'!$A$2:$ZZ$1000,MATCH(A28,'[3]T18.Hanover'!$A$2:$A$1000,0),MATCH($I$1,'[3]T18.Hanover'!$A$1:$ZZ$1,0))</f>
        <v>20</v>
      </c>
      <c r="J28" s="8">
        <f>INDEX('[3]T18.Hanover'!$A$2:$ZZ$1000,MATCH(A28,'[3]T18.Hanover'!$A$2:$A$1000,0),MATCH($J$1,'[3]T18.Hanover'!$A$1:$ZZ$1,0))</f>
        <v>45640</v>
      </c>
      <c r="K28" s="107">
        <f>INDEX('[3]T18.Hanover'!$A$2:$ZZ$1000,MATCH(A28,'[3]T18.Hanover'!$A$2:$A$1000,0),MATCH($K$1,'[3]T18.Hanover'!$A$1:$ZZ$1,0))</f>
        <v>0.15</v>
      </c>
      <c r="L28" s="107">
        <f>INDEX('[3]T18.Hanover'!$A$2:$ZZ$1000,MATCH(A28,'[3]T18.Hanover'!$A$2:$A$1000,0),MATCH($L$1,'[3]T18.Hanover'!$A$1:$ZZ$1,0))</f>
        <v>0.65</v>
      </c>
      <c r="M28" s="8">
        <f>INDEX('[3]T18.Hanover'!$A$2:$ZZ$1000,MATCH(A28,'[3]T18.Hanover'!$A$2:$A$1000,0),MATCH($M$1,'[3]T18.Hanover'!$A$1:$ZZ$1,0))</f>
        <v>13577.899999999998</v>
      </c>
      <c r="N28" s="107">
        <f>INDEX('[3]T18.Hanover'!$A$2:$ZZ$1000,MATCH(A28,'[3]T18.Hanover'!$A$2:$A$1000,0),MATCH($N$1,'[3]T18.Hanover'!$A$1:$ZZ$1,0))</f>
        <v>9.5000000000000001E-2</v>
      </c>
      <c r="O28" s="108">
        <f>INDEX('[3]T18.Hanover'!$A$2:$ZZ$1000,MATCH(A28,'[3]T18.Hanover'!$A$2:$A$1000,0),MATCH($O$1,'[3]T18.Hanover'!$A$1:$ZZ$1,0))</f>
        <v>62.631578947368411</v>
      </c>
      <c r="P28" s="108">
        <f>INDEX('[3]T18.Hanover'!$A$2:$ZZ$1000,MATCH(A28,'[3]T18.Hanover'!$A$2:$A$1000,0),MATCH($P$1,'[3]T18.Hanover'!$A$1:$ZZ$1,0))</f>
        <v>78</v>
      </c>
      <c r="Q28" s="108">
        <f>INDEX('[3]T18.Hanover'!$A$2:$ZZ$1000,MATCH(A28,'[3]T18.Hanover'!$A$2:$A$1000,0),MATCH($Q$1,'[3]T18.Hanover'!$A$1:$ZZ$1,0))</f>
        <v>70.315789473684205</v>
      </c>
      <c r="R28" s="8">
        <f>INDEX('[3]T18.Hanover'!$A$2:$ZZ$1000,MATCH(A28,'[3]T18.Hanover'!$A$2:$A$1000,0),MATCH($R$1,'[3]T18.Hanover'!$A$1:$ZZ$1,0))</f>
        <v>160460.63157894736</v>
      </c>
    </row>
    <row r="29" spans="1:18" x14ac:dyDescent="0.55000000000000004">
      <c r="A29" t="str">
        <f>[3]!Merge18[[#This Row],[KeyPIN]]</f>
        <v>06-34-109-006-1003</v>
      </c>
      <c r="B29" s="7" t="str">
        <f>INDEX('[3]T18.Hanover'!$A$2:$ZZ$1000,MATCH(A29,'[3]T18.Hanover'!$A$2:$A$1000,0),MATCH($B$1,'[3]T18.Hanover'!$A$1:$ZZ$1,0))</f>
        <v>5-99</v>
      </c>
      <c r="C29" t="str">
        <f>INDEX('[3]T18.Hanover'!$A$2:$ZZ$1000,MATCH(A29,'[3]T18.Hanover'!$A$2:$A$1000,0),MATCH($C$1,'[3]T18.Hanover'!$A$1:$ZZ$1,0))</f>
        <v>770 W BARTLETT BARTLETT</v>
      </c>
      <c r="D29" t="s">
        <v>165</v>
      </c>
      <c r="E29" s="7">
        <f>INDEX('[3]T18.Hanover'!$A$2:$ZZ$1000,MATCH(A29,'[3]T18.Hanover'!$A$2:$A$1000,0),MATCH($E$1,'[3]T18.Hanover'!$A$1:$ZZ$1,0))</f>
        <v>14</v>
      </c>
      <c r="F29" s="141">
        <f>INDEX('[3]T18.Hanover'!$A$2:$ZZ$1000,MATCH(A29,'[3]T18.Hanover'!$A$2:$A$1000,0),MATCH($F$1,'[3]T18.Hanover'!$A$1:$ZZ$1,0))</f>
        <v>128594</v>
      </c>
      <c r="G29" s="141">
        <f>INDEX('[3]T18.Hanover'!$A$2:$ZZ$1000,MATCH(A29,'[3]T18.Hanover'!$A$2:$A$1000,0),MATCH($G$1,'[3]T18.Hanover'!$A$1:$ZZ$1,0))</f>
        <v>2285</v>
      </c>
      <c r="H29" s="7" t="str">
        <f>INDEX('[3]T18.Hanover'!$A$2:$ZZ$1000,MATCH(A29,'[3]T18.Hanover'!$A$2:$A$1000,0),MATCH($H$1,'[3]T18.Hanover'!$A$1:$ZZ$1,0))</f>
        <v>C</v>
      </c>
      <c r="I29" s="108">
        <f>INDEX('[3]T18.Hanover'!$A$2:$ZZ$1000,MATCH(A29,'[3]T18.Hanover'!$A$2:$A$1000,0),MATCH($I$1,'[3]T18.Hanover'!$A$1:$ZZ$1,0))</f>
        <v>20</v>
      </c>
      <c r="J29" s="8">
        <f>INDEX('[3]T18.Hanover'!$A$2:$ZZ$1000,MATCH(A29,'[3]T18.Hanover'!$A$2:$A$1000,0),MATCH($J$1,'[3]T18.Hanover'!$A$1:$ZZ$1,0))</f>
        <v>45700</v>
      </c>
      <c r="K29" s="107">
        <f>INDEX('[3]T18.Hanover'!$A$2:$ZZ$1000,MATCH(A29,'[3]T18.Hanover'!$A$2:$A$1000,0),MATCH($K$1,'[3]T18.Hanover'!$A$1:$ZZ$1,0))</f>
        <v>0.15</v>
      </c>
      <c r="L29" s="107">
        <f>INDEX('[3]T18.Hanover'!$A$2:$ZZ$1000,MATCH(A29,'[3]T18.Hanover'!$A$2:$A$1000,0),MATCH($L$1,'[3]T18.Hanover'!$A$1:$ZZ$1,0))</f>
        <v>0.65</v>
      </c>
      <c r="M29" s="8">
        <f>INDEX('[3]T18.Hanover'!$A$2:$ZZ$1000,MATCH(A29,'[3]T18.Hanover'!$A$2:$A$1000,0),MATCH($M$1,'[3]T18.Hanover'!$A$1:$ZZ$1,0))</f>
        <v>13595.75</v>
      </c>
      <c r="N29" s="107">
        <f>INDEX('[3]T18.Hanover'!$A$2:$ZZ$1000,MATCH(A29,'[3]T18.Hanover'!$A$2:$A$1000,0),MATCH($N$1,'[3]T18.Hanover'!$A$1:$ZZ$1,0))</f>
        <v>9.5000000000000001E-2</v>
      </c>
      <c r="O29" s="108">
        <f>INDEX('[3]T18.Hanover'!$A$2:$ZZ$1000,MATCH(A29,'[3]T18.Hanover'!$A$2:$A$1000,0),MATCH($O$1,'[3]T18.Hanover'!$A$1:$ZZ$1,0))</f>
        <v>62.631578947368425</v>
      </c>
      <c r="P29" s="108">
        <f>INDEX('[3]T18.Hanover'!$A$2:$ZZ$1000,MATCH(A29,'[3]T18.Hanover'!$A$2:$A$1000,0),MATCH($P$1,'[3]T18.Hanover'!$A$1:$ZZ$1,0))</f>
        <v>78</v>
      </c>
      <c r="Q29" s="108">
        <f>INDEX('[3]T18.Hanover'!$A$2:$ZZ$1000,MATCH(A29,'[3]T18.Hanover'!$A$2:$A$1000,0),MATCH($Q$1,'[3]T18.Hanover'!$A$1:$ZZ$1,0))</f>
        <v>70.31578947368422</v>
      </c>
      <c r="R29" s="8">
        <f>INDEX('[3]T18.Hanover'!$A$2:$ZZ$1000,MATCH(A29,'[3]T18.Hanover'!$A$2:$A$1000,0),MATCH($R$1,'[3]T18.Hanover'!$A$1:$ZZ$1,0))</f>
        <v>160671.57894736843</v>
      </c>
    </row>
    <row r="30" spans="1:18" x14ac:dyDescent="0.55000000000000004">
      <c r="A30" t="str">
        <f>[3]!Merge18[[#This Row],[KeyPIN]]</f>
        <v>06-34-109-006-1006</v>
      </c>
      <c r="B30" s="7" t="str">
        <f>INDEX('[3]T18.Hanover'!$A$2:$ZZ$1000,MATCH(A30,'[3]T18.Hanover'!$A$2:$A$1000,0),MATCH($B$1,'[3]T18.Hanover'!$A$1:$ZZ$1,0))</f>
        <v>5-99</v>
      </c>
      <c r="C30" t="str">
        <f>INDEX('[3]T18.Hanover'!$A$2:$ZZ$1000,MATCH(A30,'[3]T18.Hanover'!$A$2:$A$1000,0),MATCH($C$1,'[3]T18.Hanover'!$A$1:$ZZ$1,0))</f>
        <v>796 W BARTLETT BARTLETT</v>
      </c>
      <c r="D30" t="s">
        <v>165</v>
      </c>
      <c r="E30" s="7">
        <f>INDEX('[3]T18.Hanover'!$A$2:$ZZ$1000,MATCH(A30,'[3]T18.Hanover'!$A$2:$A$1000,0),MATCH($E$1,'[3]T18.Hanover'!$A$1:$ZZ$1,0))</f>
        <v>14</v>
      </c>
      <c r="F30" s="141">
        <f>INDEX('[3]T18.Hanover'!$A$2:$ZZ$1000,MATCH(A30,'[3]T18.Hanover'!$A$2:$A$1000,0),MATCH($F$1,'[3]T18.Hanover'!$A$1:$ZZ$1,0))</f>
        <v>128594</v>
      </c>
      <c r="G30" s="141">
        <f>INDEX('[3]T18.Hanover'!$A$2:$ZZ$1000,MATCH(A30,'[3]T18.Hanover'!$A$2:$A$1000,0),MATCH($G$1,'[3]T18.Hanover'!$A$1:$ZZ$1,0))</f>
        <v>2292</v>
      </c>
      <c r="H30" s="7" t="str">
        <f>INDEX('[3]T18.Hanover'!$A$2:$ZZ$1000,MATCH(A30,'[3]T18.Hanover'!$A$2:$A$1000,0),MATCH($H$1,'[3]T18.Hanover'!$A$1:$ZZ$1,0))</f>
        <v>C</v>
      </c>
      <c r="I30" s="108">
        <f>INDEX('[3]T18.Hanover'!$A$2:$ZZ$1000,MATCH(A30,'[3]T18.Hanover'!$A$2:$A$1000,0),MATCH($I$1,'[3]T18.Hanover'!$A$1:$ZZ$1,0))</f>
        <v>20</v>
      </c>
      <c r="J30" s="8">
        <f>INDEX('[3]T18.Hanover'!$A$2:$ZZ$1000,MATCH(A30,'[3]T18.Hanover'!$A$2:$A$1000,0),MATCH($J$1,'[3]T18.Hanover'!$A$1:$ZZ$1,0))</f>
        <v>45840</v>
      </c>
      <c r="K30" s="107">
        <f>INDEX('[3]T18.Hanover'!$A$2:$ZZ$1000,MATCH(A30,'[3]T18.Hanover'!$A$2:$A$1000,0),MATCH($K$1,'[3]T18.Hanover'!$A$1:$ZZ$1,0))</f>
        <v>0.15</v>
      </c>
      <c r="L30" s="107">
        <f>INDEX('[3]T18.Hanover'!$A$2:$ZZ$1000,MATCH(A30,'[3]T18.Hanover'!$A$2:$A$1000,0),MATCH($L$1,'[3]T18.Hanover'!$A$1:$ZZ$1,0))</f>
        <v>0.65</v>
      </c>
      <c r="M30" s="8">
        <f>INDEX('[3]T18.Hanover'!$A$2:$ZZ$1000,MATCH(A30,'[3]T18.Hanover'!$A$2:$A$1000,0),MATCH($M$1,'[3]T18.Hanover'!$A$1:$ZZ$1,0))</f>
        <v>13637.399999999998</v>
      </c>
      <c r="N30" s="107">
        <f>INDEX('[3]T18.Hanover'!$A$2:$ZZ$1000,MATCH(A30,'[3]T18.Hanover'!$A$2:$A$1000,0),MATCH($N$1,'[3]T18.Hanover'!$A$1:$ZZ$1,0))</f>
        <v>9.5000000000000001E-2</v>
      </c>
      <c r="O30" s="108">
        <f>INDEX('[3]T18.Hanover'!$A$2:$ZZ$1000,MATCH(A30,'[3]T18.Hanover'!$A$2:$A$1000,0),MATCH($O$1,'[3]T18.Hanover'!$A$1:$ZZ$1,0))</f>
        <v>62.631578947368411</v>
      </c>
      <c r="P30" s="108">
        <f>INDEX('[3]T18.Hanover'!$A$2:$ZZ$1000,MATCH(A30,'[3]T18.Hanover'!$A$2:$A$1000,0),MATCH($P$1,'[3]T18.Hanover'!$A$1:$ZZ$1,0))</f>
        <v>78</v>
      </c>
      <c r="Q30" s="108">
        <f>INDEX('[3]T18.Hanover'!$A$2:$ZZ$1000,MATCH(A30,'[3]T18.Hanover'!$A$2:$A$1000,0),MATCH($Q$1,'[3]T18.Hanover'!$A$1:$ZZ$1,0))</f>
        <v>70.315789473684205</v>
      </c>
      <c r="R30" s="8">
        <f>INDEX('[3]T18.Hanover'!$A$2:$ZZ$1000,MATCH(A30,'[3]T18.Hanover'!$A$2:$A$1000,0),MATCH($R$1,'[3]T18.Hanover'!$A$1:$ZZ$1,0))</f>
        <v>161163.78947368418</v>
      </c>
    </row>
    <row r="31" spans="1:18" x14ac:dyDescent="0.55000000000000004">
      <c r="A31" t="str">
        <f>[3]!Merge18[[#This Row],[KeyPIN]]</f>
        <v>06-34-109-007-1005</v>
      </c>
      <c r="B31" s="7" t="str">
        <f>INDEX('[3]T18.Hanover'!$A$2:$ZZ$1000,MATCH(A31,'[3]T18.Hanover'!$A$2:$A$1000,0),MATCH($B$1,'[3]T18.Hanover'!$A$1:$ZZ$1,0))</f>
        <v>5-99</v>
      </c>
      <c r="C31" t="str">
        <f>INDEX('[3]T18.Hanover'!$A$2:$ZZ$1000,MATCH(A31,'[3]T18.Hanover'!$A$2:$A$1000,0),MATCH($C$1,'[3]T18.Hanover'!$A$1:$ZZ$1,0))</f>
        <v>808 W BARTLETT BARTLETT</v>
      </c>
      <c r="D31" t="s">
        <v>165</v>
      </c>
      <c r="E31" s="7">
        <f>INDEX('[3]T18.Hanover'!$A$2:$ZZ$1000,MATCH(A31,'[3]T18.Hanover'!$A$2:$A$1000,0),MATCH($E$1,'[3]T18.Hanover'!$A$1:$ZZ$1,0))</f>
        <v>11</v>
      </c>
      <c r="F31" s="141">
        <f>INDEX('[3]T18.Hanover'!$A$2:$ZZ$1000,MATCH(A31,'[3]T18.Hanover'!$A$2:$A$1000,0),MATCH($F$1,'[3]T18.Hanover'!$A$1:$ZZ$1,0))</f>
        <v>46112</v>
      </c>
      <c r="G31" s="141">
        <f>INDEX('[3]T18.Hanover'!$A$2:$ZZ$1000,MATCH(A31,'[3]T18.Hanover'!$A$2:$A$1000,0),MATCH($G$1,'[3]T18.Hanover'!$A$1:$ZZ$1,0))</f>
        <v>2407</v>
      </c>
      <c r="H31" s="7" t="str">
        <f>INDEX('[3]T18.Hanover'!$A$2:$ZZ$1000,MATCH(A31,'[3]T18.Hanover'!$A$2:$A$1000,0),MATCH($H$1,'[3]T18.Hanover'!$A$1:$ZZ$1,0))</f>
        <v>C</v>
      </c>
      <c r="I31" s="108">
        <f>INDEX('[3]T18.Hanover'!$A$2:$ZZ$1000,MATCH(A31,'[3]T18.Hanover'!$A$2:$A$1000,0),MATCH($I$1,'[3]T18.Hanover'!$A$1:$ZZ$1,0))</f>
        <v>20</v>
      </c>
      <c r="J31" s="8">
        <f>INDEX('[3]T18.Hanover'!$A$2:$ZZ$1000,MATCH(A31,'[3]T18.Hanover'!$A$2:$A$1000,0),MATCH($J$1,'[3]T18.Hanover'!$A$1:$ZZ$1,0))</f>
        <v>48140</v>
      </c>
      <c r="K31" s="107">
        <f>INDEX('[3]T18.Hanover'!$A$2:$ZZ$1000,MATCH(A31,'[3]T18.Hanover'!$A$2:$A$1000,0),MATCH($K$1,'[3]T18.Hanover'!$A$1:$ZZ$1,0))</f>
        <v>0.15</v>
      </c>
      <c r="L31" s="107">
        <f>INDEX('[3]T18.Hanover'!$A$2:$ZZ$1000,MATCH(A31,'[3]T18.Hanover'!$A$2:$A$1000,0),MATCH($L$1,'[3]T18.Hanover'!$A$1:$ZZ$1,0))</f>
        <v>0.65</v>
      </c>
      <c r="M31" s="8">
        <f>INDEX('[3]T18.Hanover'!$A$2:$ZZ$1000,MATCH(A31,'[3]T18.Hanover'!$A$2:$A$1000,0),MATCH($M$1,'[3]T18.Hanover'!$A$1:$ZZ$1,0))</f>
        <v>14321.649999999998</v>
      </c>
      <c r="N31" s="107">
        <f>INDEX('[3]T18.Hanover'!$A$2:$ZZ$1000,MATCH(A31,'[3]T18.Hanover'!$A$2:$A$1000,0),MATCH($N$1,'[3]T18.Hanover'!$A$1:$ZZ$1,0))</f>
        <v>9.5000000000000001E-2</v>
      </c>
      <c r="O31" s="108">
        <f>INDEX('[3]T18.Hanover'!$A$2:$ZZ$1000,MATCH(A31,'[3]T18.Hanover'!$A$2:$A$1000,0),MATCH($O$1,'[3]T18.Hanover'!$A$1:$ZZ$1,0))</f>
        <v>62.631578947368411</v>
      </c>
      <c r="P31" s="108">
        <f>INDEX('[3]T18.Hanover'!$A$2:$ZZ$1000,MATCH(A31,'[3]T18.Hanover'!$A$2:$A$1000,0),MATCH($P$1,'[3]T18.Hanover'!$A$1:$ZZ$1,0))</f>
        <v>78</v>
      </c>
      <c r="Q31" s="108">
        <f>INDEX('[3]T18.Hanover'!$A$2:$ZZ$1000,MATCH(A31,'[3]T18.Hanover'!$A$2:$A$1000,0),MATCH($Q$1,'[3]T18.Hanover'!$A$1:$ZZ$1,0))</f>
        <v>70.315789473684205</v>
      </c>
      <c r="R31" s="8">
        <f>INDEX('[3]T18.Hanover'!$A$2:$ZZ$1000,MATCH(A31,'[3]T18.Hanover'!$A$2:$A$1000,0),MATCH($R$1,'[3]T18.Hanover'!$A$1:$ZZ$1,0))</f>
        <v>169250.10526315789</v>
      </c>
    </row>
    <row r="32" spans="1:18" x14ac:dyDescent="0.55000000000000004">
      <c r="A32" t="str">
        <f>[3]!Merge18[[#This Row],[KeyPIN]]</f>
        <v>06-34-109-006-1001</v>
      </c>
      <c r="B32" s="7" t="str">
        <f>INDEX('[3]T18.Hanover'!$A$2:$ZZ$1000,MATCH(A32,'[3]T18.Hanover'!$A$2:$A$1000,0),MATCH($B$1,'[3]T18.Hanover'!$A$1:$ZZ$1,0))</f>
        <v>5-99</v>
      </c>
      <c r="C32" t="str">
        <f>INDEX('[3]T18.Hanover'!$A$2:$ZZ$1000,MATCH(A32,'[3]T18.Hanover'!$A$2:$A$1000,0),MATCH($C$1,'[3]T18.Hanover'!$A$1:$ZZ$1,0))</f>
        <v>806 W BARTLETT BARTLETT</v>
      </c>
      <c r="D32" t="s">
        <v>165</v>
      </c>
      <c r="E32" s="7">
        <f>INDEX('[3]T18.Hanover'!$A$2:$ZZ$1000,MATCH(A32,'[3]T18.Hanover'!$A$2:$A$1000,0),MATCH($E$1,'[3]T18.Hanover'!$A$1:$ZZ$1,0))</f>
        <v>14</v>
      </c>
      <c r="F32" s="141">
        <f>INDEX('[3]T18.Hanover'!$A$2:$ZZ$1000,MATCH(A32,'[3]T18.Hanover'!$A$2:$A$1000,0),MATCH($F$1,'[3]T18.Hanover'!$A$1:$ZZ$1,0))</f>
        <v>128594</v>
      </c>
      <c r="G32" s="141">
        <f>INDEX('[3]T18.Hanover'!$A$2:$ZZ$1000,MATCH(A32,'[3]T18.Hanover'!$A$2:$A$1000,0),MATCH($G$1,'[3]T18.Hanover'!$A$1:$ZZ$1,0))</f>
        <v>2421</v>
      </c>
      <c r="H32" s="7" t="str">
        <f>INDEX('[3]T18.Hanover'!$A$2:$ZZ$1000,MATCH(A32,'[3]T18.Hanover'!$A$2:$A$1000,0),MATCH($H$1,'[3]T18.Hanover'!$A$1:$ZZ$1,0))</f>
        <v>C</v>
      </c>
      <c r="I32" s="108">
        <f>INDEX('[3]T18.Hanover'!$A$2:$ZZ$1000,MATCH(A32,'[3]T18.Hanover'!$A$2:$A$1000,0),MATCH($I$1,'[3]T18.Hanover'!$A$1:$ZZ$1,0))</f>
        <v>20</v>
      </c>
      <c r="J32" s="8">
        <f>INDEX('[3]T18.Hanover'!$A$2:$ZZ$1000,MATCH(A32,'[3]T18.Hanover'!$A$2:$A$1000,0),MATCH($J$1,'[3]T18.Hanover'!$A$1:$ZZ$1,0))</f>
        <v>48420</v>
      </c>
      <c r="K32" s="107">
        <f>INDEX('[3]T18.Hanover'!$A$2:$ZZ$1000,MATCH(A32,'[3]T18.Hanover'!$A$2:$A$1000,0),MATCH($K$1,'[3]T18.Hanover'!$A$1:$ZZ$1,0))</f>
        <v>0.15</v>
      </c>
      <c r="L32" s="107">
        <f>INDEX('[3]T18.Hanover'!$A$2:$ZZ$1000,MATCH(A32,'[3]T18.Hanover'!$A$2:$A$1000,0),MATCH($L$1,'[3]T18.Hanover'!$A$1:$ZZ$1,0))</f>
        <v>0.65</v>
      </c>
      <c r="M32" s="8">
        <f>INDEX('[3]T18.Hanover'!$A$2:$ZZ$1000,MATCH(A32,'[3]T18.Hanover'!$A$2:$A$1000,0),MATCH($M$1,'[3]T18.Hanover'!$A$1:$ZZ$1,0))</f>
        <v>14404.95</v>
      </c>
      <c r="N32" s="107">
        <f>INDEX('[3]T18.Hanover'!$A$2:$ZZ$1000,MATCH(A32,'[3]T18.Hanover'!$A$2:$A$1000,0),MATCH($N$1,'[3]T18.Hanover'!$A$1:$ZZ$1,0))</f>
        <v>9.5000000000000001E-2</v>
      </c>
      <c r="O32" s="108">
        <f>INDEX('[3]T18.Hanover'!$A$2:$ZZ$1000,MATCH(A32,'[3]T18.Hanover'!$A$2:$A$1000,0),MATCH($O$1,'[3]T18.Hanover'!$A$1:$ZZ$1,0))</f>
        <v>62.631578947368425</v>
      </c>
      <c r="P32" s="108">
        <f>INDEX('[3]T18.Hanover'!$A$2:$ZZ$1000,MATCH(A32,'[3]T18.Hanover'!$A$2:$A$1000,0),MATCH($P$1,'[3]T18.Hanover'!$A$1:$ZZ$1,0))</f>
        <v>78</v>
      </c>
      <c r="Q32" s="108">
        <f>INDEX('[3]T18.Hanover'!$A$2:$ZZ$1000,MATCH(A32,'[3]T18.Hanover'!$A$2:$A$1000,0),MATCH($Q$1,'[3]T18.Hanover'!$A$1:$ZZ$1,0))</f>
        <v>70.31578947368422</v>
      </c>
      <c r="R32" s="8">
        <f>INDEX('[3]T18.Hanover'!$A$2:$ZZ$1000,MATCH(A32,'[3]T18.Hanover'!$A$2:$A$1000,0),MATCH($R$1,'[3]T18.Hanover'!$A$1:$ZZ$1,0))</f>
        <v>170234.5263157895</v>
      </c>
    </row>
    <row r="33" spans="1:18" x14ac:dyDescent="0.55000000000000004">
      <c r="A33" t="str">
        <f>[3]!Merge18[[#This Row],[KeyPIN]]</f>
        <v>06-34-109-007-1008</v>
      </c>
      <c r="B33" s="7" t="str">
        <f>INDEX('[3]T18.Hanover'!$A$2:$ZZ$1000,MATCH(A33,'[3]T18.Hanover'!$A$2:$A$1000,0),MATCH($B$1,'[3]T18.Hanover'!$A$1:$ZZ$1,0))</f>
        <v>5-99</v>
      </c>
      <c r="C33" t="str">
        <f>INDEX('[3]T18.Hanover'!$A$2:$ZZ$1000,MATCH(A33,'[3]T18.Hanover'!$A$2:$A$1000,0),MATCH($C$1,'[3]T18.Hanover'!$A$1:$ZZ$1,0))</f>
        <v>808 W BARTLETT BARTLETT</v>
      </c>
      <c r="D33" t="s">
        <v>165</v>
      </c>
      <c r="E33" s="7">
        <f>INDEX('[3]T18.Hanover'!$A$2:$ZZ$1000,MATCH(A33,'[3]T18.Hanover'!$A$2:$A$1000,0),MATCH($E$1,'[3]T18.Hanover'!$A$1:$ZZ$1,0))</f>
        <v>11</v>
      </c>
      <c r="F33" s="141">
        <f>INDEX('[3]T18.Hanover'!$A$2:$ZZ$1000,MATCH(A33,'[3]T18.Hanover'!$A$2:$A$1000,0),MATCH($F$1,'[3]T18.Hanover'!$A$1:$ZZ$1,0))</f>
        <v>46112</v>
      </c>
      <c r="G33" s="141">
        <f>INDEX('[3]T18.Hanover'!$A$2:$ZZ$1000,MATCH(A33,'[3]T18.Hanover'!$A$2:$A$1000,0),MATCH($G$1,'[3]T18.Hanover'!$A$1:$ZZ$1,0))</f>
        <v>2556</v>
      </c>
      <c r="H33" s="7" t="str">
        <f>INDEX('[3]T18.Hanover'!$A$2:$ZZ$1000,MATCH(A33,'[3]T18.Hanover'!$A$2:$A$1000,0),MATCH($H$1,'[3]T18.Hanover'!$A$1:$ZZ$1,0))</f>
        <v>C</v>
      </c>
      <c r="I33" s="108">
        <f>INDEX('[3]T18.Hanover'!$A$2:$ZZ$1000,MATCH(A33,'[3]T18.Hanover'!$A$2:$A$1000,0),MATCH($I$1,'[3]T18.Hanover'!$A$1:$ZZ$1,0))</f>
        <v>20</v>
      </c>
      <c r="J33" s="8">
        <f>INDEX('[3]T18.Hanover'!$A$2:$ZZ$1000,MATCH(A33,'[3]T18.Hanover'!$A$2:$A$1000,0),MATCH($J$1,'[3]T18.Hanover'!$A$1:$ZZ$1,0))</f>
        <v>51120</v>
      </c>
      <c r="K33" s="107">
        <f>INDEX('[3]T18.Hanover'!$A$2:$ZZ$1000,MATCH(A33,'[3]T18.Hanover'!$A$2:$A$1000,0),MATCH($K$1,'[3]T18.Hanover'!$A$1:$ZZ$1,0))</f>
        <v>0.15</v>
      </c>
      <c r="L33" s="107">
        <f>INDEX('[3]T18.Hanover'!$A$2:$ZZ$1000,MATCH(A33,'[3]T18.Hanover'!$A$2:$A$1000,0),MATCH($L$1,'[3]T18.Hanover'!$A$1:$ZZ$1,0))</f>
        <v>0.65</v>
      </c>
      <c r="M33" s="8">
        <f>INDEX('[3]T18.Hanover'!$A$2:$ZZ$1000,MATCH(A33,'[3]T18.Hanover'!$A$2:$A$1000,0),MATCH($M$1,'[3]T18.Hanover'!$A$1:$ZZ$1,0))</f>
        <v>15208.2</v>
      </c>
      <c r="N33" s="107">
        <f>INDEX('[3]T18.Hanover'!$A$2:$ZZ$1000,MATCH(A33,'[3]T18.Hanover'!$A$2:$A$1000,0),MATCH($N$1,'[3]T18.Hanover'!$A$1:$ZZ$1,0))</f>
        <v>9.5000000000000001E-2</v>
      </c>
      <c r="O33" s="108">
        <f>INDEX('[3]T18.Hanover'!$A$2:$ZZ$1000,MATCH(A33,'[3]T18.Hanover'!$A$2:$A$1000,0),MATCH($O$1,'[3]T18.Hanover'!$A$1:$ZZ$1,0))</f>
        <v>62.631578947368418</v>
      </c>
      <c r="P33" s="108">
        <f>INDEX('[3]T18.Hanover'!$A$2:$ZZ$1000,MATCH(A33,'[3]T18.Hanover'!$A$2:$A$1000,0),MATCH($P$1,'[3]T18.Hanover'!$A$1:$ZZ$1,0))</f>
        <v>78</v>
      </c>
      <c r="Q33" s="108">
        <f>INDEX('[3]T18.Hanover'!$A$2:$ZZ$1000,MATCH(A33,'[3]T18.Hanover'!$A$2:$A$1000,0),MATCH($Q$1,'[3]T18.Hanover'!$A$1:$ZZ$1,0))</f>
        <v>70.315789473684205</v>
      </c>
      <c r="R33" s="8">
        <f>INDEX('[3]T18.Hanover'!$A$2:$ZZ$1000,MATCH(A33,'[3]T18.Hanover'!$A$2:$A$1000,0),MATCH($R$1,'[3]T18.Hanover'!$A$1:$ZZ$1,0))</f>
        <v>179727.15789473683</v>
      </c>
    </row>
    <row r="34" spans="1:18" x14ac:dyDescent="0.55000000000000004">
      <c r="A34" t="str">
        <f>[3]!Merge18[[#This Row],[KeyPIN]]</f>
        <v>06-34-109-006-1013</v>
      </c>
      <c r="B34" s="7" t="str">
        <f>INDEX('[3]T18.Hanover'!$A$2:$ZZ$1000,MATCH(A34,'[3]T18.Hanover'!$A$2:$A$1000,0),MATCH($B$1,'[3]T18.Hanover'!$A$1:$ZZ$1,0))</f>
        <v>5-99</v>
      </c>
      <c r="C34" t="str">
        <f>INDEX('[3]T18.Hanover'!$A$2:$ZZ$1000,MATCH(A34,'[3]T18.Hanover'!$A$2:$A$1000,0),MATCH($C$1,'[3]T18.Hanover'!$A$1:$ZZ$1,0))</f>
        <v>770 W BARTLETT BARTLETT</v>
      </c>
      <c r="D34" t="s">
        <v>165</v>
      </c>
      <c r="E34" s="7">
        <f>INDEX('[3]T18.Hanover'!$A$2:$ZZ$1000,MATCH(A34,'[3]T18.Hanover'!$A$2:$A$1000,0),MATCH($E$1,'[3]T18.Hanover'!$A$1:$ZZ$1,0))</f>
        <v>14</v>
      </c>
      <c r="F34" s="141">
        <f>INDEX('[3]T18.Hanover'!$A$2:$ZZ$1000,MATCH(A34,'[3]T18.Hanover'!$A$2:$A$1000,0),MATCH($F$1,'[3]T18.Hanover'!$A$1:$ZZ$1,0))</f>
        <v>128594</v>
      </c>
      <c r="G34" s="141">
        <f>INDEX('[3]T18.Hanover'!$A$2:$ZZ$1000,MATCH(A34,'[3]T18.Hanover'!$A$2:$A$1000,0),MATCH($G$1,'[3]T18.Hanover'!$A$1:$ZZ$1,0))</f>
        <v>2727</v>
      </c>
      <c r="H34" s="7" t="str">
        <f>INDEX('[3]T18.Hanover'!$A$2:$ZZ$1000,MATCH(A34,'[3]T18.Hanover'!$A$2:$A$1000,0),MATCH($H$1,'[3]T18.Hanover'!$A$1:$ZZ$1,0))</f>
        <v>C</v>
      </c>
      <c r="I34" s="108">
        <f>INDEX('[3]T18.Hanover'!$A$2:$ZZ$1000,MATCH(A34,'[3]T18.Hanover'!$A$2:$A$1000,0),MATCH($I$1,'[3]T18.Hanover'!$A$1:$ZZ$1,0))</f>
        <v>20</v>
      </c>
      <c r="J34" s="8">
        <f>INDEX('[3]T18.Hanover'!$A$2:$ZZ$1000,MATCH(A34,'[3]T18.Hanover'!$A$2:$A$1000,0),MATCH($J$1,'[3]T18.Hanover'!$A$1:$ZZ$1,0))</f>
        <v>54540</v>
      </c>
      <c r="K34" s="107">
        <f>INDEX('[3]T18.Hanover'!$A$2:$ZZ$1000,MATCH(A34,'[3]T18.Hanover'!$A$2:$A$1000,0),MATCH($K$1,'[3]T18.Hanover'!$A$1:$ZZ$1,0))</f>
        <v>0.15</v>
      </c>
      <c r="L34" s="107">
        <f>INDEX('[3]T18.Hanover'!$A$2:$ZZ$1000,MATCH(A34,'[3]T18.Hanover'!$A$2:$A$1000,0),MATCH($L$1,'[3]T18.Hanover'!$A$1:$ZZ$1,0))</f>
        <v>0.65</v>
      </c>
      <c r="M34" s="8">
        <f>INDEX('[3]T18.Hanover'!$A$2:$ZZ$1000,MATCH(A34,'[3]T18.Hanover'!$A$2:$A$1000,0),MATCH($M$1,'[3]T18.Hanover'!$A$1:$ZZ$1,0))</f>
        <v>16225.649999999998</v>
      </c>
      <c r="N34" s="107">
        <f>INDEX('[3]T18.Hanover'!$A$2:$ZZ$1000,MATCH(A34,'[3]T18.Hanover'!$A$2:$A$1000,0),MATCH($N$1,'[3]T18.Hanover'!$A$1:$ZZ$1,0))</f>
        <v>9.5000000000000001E-2</v>
      </c>
      <c r="O34" s="108">
        <f>INDEX('[3]T18.Hanover'!$A$2:$ZZ$1000,MATCH(A34,'[3]T18.Hanover'!$A$2:$A$1000,0),MATCH($O$1,'[3]T18.Hanover'!$A$1:$ZZ$1,0))</f>
        <v>62.631578947368411</v>
      </c>
      <c r="P34" s="108">
        <f>INDEX('[3]T18.Hanover'!$A$2:$ZZ$1000,MATCH(A34,'[3]T18.Hanover'!$A$2:$A$1000,0),MATCH($P$1,'[3]T18.Hanover'!$A$1:$ZZ$1,0))</f>
        <v>78</v>
      </c>
      <c r="Q34" s="108">
        <f>INDEX('[3]T18.Hanover'!$A$2:$ZZ$1000,MATCH(A34,'[3]T18.Hanover'!$A$2:$A$1000,0),MATCH($Q$1,'[3]T18.Hanover'!$A$1:$ZZ$1,0))</f>
        <v>70.315789473684205</v>
      </c>
      <c r="R34" s="8">
        <f>INDEX('[3]T18.Hanover'!$A$2:$ZZ$1000,MATCH(A34,'[3]T18.Hanover'!$A$2:$A$1000,0),MATCH($R$1,'[3]T18.Hanover'!$A$1:$ZZ$1,0))</f>
        <v>191751.15789473683</v>
      </c>
    </row>
    <row r="35" spans="1:18" x14ac:dyDescent="0.55000000000000004">
      <c r="A35" t="str">
        <f>[3]!Merge18[[#This Row],[KeyPIN]]</f>
        <v>06-34-100-029-1005</v>
      </c>
      <c r="B35" s="7" t="str">
        <f>INDEX('[3]T18.Hanover'!$A$2:$ZZ$1000,MATCH(A35,'[3]T18.Hanover'!$A$2:$A$1000,0),MATCH($B$1,'[3]T18.Hanover'!$A$1:$ZZ$1,0))</f>
        <v>5-99</v>
      </c>
      <c r="C35" t="str">
        <f>INDEX('[3]T18.Hanover'!$A$2:$ZZ$1000,MATCH(A35,'[3]T18.Hanover'!$A$2:$A$1000,0),MATCH($C$1,'[3]T18.Hanover'!$A$1:$ZZ$1,0))</f>
        <v>850 W BARTLETT ELGIN</v>
      </c>
      <c r="D35" t="s">
        <v>165</v>
      </c>
      <c r="E35" s="7">
        <f>INDEX('[3]T18.Hanover'!$A$2:$ZZ$1000,MATCH(A35,'[3]T18.Hanover'!$A$2:$A$1000,0),MATCH($E$1,'[3]T18.Hanover'!$A$1:$ZZ$1,0))</f>
        <v>28</v>
      </c>
      <c r="F35" s="141">
        <f>INDEX('[3]T18.Hanover'!$A$2:$ZZ$1000,MATCH(A35,'[3]T18.Hanover'!$A$2:$A$1000,0),MATCH($F$1,'[3]T18.Hanover'!$A$1:$ZZ$1,0))</f>
        <v>111014</v>
      </c>
      <c r="G35" s="141">
        <f>INDEX('[3]T18.Hanover'!$A$2:$ZZ$1000,MATCH(A35,'[3]T18.Hanover'!$A$2:$A$1000,0),MATCH($G$1,'[3]T18.Hanover'!$A$1:$ZZ$1,0))</f>
        <v>2925.5459000000001</v>
      </c>
      <c r="H35" s="7" t="str">
        <f>INDEX('[3]T18.Hanover'!$A$2:$ZZ$1000,MATCH(A35,'[3]T18.Hanover'!$A$2:$A$1000,0),MATCH($H$1,'[3]T18.Hanover'!$A$1:$ZZ$1,0))</f>
        <v>C</v>
      </c>
      <c r="I35" s="108">
        <f>INDEX('[3]T18.Hanover'!$A$2:$ZZ$1000,MATCH(A35,'[3]T18.Hanover'!$A$2:$A$1000,0),MATCH($I$1,'[3]T18.Hanover'!$A$1:$ZZ$1,0))</f>
        <v>20</v>
      </c>
      <c r="J35" s="8">
        <f>INDEX('[3]T18.Hanover'!$A$2:$ZZ$1000,MATCH(A35,'[3]T18.Hanover'!$A$2:$A$1000,0),MATCH($J$1,'[3]T18.Hanover'!$A$1:$ZZ$1,0))</f>
        <v>58510.918000000005</v>
      </c>
      <c r="K35" s="107">
        <f>INDEX('[3]T18.Hanover'!$A$2:$ZZ$1000,MATCH(A35,'[3]T18.Hanover'!$A$2:$A$1000,0),MATCH($K$1,'[3]T18.Hanover'!$A$1:$ZZ$1,0))</f>
        <v>0.15</v>
      </c>
      <c r="L35" s="107">
        <f>INDEX('[3]T18.Hanover'!$A$2:$ZZ$1000,MATCH(A35,'[3]T18.Hanover'!$A$2:$A$1000,0),MATCH($L$1,'[3]T18.Hanover'!$A$1:$ZZ$1,0))</f>
        <v>0.65</v>
      </c>
      <c r="M35" s="8">
        <f>INDEX('[3]T18.Hanover'!$A$2:$ZZ$1000,MATCH(A35,'[3]T18.Hanover'!$A$2:$A$1000,0),MATCH($M$1,'[3]T18.Hanover'!$A$1:$ZZ$1,0))</f>
        <v>17406.998105000002</v>
      </c>
      <c r="N35" s="107">
        <f>INDEX('[3]T18.Hanover'!$A$2:$ZZ$1000,MATCH(A35,'[3]T18.Hanover'!$A$2:$A$1000,0),MATCH($N$1,'[3]T18.Hanover'!$A$1:$ZZ$1,0))</f>
        <v>9.5000000000000001E-2</v>
      </c>
      <c r="O35" s="108">
        <f>INDEX('[3]T18.Hanover'!$A$2:$ZZ$1000,MATCH(A35,'[3]T18.Hanover'!$A$2:$A$1000,0),MATCH($O$1,'[3]T18.Hanover'!$A$1:$ZZ$1,0))</f>
        <v>62.631578947368432</v>
      </c>
      <c r="P35" s="108">
        <f>INDEX('[3]T18.Hanover'!$A$2:$ZZ$1000,MATCH(A35,'[3]T18.Hanover'!$A$2:$A$1000,0),MATCH($P$1,'[3]T18.Hanover'!$A$1:$ZZ$1,0))</f>
        <v>78</v>
      </c>
      <c r="Q35" s="108">
        <f>INDEX('[3]T18.Hanover'!$A$2:$ZZ$1000,MATCH(A35,'[3]T18.Hanover'!$A$2:$A$1000,0),MATCH($Q$1,'[3]T18.Hanover'!$A$1:$ZZ$1,0))</f>
        <v>70.31578947368422</v>
      </c>
      <c r="R35" s="8">
        <f>INDEX('[3]T18.Hanover'!$A$2:$ZZ$1000,MATCH(A35,'[3]T18.Hanover'!$A$2:$A$1000,0),MATCH($R$1,'[3]T18.Hanover'!$A$1:$ZZ$1,0))</f>
        <v>205712.06960000002</v>
      </c>
    </row>
    <row r="36" spans="1:18" x14ac:dyDescent="0.55000000000000004">
      <c r="A36" t="str">
        <f>[3]!Merge18[[#This Row],[KeyPIN]]</f>
        <v>06-34-109-007-1001</v>
      </c>
      <c r="B36" s="7" t="str">
        <f>INDEX('[3]T18.Hanover'!$A$2:$ZZ$1000,MATCH(A36,'[3]T18.Hanover'!$A$2:$A$1000,0),MATCH($B$1,'[3]T18.Hanover'!$A$1:$ZZ$1,0))</f>
        <v>5-99</v>
      </c>
      <c r="C36" t="str">
        <f>INDEX('[3]T18.Hanover'!$A$2:$ZZ$1000,MATCH(A36,'[3]T18.Hanover'!$A$2:$A$1000,0),MATCH($C$1,'[3]T18.Hanover'!$A$1:$ZZ$1,0))</f>
        <v>810 W BARTLETT BARTLETT</v>
      </c>
      <c r="D36" t="s">
        <v>165</v>
      </c>
      <c r="E36" s="7">
        <f>INDEX('[3]T18.Hanover'!$A$2:$ZZ$1000,MATCH(A36,'[3]T18.Hanover'!$A$2:$A$1000,0),MATCH($E$1,'[3]T18.Hanover'!$A$1:$ZZ$1,0))</f>
        <v>11</v>
      </c>
      <c r="F36" s="141">
        <f>INDEX('[3]T18.Hanover'!$A$2:$ZZ$1000,MATCH(A36,'[3]T18.Hanover'!$A$2:$A$1000,0),MATCH($F$1,'[3]T18.Hanover'!$A$1:$ZZ$1,0))</f>
        <v>46112</v>
      </c>
      <c r="G36" s="141">
        <f>INDEX('[3]T18.Hanover'!$A$2:$ZZ$1000,MATCH(A36,'[3]T18.Hanover'!$A$2:$A$1000,0),MATCH($G$1,'[3]T18.Hanover'!$A$1:$ZZ$1,0))</f>
        <v>2983</v>
      </c>
      <c r="H36" s="7" t="str">
        <f>INDEX('[3]T18.Hanover'!$A$2:$ZZ$1000,MATCH(A36,'[3]T18.Hanover'!$A$2:$A$1000,0),MATCH($H$1,'[3]T18.Hanover'!$A$1:$ZZ$1,0))</f>
        <v>C</v>
      </c>
      <c r="I36" s="108">
        <f>INDEX('[3]T18.Hanover'!$A$2:$ZZ$1000,MATCH(A36,'[3]T18.Hanover'!$A$2:$A$1000,0),MATCH($I$1,'[3]T18.Hanover'!$A$1:$ZZ$1,0))</f>
        <v>20</v>
      </c>
      <c r="J36" s="8">
        <f>INDEX('[3]T18.Hanover'!$A$2:$ZZ$1000,MATCH(A36,'[3]T18.Hanover'!$A$2:$A$1000,0),MATCH($J$1,'[3]T18.Hanover'!$A$1:$ZZ$1,0))</f>
        <v>59660</v>
      </c>
      <c r="K36" s="107">
        <f>INDEX('[3]T18.Hanover'!$A$2:$ZZ$1000,MATCH(A36,'[3]T18.Hanover'!$A$2:$A$1000,0),MATCH($K$1,'[3]T18.Hanover'!$A$1:$ZZ$1,0))</f>
        <v>0.15</v>
      </c>
      <c r="L36" s="107">
        <f>INDEX('[3]T18.Hanover'!$A$2:$ZZ$1000,MATCH(A36,'[3]T18.Hanover'!$A$2:$A$1000,0),MATCH($L$1,'[3]T18.Hanover'!$A$1:$ZZ$1,0))</f>
        <v>0.65</v>
      </c>
      <c r="M36" s="8">
        <f>INDEX('[3]T18.Hanover'!$A$2:$ZZ$1000,MATCH(A36,'[3]T18.Hanover'!$A$2:$A$1000,0),MATCH($M$1,'[3]T18.Hanover'!$A$1:$ZZ$1,0))</f>
        <v>17748.849999999999</v>
      </c>
      <c r="N36" s="107">
        <f>INDEX('[3]T18.Hanover'!$A$2:$ZZ$1000,MATCH(A36,'[3]T18.Hanover'!$A$2:$A$1000,0),MATCH($N$1,'[3]T18.Hanover'!$A$1:$ZZ$1,0))</f>
        <v>9.5000000000000001E-2</v>
      </c>
      <c r="O36" s="108">
        <f>INDEX('[3]T18.Hanover'!$A$2:$ZZ$1000,MATCH(A36,'[3]T18.Hanover'!$A$2:$A$1000,0),MATCH($O$1,'[3]T18.Hanover'!$A$1:$ZZ$1,0))</f>
        <v>62.631578947368411</v>
      </c>
      <c r="P36" s="108">
        <f>INDEX('[3]T18.Hanover'!$A$2:$ZZ$1000,MATCH(A36,'[3]T18.Hanover'!$A$2:$A$1000,0),MATCH($P$1,'[3]T18.Hanover'!$A$1:$ZZ$1,0))</f>
        <v>78</v>
      </c>
      <c r="Q36" s="108">
        <f>INDEX('[3]T18.Hanover'!$A$2:$ZZ$1000,MATCH(A36,'[3]T18.Hanover'!$A$2:$A$1000,0),MATCH($Q$1,'[3]T18.Hanover'!$A$1:$ZZ$1,0))</f>
        <v>70.315789473684205</v>
      </c>
      <c r="R36" s="8">
        <f>INDEX('[3]T18.Hanover'!$A$2:$ZZ$1000,MATCH(A36,'[3]T18.Hanover'!$A$2:$A$1000,0),MATCH($R$1,'[3]T18.Hanover'!$A$1:$ZZ$1,0))</f>
        <v>209751.99999999997</v>
      </c>
    </row>
    <row r="37" spans="1:18" x14ac:dyDescent="0.55000000000000004">
      <c r="A37" t="str">
        <f>[3]!Merge18[[#This Row],[KeyPIN]]</f>
        <v>06-34-100-029-1001</v>
      </c>
      <c r="B37" s="7" t="str">
        <f>INDEX('[3]T18.Hanover'!$A$2:$ZZ$1000,MATCH(A37,'[3]T18.Hanover'!$A$2:$A$1000,0),MATCH($B$1,'[3]T18.Hanover'!$A$1:$ZZ$1,0))</f>
        <v>5-99</v>
      </c>
      <c r="C37" t="str">
        <f>INDEX('[3]T18.Hanover'!$A$2:$ZZ$1000,MATCH(A37,'[3]T18.Hanover'!$A$2:$A$1000,0),MATCH($C$1,'[3]T18.Hanover'!$A$1:$ZZ$1,0))</f>
        <v>850 W BARTLETT ELGIN</v>
      </c>
      <c r="D37" t="s">
        <v>165</v>
      </c>
      <c r="E37" s="7">
        <f>INDEX('[3]T18.Hanover'!$A$2:$ZZ$1000,MATCH(A37,'[3]T18.Hanover'!$A$2:$A$1000,0),MATCH($E$1,'[3]T18.Hanover'!$A$1:$ZZ$1,0))</f>
        <v>28</v>
      </c>
      <c r="F37" s="141">
        <f>INDEX('[3]T18.Hanover'!$A$2:$ZZ$1000,MATCH(A37,'[3]T18.Hanover'!$A$2:$A$1000,0),MATCH($F$1,'[3]T18.Hanover'!$A$1:$ZZ$1,0))</f>
        <v>111014</v>
      </c>
      <c r="G37" s="141">
        <f>INDEX('[3]T18.Hanover'!$A$2:$ZZ$1000,MATCH(A37,'[3]T18.Hanover'!$A$2:$A$1000,0),MATCH($G$1,'[3]T18.Hanover'!$A$1:$ZZ$1,0))</f>
        <v>3233.4980999999998</v>
      </c>
      <c r="H37" s="7" t="str">
        <f>INDEX('[3]T18.Hanover'!$A$2:$ZZ$1000,MATCH(A37,'[3]T18.Hanover'!$A$2:$A$1000,0),MATCH($H$1,'[3]T18.Hanover'!$A$1:$ZZ$1,0))</f>
        <v>C</v>
      </c>
      <c r="I37" s="108">
        <f>INDEX('[3]T18.Hanover'!$A$2:$ZZ$1000,MATCH(A37,'[3]T18.Hanover'!$A$2:$A$1000,0),MATCH($I$1,'[3]T18.Hanover'!$A$1:$ZZ$1,0))</f>
        <v>20</v>
      </c>
      <c r="J37" s="8">
        <f>INDEX('[3]T18.Hanover'!$A$2:$ZZ$1000,MATCH(A37,'[3]T18.Hanover'!$A$2:$A$1000,0),MATCH($J$1,'[3]T18.Hanover'!$A$1:$ZZ$1,0))</f>
        <v>64669.962</v>
      </c>
      <c r="K37" s="107">
        <f>INDEX('[3]T18.Hanover'!$A$2:$ZZ$1000,MATCH(A37,'[3]T18.Hanover'!$A$2:$A$1000,0),MATCH($K$1,'[3]T18.Hanover'!$A$1:$ZZ$1,0))</f>
        <v>0.15</v>
      </c>
      <c r="L37" s="107">
        <f>INDEX('[3]T18.Hanover'!$A$2:$ZZ$1000,MATCH(A37,'[3]T18.Hanover'!$A$2:$A$1000,0),MATCH($L$1,'[3]T18.Hanover'!$A$1:$ZZ$1,0))</f>
        <v>0.65</v>
      </c>
      <c r="M37" s="8">
        <f>INDEX('[3]T18.Hanover'!$A$2:$ZZ$1000,MATCH(A37,'[3]T18.Hanover'!$A$2:$A$1000,0),MATCH($M$1,'[3]T18.Hanover'!$A$1:$ZZ$1,0))</f>
        <v>19239.313694999997</v>
      </c>
      <c r="N37" s="107">
        <f>INDEX('[3]T18.Hanover'!$A$2:$ZZ$1000,MATCH(A37,'[3]T18.Hanover'!$A$2:$A$1000,0),MATCH($N$1,'[3]T18.Hanover'!$A$1:$ZZ$1,0))</f>
        <v>9.5000000000000001E-2</v>
      </c>
      <c r="O37" s="108">
        <f>INDEX('[3]T18.Hanover'!$A$2:$ZZ$1000,MATCH(A37,'[3]T18.Hanover'!$A$2:$A$1000,0),MATCH($O$1,'[3]T18.Hanover'!$A$1:$ZZ$1,0))</f>
        <v>62.631578947368411</v>
      </c>
      <c r="P37" s="108">
        <f>INDEX('[3]T18.Hanover'!$A$2:$ZZ$1000,MATCH(A37,'[3]T18.Hanover'!$A$2:$A$1000,0),MATCH($P$1,'[3]T18.Hanover'!$A$1:$ZZ$1,0))</f>
        <v>78</v>
      </c>
      <c r="Q37" s="108">
        <f>INDEX('[3]T18.Hanover'!$A$2:$ZZ$1000,MATCH(A37,'[3]T18.Hanover'!$A$2:$A$1000,0),MATCH($Q$1,'[3]T18.Hanover'!$A$1:$ZZ$1,0))</f>
        <v>70.315789473684205</v>
      </c>
      <c r="R37" s="8">
        <f>INDEX('[3]T18.Hanover'!$A$2:$ZZ$1000,MATCH(A37,'[3]T18.Hanover'!$A$2:$A$1000,0),MATCH($R$1,'[3]T18.Hanover'!$A$1:$ZZ$1,0))</f>
        <v>227365.97166315786</v>
      </c>
    </row>
    <row r="38" spans="1:18" x14ac:dyDescent="0.55000000000000004">
      <c r="A38" t="str">
        <f>[3]!Merge18[[#This Row],[KeyPIN]]</f>
        <v>06-24-404-013-1001</v>
      </c>
      <c r="B38" s="7" t="str">
        <f>INDEX('[3]T18.Hanover'!$A$2:$ZZ$1000,MATCH(A38,'[3]T18.Hanover'!$A$2:$A$1000,0),MATCH($B$1,'[3]T18.Hanover'!$A$1:$ZZ$1,0))</f>
        <v>5-99</v>
      </c>
      <c r="C38" t="str">
        <f>INDEX('[3]T18.Hanover'!$A$2:$ZZ$1000,MATCH(A38,'[3]T18.Hanover'!$A$2:$A$1000,0),MATCH($C$1,'[3]T18.Hanover'!$A$1:$ZZ$1,0))</f>
        <v>1550  BOURBON STREAMWOOD</v>
      </c>
      <c r="D38" t="s">
        <v>165</v>
      </c>
      <c r="E38" s="7">
        <f>INDEX('[3]T18.Hanover'!$A$2:$ZZ$1000,MATCH(A38,'[3]T18.Hanover'!$A$2:$A$1000,0),MATCH($E$1,'[3]T18.Hanover'!$A$1:$ZZ$1,0))</f>
        <v>28</v>
      </c>
      <c r="F38" s="141">
        <f>INDEX('[3]T18.Hanover'!$A$2:$ZZ$1000,MATCH(A38,'[3]T18.Hanover'!$A$2:$A$1000,0),MATCH($F$1,'[3]T18.Hanover'!$A$1:$ZZ$1,0))</f>
        <v>41356</v>
      </c>
      <c r="G38" s="141">
        <f>INDEX('[3]T18.Hanover'!$A$2:$ZZ$1000,MATCH(A38,'[3]T18.Hanover'!$A$2:$A$1000,0),MATCH($G$1,'[3]T18.Hanover'!$A$1:$ZZ$1,0))</f>
        <v>3701.9962980000009</v>
      </c>
      <c r="H38" s="7" t="str">
        <f>INDEX('[3]T18.Hanover'!$A$2:$ZZ$1000,MATCH(A38,'[3]T18.Hanover'!$A$2:$A$1000,0),MATCH($H$1,'[3]T18.Hanover'!$A$1:$ZZ$1,0))</f>
        <v>C</v>
      </c>
      <c r="I38" s="108">
        <f>INDEX('[3]T18.Hanover'!$A$2:$ZZ$1000,MATCH(A38,'[3]T18.Hanover'!$A$2:$A$1000,0),MATCH($I$1,'[3]T18.Hanover'!$A$1:$ZZ$1,0))</f>
        <v>20</v>
      </c>
      <c r="J38" s="8">
        <f>INDEX('[3]T18.Hanover'!$A$2:$ZZ$1000,MATCH(A38,'[3]T18.Hanover'!$A$2:$A$1000,0),MATCH($J$1,'[3]T18.Hanover'!$A$1:$ZZ$1,0))</f>
        <v>74039.925960000022</v>
      </c>
      <c r="K38" s="107">
        <f>INDEX('[3]T18.Hanover'!$A$2:$ZZ$1000,MATCH(A38,'[3]T18.Hanover'!$A$2:$A$1000,0),MATCH($K$1,'[3]T18.Hanover'!$A$1:$ZZ$1,0))</f>
        <v>0.15</v>
      </c>
      <c r="L38" s="107">
        <f>INDEX('[3]T18.Hanover'!$A$2:$ZZ$1000,MATCH(A38,'[3]T18.Hanover'!$A$2:$A$1000,0),MATCH($L$1,'[3]T18.Hanover'!$A$1:$ZZ$1,0))</f>
        <v>0.65</v>
      </c>
      <c r="M38" s="8">
        <f>INDEX('[3]T18.Hanover'!$A$2:$ZZ$1000,MATCH(A38,'[3]T18.Hanover'!$A$2:$A$1000,0),MATCH($M$1,'[3]T18.Hanover'!$A$1:$ZZ$1,0))</f>
        <v>22026.877973100003</v>
      </c>
      <c r="N38" s="107">
        <f>INDEX('[3]T18.Hanover'!$A$2:$ZZ$1000,MATCH(A38,'[3]T18.Hanover'!$A$2:$A$1000,0),MATCH($N$1,'[3]T18.Hanover'!$A$1:$ZZ$1,0))</f>
        <v>9.5000000000000001E-2</v>
      </c>
      <c r="O38" s="108">
        <f>INDEX('[3]T18.Hanover'!$A$2:$ZZ$1000,MATCH(A38,'[3]T18.Hanover'!$A$2:$A$1000,0),MATCH($O$1,'[3]T18.Hanover'!$A$1:$ZZ$1,0))</f>
        <v>62.631578947368418</v>
      </c>
      <c r="P38" s="108">
        <f>INDEX('[3]T18.Hanover'!$A$2:$ZZ$1000,MATCH(A38,'[3]T18.Hanover'!$A$2:$A$1000,0),MATCH($P$1,'[3]T18.Hanover'!$A$1:$ZZ$1,0))</f>
        <v>78</v>
      </c>
      <c r="Q38" s="108">
        <f>INDEX('[3]T18.Hanover'!$A$2:$ZZ$1000,MATCH(A38,'[3]T18.Hanover'!$A$2:$A$1000,0),MATCH($Q$1,'[3]T18.Hanover'!$A$1:$ZZ$1,0))</f>
        <v>70.315789473684205</v>
      </c>
      <c r="R38" s="8">
        <f>INDEX('[3]T18.Hanover'!$A$2:$ZZ$1000,MATCH(A38,'[3]T18.Hanover'!$A$2:$A$1000,0),MATCH($R$1,'[3]T18.Hanover'!$A$1:$ZZ$1,0))</f>
        <v>260308.79232252637</v>
      </c>
    </row>
    <row r="39" spans="1:18" x14ac:dyDescent="0.55000000000000004">
      <c r="A39" t="str">
        <f>[3]!Merge18[[#This Row],[KeyPIN]]</f>
        <v>06-24-404-013-1002</v>
      </c>
      <c r="B39" s="7" t="str">
        <f>INDEX('[3]T18.Hanover'!$A$2:$ZZ$1000,MATCH(A39,'[3]T18.Hanover'!$A$2:$A$1000,0),MATCH($B$1,'[3]T18.Hanover'!$A$1:$ZZ$1,0))</f>
        <v>5-99</v>
      </c>
      <c r="C39" t="str">
        <f>INDEX('[3]T18.Hanover'!$A$2:$ZZ$1000,MATCH(A39,'[3]T18.Hanover'!$A$2:$A$1000,0),MATCH($C$1,'[3]T18.Hanover'!$A$1:$ZZ$1,0))</f>
        <v>1550  BOURBON STREAMWOOD</v>
      </c>
      <c r="D39" t="s">
        <v>165</v>
      </c>
      <c r="E39" s="7">
        <f>INDEX('[3]T18.Hanover'!$A$2:$ZZ$1000,MATCH(A39,'[3]T18.Hanover'!$A$2:$A$1000,0),MATCH($E$1,'[3]T18.Hanover'!$A$1:$ZZ$1,0))</f>
        <v>28</v>
      </c>
      <c r="F39" s="141">
        <f>INDEX('[3]T18.Hanover'!$A$2:$ZZ$1000,MATCH(A39,'[3]T18.Hanover'!$A$2:$A$1000,0),MATCH($F$1,'[3]T18.Hanover'!$A$1:$ZZ$1,0))</f>
        <v>41356</v>
      </c>
      <c r="G39" s="141">
        <f>INDEX('[3]T18.Hanover'!$A$2:$ZZ$1000,MATCH(A39,'[3]T18.Hanover'!$A$2:$A$1000,0),MATCH($G$1,'[3]T18.Hanover'!$A$1:$ZZ$1,0))</f>
        <v>3701.9962980000009</v>
      </c>
      <c r="H39" s="7" t="str">
        <f>INDEX('[3]T18.Hanover'!$A$2:$ZZ$1000,MATCH(A39,'[3]T18.Hanover'!$A$2:$A$1000,0),MATCH($H$1,'[3]T18.Hanover'!$A$1:$ZZ$1,0))</f>
        <v>C</v>
      </c>
      <c r="I39" s="108">
        <f>INDEX('[3]T18.Hanover'!$A$2:$ZZ$1000,MATCH(A39,'[3]T18.Hanover'!$A$2:$A$1000,0),MATCH($I$1,'[3]T18.Hanover'!$A$1:$ZZ$1,0))</f>
        <v>20</v>
      </c>
      <c r="J39" s="8">
        <f>INDEX('[3]T18.Hanover'!$A$2:$ZZ$1000,MATCH(A39,'[3]T18.Hanover'!$A$2:$A$1000,0),MATCH($J$1,'[3]T18.Hanover'!$A$1:$ZZ$1,0))</f>
        <v>74039.925960000022</v>
      </c>
      <c r="K39" s="107">
        <f>INDEX('[3]T18.Hanover'!$A$2:$ZZ$1000,MATCH(A39,'[3]T18.Hanover'!$A$2:$A$1000,0),MATCH($K$1,'[3]T18.Hanover'!$A$1:$ZZ$1,0))</f>
        <v>0.15</v>
      </c>
      <c r="L39" s="107">
        <f>INDEX('[3]T18.Hanover'!$A$2:$ZZ$1000,MATCH(A39,'[3]T18.Hanover'!$A$2:$A$1000,0),MATCH($L$1,'[3]T18.Hanover'!$A$1:$ZZ$1,0))</f>
        <v>0.65</v>
      </c>
      <c r="M39" s="8">
        <f>INDEX('[3]T18.Hanover'!$A$2:$ZZ$1000,MATCH(A39,'[3]T18.Hanover'!$A$2:$A$1000,0),MATCH($M$1,'[3]T18.Hanover'!$A$1:$ZZ$1,0))</f>
        <v>22026.877973100003</v>
      </c>
      <c r="N39" s="107">
        <f>INDEX('[3]T18.Hanover'!$A$2:$ZZ$1000,MATCH(A39,'[3]T18.Hanover'!$A$2:$A$1000,0),MATCH($N$1,'[3]T18.Hanover'!$A$1:$ZZ$1,0))</f>
        <v>9.5000000000000001E-2</v>
      </c>
      <c r="O39" s="108">
        <f>INDEX('[3]T18.Hanover'!$A$2:$ZZ$1000,MATCH(A39,'[3]T18.Hanover'!$A$2:$A$1000,0),MATCH($O$1,'[3]T18.Hanover'!$A$1:$ZZ$1,0))</f>
        <v>62.631578947368418</v>
      </c>
      <c r="P39" s="108">
        <f>INDEX('[3]T18.Hanover'!$A$2:$ZZ$1000,MATCH(A39,'[3]T18.Hanover'!$A$2:$A$1000,0),MATCH($P$1,'[3]T18.Hanover'!$A$1:$ZZ$1,0))</f>
        <v>78</v>
      </c>
      <c r="Q39" s="108">
        <f>INDEX('[3]T18.Hanover'!$A$2:$ZZ$1000,MATCH(A39,'[3]T18.Hanover'!$A$2:$A$1000,0),MATCH($Q$1,'[3]T18.Hanover'!$A$1:$ZZ$1,0))</f>
        <v>70.315789473684205</v>
      </c>
      <c r="R39" s="8">
        <f>INDEX('[3]T18.Hanover'!$A$2:$ZZ$1000,MATCH(A39,'[3]T18.Hanover'!$A$2:$A$1000,0),MATCH($R$1,'[3]T18.Hanover'!$A$1:$ZZ$1,0))</f>
        <v>260308.79232252637</v>
      </c>
    </row>
    <row r="40" spans="1:18" x14ac:dyDescent="0.55000000000000004">
      <c r="A40" t="str">
        <f>[3]!Merge18[[#This Row],[KeyPIN]]</f>
        <v>06-24-404-013-1003</v>
      </c>
      <c r="B40" s="7" t="str">
        <f>INDEX('[3]T18.Hanover'!$A$2:$ZZ$1000,MATCH(A40,'[3]T18.Hanover'!$A$2:$A$1000,0),MATCH($B$1,'[3]T18.Hanover'!$A$1:$ZZ$1,0))</f>
        <v>5-99</v>
      </c>
      <c r="C40" t="str">
        <f>INDEX('[3]T18.Hanover'!$A$2:$ZZ$1000,MATCH(A40,'[3]T18.Hanover'!$A$2:$A$1000,0),MATCH($C$1,'[3]T18.Hanover'!$A$1:$ZZ$1,0))</f>
        <v>1550  BOURBON STREAMWOOD</v>
      </c>
      <c r="D40" t="s">
        <v>165</v>
      </c>
      <c r="E40" s="7">
        <f>INDEX('[3]T18.Hanover'!$A$2:$ZZ$1000,MATCH(A40,'[3]T18.Hanover'!$A$2:$A$1000,0),MATCH($E$1,'[3]T18.Hanover'!$A$1:$ZZ$1,0))</f>
        <v>28</v>
      </c>
      <c r="F40" s="141">
        <f>INDEX('[3]T18.Hanover'!$A$2:$ZZ$1000,MATCH(A40,'[3]T18.Hanover'!$A$2:$A$1000,0),MATCH($F$1,'[3]T18.Hanover'!$A$1:$ZZ$1,0))</f>
        <v>41356</v>
      </c>
      <c r="G40" s="141">
        <f>INDEX('[3]T18.Hanover'!$A$2:$ZZ$1000,MATCH(A40,'[3]T18.Hanover'!$A$2:$A$1000,0),MATCH($G$1,'[3]T18.Hanover'!$A$1:$ZZ$1,0))</f>
        <v>3701.9962980000009</v>
      </c>
      <c r="H40" s="7" t="str">
        <f>INDEX('[3]T18.Hanover'!$A$2:$ZZ$1000,MATCH(A40,'[3]T18.Hanover'!$A$2:$A$1000,0),MATCH($H$1,'[3]T18.Hanover'!$A$1:$ZZ$1,0))</f>
        <v>C</v>
      </c>
      <c r="I40" s="108">
        <f>INDEX('[3]T18.Hanover'!$A$2:$ZZ$1000,MATCH(A40,'[3]T18.Hanover'!$A$2:$A$1000,0),MATCH($I$1,'[3]T18.Hanover'!$A$1:$ZZ$1,0))</f>
        <v>20</v>
      </c>
      <c r="J40" s="8">
        <f>INDEX('[3]T18.Hanover'!$A$2:$ZZ$1000,MATCH(A40,'[3]T18.Hanover'!$A$2:$A$1000,0),MATCH($J$1,'[3]T18.Hanover'!$A$1:$ZZ$1,0))</f>
        <v>74039.925960000022</v>
      </c>
      <c r="K40" s="107">
        <f>INDEX('[3]T18.Hanover'!$A$2:$ZZ$1000,MATCH(A40,'[3]T18.Hanover'!$A$2:$A$1000,0),MATCH($K$1,'[3]T18.Hanover'!$A$1:$ZZ$1,0))</f>
        <v>0.15</v>
      </c>
      <c r="L40" s="107">
        <f>INDEX('[3]T18.Hanover'!$A$2:$ZZ$1000,MATCH(A40,'[3]T18.Hanover'!$A$2:$A$1000,0),MATCH($L$1,'[3]T18.Hanover'!$A$1:$ZZ$1,0))</f>
        <v>0.65</v>
      </c>
      <c r="M40" s="8">
        <f>INDEX('[3]T18.Hanover'!$A$2:$ZZ$1000,MATCH(A40,'[3]T18.Hanover'!$A$2:$A$1000,0),MATCH($M$1,'[3]T18.Hanover'!$A$1:$ZZ$1,0))</f>
        <v>22026.877973100003</v>
      </c>
      <c r="N40" s="107">
        <f>INDEX('[3]T18.Hanover'!$A$2:$ZZ$1000,MATCH(A40,'[3]T18.Hanover'!$A$2:$A$1000,0),MATCH($N$1,'[3]T18.Hanover'!$A$1:$ZZ$1,0))</f>
        <v>9.5000000000000001E-2</v>
      </c>
      <c r="O40" s="108">
        <f>INDEX('[3]T18.Hanover'!$A$2:$ZZ$1000,MATCH(A40,'[3]T18.Hanover'!$A$2:$A$1000,0),MATCH($O$1,'[3]T18.Hanover'!$A$1:$ZZ$1,0))</f>
        <v>62.631578947368418</v>
      </c>
      <c r="P40" s="108">
        <f>INDEX('[3]T18.Hanover'!$A$2:$ZZ$1000,MATCH(A40,'[3]T18.Hanover'!$A$2:$A$1000,0),MATCH($P$1,'[3]T18.Hanover'!$A$1:$ZZ$1,0))</f>
        <v>78</v>
      </c>
      <c r="Q40" s="108">
        <f>INDEX('[3]T18.Hanover'!$A$2:$ZZ$1000,MATCH(A40,'[3]T18.Hanover'!$A$2:$A$1000,0),MATCH($Q$1,'[3]T18.Hanover'!$A$1:$ZZ$1,0))</f>
        <v>70.315789473684205</v>
      </c>
      <c r="R40" s="8">
        <f>INDEX('[3]T18.Hanover'!$A$2:$ZZ$1000,MATCH(A40,'[3]T18.Hanover'!$A$2:$A$1000,0),MATCH($R$1,'[3]T18.Hanover'!$A$1:$ZZ$1,0))</f>
        <v>260308.79232252637</v>
      </c>
    </row>
    <row r="41" spans="1:18" x14ac:dyDescent="0.55000000000000004">
      <c r="A41" t="str">
        <f>[3]!Merge18[[#This Row],[KeyPIN]]</f>
        <v>06-34-109-006-1007</v>
      </c>
      <c r="B41" s="7" t="str">
        <f>INDEX('[3]T18.Hanover'!$A$2:$ZZ$1000,MATCH(A41,'[3]T18.Hanover'!$A$2:$A$1000,0),MATCH($B$1,'[3]T18.Hanover'!$A$1:$ZZ$1,0))</f>
        <v>5-99</v>
      </c>
      <c r="C41" t="str">
        <f>INDEX('[3]T18.Hanover'!$A$2:$ZZ$1000,MATCH(A41,'[3]T18.Hanover'!$A$2:$A$1000,0),MATCH($C$1,'[3]T18.Hanover'!$A$1:$ZZ$1,0))</f>
        <v>770 W BARTLETT BARTLETT</v>
      </c>
      <c r="D41" t="s">
        <v>165</v>
      </c>
      <c r="E41" s="7">
        <f>INDEX('[3]T18.Hanover'!$A$2:$ZZ$1000,MATCH(A41,'[3]T18.Hanover'!$A$2:$A$1000,0),MATCH($E$1,'[3]T18.Hanover'!$A$1:$ZZ$1,0))</f>
        <v>14</v>
      </c>
      <c r="F41" s="141">
        <f>INDEX('[3]T18.Hanover'!$A$2:$ZZ$1000,MATCH(A41,'[3]T18.Hanover'!$A$2:$A$1000,0),MATCH($F$1,'[3]T18.Hanover'!$A$1:$ZZ$1,0))</f>
        <v>128594</v>
      </c>
      <c r="G41" s="141">
        <f>INDEX('[3]T18.Hanover'!$A$2:$ZZ$1000,MATCH(A41,'[3]T18.Hanover'!$A$2:$A$1000,0),MATCH($G$1,'[3]T18.Hanover'!$A$1:$ZZ$1,0))</f>
        <v>4770</v>
      </c>
      <c r="H41" s="7" t="str">
        <f>INDEX('[3]T18.Hanover'!$A$2:$ZZ$1000,MATCH(A41,'[3]T18.Hanover'!$A$2:$A$1000,0),MATCH($H$1,'[3]T18.Hanover'!$A$1:$ZZ$1,0))</f>
        <v>C</v>
      </c>
      <c r="I41" s="108">
        <f>INDEX('[3]T18.Hanover'!$A$2:$ZZ$1000,MATCH(A41,'[3]T18.Hanover'!$A$2:$A$1000,0),MATCH($I$1,'[3]T18.Hanover'!$A$1:$ZZ$1,0))</f>
        <v>18</v>
      </c>
      <c r="J41" s="8">
        <f>INDEX('[3]T18.Hanover'!$A$2:$ZZ$1000,MATCH(A41,'[3]T18.Hanover'!$A$2:$A$1000,0),MATCH($J$1,'[3]T18.Hanover'!$A$1:$ZZ$1,0))</f>
        <v>85860</v>
      </c>
      <c r="K41" s="107">
        <f>INDEX('[3]T18.Hanover'!$A$2:$ZZ$1000,MATCH(A41,'[3]T18.Hanover'!$A$2:$A$1000,0),MATCH($K$1,'[3]T18.Hanover'!$A$1:$ZZ$1,0))</f>
        <v>0.15</v>
      </c>
      <c r="L41" s="107">
        <f>INDEX('[3]T18.Hanover'!$A$2:$ZZ$1000,MATCH(A41,'[3]T18.Hanover'!$A$2:$A$1000,0),MATCH($L$1,'[3]T18.Hanover'!$A$1:$ZZ$1,0))</f>
        <v>0.65</v>
      </c>
      <c r="M41" s="8">
        <f>INDEX('[3]T18.Hanover'!$A$2:$ZZ$1000,MATCH(A41,'[3]T18.Hanover'!$A$2:$A$1000,0),MATCH($M$1,'[3]T18.Hanover'!$A$1:$ZZ$1,0))</f>
        <v>25543.35</v>
      </c>
      <c r="N41" s="107">
        <f>INDEX('[3]T18.Hanover'!$A$2:$ZZ$1000,MATCH(A41,'[3]T18.Hanover'!$A$2:$A$1000,0),MATCH($N$1,'[3]T18.Hanover'!$A$1:$ZZ$1,0))</f>
        <v>9.5000000000000001E-2</v>
      </c>
      <c r="O41" s="108">
        <f>INDEX('[3]T18.Hanover'!$A$2:$ZZ$1000,MATCH(A41,'[3]T18.Hanover'!$A$2:$A$1000,0),MATCH($O$1,'[3]T18.Hanover'!$A$1:$ZZ$1,0))</f>
        <v>56.368421052631582</v>
      </c>
      <c r="P41" s="108">
        <f>INDEX('[3]T18.Hanover'!$A$2:$ZZ$1000,MATCH(A41,'[3]T18.Hanover'!$A$2:$A$1000,0),MATCH($P$1,'[3]T18.Hanover'!$A$1:$ZZ$1,0))</f>
        <v>70.2</v>
      </c>
      <c r="Q41" s="108">
        <f>INDEX('[3]T18.Hanover'!$A$2:$ZZ$1000,MATCH(A41,'[3]T18.Hanover'!$A$2:$A$1000,0),MATCH($Q$1,'[3]T18.Hanover'!$A$1:$ZZ$1,0))</f>
        <v>63.284210526315789</v>
      </c>
      <c r="R41" s="8">
        <f>INDEX('[3]T18.Hanover'!$A$2:$ZZ$1000,MATCH(A41,'[3]T18.Hanover'!$A$2:$A$1000,0),MATCH($R$1,'[3]T18.Hanover'!$A$1:$ZZ$1,0))</f>
        <v>301865.68421052629</v>
      </c>
    </row>
    <row r="42" spans="1:18" x14ac:dyDescent="0.55000000000000004">
      <c r="A42" t="str">
        <f>[3]!Merge18[[#This Row],[KeyPIN]]</f>
        <v>06-35-316-048-1001</v>
      </c>
      <c r="B42" s="7" t="str">
        <f>INDEX('[3]T18.Hanover'!$A$2:$ZZ$1000,MATCH(A42,'[3]T18.Hanover'!$A$2:$A$1000,0),MATCH($B$1,'[3]T18.Hanover'!$A$1:$ZZ$1,0))</f>
        <v>5-99</v>
      </c>
      <c r="C42" t="str">
        <f>INDEX('[3]T18.Hanover'!$A$2:$ZZ$1000,MATCH(A42,'[3]T18.Hanover'!$A$2:$A$1000,0),MATCH($C$1,'[3]T18.Hanover'!$A$1:$ZZ$1,0))</f>
        <v>331 S MAIN BARTLETT</v>
      </c>
      <c r="D42" t="s">
        <v>165</v>
      </c>
      <c r="E42" s="7">
        <f>INDEX('[3]T18.Hanover'!$A$2:$ZZ$1000,MATCH(A42,'[3]T18.Hanover'!$A$2:$A$1000,0),MATCH($E$1,'[3]T18.Hanover'!$A$1:$ZZ$1,0))</f>
        <v>28</v>
      </c>
      <c r="F42" s="141">
        <f>INDEX('[3]T18.Hanover'!$A$2:$ZZ$1000,MATCH(A42,'[3]T18.Hanover'!$A$2:$A$1000,0),MATCH($F$1,'[3]T18.Hanover'!$A$1:$ZZ$1,0))</f>
        <v>23592</v>
      </c>
      <c r="G42" s="141">
        <f>INDEX('[3]T18.Hanover'!$A$2:$ZZ$1000,MATCH(A42,'[3]T18.Hanover'!$A$2:$A$1000,0),MATCH($G$1,'[3]T18.Hanover'!$A$1:$ZZ$1,0))</f>
        <v>5000</v>
      </c>
      <c r="H42" s="7" t="str">
        <f>INDEX('[3]T18.Hanover'!$A$2:$ZZ$1000,MATCH(A42,'[3]T18.Hanover'!$A$2:$A$1000,0),MATCH($H$1,'[3]T18.Hanover'!$A$1:$ZZ$1,0))</f>
        <v>C</v>
      </c>
      <c r="I42" s="108">
        <f>INDEX('[3]T18.Hanover'!$A$2:$ZZ$1000,MATCH(A42,'[3]T18.Hanover'!$A$2:$A$1000,0),MATCH($I$1,'[3]T18.Hanover'!$A$1:$ZZ$1,0))</f>
        <v>18</v>
      </c>
      <c r="J42" s="8">
        <f>INDEX('[3]T18.Hanover'!$A$2:$ZZ$1000,MATCH(A42,'[3]T18.Hanover'!$A$2:$A$1000,0),MATCH($J$1,'[3]T18.Hanover'!$A$1:$ZZ$1,0))</f>
        <v>90000</v>
      </c>
      <c r="K42" s="107">
        <f>INDEX('[3]T18.Hanover'!$A$2:$ZZ$1000,MATCH(A42,'[3]T18.Hanover'!$A$2:$A$1000,0),MATCH($K$1,'[3]T18.Hanover'!$A$1:$ZZ$1,0))</f>
        <v>0.15</v>
      </c>
      <c r="L42" s="107">
        <f>INDEX('[3]T18.Hanover'!$A$2:$ZZ$1000,MATCH(A42,'[3]T18.Hanover'!$A$2:$A$1000,0),MATCH($L$1,'[3]T18.Hanover'!$A$1:$ZZ$1,0))</f>
        <v>0.65</v>
      </c>
      <c r="M42" s="8">
        <f>INDEX('[3]T18.Hanover'!$A$2:$ZZ$1000,MATCH(A42,'[3]T18.Hanover'!$A$2:$A$1000,0),MATCH($M$1,'[3]T18.Hanover'!$A$1:$ZZ$1,0))</f>
        <v>26775</v>
      </c>
      <c r="N42" s="107">
        <f>INDEX('[3]T18.Hanover'!$A$2:$ZZ$1000,MATCH(A42,'[3]T18.Hanover'!$A$2:$A$1000,0),MATCH($N$1,'[3]T18.Hanover'!$A$1:$ZZ$1,0))</f>
        <v>9.5000000000000001E-2</v>
      </c>
      <c r="O42" s="108">
        <f>INDEX('[3]T18.Hanover'!$A$2:$ZZ$1000,MATCH(A42,'[3]T18.Hanover'!$A$2:$A$1000,0),MATCH($O$1,'[3]T18.Hanover'!$A$1:$ZZ$1,0))</f>
        <v>56.368421052631575</v>
      </c>
      <c r="P42" s="108">
        <f>INDEX('[3]T18.Hanover'!$A$2:$ZZ$1000,MATCH(A42,'[3]T18.Hanover'!$A$2:$A$1000,0),MATCH($P$1,'[3]T18.Hanover'!$A$1:$ZZ$1,0))</f>
        <v>70.2</v>
      </c>
      <c r="Q42" s="108">
        <f>INDEX('[3]T18.Hanover'!$A$2:$ZZ$1000,MATCH(A42,'[3]T18.Hanover'!$A$2:$A$1000,0),MATCH($Q$1,'[3]T18.Hanover'!$A$1:$ZZ$1,0))</f>
        <v>63.284210526315789</v>
      </c>
      <c r="R42" s="8">
        <f>INDEX('[3]T18.Hanover'!$A$2:$ZZ$1000,MATCH(A42,'[3]T18.Hanover'!$A$2:$A$1000,0),MATCH($R$1,'[3]T18.Hanover'!$A$1:$ZZ$1,0))</f>
        <v>316421.05263157893</v>
      </c>
    </row>
    <row r="43" spans="1:18" x14ac:dyDescent="0.55000000000000004">
      <c r="A43" t="str">
        <f>[3]!Merge18[[#This Row],[KeyPIN]]</f>
        <v>06-35-316-048-1002</v>
      </c>
      <c r="B43" s="7" t="str">
        <f>INDEX('[3]T18.Hanover'!$A$2:$ZZ$1000,MATCH(A43,'[3]T18.Hanover'!$A$2:$A$1000,0),MATCH($B$1,'[3]T18.Hanover'!$A$1:$ZZ$1,0))</f>
        <v>5-99</v>
      </c>
      <c r="C43" t="str">
        <f>INDEX('[3]T18.Hanover'!$A$2:$ZZ$1000,MATCH(A43,'[3]T18.Hanover'!$A$2:$A$1000,0),MATCH($C$1,'[3]T18.Hanover'!$A$1:$ZZ$1,0))</f>
        <v>331 S MAIN BARTLETT</v>
      </c>
      <c r="D43" t="s">
        <v>165</v>
      </c>
      <c r="E43" s="7">
        <f>INDEX('[3]T18.Hanover'!$A$2:$ZZ$1000,MATCH(A43,'[3]T18.Hanover'!$A$2:$A$1000,0),MATCH($E$1,'[3]T18.Hanover'!$A$1:$ZZ$1,0))</f>
        <v>28</v>
      </c>
      <c r="F43" s="141">
        <f>INDEX('[3]T18.Hanover'!$A$2:$ZZ$1000,MATCH(A43,'[3]T18.Hanover'!$A$2:$A$1000,0),MATCH($F$1,'[3]T18.Hanover'!$A$1:$ZZ$1,0))</f>
        <v>23592</v>
      </c>
      <c r="G43" s="141">
        <f>INDEX('[3]T18.Hanover'!$A$2:$ZZ$1000,MATCH(A43,'[3]T18.Hanover'!$A$2:$A$1000,0),MATCH($G$1,'[3]T18.Hanover'!$A$1:$ZZ$1,0))</f>
        <v>5000</v>
      </c>
      <c r="H43" s="7" t="str">
        <f>INDEX('[3]T18.Hanover'!$A$2:$ZZ$1000,MATCH(A43,'[3]T18.Hanover'!$A$2:$A$1000,0),MATCH($H$1,'[3]T18.Hanover'!$A$1:$ZZ$1,0))</f>
        <v>C</v>
      </c>
      <c r="I43" s="108">
        <f>INDEX('[3]T18.Hanover'!$A$2:$ZZ$1000,MATCH(A43,'[3]T18.Hanover'!$A$2:$A$1000,0),MATCH($I$1,'[3]T18.Hanover'!$A$1:$ZZ$1,0))</f>
        <v>18</v>
      </c>
      <c r="J43" s="8">
        <f>INDEX('[3]T18.Hanover'!$A$2:$ZZ$1000,MATCH(A43,'[3]T18.Hanover'!$A$2:$A$1000,0),MATCH($J$1,'[3]T18.Hanover'!$A$1:$ZZ$1,0))</f>
        <v>90000</v>
      </c>
      <c r="K43" s="107">
        <f>INDEX('[3]T18.Hanover'!$A$2:$ZZ$1000,MATCH(A43,'[3]T18.Hanover'!$A$2:$A$1000,0),MATCH($K$1,'[3]T18.Hanover'!$A$1:$ZZ$1,0))</f>
        <v>0.15</v>
      </c>
      <c r="L43" s="107">
        <f>INDEX('[3]T18.Hanover'!$A$2:$ZZ$1000,MATCH(A43,'[3]T18.Hanover'!$A$2:$A$1000,0),MATCH($L$1,'[3]T18.Hanover'!$A$1:$ZZ$1,0))</f>
        <v>0.65</v>
      </c>
      <c r="M43" s="8">
        <f>INDEX('[3]T18.Hanover'!$A$2:$ZZ$1000,MATCH(A43,'[3]T18.Hanover'!$A$2:$A$1000,0),MATCH($M$1,'[3]T18.Hanover'!$A$1:$ZZ$1,0))</f>
        <v>26775</v>
      </c>
      <c r="N43" s="107">
        <f>INDEX('[3]T18.Hanover'!$A$2:$ZZ$1000,MATCH(A43,'[3]T18.Hanover'!$A$2:$A$1000,0),MATCH($N$1,'[3]T18.Hanover'!$A$1:$ZZ$1,0))</f>
        <v>9.5000000000000001E-2</v>
      </c>
      <c r="O43" s="108">
        <f>INDEX('[3]T18.Hanover'!$A$2:$ZZ$1000,MATCH(A43,'[3]T18.Hanover'!$A$2:$A$1000,0),MATCH($O$1,'[3]T18.Hanover'!$A$1:$ZZ$1,0))</f>
        <v>56.368421052631575</v>
      </c>
      <c r="P43" s="108">
        <f>INDEX('[3]T18.Hanover'!$A$2:$ZZ$1000,MATCH(A43,'[3]T18.Hanover'!$A$2:$A$1000,0),MATCH($P$1,'[3]T18.Hanover'!$A$1:$ZZ$1,0))</f>
        <v>70.2</v>
      </c>
      <c r="Q43" s="108">
        <f>INDEX('[3]T18.Hanover'!$A$2:$ZZ$1000,MATCH(A43,'[3]T18.Hanover'!$A$2:$A$1000,0),MATCH($Q$1,'[3]T18.Hanover'!$A$1:$ZZ$1,0))</f>
        <v>63.284210526315789</v>
      </c>
      <c r="R43" s="8">
        <f>INDEX('[3]T18.Hanover'!$A$2:$ZZ$1000,MATCH(A43,'[3]T18.Hanover'!$A$2:$A$1000,0),MATCH($R$1,'[3]T18.Hanover'!$A$1:$ZZ$1,0))</f>
        <v>316421.05263157893</v>
      </c>
    </row>
    <row r="44" spans="1:18" x14ac:dyDescent="0.55000000000000004">
      <c r="A44" t="str">
        <f>[3]!Merge18[[#This Row],[KeyPIN]]</f>
        <v>06-34-109-007-1004</v>
      </c>
      <c r="B44" s="7" t="str">
        <f>INDEX('[3]T18.Hanover'!$A$2:$ZZ$1000,MATCH(A44,'[3]T18.Hanover'!$A$2:$A$1000,0),MATCH($B$1,'[3]T18.Hanover'!$A$1:$ZZ$1,0))</f>
        <v>5-99</v>
      </c>
      <c r="C44" t="str">
        <f>INDEX('[3]T18.Hanover'!$A$2:$ZZ$1000,MATCH(A44,'[3]T18.Hanover'!$A$2:$A$1000,0),MATCH($C$1,'[3]T18.Hanover'!$A$1:$ZZ$1,0))</f>
        <v>808 W BARTLETT BARTLETT</v>
      </c>
      <c r="D44" t="s">
        <v>165</v>
      </c>
      <c r="E44" s="7">
        <f>INDEX('[3]T18.Hanover'!$A$2:$ZZ$1000,MATCH(A44,'[3]T18.Hanover'!$A$2:$A$1000,0),MATCH($E$1,'[3]T18.Hanover'!$A$1:$ZZ$1,0))</f>
        <v>11</v>
      </c>
      <c r="F44" s="141">
        <f>INDEX('[3]T18.Hanover'!$A$2:$ZZ$1000,MATCH(A44,'[3]T18.Hanover'!$A$2:$A$1000,0),MATCH($F$1,'[3]T18.Hanover'!$A$1:$ZZ$1,0))</f>
        <v>46112</v>
      </c>
      <c r="G44" s="141">
        <f>INDEX('[3]T18.Hanover'!$A$2:$ZZ$1000,MATCH(A44,'[3]T18.Hanover'!$A$2:$A$1000,0),MATCH($G$1,'[3]T18.Hanover'!$A$1:$ZZ$1,0))</f>
        <v>5131</v>
      </c>
      <c r="H44" s="7" t="str">
        <f>INDEX('[3]T18.Hanover'!$A$2:$ZZ$1000,MATCH(A44,'[3]T18.Hanover'!$A$2:$A$1000,0),MATCH($H$1,'[3]T18.Hanover'!$A$1:$ZZ$1,0))</f>
        <v>C</v>
      </c>
      <c r="I44" s="108">
        <f>INDEX('[3]T18.Hanover'!$A$2:$ZZ$1000,MATCH(A44,'[3]T18.Hanover'!$A$2:$A$1000,0),MATCH($I$1,'[3]T18.Hanover'!$A$1:$ZZ$1,0))</f>
        <v>18</v>
      </c>
      <c r="J44" s="8">
        <f>INDEX('[3]T18.Hanover'!$A$2:$ZZ$1000,MATCH(A44,'[3]T18.Hanover'!$A$2:$A$1000,0),MATCH($J$1,'[3]T18.Hanover'!$A$1:$ZZ$1,0))</f>
        <v>92358</v>
      </c>
      <c r="K44" s="107">
        <f>INDEX('[3]T18.Hanover'!$A$2:$ZZ$1000,MATCH(A44,'[3]T18.Hanover'!$A$2:$A$1000,0),MATCH($K$1,'[3]T18.Hanover'!$A$1:$ZZ$1,0))</f>
        <v>0.15</v>
      </c>
      <c r="L44" s="107">
        <f>INDEX('[3]T18.Hanover'!$A$2:$ZZ$1000,MATCH(A44,'[3]T18.Hanover'!$A$2:$A$1000,0),MATCH($L$1,'[3]T18.Hanover'!$A$1:$ZZ$1,0))</f>
        <v>0.65</v>
      </c>
      <c r="M44" s="8">
        <f>INDEX('[3]T18.Hanover'!$A$2:$ZZ$1000,MATCH(A44,'[3]T18.Hanover'!$A$2:$A$1000,0),MATCH($M$1,'[3]T18.Hanover'!$A$1:$ZZ$1,0))</f>
        <v>27476.504999999997</v>
      </c>
      <c r="N44" s="107">
        <f>INDEX('[3]T18.Hanover'!$A$2:$ZZ$1000,MATCH(A44,'[3]T18.Hanover'!$A$2:$A$1000,0),MATCH($N$1,'[3]T18.Hanover'!$A$1:$ZZ$1,0))</f>
        <v>9.5000000000000001E-2</v>
      </c>
      <c r="O44" s="108">
        <f>INDEX('[3]T18.Hanover'!$A$2:$ZZ$1000,MATCH(A44,'[3]T18.Hanover'!$A$2:$A$1000,0),MATCH($O$1,'[3]T18.Hanover'!$A$1:$ZZ$1,0))</f>
        <v>56.368421052631568</v>
      </c>
      <c r="P44" s="108">
        <f>INDEX('[3]T18.Hanover'!$A$2:$ZZ$1000,MATCH(A44,'[3]T18.Hanover'!$A$2:$A$1000,0),MATCH($P$1,'[3]T18.Hanover'!$A$1:$ZZ$1,0))</f>
        <v>70.2</v>
      </c>
      <c r="Q44" s="108">
        <f>INDEX('[3]T18.Hanover'!$A$2:$ZZ$1000,MATCH(A44,'[3]T18.Hanover'!$A$2:$A$1000,0),MATCH($Q$1,'[3]T18.Hanover'!$A$1:$ZZ$1,0))</f>
        <v>63.284210526315789</v>
      </c>
      <c r="R44" s="8">
        <f>INDEX('[3]T18.Hanover'!$A$2:$ZZ$1000,MATCH(A44,'[3]T18.Hanover'!$A$2:$A$1000,0),MATCH($R$1,'[3]T18.Hanover'!$A$1:$ZZ$1,0))</f>
        <v>324711.28421052633</v>
      </c>
    </row>
    <row r="45" spans="1:18" x14ac:dyDescent="0.55000000000000004">
      <c r="A45" t="str">
        <f>[3]!Merge18[[#This Row],[KeyPIN]]</f>
        <v>06-34-109-006-1008</v>
      </c>
      <c r="B45" s="7" t="str">
        <f>INDEX('[3]T18.Hanover'!$A$2:$ZZ$1000,MATCH(A45,'[3]T18.Hanover'!$A$2:$A$1000,0),MATCH($B$1,'[3]T18.Hanover'!$A$1:$ZZ$1,0))</f>
        <v>5-99</v>
      </c>
      <c r="C45" t="str">
        <f>INDEX('[3]T18.Hanover'!$A$2:$ZZ$1000,MATCH(A45,'[3]T18.Hanover'!$A$2:$A$1000,0),MATCH($C$1,'[3]T18.Hanover'!$A$1:$ZZ$1,0))</f>
        <v>770 W BARTLETT BARTLETT</v>
      </c>
      <c r="D45" t="s">
        <v>165</v>
      </c>
      <c r="E45" s="7">
        <f>INDEX('[3]T18.Hanover'!$A$2:$ZZ$1000,MATCH(A45,'[3]T18.Hanover'!$A$2:$A$1000,0),MATCH($E$1,'[3]T18.Hanover'!$A$1:$ZZ$1,0))</f>
        <v>14</v>
      </c>
      <c r="F45" s="141">
        <f>INDEX('[3]T18.Hanover'!$A$2:$ZZ$1000,MATCH(A45,'[3]T18.Hanover'!$A$2:$A$1000,0),MATCH($F$1,'[3]T18.Hanover'!$A$1:$ZZ$1,0))</f>
        <v>128594</v>
      </c>
      <c r="G45" s="141">
        <f>INDEX('[3]T18.Hanover'!$A$2:$ZZ$1000,MATCH(A45,'[3]T18.Hanover'!$A$2:$A$1000,0),MATCH($G$1,'[3]T18.Hanover'!$A$1:$ZZ$1,0))</f>
        <v>6362</v>
      </c>
      <c r="H45" s="7" t="str">
        <f>INDEX('[3]T18.Hanover'!$A$2:$ZZ$1000,MATCH(A45,'[3]T18.Hanover'!$A$2:$A$1000,0),MATCH($H$1,'[3]T18.Hanover'!$A$1:$ZZ$1,0))</f>
        <v>C</v>
      </c>
      <c r="I45" s="108">
        <f>INDEX('[3]T18.Hanover'!$A$2:$ZZ$1000,MATCH(A45,'[3]T18.Hanover'!$A$2:$A$1000,0),MATCH($I$1,'[3]T18.Hanover'!$A$1:$ZZ$1,0))</f>
        <v>18</v>
      </c>
      <c r="J45" s="8">
        <f>INDEX('[3]T18.Hanover'!$A$2:$ZZ$1000,MATCH(A45,'[3]T18.Hanover'!$A$2:$A$1000,0),MATCH($J$1,'[3]T18.Hanover'!$A$1:$ZZ$1,0))</f>
        <v>114516</v>
      </c>
      <c r="K45" s="107">
        <f>INDEX('[3]T18.Hanover'!$A$2:$ZZ$1000,MATCH(A45,'[3]T18.Hanover'!$A$2:$A$1000,0),MATCH($K$1,'[3]T18.Hanover'!$A$1:$ZZ$1,0))</f>
        <v>0.15</v>
      </c>
      <c r="L45" s="107">
        <f>INDEX('[3]T18.Hanover'!$A$2:$ZZ$1000,MATCH(A45,'[3]T18.Hanover'!$A$2:$A$1000,0),MATCH($L$1,'[3]T18.Hanover'!$A$1:$ZZ$1,0))</f>
        <v>0.65</v>
      </c>
      <c r="M45" s="8">
        <f>INDEX('[3]T18.Hanover'!$A$2:$ZZ$1000,MATCH(A45,'[3]T18.Hanover'!$A$2:$A$1000,0),MATCH($M$1,'[3]T18.Hanover'!$A$1:$ZZ$1,0))</f>
        <v>34068.51</v>
      </c>
      <c r="N45" s="107">
        <f>INDEX('[3]T18.Hanover'!$A$2:$ZZ$1000,MATCH(A45,'[3]T18.Hanover'!$A$2:$A$1000,0),MATCH($N$1,'[3]T18.Hanover'!$A$1:$ZZ$1,0))</f>
        <v>9.5000000000000001E-2</v>
      </c>
      <c r="O45" s="108">
        <f>INDEX('[3]T18.Hanover'!$A$2:$ZZ$1000,MATCH(A45,'[3]T18.Hanover'!$A$2:$A$1000,0),MATCH($O$1,'[3]T18.Hanover'!$A$1:$ZZ$1,0))</f>
        <v>56.368421052631582</v>
      </c>
      <c r="P45" s="108">
        <f>INDEX('[3]T18.Hanover'!$A$2:$ZZ$1000,MATCH(A45,'[3]T18.Hanover'!$A$2:$A$1000,0),MATCH($P$1,'[3]T18.Hanover'!$A$1:$ZZ$1,0))</f>
        <v>70.2</v>
      </c>
      <c r="Q45" s="108">
        <f>INDEX('[3]T18.Hanover'!$A$2:$ZZ$1000,MATCH(A45,'[3]T18.Hanover'!$A$2:$A$1000,0),MATCH($Q$1,'[3]T18.Hanover'!$A$1:$ZZ$1,0))</f>
        <v>63.284210526315789</v>
      </c>
      <c r="R45" s="8">
        <f>INDEX('[3]T18.Hanover'!$A$2:$ZZ$1000,MATCH(A45,'[3]T18.Hanover'!$A$2:$A$1000,0),MATCH($R$1,'[3]T18.Hanover'!$A$1:$ZZ$1,0))</f>
        <v>402614.14736842102</v>
      </c>
    </row>
    <row r="46" spans="1:18" x14ac:dyDescent="0.55000000000000004">
      <c r="A46" t="str">
        <f>[3]!Merge18[[#This Row],[KeyPIN]]</f>
        <v>06-34-100-029-1003</v>
      </c>
      <c r="B46" s="7" t="str">
        <f>INDEX('[3]T18.Hanover'!$A$2:$ZZ$1000,MATCH(A46,'[3]T18.Hanover'!$A$2:$A$1000,0),MATCH($B$1,'[3]T18.Hanover'!$A$1:$ZZ$1,0))</f>
        <v>5-99</v>
      </c>
      <c r="C46" t="str">
        <f>INDEX('[3]T18.Hanover'!$A$2:$ZZ$1000,MATCH(A46,'[3]T18.Hanover'!$A$2:$A$1000,0),MATCH($C$1,'[3]T18.Hanover'!$A$1:$ZZ$1,0))</f>
        <v>850 W BARTLETT ELGIN</v>
      </c>
      <c r="D46" t="s">
        <v>165</v>
      </c>
      <c r="E46" s="7">
        <f>INDEX('[3]T18.Hanover'!$A$2:$ZZ$1000,MATCH(A46,'[3]T18.Hanover'!$A$2:$A$1000,0),MATCH($E$1,'[3]T18.Hanover'!$A$1:$ZZ$1,0))</f>
        <v>28</v>
      </c>
      <c r="F46" s="141">
        <f>INDEX('[3]T18.Hanover'!$A$2:$ZZ$1000,MATCH(A46,'[3]T18.Hanover'!$A$2:$A$1000,0),MATCH($F$1,'[3]T18.Hanover'!$A$1:$ZZ$1,0))</f>
        <v>111014</v>
      </c>
      <c r="G46" s="141">
        <f>INDEX('[3]T18.Hanover'!$A$2:$ZZ$1000,MATCH(A46,'[3]T18.Hanover'!$A$2:$A$1000,0),MATCH($G$1,'[3]T18.Hanover'!$A$1:$ZZ$1,0))</f>
        <v>7500.7650000000012</v>
      </c>
      <c r="H46" s="7" t="str">
        <f>INDEX('[3]T18.Hanover'!$A$2:$ZZ$1000,MATCH(A46,'[3]T18.Hanover'!$A$2:$A$1000,0),MATCH($H$1,'[3]T18.Hanover'!$A$1:$ZZ$1,0))</f>
        <v>C</v>
      </c>
      <c r="I46" s="108">
        <f>INDEX('[3]T18.Hanover'!$A$2:$ZZ$1000,MATCH(A46,'[3]T18.Hanover'!$A$2:$A$1000,0),MATCH($I$1,'[3]T18.Hanover'!$A$1:$ZZ$1,0))</f>
        <v>18</v>
      </c>
      <c r="J46" s="8">
        <f>INDEX('[3]T18.Hanover'!$A$2:$ZZ$1000,MATCH(A46,'[3]T18.Hanover'!$A$2:$A$1000,0),MATCH($J$1,'[3]T18.Hanover'!$A$1:$ZZ$1,0))</f>
        <v>135013.77000000002</v>
      </c>
      <c r="K46" s="107">
        <f>INDEX('[3]T18.Hanover'!$A$2:$ZZ$1000,MATCH(A46,'[3]T18.Hanover'!$A$2:$A$1000,0),MATCH($K$1,'[3]T18.Hanover'!$A$1:$ZZ$1,0))</f>
        <v>0.15</v>
      </c>
      <c r="L46" s="107">
        <f>INDEX('[3]T18.Hanover'!$A$2:$ZZ$1000,MATCH(A46,'[3]T18.Hanover'!$A$2:$A$1000,0),MATCH($L$1,'[3]T18.Hanover'!$A$1:$ZZ$1,0))</f>
        <v>0.65</v>
      </c>
      <c r="M46" s="8">
        <f>INDEX('[3]T18.Hanover'!$A$2:$ZZ$1000,MATCH(A46,'[3]T18.Hanover'!$A$2:$A$1000,0),MATCH($M$1,'[3]T18.Hanover'!$A$1:$ZZ$1,0))</f>
        <v>40166.596575000003</v>
      </c>
      <c r="N46" s="107">
        <f>INDEX('[3]T18.Hanover'!$A$2:$ZZ$1000,MATCH(A46,'[3]T18.Hanover'!$A$2:$A$1000,0),MATCH($N$1,'[3]T18.Hanover'!$A$1:$ZZ$1,0))</f>
        <v>9.5000000000000001E-2</v>
      </c>
      <c r="O46" s="108">
        <f>INDEX('[3]T18.Hanover'!$A$2:$ZZ$1000,MATCH(A46,'[3]T18.Hanover'!$A$2:$A$1000,0),MATCH($O$1,'[3]T18.Hanover'!$A$1:$ZZ$1,0))</f>
        <v>56.368421052631575</v>
      </c>
      <c r="P46" s="108">
        <f>INDEX('[3]T18.Hanover'!$A$2:$ZZ$1000,MATCH(A46,'[3]T18.Hanover'!$A$2:$A$1000,0),MATCH($P$1,'[3]T18.Hanover'!$A$1:$ZZ$1,0))</f>
        <v>70.2</v>
      </c>
      <c r="Q46" s="108">
        <f>INDEX('[3]T18.Hanover'!$A$2:$ZZ$1000,MATCH(A46,'[3]T18.Hanover'!$A$2:$A$1000,0),MATCH($Q$1,'[3]T18.Hanover'!$A$1:$ZZ$1,0))</f>
        <v>63.284210526315789</v>
      </c>
      <c r="R46" s="8">
        <f>INDEX('[3]T18.Hanover'!$A$2:$ZZ$1000,MATCH(A46,'[3]T18.Hanover'!$A$2:$A$1000,0),MATCH($R$1,'[3]T18.Hanover'!$A$1:$ZZ$1,0))</f>
        <v>474679.99136842112</v>
      </c>
    </row>
    <row r="47" spans="1:18" x14ac:dyDescent="0.55000000000000004">
      <c r="A47" t="str">
        <f>[3]!Merge18[[#This Row],[KeyPIN]]</f>
        <v>06-34-100-029-1002</v>
      </c>
      <c r="B47" s="7" t="str">
        <f>INDEX('[3]T18.Hanover'!$A$2:$ZZ$1000,MATCH(A47,'[3]T18.Hanover'!$A$2:$A$1000,0),MATCH($B$1,'[3]T18.Hanover'!$A$1:$ZZ$1,0))</f>
        <v>5-99</v>
      </c>
      <c r="C47" t="str">
        <f>INDEX('[3]T18.Hanover'!$A$2:$ZZ$1000,MATCH(A47,'[3]T18.Hanover'!$A$2:$A$1000,0),MATCH($C$1,'[3]T18.Hanover'!$A$1:$ZZ$1,0))</f>
        <v>850 W BARTLETT ELGIN</v>
      </c>
      <c r="D47" t="s">
        <v>165</v>
      </c>
      <c r="E47" s="7">
        <f>INDEX('[3]T18.Hanover'!$A$2:$ZZ$1000,MATCH(A47,'[3]T18.Hanover'!$A$2:$A$1000,0),MATCH($E$1,'[3]T18.Hanover'!$A$1:$ZZ$1,0))</f>
        <v>28</v>
      </c>
      <c r="F47" s="141">
        <f>INDEX('[3]T18.Hanover'!$A$2:$ZZ$1000,MATCH(A47,'[3]T18.Hanover'!$A$2:$A$1000,0),MATCH($F$1,'[3]T18.Hanover'!$A$1:$ZZ$1,0))</f>
        <v>111014</v>
      </c>
      <c r="G47" s="141">
        <f>INDEX('[3]T18.Hanover'!$A$2:$ZZ$1000,MATCH(A47,'[3]T18.Hanover'!$A$2:$A$1000,0),MATCH($G$1,'[3]T18.Hanover'!$A$1:$ZZ$1,0))</f>
        <v>9555.4300000000021</v>
      </c>
      <c r="H47" s="7" t="str">
        <f>INDEX('[3]T18.Hanover'!$A$2:$ZZ$1000,MATCH(A47,'[3]T18.Hanover'!$A$2:$A$1000,0),MATCH($H$1,'[3]T18.Hanover'!$A$1:$ZZ$1,0))</f>
        <v>C</v>
      </c>
      <c r="I47" s="108">
        <f>INDEX('[3]T18.Hanover'!$A$2:$ZZ$1000,MATCH(A47,'[3]T18.Hanover'!$A$2:$A$1000,0),MATCH($I$1,'[3]T18.Hanover'!$A$1:$ZZ$1,0))</f>
        <v>18</v>
      </c>
      <c r="J47" s="8">
        <f>INDEX('[3]T18.Hanover'!$A$2:$ZZ$1000,MATCH(A47,'[3]T18.Hanover'!$A$2:$A$1000,0),MATCH($J$1,'[3]T18.Hanover'!$A$1:$ZZ$1,0))</f>
        <v>171997.74000000005</v>
      </c>
      <c r="K47" s="107">
        <f>INDEX('[3]T18.Hanover'!$A$2:$ZZ$1000,MATCH(A47,'[3]T18.Hanover'!$A$2:$A$1000,0),MATCH($K$1,'[3]T18.Hanover'!$A$1:$ZZ$1,0))</f>
        <v>0.15</v>
      </c>
      <c r="L47" s="107">
        <f>INDEX('[3]T18.Hanover'!$A$2:$ZZ$1000,MATCH(A47,'[3]T18.Hanover'!$A$2:$A$1000,0),MATCH($L$1,'[3]T18.Hanover'!$A$1:$ZZ$1,0))</f>
        <v>0.65</v>
      </c>
      <c r="M47" s="8">
        <f>INDEX('[3]T18.Hanover'!$A$2:$ZZ$1000,MATCH(A47,'[3]T18.Hanover'!$A$2:$A$1000,0),MATCH($M$1,'[3]T18.Hanover'!$A$1:$ZZ$1,0))</f>
        <v>51169.327650000007</v>
      </c>
      <c r="N47" s="107">
        <f>INDEX('[3]T18.Hanover'!$A$2:$ZZ$1000,MATCH(A47,'[3]T18.Hanover'!$A$2:$A$1000,0),MATCH($N$1,'[3]T18.Hanover'!$A$1:$ZZ$1,0))</f>
        <v>9.5000000000000001E-2</v>
      </c>
      <c r="O47" s="108">
        <f>INDEX('[3]T18.Hanover'!$A$2:$ZZ$1000,MATCH(A47,'[3]T18.Hanover'!$A$2:$A$1000,0),MATCH($O$1,'[3]T18.Hanover'!$A$1:$ZZ$1,0))</f>
        <v>56.368421052631568</v>
      </c>
      <c r="P47" s="108">
        <f>INDEX('[3]T18.Hanover'!$A$2:$ZZ$1000,MATCH(A47,'[3]T18.Hanover'!$A$2:$A$1000,0),MATCH($P$1,'[3]T18.Hanover'!$A$1:$ZZ$1,0))</f>
        <v>70.2</v>
      </c>
      <c r="Q47" s="108">
        <f>INDEX('[3]T18.Hanover'!$A$2:$ZZ$1000,MATCH(A47,'[3]T18.Hanover'!$A$2:$A$1000,0),MATCH($Q$1,'[3]T18.Hanover'!$A$1:$ZZ$1,0))</f>
        <v>63.284210526315789</v>
      </c>
      <c r="R47" s="8">
        <f>INDEX('[3]T18.Hanover'!$A$2:$ZZ$1000,MATCH(A47,'[3]T18.Hanover'!$A$2:$A$1000,0),MATCH($R$1,'[3]T18.Hanover'!$A$1:$ZZ$1,0))</f>
        <v>604707.84378947376</v>
      </c>
    </row>
    <row r="48" spans="1:18" hidden="1" x14ac:dyDescent="0.55000000000000004">
      <c r="A48" t="e">
        <f>[3]!Merge18[[#This Row],[KeyPIN]]</f>
        <v>#VALUE!</v>
      </c>
      <c r="B48" t="e">
        <f>INDEX('[3]T10.Barrington'!$A$2:$ZZ$1000,MATCH(A48,'[3]T10.Barrington'!$A$2:$A$1000,0),MATCH(B47,'[3]T10.Barrington'!$A$1:$ZZ$1,0))</f>
        <v>#VALUE!</v>
      </c>
      <c r="C48" t="e">
        <f>INDEX('[3]T10.Barrington'!$A$2:$ZZ$1000,MATCH(A48,'[3]T10.Barrington'!$A$2:$A$1000,0),MATCH($C$1,'[3]T10.Barrington'!$A$1:$ZZ$1,0))</f>
        <v>#VALUE!</v>
      </c>
      <c r="D48" t="e">
        <f>INDEX('[3]T10.Barrington'!$A$2:$ZZ$1000,MATCH(A48,'[3]T10.Barrington'!$A$2:$A$1000,0),MATCH($D$1,'[3]T10.Barrington'!$A$1:$ZZ$1,0))</f>
        <v>#VALUE!</v>
      </c>
      <c r="E48" t="e">
        <f>INDEX('[3]T10.Barrington'!$A$2:$ZZ$1000,MATCH(A48,'[3]T10.Barrington'!$A$2:$A$1000,0),MATCH($E$1,'[3]T10.Barrington'!$A$1:$ZZ$1,0))</f>
        <v>#VALUE!</v>
      </c>
      <c r="F48" t="e">
        <f>INDEX('[3]T10.Barrington'!$A$2:$ZZ$1000,MATCH(A48,'[3]T10.Barrington'!$A$2:$A$1000,0),MATCH($F$1,'[3]T10.Barrington'!$A$1:$ZZ$1,0))</f>
        <v>#VALUE!</v>
      </c>
      <c r="G48" t="e">
        <f>INDEX('[3]T10.Barrington'!$A$2:$ZZ$1000,MATCH(A48,'[3]T10.Barrington'!$A$2:$A$1000,0),MATCH($G$1,'[3]T10.Barrington'!$A$1:$ZZ$1,0))</f>
        <v>#VALUE!</v>
      </c>
      <c r="H48" t="e">
        <f>INDEX('[3]T10.Barrington'!$A$2:$ZZ$1000,MATCH(A48,'[3]T10.Barrington'!$A$2:$A$1000,0),MATCH($H$1,'[3]T10.Barrington'!$A$1:$ZZ$1,0))</f>
        <v>#VALUE!</v>
      </c>
      <c r="I48" t="e">
        <f>INDEX('[3]T10.Barrington'!$A$2:$ZZ$1000,MATCH(A48,'[3]T10.Barrington'!$A$2:$A$1000,0),MATCH($I$1,'[3]T10.Barrington'!$A$1:$ZZ$1,0))</f>
        <v>#VALUE!</v>
      </c>
      <c r="J48" t="e">
        <f>INDEX('[3]T10.Barrington'!$A$2:$ZZ$1000,MATCH(A48,'[3]T10.Barrington'!$A$2:$A$1000,0),MATCH($J$1,'[3]T10.Barrington'!$A$1:$ZZ$1,0))</f>
        <v>#VALUE!</v>
      </c>
      <c r="K48" t="e">
        <f>INDEX('[3]T10.Barrington'!$A$2:$ZZ$1000,MATCH(A48,'[3]T10.Barrington'!$A$2:$A$1000,0),MATCH($K$1,'[3]T10.Barrington'!$A$1:$ZZ$1,0))</f>
        <v>#VALUE!</v>
      </c>
      <c r="L48" t="e">
        <f>INDEX('[3]T10.Barrington'!$A$2:$ZZ$1000,MATCH(A48,'[3]T10.Barrington'!$A$2:$A$1000,0),MATCH($L$1,'[3]T10.Barrington'!$A$1:$ZZ$1,0))</f>
        <v>#VALUE!</v>
      </c>
      <c r="M48" t="e">
        <f>INDEX('[3]T10.Barrington'!$A$2:$ZZ$1000,MATCH(A48,'[3]T10.Barrington'!$A$2:$A$1000,0),MATCH($M$1,'[3]T10.Barrington'!$A$1:$ZZ$1,0))</f>
        <v>#VALUE!</v>
      </c>
      <c r="N48" t="e">
        <f>INDEX('[3]T10.Barrington'!$A$2:$ZZ$1000,MATCH(A48,'[3]T10.Barrington'!$A$2:$A$1000,0),MATCH($N$1,'[3]T10.Barrington'!$A$1:$ZZ$1,0))</f>
        <v>#VALUE!</v>
      </c>
      <c r="O48" t="e">
        <f>INDEX('[3]T10.Barrington'!$A$2:$ZZ$1000,MATCH(A48,'[3]T10.Barrington'!$A$2:$A$1000,0),MATCH($O$1,'[3]T10.Barrington'!$A$1:$ZZ$1,0))</f>
        <v>#VALUE!</v>
      </c>
      <c r="P48" t="e">
        <f>INDEX('[3]T10.Barrington'!$A$2:$ZZ$1000,MATCH(A48,'[3]T10.Barrington'!$A$2:$A$1000,0),MATCH($P$1,'[3]T10.Barrington'!$A$1:$ZZ$1,0))</f>
        <v>#VALUE!</v>
      </c>
      <c r="Q48" t="e">
        <f>INDEX('[3]T10.Barrington'!$A$2:$ZZ$1000,MATCH(A48,'[3]T10.Barrington'!$A$2:$A$1000,0),MATCH($Q$1,'[3]T10.Barrington'!$A$1:$ZZ$1,0))</f>
        <v>#VALUE!</v>
      </c>
      <c r="R48" t="e">
        <f>INDEX('[3]T10.Barrington'!$A$2:$ZZ$1000,MATCH(A48,'[3]T10.Barrington'!$A$2:$A$1000,0),MATCH($R$1,'[3]T10.Barrington'!$A$1:$ZZ$1,0))</f>
        <v>#VALUE!</v>
      </c>
    </row>
    <row r="49" spans="1:18" hidden="1" x14ac:dyDescent="0.55000000000000004">
      <c r="A49" t="e">
        <f>[3]!Merge18[[#This Row],[KeyPIN]]</f>
        <v>#VALUE!</v>
      </c>
      <c r="B49" t="e">
        <f>INDEX('[3]T10.Barrington'!$A$2:$ZZ$1000,MATCH(A49,'[3]T10.Barrington'!$A$2:$A$1000,0),MATCH(B48,'[3]T10.Barrington'!$A$1:$ZZ$1,0))</f>
        <v>#VALUE!</v>
      </c>
      <c r="C49" t="e">
        <f>INDEX('[3]T10.Barrington'!$A$2:$ZZ$1000,MATCH(A49,'[3]T10.Barrington'!$A$2:$A$1000,0),MATCH($C$1,'[3]T10.Barrington'!$A$1:$ZZ$1,0))</f>
        <v>#VALUE!</v>
      </c>
      <c r="D49" t="e">
        <f>INDEX('[3]T10.Barrington'!$A$2:$ZZ$1000,MATCH(A49,'[3]T10.Barrington'!$A$2:$A$1000,0),MATCH($D$1,'[3]T10.Barrington'!$A$1:$ZZ$1,0))</f>
        <v>#VALUE!</v>
      </c>
      <c r="E49" t="e">
        <f>INDEX('[3]T10.Barrington'!$A$2:$ZZ$1000,MATCH(A49,'[3]T10.Barrington'!$A$2:$A$1000,0),MATCH($E$1,'[3]T10.Barrington'!$A$1:$ZZ$1,0))</f>
        <v>#VALUE!</v>
      </c>
      <c r="F49" t="e">
        <f>INDEX('[3]T10.Barrington'!$A$2:$ZZ$1000,MATCH(A49,'[3]T10.Barrington'!$A$2:$A$1000,0),MATCH($F$1,'[3]T10.Barrington'!$A$1:$ZZ$1,0))</f>
        <v>#VALUE!</v>
      </c>
      <c r="G49" t="e">
        <f>INDEX('[3]T10.Barrington'!$A$2:$ZZ$1000,MATCH(A49,'[3]T10.Barrington'!$A$2:$A$1000,0),MATCH($G$1,'[3]T10.Barrington'!$A$1:$ZZ$1,0))</f>
        <v>#VALUE!</v>
      </c>
      <c r="H49" t="e">
        <f>INDEX('[3]T10.Barrington'!$A$2:$ZZ$1000,MATCH(A49,'[3]T10.Barrington'!$A$2:$A$1000,0),MATCH($H$1,'[3]T10.Barrington'!$A$1:$ZZ$1,0))</f>
        <v>#VALUE!</v>
      </c>
      <c r="I49" t="e">
        <f>INDEX('[3]T10.Barrington'!$A$2:$ZZ$1000,MATCH(A49,'[3]T10.Barrington'!$A$2:$A$1000,0),MATCH($I$1,'[3]T10.Barrington'!$A$1:$ZZ$1,0))</f>
        <v>#VALUE!</v>
      </c>
      <c r="J49" t="e">
        <f>INDEX('[3]T10.Barrington'!$A$2:$ZZ$1000,MATCH(A49,'[3]T10.Barrington'!$A$2:$A$1000,0),MATCH($J$1,'[3]T10.Barrington'!$A$1:$ZZ$1,0))</f>
        <v>#VALUE!</v>
      </c>
      <c r="K49" t="e">
        <f>INDEX('[3]T10.Barrington'!$A$2:$ZZ$1000,MATCH(A49,'[3]T10.Barrington'!$A$2:$A$1000,0),MATCH($K$1,'[3]T10.Barrington'!$A$1:$ZZ$1,0))</f>
        <v>#VALUE!</v>
      </c>
      <c r="L49" t="e">
        <f>INDEX('[3]T10.Barrington'!$A$2:$ZZ$1000,MATCH(A49,'[3]T10.Barrington'!$A$2:$A$1000,0),MATCH($L$1,'[3]T10.Barrington'!$A$1:$ZZ$1,0))</f>
        <v>#VALUE!</v>
      </c>
      <c r="M49" t="e">
        <f>INDEX('[3]T10.Barrington'!$A$2:$ZZ$1000,MATCH(A49,'[3]T10.Barrington'!$A$2:$A$1000,0),MATCH($M$1,'[3]T10.Barrington'!$A$1:$ZZ$1,0))</f>
        <v>#VALUE!</v>
      </c>
      <c r="N49" t="e">
        <f>INDEX('[3]T10.Barrington'!$A$2:$ZZ$1000,MATCH(A49,'[3]T10.Barrington'!$A$2:$A$1000,0),MATCH($N$1,'[3]T10.Barrington'!$A$1:$ZZ$1,0))</f>
        <v>#VALUE!</v>
      </c>
      <c r="O49" t="e">
        <f>INDEX('[3]T10.Barrington'!$A$2:$ZZ$1000,MATCH(A49,'[3]T10.Barrington'!$A$2:$A$1000,0),MATCH($O$1,'[3]T10.Barrington'!$A$1:$ZZ$1,0))</f>
        <v>#VALUE!</v>
      </c>
      <c r="P49" t="e">
        <f>INDEX('[3]T10.Barrington'!$A$2:$ZZ$1000,MATCH(A49,'[3]T10.Barrington'!$A$2:$A$1000,0),MATCH($P$1,'[3]T10.Barrington'!$A$1:$ZZ$1,0))</f>
        <v>#VALUE!</v>
      </c>
      <c r="Q49" t="e">
        <f>INDEX('[3]T10.Barrington'!$A$2:$ZZ$1000,MATCH(A49,'[3]T10.Barrington'!$A$2:$A$1000,0),MATCH($Q$1,'[3]T10.Barrington'!$A$1:$ZZ$1,0))</f>
        <v>#VALUE!</v>
      </c>
      <c r="R49" t="e">
        <f>INDEX('[3]T10.Barrington'!$A$2:$ZZ$1000,MATCH(A49,'[3]T10.Barrington'!$A$2:$A$1000,0),MATCH($R$1,'[3]T10.Barrington'!$A$1:$ZZ$1,0))</f>
        <v>#VALUE!</v>
      </c>
    </row>
    <row r="50" spans="1:18" hidden="1" x14ac:dyDescent="0.55000000000000004">
      <c r="A50" t="e">
        <f>[3]!Merge18[[#This Row],[KeyPIN]]</f>
        <v>#VALUE!</v>
      </c>
      <c r="B50" t="e">
        <f>INDEX('[3]T10.Barrington'!$A$2:$ZZ$1000,MATCH(A50,'[3]T10.Barrington'!$A$2:$A$1000,0),MATCH(B49,'[3]T10.Barrington'!$A$1:$ZZ$1,0))</f>
        <v>#VALUE!</v>
      </c>
      <c r="C50" t="e">
        <f>INDEX('[3]T10.Barrington'!$A$2:$ZZ$1000,MATCH(A50,'[3]T10.Barrington'!$A$2:$A$1000,0),MATCH($C$1,'[3]T10.Barrington'!$A$1:$ZZ$1,0))</f>
        <v>#VALUE!</v>
      </c>
      <c r="D50" t="e">
        <f>INDEX('[3]T10.Barrington'!$A$2:$ZZ$1000,MATCH(A50,'[3]T10.Barrington'!$A$2:$A$1000,0),MATCH($D$1,'[3]T10.Barrington'!$A$1:$ZZ$1,0))</f>
        <v>#VALUE!</v>
      </c>
      <c r="E50" t="e">
        <f>INDEX('[3]T10.Barrington'!$A$2:$ZZ$1000,MATCH(A50,'[3]T10.Barrington'!$A$2:$A$1000,0),MATCH($E$1,'[3]T10.Barrington'!$A$1:$ZZ$1,0))</f>
        <v>#VALUE!</v>
      </c>
      <c r="F50" t="e">
        <f>INDEX('[3]T10.Barrington'!$A$2:$ZZ$1000,MATCH(A50,'[3]T10.Barrington'!$A$2:$A$1000,0),MATCH($F$1,'[3]T10.Barrington'!$A$1:$ZZ$1,0))</f>
        <v>#VALUE!</v>
      </c>
      <c r="G50" t="e">
        <f>INDEX('[3]T10.Barrington'!$A$2:$ZZ$1000,MATCH(A50,'[3]T10.Barrington'!$A$2:$A$1000,0),MATCH($G$1,'[3]T10.Barrington'!$A$1:$ZZ$1,0))</f>
        <v>#VALUE!</v>
      </c>
      <c r="H50" t="e">
        <f>INDEX('[3]T10.Barrington'!$A$2:$ZZ$1000,MATCH(A50,'[3]T10.Barrington'!$A$2:$A$1000,0),MATCH($H$1,'[3]T10.Barrington'!$A$1:$ZZ$1,0))</f>
        <v>#VALUE!</v>
      </c>
      <c r="I50" t="e">
        <f>INDEX('[3]T10.Barrington'!$A$2:$ZZ$1000,MATCH(A50,'[3]T10.Barrington'!$A$2:$A$1000,0),MATCH($I$1,'[3]T10.Barrington'!$A$1:$ZZ$1,0))</f>
        <v>#VALUE!</v>
      </c>
      <c r="J50" t="e">
        <f>INDEX('[3]T10.Barrington'!$A$2:$ZZ$1000,MATCH(A50,'[3]T10.Barrington'!$A$2:$A$1000,0),MATCH($J$1,'[3]T10.Barrington'!$A$1:$ZZ$1,0))</f>
        <v>#VALUE!</v>
      </c>
      <c r="K50" t="e">
        <f>INDEX('[3]T10.Barrington'!$A$2:$ZZ$1000,MATCH(A50,'[3]T10.Barrington'!$A$2:$A$1000,0),MATCH($K$1,'[3]T10.Barrington'!$A$1:$ZZ$1,0))</f>
        <v>#VALUE!</v>
      </c>
      <c r="L50" t="e">
        <f>INDEX('[3]T10.Barrington'!$A$2:$ZZ$1000,MATCH(A50,'[3]T10.Barrington'!$A$2:$A$1000,0),MATCH($L$1,'[3]T10.Barrington'!$A$1:$ZZ$1,0))</f>
        <v>#VALUE!</v>
      </c>
      <c r="M50" t="e">
        <f>INDEX('[3]T10.Barrington'!$A$2:$ZZ$1000,MATCH(A50,'[3]T10.Barrington'!$A$2:$A$1000,0),MATCH($M$1,'[3]T10.Barrington'!$A$1:$ZZ$1,0))</f>
        <v>#VALUE!</v>
      </c>
      <c r="N50" t="e">
        <f>INDEX('[3]T10.Barrington'!$A$2:$ZZ$1000,MATCH(A50,'[3]T10.Barrington'!$A$2:$A$1000,0),MATCH($N$1,'[3]T10.Barrington'!$A$1:$ZZ$1,0))</f>
        <v>#VALUE!</v>
      </c>
      <c r="O50" t="e">
        <f>INDEX('[3]T10.Barrington'!$A$2:$ZZ$1000,MATCH(A50,'[3]T10.Barrington'!$A$2:$A$1000,0),MATCH($O$1,'[3]T10.Barrington'!$A$1:$ZZ$1,0))</f>
        <v>#VALUE!</v>
      </c>
      <c r="P50" t="e">
        <f>INDEX('[3]T10.Barrington'!$A$2:$ZZ$1000,MATCH(A50,'[3]T10.Barrington'!$A$2:$A$1000,0),MATCH($P$1,'[3]T10.Barrington'!$A$1:$ZZ$1,0))</f>
        <v>#VALUE!</v>
      </c>
      <c r="Q50" t="e">
        <f>INDEX('[3]T10.Barrington'!$A$2:$ZZ$1000,MATCH(A50,'[3]T10.Barrington'!$A$2:$A$1000,0),MATCH($Q$1,'[3]T10.Barrington'!$A$1:$ZZ$1,0))</f>
        <v>#VALUE!</v>
      </c>
      <c r="R50" t="e">
        <f>INDEX('[3]T10.Barrington'!$A$2:$ZZ$1000,MATCH(A50,'[3]T10.Barrington'!$A$2:$A$1000,0),MATCH($R$1,'[3]T10.Barrington'!$A$1:$ZZ$1,0))</f>
        <v>#VALUE!</v>
      </c>
    </row>
    <row r="51" spans="1:18" hidden="1" x14ac:dyDescent="0.55000000000000004">
      <c r="A51" t="e">
        <f>[3]!Merge18[[#This Row],[KeyPIN]]</f>
        <v>#VALUE!</v>
      </c>
      <c r="B51" t="e">
        <f>INDEX('[3]T10.Barrington'!$A$2:$ZZ$1000,MATCH(A51,'[3]T10.Barrington'!$A$2:$A$1000,0),MATCH(B50,'[3]T10.Barrington'!$A$1:$ZZ$1,0))</f>
        <v>#VALUE!</v>
      </c>
      <c r="C51" t="e">
        <f>INDEX('[3]T10.Barrington'!$A$2:$ZZ$1000,MATCH(A51,'[3]T10.Barrington'!$A$2:$A$1000,0),MATCH($C$1,'[3]T10.Barrington'!$A$1:$ZZ$1,0))</f>
        <v>#VALUE!</v>
      </c>
      <c r="D51" t="e">
        <f>INDEX('[3]T10.Barrington'!$A$2:$ZZ$1000,MATCH(A51,'[3]T10.Barrington'!$A$2:$A$1000,0),MATCH($D$1,'[3]T10.Barrington'!$A$1:$ZZ$1,0))</f>
        <v>#VALUE!</v>
      </c>
      <c r="E51" t="e">
        <f>INDEX('[3]T10.Barrington'!$A$2:$ZZ$1000,MATCH(A51,'[3]T10.Barrington'!$A$2:$A$1000,0),MATCH($E$1,'[3]T10.Barrington'!$A$1:$ZZ$1,0))</f>
        <v>#VALUE!</v>
      </c>
      <c r="F51" t="e">
        <f>INDEX('[3]T10.Barrington'!$A$2:$ZZ$1000,MATCH(A51,'[3]T10.Barrington'!$A$2:$A$1000,0),MATCH($F$1,'[3]T10.Barrington'!$A$1:$ZZ$1,0))</f>
        <v>#VALUE!</v>
      </c>
      <c r="G51" t="e">
        <f>INDEX('[3]T10.Barrington'!$A$2:$ZZ$1000,MATCH(A51,'[3]T10.Barrington'!$A$2:$A$1000,0),MATCH($G$1,'[3]T10.Barrington'!$A$1:$ZZ$1,0))</f>
        <v>#VALUE!</v>
      </c>
      <c r="H51" t="e">
        <f>INDEX('[3]T10.Barrington'!$A$2:$ZZ$1000,MATCH(A51,'[3]T10.Barrington'!$A$2:$A$1000,0),MATCH($H$1,'[3]T10.Barrington'!$A$1:$ZZ$1,0))</f>
        <v>#VALUE!</v>
      </c>
      <c r="I51" t="e">
        <f>INDEX('[3]T10.Barrington'!$A$2:$ZZ$1000,MATCH(A51,'[3]T10.Barrington'!$A$2:$A$1000,0),MATCH($I$1,'[3]T10.Barrington'!$A$1:$ZZ$1,0))</f>
        <v>#VALUE!</v>
      </c>
      <c r="J51" t="e">
        <f>INDEX('[3]T10.Barrington'!$A$2:$ZZ$1000,MATCH(A51,'[3]T10.Barrington'!$A$2:$A$1000,0),MATCH($J$1,'[3]T10.Barrington'!$A$1:$ZZ$1,0))</f>
        <v>#VALUE!</v>
      </c>
      <c r="K51" t="e">
        <f>INDEX('[3]T10.Barrington'!$A$2:$ZZ$1000,MATCH(A51,'[3]T10.Barrington'!$A$2:$A$1000,0),MATCH($K$1,'[3]T10.Barrington'!$A$1:$ZZ$1,0))</f>
        <v>#VALUE!</v>
      </c>
      <c r="L51" t="e">
        <f>INDEX('[3]T10.Barrington'!$A$2:$ZZ$1000,MATCH(A51,'[3]T10.Barrington'!$A$2:$A$1000,0),MATCH($L$1,'[3]T10.Barrington'!$A$1:$ZZ$1,0))</f>
        <v>#VALUE!</v>
      </c>
      <c r="M51" t="e">
        <f>INDEX('[3]T10.Barrington'!$A$2:$ZZ$1000,MATCH(A51,'[3]T10.Barrington'!$A$2:$A$1000,0),MATCH($M$1,'[3]T10.Barrington'!$A$1:$ZZ$1,0))</f>
        <v>#VALUE!</v>
      </c>
      <c r="N51" t="e">
        <f>INDEX('[3]T10.Barrington'!$A$2:$ZZ$1000,MATCH(A51,'[3]T10.Barrington'!$A$2:$A$1000,0),MATCH($N$1,'[3]T10.Barrington'!$A$1:$ZZ$1,0))</f>
        <v>#VALUE!</v>
      </c>
      <c r="O51" t="e">
        <f>INDEX('[3]T10.Barrington'!$A$2:$ZZ$1000,MATCH(A51,'[3]T10.Barrington'!$A$2:$A$1000,0),MATCH($O$1,'[3]T10.Barrington'!$A$1:$ZZ$1,0))</f>
        <v>#VALUE!</v>
      </c>
      <c r="P51" t="e">
        <f>INDEX('[3]T10.Barrington'!$A$2:$ZZ$1000,MATCH(A51,'[3]T10.Barrington'!$A$2:$A$1000,0),MATCH($P$1,'[3]T10.Barrington'!$A$1:$ZZ$1,0))</f>
        <v>#VALUE!</v>
      </c>
      <c r="Q51" t="e">
        <f>INDEX('[3]T10.Barrington'!$A$2:$ZZ$1000,MATCH(A51,'[3]T10.Barrington'!$A$2:$A$1000,0),MATCH($Q$1,'[3]T10.Barrington'!$A$1:$ZZ$1,0))</f>
        <v>#VALUE!</v>
      </c>
      <c r="R51" t="e">
        <f>INDEX('[3]T10.Barrington'!$A$2:$ZZ$1000,MATCH(A51,'[3]T10.Barrington'!$A$2:$A$1000,0),MATCH($R$1,'[3]T10.Barrington'!$A$1:$ZZ$1,0))</f>
        <v>#VALUE!</v>
      </c>
    </row>
    <row r="52" spans="1:18" hidden="1" x14ac:dyDescent="0.55000000000000004">
      <c r="A52" t="e">
        <f>[3]!Merge18[[#This Row],[KeyPIN]]</f>
        <v>#VALUE!</v>
      </c>
      <c r="B52" t="e">
        <f>INDEX('[3]T10.Barrington'!$A$2:$ZZ$1000,MATCH(A52,'[3]T10.Barrington'!$A$2:$A$1000,0),MATCH(B51,'[3]T10.Barrington'!$A$1:$ZZ$1,0))</f>
        <v>#VALUE!</v>
      </c>
      <c r="C52" t="e">
        <f>INDEX('[3]T10.Barrington'!$A$2:$ZZ$1000,MATCH(A52,'[3]T10.Barrington'!$A$2:$A$1000,0),MATCH($C$1,'[3]T10.Barrington'!$A$1:$ZZ$1,0))</f>
        <v>#VALUE!</v>
      </c>
      <c r="D52" t="e">
        <f>INDEX('[3]T10.Barrington'!$A$2:$ZZ$1000,MATCH(A52,'[3]T10.Barrington'!$A$2:$A$1000,0),MATCH($D$1,'[3]T10.Barrington'!$A$1:$ZZ$1,0))</f>
        <v>#VALUE!</v>
      </c>
      <c r="E52" t="e">
        <f>INDEX('[3]T10.Barrington'!$A$2:$ZZ$1000,MATCH(A52,'[3]T10.Barrington'!$A$2:$A$1000,0),MATCH($E$1,'[3]T10.Barrington'!$A$1:$ZZ$1,0))</f>
        <v>#VALUE!</v>
      </c>
      <c r="F52" t="e">
        <f>INDEX('[3]T10.Barrington'!$A$2:$ZZ$1000,MATCH(A52,'[3]T10.Barrington'!$A$2:$A$1000,0),MATCH($F$1,'[3]T10.Barrington'!$A$1:$ZZ$1,0))</f>
        <v>#VALUE!</v>
      </c>
      <c r="G52" t="e">
        <f>INDEX('[3]T10.Barrington'!$A$2:$ZZ$1000,MATCH(A52,'[3]T10.Barrington'!$A$2:$A$1000,0),MATCH($G$1,'[3]T10.Barrington'!$A$1:$ZZ$1,0))</f>
        <v>#VALUE!</v>
      </c>
      <c r="H52" t="e">
        <f>INDEX('[3]T10.Barrington'!$A$2:$ZZ$1000,MATCH(A52,'[3]T10.Barrington'!$A$2:$A$1000,0),MATCH($H$1,'[3]T10.Barrington'!$A$1:$ZZ$1,0))</f>
        <v>#VALUE!</v>
      </c>
      <c r="I52" t="e">
        <f>INDEX('[3]T10.Barrington'!$A$2:$ZZ$1000,MATCH(A52,'[3]T10.Barrington'!$A$2:$A$1000,0),MATCH($I$1,'[3]T10.Barrington'!$A$1:$ZZ$1,0))</f>
        <v>#VALUE!</v>
      </c>
      <c r="J52" t="e">
        <f>INDEX('[3]T10.Barrington'!$A$2:$ZZ$1000,MATCH(A52,'[3]T10.Barrington'!$A$2:$A$1000,0),MATCH($J$1,'[3]T10.Barrington'!$A$1:$ZZ$1,0))</f>
        <v>#VALUE!</v>
      </c>
      <c r="K52" t="e">
        <f>INDEX('[3]T10.Barrington'!$A$2:$ZZ$1000,MATCH(A52,'[3]T10.Barrington'!$A$2:$A$1000,0),MATCH($K$1,'[3]T10.Barrington'!$A$1:$ZZ$1,0))</f>
        <v>#VALUE!</v>
      </c>
      <c r="L52" t="e">
        <f>INDEX('[3]T10.Barrington'!$A$2:$ZZ$1000,MATCH(A52,'[3]T10.Barrington'!$A$2:$A$1000,0),MATCH($L$1,'[3]T10.Barrington'!$A$1:$ZZ$1,0))</f>
        <v>#VALUE!</v>
      </c>
      <c r="M52" t="e">
        <f>INDEX('[3]T10.Barrington'!$A$2:$ZZ$1000,MATCH(A52,'[3]T10.Barrington'!$A$2:$A$1000,0),MATCH($M$1,'[3]T10.Barrington'!$A$1:$ZZ$1,0))</f>
        <v>#VALUE!</v>
      </c>
      <c r="N52" t="e">
        <f>INDEX('[3]T10.Barrington'!$A$2:$ZZ$1000,MATCH(A52,'[3]T10.Barrington'!$A$2:$A$1000,0),MATCH($N$1,'[3]T10.Barrington'!$A$1:$ZZ$1,0))</f>
        <v>#VALUE!</v>
      </c>
      <c r="O52" t="e">
        <f>INDEX('[3]T10.Barrington'!$A$2:$ZZ$1000,MATCH(A52,'[3]T10.Barrington'!$A$2:$A$1000,0),MATCH($O$1,'[3]T10.Barrington'!$A$1:$ZZ$1,0))</f>
        <v>#VALUE!</v>
      </c>
      <c r="P52" t="e">
        <f>INDEX('[3]T10.Barrington'!$A$2:$ZZ$1000,MATCH(A52,'[3]T10.Barrington'!$A$2:$A$1000,0),MATCH($P$1,'[3]T10.Barrington'!$A$1:$ZZ$1,0))</f>
        <v>#VALUE!</v>
      </c>
      <c r="Q52" t="e">
        <f>INDEX('[3]T10.Barrington'!$A$2:$ZZ$1000,MATCH(A52,'[3]T10.Barrington'!$A$2:$A$1000,0),MATCH($Q$1,'[3]T10.Barrington'!$A$1:$ZZ$1,0))</f>
        <v>#VALUE!</v>
      </c>
      <c r="R52" t="e">
        <f>INDEX('[3]T10.Barrington'!$A$2:$ZZ$1000,MATCH(A52,'[3]T10.Barrington'!$A$2:$A$1000,0),MATCH($R$1,'[3]T10.Barrington'!$A$1:$ZZ$1,0))</f>
        <v>#VALUE!</v>
      </c>
    </row>
    <row r="53" spans="1:18" hidden="1" x14ac:dyDescent="0.55000000000000004">
      <c r="A53" t="e">
        <f>[3]!Merge18[[#This Row],[KeyPIN]]</f>
        <v>#VALUE!</v>
      </c>
      <c r="B53" t="e">
        <f>INDEX('[3]T10.Barrington'!$A$2:$ZZ$1000,MATCH(A53,'[3]T10.Barrington'!$A$2:$A$1000,0),MATCH(B52,'[3]T10.Barrington'!$A$1:$ZZ$1,0))</f>
        <v>#VALUE!</v>
      </c>
      <c r="C53" t="e">
        <f>INDEX('[3]T10.Barrington'!$A$2:$ZZ$1000,MATCH(A53,'[3]T10.Barrington'!$A$2:$A$1000,0),MATCH($C$1,'[3]T10.Barrington'!$A$1:$ZZ$1,0))</f>
        <v>#VALUE!</v>
      </c>
      <c r="D53" t="e">
        <f>INDEX('[3]T10.Barrington'!$A$2:$ZZ$1000,MATCH(A53,'[3]T10.Barrington'!$A$2:$A$1000,0),MATCH($D$1,'[3]T10.Barrington'!$A$1:$ZZ$1,0))</f>
        <v>#VALUE!</v>
      </c>
      <c r="E53" t="e">
        <f>INDEX('[3]T10.Barrington'!$A$2:$ZZ$1000,MATCH(A53,'[3]T10.Barrington'!$A$2:$A$1000,0),MATCH($E$1,'[3]T10.Barrington'!$A$1:$ZZ$1,0))</f>
        <v>#VALUE!</v>
      </c>
      <c r="F53" t="e">
        <f>INDEX('[3]T10.Barrington'!$A$2:$ZZ$1000,MATCH(A53,'[3]T10.Barrington'!$A$2:$A$1000,0),MATCH($F$1,'[3]T10.Barrington'!$A$1:$ZZ$1,0))</f>
        <v>#VALUE!</v>
      </c>
      <c r="G53" t="e">
        <f>INDEX('[3]T10.Barrington'!$A$2:$ZZ$1000,MATCH(A53,'[3]T10.Barrington'!$A$2:$A$1000,0),MATCH($G$1,'[3]T10.Barrington'!$A$1:$ZZ$1,0))</f>
        <v>#VALUE!</v>
      </c>
      <c r="H53" t="e">
        <f>INDEX('[3]T10.Barrington'!$A$2:$ZZ$1000,MATCH(A53,'[3]T10.Barrington'!$A$2:$A$1000,0),MATCH($H$1,'[3]T10.Barrington'!$A$1:$ZZ$1,0))</f>
        <v>#VALUE!</v>
      </c>
      <c r="I53" t="e">
        <f>INDEX('[3]T10.Barrington'!$A$2:$ZZ$1000,MATCH(A53,'[3]T10.Barrington'!$A$2:$A$1000,0),MATCH($I$1,'[3]T10.Barrington'!$A$1:$ZZ$1,0))</f>
        <v>#VALUE!</v>
      </c>
      <c r="J53" t="e">
        <f>INDEX('[3]T10.Barrington'!$A$2:$ZZ$1000,MATCH(A53,'[3]T10.Barrington'!$A$2:$A$1000,0),MATCH($J$1,'[3]T10.Barrington'!$A$1:$ZZ$1,0))</f>
        <v>#VALUE!</v>
      </c>
      <c r="K53" t="e">
        <f>INDEX('[3]T10.Barrington'!$A$2:$ZZ$1000,MATCH(A53,'[3]T10.Barrington'!$A$2:$A$1000,0),MATCH($K$1,'[3]T10.Barrington'!$A$1:$ZZ$1,0))</f>
        <v>#VALUE!</v>
      </c>
      <c r="L53" t="e">
        <f>INDEX('[3]T10.Barrington'!$A$2:$ZZ$1000,MATCH(A53,'[3]T10.Barrington'!$A$2:$A$1000,0),MATCH($L$1,'[3]T10.Barrington'!$A$1:$ZZ$1,0))</f>
        <v>#VALUE!</v>
      </c>
      <c r="M53" t="e">
        <f>INDEX('[3]T10.Barrington'!$A$2:$ZZ$1000,MATCH(A53,'[3]T10.Barrington'!$A$2:$A$1000,0),MATCH($M$1,'[3]T10.Barrington'!$A$1:$ZZ$1,0))</f>
        <v>#VALUE!</v>
      </c>
      <c r="N53" t="e">
        <f>INDEX('[3]T10.Barrington'!$A$2:$ZZ$1000,MATCH(A53,'[3]T10.Barrington'!$A$2:$A$1000,0),MATCH($N$1,'[3]T10.Barrington'!$A$1:$ZZ$1,0))</f>
        <v>#VALUE!</v>
      </c>
      <c r="O53" t="e">
        <f>INDEX('[3]T10.Barrington'!$A$2:$ZZ$1000,MATCH(A53,'[3]T10.Barrington'!$A$2:$A$1000,0),MATCH($O$1,'[3]T10.Barrington'!$A$1:$ZZ$1,0))</f>
        <v>#VALUE!</v>
      </c>
      <c r="P53" t="e">
        <f>INDEX('[3]T10.Barrington'!$A$2:$ZZ$1000,MATCH(A53,'[3]T10.Barrington'!$A$2:$A$1000,0),MATCH($P$1,'[3]T10.Barrington'!$A$1:$ZZ$1,0))</f>
        <v>#VALUE!</v>
      </c>
      <c r="Q53" t="e">
        <f>INDEX('[3]T10.Barrington'!$A$2:$ZZ$1000,MATCH(A53,'[3]T10.Barrington'!$A$2:$A$1000,0),MATCH($Q$1,'[3]T10.Barrington'!$A$1:$ZZ$1,0))</f>
        <v>#VALUE!</v>
      </c>
      <c r="R53" t="e">
        <f>INDEX('[3]T10.Barrington'!$A$2:$ZZ$1000,MATCH(A53,'[3]T10.Barrington'!$A$2:$A$1000,0),MATCH($R$1,'[3]T10.Barrington'!$A$1:$ZZ$1,0))</f>
        <v>#VALUE!</v>
      </c>
    </row>
    <row r="54" spans="1:18" hidden="1" x14ac:dyDescent="0.55000000000000004">
      <c r="A54" t="e">
        <f>[3]!Merge18[[#This Row],[KeyPIN]]</f>
        <v>#VALUE!</v>
      </c>
      <c r="B54" t="e">
        <f>INDEX('[3]T10.Barrington'!$A$2:$ZZ$1000,MATCH(A54,'[3]T10.Barrington'!$A$2:$A$1000,0),MATCH(B53,'[3]T10.Barrington'!$A$1:$ZZ$1,0))</f>
        <v>#VALUE!</v>
      </c>
      <c r="C54" t="e">
        <f>INDEX('[3]T10.Barrington'!$A$2:$ZZ$1000,MATCH(A54,'[3]T10.Barrington'!$A$2:$A$1000,0),MATCH($C$1,'[3]T10.Barrington'!$A$1:$ZZ$1,0))</f>
        <v>#VALUE!</v>
      </c>
      <c r="D54" t="e">
        <f>INDEX('[3]T10.Barrington'!$A$2:$ZZ$1000,MATCH(A54,'[3]T10.Barrington'!$A$2:$A$1000,0),MATCH($D$1,'[3]T10.Barrington'!$A$1:$ZZ$1,0))</f>
        <v>#VALUE!</v>
      </c>
      <c r="E54" t="e">
        <f>INDEX('[3]T10.Barrington'!$A$2:$ZZ$1000,MATCH(A54,'[3]T10.Barrington'!$A$2:$A$1000,0),MATCH($E$1,'[3]T10.Barrington'!$A$1:$ZZ$1,0))</f>
        <v>#VALUE!</v>
      </c>
      <c r="F54" t="e">
        <f>INDEX('[3]T10.Barrington'!$A$2:$ZZ$1000,MATCH(A54,'[3]T10.Barrington'!$A$2:$A$1000,0),MATCH($F$1,'[3]T10.Barrington'!$A$1:$ZZ$1,0))</f>
        <v>#VALUE!</v>
      </c>
      <c r="G54" t="e">
        <f>INDEX('[3]T10.Barrington'!$A$2:$ZZ$1000,MATCH(A54,'[3]T10.Barrington'!$A$2:$A$1000,0),MATCH($G$1,'[3]T10.Barrington'!$A$1:$ZZ$1,0))</f>
        <v>#VALUE!</v>
      </c>
      <c r="H54" t="e">
        <f>INDEX('[3]T10.Barrington'!$A$2:$ZZ$1000,MATCH(A54,'[3]T10.Barrington'!$A$2:$A$1000,0),MATCH($H$1,'[3]T10.Barrington'!$A$1:$ZZ$1,0))</f>
        <v>#VALUE!</v>
      </c>
      <c r="I54" t="e">
        <f>INDEX('[3]T10.Barrington'!$A$2:$ZZ$1000,MATCH(A54,'[3]T10.Barrington'!$A$2:$A$1000,0),MATCH($I$1,'[3]T10.Barrington'!$A$1:$ZZ$1,0))</f>
        <v>#VALUE!</v>
      </c>
      <c r="J54" t="e">
        <f>INDEX('[3]T10.Barrington'!$A$2:$ZZ$1000,MATCH(A54,'[3]T10.Barrington'!$A$2:$A$1000,0),MATCH($J$1,'[3]T10.Barrington'!$A$1:$ZZ$1,0))</f>
        <v>#VALUE!</v>
      </c>
      <c r="K54" t="e">
        <f>INDEX('[3]T10.Barrington'!$A$2:$ZZ$1000,MATCH(A54,'[3]T10.Barrington'!$A$2:$A$1000,0),MATCH($K$1,'[3]T10.Barrington'!$A$1:$ZZ$1,0))</f>
        <v>#VALUE!</v>
      </c>
      <c r="L54" t="e">
        <f>INDEX('[3]T10.Barrington'!$A$2:$ZZ$1000,MATCH(A54,'[3]T10.Barrington'!$A$2:$A$1000,0),MATCH($L$1,'[3]T10.Barrington'!$A$1:$ZZ$1,0))</f>
        <v>#VALUE!</v>
      </c>
      <c r="M54" t="e">
        <f>INDEX('[3]T10.Barrington'!$A$2:$ZZ$1000,MATCH(A54,'[3]T10.Barrington'!$A$2:$A$1000,0),MATCH($M$1,'[3]T10.Barrington'!$A$1:$ZZ$1,0))</f>
        <v>#VALUE!</v>
      </c>
      <c r="N54" t="e">
        <f>INDEX('[3]T10.Barrington'!$A$2:$ZZ$1000,MATCH(A54,'[3]T10.Barrington'!$A$2:$A$1000,0),MATCH($N$1,'[3]T10.Barrington'!$A$1:$ZZ$1,0))</f>
        <v>#VALUE!</v>
      </c>
      <c r="O54" t="e">
        <f>INDEX('[3]T10.Barrington'!$A$2:$ZZ$1000,MATCH(A54,'[3]T10.Barrington'!$A$2:$A$1000,0),MATCH($O$1,'[3]T10.Barrington'!$A$1:$ZZ$1,0))</f>
        <v>#VALUE!</v>
      </c>
      <c r="P54" t="e">
        <f>INDEX('[3]T10.Barrington'!$A$2:$ZZ$1000,MATCH(A54,'[3]T10.Barrington'!$A$2:$A$1000,0),MATCH($P$1,'[3]T10.Barrington'!$A$1:$ZZ$1,0))</f>
        <v>#VALUE!</v>
      </c>
      <c r="Q54" t="e">
        <f>INDEX('[3]T10.Barrington'!$A$2:$ZZ$1000,MATCH(A54,'[3]T10.Barrington'!$A$2:$A$1000,0),MATCH($Q$1,'[3]T10.Barrington'!$A$1:$ZZ$1,0))</f>
        <v>#VALUE!</v>
      </c>
      <c r="R54" t="e">
        <f>INDEX('[3]T10.Barrington'!$A$2:$ZZ$1000,MATCH(A54,'[3]T10.Barrington'!$A$2:$A$1000,0),MATCH($R$1,'[3]T10.Barrington'!$A$1:$ZZ$1,0))</f>
        <v>#VALUE!</v>
      </c>
    </row>
    <row r="55" spans="1:18" hidden="1" x14ac:dyDescent="0.55000000000000004">
      <c r="A55" t="e">
        <f>[3]!Merge18[[#This Row],[KeyPIN]]</f>
        <v>#VALUE!</v>
      </c>
      <c r="B55" t="e">
        <f>INDEX('[3]T10.Barrington'!$A$2:$ZZ$1000,MATCH(A55,'[3]T10.Barrington'!$A$2:$A$1000,0),MATCH(B54,'[3]T10.Barrington'!$A$1:$ZZ$1,0))</f>
        <v>#VALUE!</v>
      </c>
      <c r="C55" t="e">
        <f>INDEX('[3]T10.Barrington'!$A$2:$ZZ$1000,MATCH(A55,'[3]T10.Barrington'!$A$2:$A$1000,0),MATCH($C$1,'[3]T10.Barrington'!$A$1:$ZZ$1,0))</f>
        <v>#VALUE!</v>
      </c>
      <c r="D55" t="e">
        <f>INDEX('[3]T10.Barrington'!$A$2:$ZZ$1000,MATCH(A55,'[3]T10.Barrington'!$A$2:$A$1000,0),MATCH($D$1,'[3]T10.Barrington'!$A$1:$ZZ$1,0))</f>
        <v>#VALUE!</v>
      </c>
      <c r="E55" t="e">
        <f>INDEX('[3]T10.Barrington'!$A$2:$ZZ$1000,MATCH(A55,'[3]T10.Barrington'!$A$2:$A$1000,0),MATCH($E$1,'[3]T10.Barrington'!$A$1:$ZZ$1,0))</f>
        <v>#VALUE!</v>
      </c>
      <c r="F55" t="e">
        <f>INDEX('[3]T10.Barrington'!$A$2:$ZZ$1000,MATCH(A55,'[3]T10.Barrington'!$A$2:$A$1000,0),MATCH($F$1,'[3]T10.Barrington'!$A$1:$ZZ$1,0))</f>
        <v>#VALUE!</v>
      </c>
      <c r="G55" t="e">
        <f>INDEX('[3]T10.Barrington'!$A$2:$ZZ$1000,MATCH(A55,'[3]T10.Barrington'!$A$2:$A$1000,0),MATCH($G$1,'[3]T10.Barrington'!$A$1:$ZZ$1,0))</f>
        <v>#VALUE!</v>
      </c>
      <c r="H55" t="e">
        <f>INDEX('[3]T10.Barrington'!$A$2:$ZZ$1000,MATCH(A55,'[3]T10.Barrington'!$A$2:$A$1000,0),MATCH($H$1,'[3]T10.Barrington'!$A$1:$ZZ$1,0))</f>
        <v>#VALUE!</v>
      </c>
      <c r="I55" t="e">
        <f>INDEX('[3]T10.Barrington'!$A$2:$ZZ$1000,MATCH(A55,'[3]T10.Barrington'!$A$2:$A$1000,0),MATCH($I$1,'[3]T10.Barrington'!$A$1:$ZZ$1,0))</f>
        <v>#VALUE!</v>
      </c>
      <c r="J55" t="e">
        <f>INDEX('[3]T10.Barrington'!$A$2:$ZZ$1000,MATCH(A55,'[3]T10.Barrington'!$A$2:$A$1000,0),MATCH($J$1,'[3]T10.Barrington'!$A$1:$ZZ$1,0))</f>
        <v>#VALUE!</v>
      </c>
      <c r="K55" t="e">
        <f>INDEX('[3]T10.Barrington'!$A$2:$ZZ$1000,MATCH(A55,'[3]T10.Barrington'!$A$2:$A$1000,0),MATCH($K$1,'[3]T10.Barrington'!$A$1:$ZZ$1,0))</f>
        <v>#VALUE!</v>
      </c>
      <c r="L55" t="e">
        <f>INDEX('[3]T10.Barrington'!$A$2:$ZZ$1000,MATCH(A55,'[3]T10.Barrington'!$A$2:$A$1000,0),MATCH($L$1,'[3]T10.Barrington'!$A$1:$ZZ$1,0))</f>
        <v>#VALUE!</v>
      </c>
      <c r="M55" t="e">
        <f>INDEX('[3]T10.Barrington'!$A$2:$ZZ$1000,MATCH(A55,'[3]T10.Barrington'!$A$2:$A$1000,0),MATCH($M$1,'[3]T10.Barrington'!$A$1:$ZZ$1,0))</f>
        <v>#VALUE!</v>
      </c>
      <c r="N55" t="e">
        <f>INDEX('[3]T10.Barrington'!$A$2:$ZZ$1000,MATCH(A55,'[3]T10.Barrington'!$A$2:$A$1000,0),MATCH($N$1,'[3]T10.Barrington'!$A$1:$ZZ$1,0))</f>
        <v>#VALUE!</v>
      </c>
      <c r="O55" t="e">
        <f>INDEX('[3]T10.Barrington'!$A$2:$ZZ$1000,MATCH(A55,'[3]T10.Barrington'!$A$2:$A$1000,0),MATCH($O$1,'[3]T10.Barrington'!$A$1:$ZZ$1,0))</f>
        <v>#VALUE!</v>
      </c>
      <c r="P55" t="e">
        <f>INDEX('[3]T10.Barrington'!$A$2:$ZZ$1000,MATCH(A55,'[3]T10.Barrington'!$A$2:$A$1000,0),MATCH($P$1,'[3]T10.Barrington'!$A$1:$ZZ$1,0))</f>
        <v>#VALUE!</v>
      </c>
      <c r="Q55" t="e">
        <f>INDEX('[3]T10.Barrington'!$A$2:$ZZ$1000,MATCH(A55,'[3]T10.Barrington'!$A$2:$A$1000,0),MATCH($Q$1,'[3]T10.Barrington'!$A$1:$ZZ$1,0))</f>
        <v>#VALUE!</v>
      </c>
      <c r="R55" t="e">
        <f>INDEX('[3]T10.Barrington'!$A$2:$ZZ$1000,MATCH(A55,'[3]T10.Barrington'!$A$2:$A$1000,0),MATCH($R$1,'[3]T10.Barrington'!$A$1:$ZZ$1,0))</f>
        <v>#VALUE!</v>
      </c>
    </row>
    <row r="56" spans="1:18" hidden="1" x14ac:dyDescent="0.55000000000000004">
      <c r="A56" t="e">
        <f>[3]!Merge18[[#This Row],[KeyPIN]]</f>
        <v>#VALUE!</v>
      </c>
      <c r="B56" t="e">
        <f>INDEX('[3]T10.Barrington'!$A$2:$ZZ$1000,MATCH(A56,'[3]T10.Barrington'!$A$2:$A$1000,0),MATCH(B55,'[3]T10.Barrington'!$A$1:$ZZ$1,0))</f>
        <v>#VALUE!</v>
      </c>
      <c r="C56" t="e">
        <f>INDEX('[3]T10.Barrington'!$A$2:$ZZ$1000,MATCH(A56,'[3]T10.Barrington'!$A$2:$A$1000,0),MATCH($C$1,'[3]T10.Barrington'!$A$1:$ZZ$1,0))</f>
        <v>#VALUE!</v>
      </c>
      <c r="D56" t="e">
        <f>INDEX('[3]T10.Barrington'!$A$2:$ZZ$1000,MATCH(A56,'[3]T10.Barrington'!$A$2:$A$1000,0),MATCH($D$1,'[3]T10.Barrington'!$A$1:$ZZ$1,0))</f>
        <v>#VALUE!</v>
      </c>
      <c r="E56" t="e">
        <f>INDEX('[3]T10.Barrington'!$A$2:$ZZ$1000,MATCH(A56,'[3]T10.Barrington'!$A$2:$A$1000,0),MATCH($E$1,'[3]T10.Barrington'!$A$1:$ZZ$1,0))</f>
        <v>#VALUE!</v>
      </c>
      <c r="F56" t="e">
        <f>INDEX('[3]T10.Barrington'!$A$2:$ZZ$1000,MATCH(A56,'[3]T10.Barrington'!$A$2:$A$1000,0),MATCH($F$1,'[3]T10.Barrington'!$A$1:$ZZ$1,0))</f>
        <v>#VALUE!</v>
      </c>
      <c r="G56" t="e">
        <f>INDEX('[3]T10.Barrington'!$A$2:$ZZ$1000,MATCH(A56,'[3]T10.Barrington'!$A$2:$A$1000,0),MATCH($G$1,'[3]T10.Barrington'!$A$1:$ZZ$1,0))</f>
        <v>#VALUE!</v>
      </c>
      <c r="H56" t="e">
        <f>INDEX('[3]T10.Barrington'!$A$2:$ZZ$1000,MATCH(A56,'[3]T10.Barrington'!$A$2:$A$1000,0),MATCH($H$1,'[3]T10.Barrington'!$A$1:$ZZ$1,0))</f>
        <v>#VALUE!</v>
      </c>
      <c r="I56" t="e">
        <f>INDEX('[3]T10.Barrington'!$A$2:$ZZ$1000,MATCH(A56,'[3]T10.Barrington'!$A$2:$A$1000,0),MATCH($I$1,'[3]T10.Barrington'!$A$1:$ZZ$1,0))</f>
        <v>#VALUE!</v>
      </c>
      <c r="J56" t="e">
        <f>INDEX('[3]T10.Barrington'!$A$2:$ZZ$1000,MATCH(A56,'[3]T10.Barrington'!$A$2:$A$1000,0),MATCH($J$1,'[3]T10.Barrington'!$A$1:$ZZ$1,0))</f>
        <v>#VALUE!</v>
      </c>
      <c r="K56" t="e">
        <f>INDEX('[3]T10.Barrington'!$A$2:$ZZ$1000,MATCH(A56,'[3]T10.Barrington'!$A$2:$A$1000,0),MATCH($K$1,'[3]T10.Barrington'!$A$1:$ZZ$1,0))</f>
        <v>#VALUE!</v>
      </c>
      <c r="L56" t="e">
        <f>INDEX('[3]T10.Barrington'!$A$2:$ZZ$1000,MATCH(A56,'[3]T10.Barrington'!$A$2:$A$1000,0),MATCH($L$1,'[3]T10.Barrington'!$A$1:$ZZ$1,0))</f>
        <v>#VALUE!</v>
      </c>
      <c r="M56" t="e">
        <f>INDEX('[3]T10.Barrington'!$A$2:$ZZ$1000,MATCH(A56,'[3]T10.Barrington'!$A$2:$A$1000,0),MATCH($M$1,'[3]T10.Barrington'!$A$1:$ZZ$1,0))</f>
        <v>#VALUE!</v>
      </c>
      <c r="N56" t="e">
        <f>INDEX('[3]T10.Barrington'!$A$2:$ZZ$1000,MATCH(A56,'[3]T10.Barrington'!$A$2:$A$1000,0),MATCH($N$1,'[3]T10.Barrington'!$A$1:$ZZ$1,0))</f>
        <v>#VALUE!</v>
      </c>
      <c r="O56" t="e">
        <f>INDEX('[3]T10.Barrington'!$A$2:$ZZ$1000,MATCH(A56,'[3]T10.Barrington'!$A$2:$A$1000,0),MATCH($O$1,'[3]T10.Barrington'!$A$1:$ZZ$1,0))</f>
        <v>#VALUE!</v>
      </c>
      <c r="P56" t="e">
        <f>INDEX('[3]T10.Barrington'!$A$2:$ZZ$1000,MATCH(A56,'[3]T10.Barrington'!$A$2:$A$1000,0),MATCH($P$1,'[3]T10.Barrington'!$A$1:$ZZ$1,0))</f>
        <v>#VALUE!</v>
      </c>
      <c r="Q56" t="e">
        <f>INDEX('[3]T10.Barrington'!$A$2:$ZZ$1000,MATCH(A56,'[3]T10.Barrington'!$A$2:$A$1000,0),MATCH($Q$1,'[3]T10.Barrington'!$A$1:$ZZ$1,0))</f>
        <v>#VALUE!</v>
      </c>
      <c r="R56" t="e">
        <f>INDEX('[3]T10.Barrington'!$A$2:$ZZ$1000,MATCH(A56,'[3]T10.Barrington'!$A$2:$A$1000,0),MATCH($R$1,'[3]T10.Barrington'!$A$1:$ZZ$1,0))</f>
        <v>#VALUE!</v>
      </c>
    </row>
    <row r="57" spans="1:18" hidden="1" x14ac:dyDescent="0.55000000000000004">
      <c r="A57" t="e">
        <f>[3]!Merge18[[#This Row],[KeyPIN]]</f>
        <v>#VALUE!</v>
      </c>
      <c r="B57" t="e">
        <f>INDEX('[3]T10.Barrington'!$A$2:$ZZ$1000,MATCH(A57,'[3]T10.Barrington'!$A$2:$A$1000,0),MATCH(B56,'[3]T10.Barrington'!$A$1:$ZZ$1,0))</f>
        <v>#VALUE!</v>
      </c>
      <c r="C57" t="e">
        <f>INDEX('[3]T10.Barrington'!$A$2:$ZZ$1000,MATCH(A57,'[3]T10.Barrington'!$A$2:$A$1000,0),MATCH($C$1,'[3]T10.Barrington'!$A$1:$ZZ$1,0))</f>
        <v>#VALUE!</v>
      </c>
      <c r="D57" t="e">
        <f>INDEX('[3]T10.Barrington'!$A$2:$ZZ$1000,MATCH(A57,'[3]T10.Barrington'!$A$2:$A$1000,0),MATCH($D$1,'[3]T10.Barrington'!$A$1:$ZZ$1,0))</f>
        <v>#VALUE!</v>
      </c>
      <c r="E57" t="e">
        <f>INDEX('[3]T10.Barrington'!$A$2:$ZZ$1000,MATCH(A57,'[3]T10.Barrington'!$A$2:$A$1000,0),MATCH($E$1,'[3]T10.Barrington'!$A$1:$ZZ$1,0))</f>
        <v>#VALUE!</v>
      </c>
      <c r="F57" t="e">
        <f>INDEX('[3]T10.Barrington'!$A$2:$ZZ$1000,MATCH(A57,'[3]T10.Barrington'!$A$2:$A$1000,0),MATCH($F$1,'[3]T10.Barrington'!$A$1:$ZZ$1,0))</f>
        <v>#VALUE!</v>
      </c>
      <c r="G57" t="e">
        <f>INDEX('[3]T10.Barrington'!$A$2:$ZZ$1000,MATCH(A57,'[3]T10.Barrington'!$A$2:$A$1000,0),MATCH($G$1,'[3]T10.Barrington'!$A$1:$ZZ$1,0))</f>
        <v>#VALUE!</v>
      </c>
      <c r="H57" t="e">
        <f>INDEX('[3]T10.Barrington'!$A$2:$ZZ$1000,MATCH(A57,'[3]T10.Barrington'!$A$2:$A$1000,0),MATCH($H$1,'[3]T10.Barrington'!$A$1:$ZZ$1,0))</f>
        <v>#VALUE!</v>
      </c>
      <c r="I57" t="e">
        <f>INDEX('[3]T10.Barrington'!$A$2:$ZZ$1000,MATCH(A57,'[3]T10.Barrington'!$A$2:$A$1000,0),MATCH($I$1,'[3]T10.Barrington'!$A$1:$ZZ$1,0))</f>
        <v>#VALUE!</v>
      </c>
      <c r="J57" t="e">
        <f>INDEX('[3]T10.Barrington'!$A$2:$ZZ$1000,MATCH(A57,'[3]T10.Barrington'!$A$2:$A$1000,0),MATCH($J$1,'[3]T10.Barrington'!$A$1:$ZZ$1,0))</f>
        <v>#VALUE!</v>
      </c>
      <c r="K57" t="e">
        <f>INDEX('[3]T10.Barrington'!$A$2:$ZZ$1000,MATCH(A57,'[3]T10.Barrington'!$A$2:$A$1000,0),MATCH($K$1,'[3]T10.Barrington'!$A$1:$ZZ$1,0))</f>
        <v>#VALUE!</v>
      </c>
      <c r="L57" t="e">
        <f>INDEX('[3]T10.Barrington'!$A$2:$ZZ$1000,MATCH(A57,'[3]T10.Barrington'!$A$2:$A$1000,0),MATCH($L$1,'[3]T10.Barrington'!$A$1:$ZZ$1,0))</f>
        <v>#VALUE!</v>
      </c>
      <c r="M57" t="e">
        <f>INDEX('[3]T10.Barrington'!$A$2:$ZZ$1000,MATCH(A57,'[3]T10.Barrington'!$A$2:$A$1000,0),MATCH($M$1,'[3]T10.Barrington'!$A$1:$ZZ$1,0))</f>
        <v>#VALUE!</v>
      </c>
      <c r="N57" t="e">
        <f>INDEX('[3]T10.Barrington'!$A$2:$ZZ$1000,MATCH(A57,'[3]T10.Barrington'!$A$2:$A$1000,0),MATCH($N$1,'[3]T10.Barrington'!$A$1:$ZZ$1,0))</f>
        <v>#VALUE!</v>
      </c>
      <c r="O57" t="e">
        <f>INDEX('[3]T10.Barrington'!$A$2:$ZZ$1000,MATCH(A57,'[3]T10.Barrington'!$A$2:$A$1000,0),MATCH($O$1,'[3]T10.Barrington'!$A$1:$ZZ$1,0))</f>
        <v>#VALUE!</v>
      </c>
      <c r="P57" t="e">
        <f>INDEX('[3]T10.Barrington'!$A$2:$ZZ$1000,MATCH(A57,'[3]T10.Barrington'!$A$2:$A$1000,0),MATCH($P$1,'[3]T10.Barrington'!$A$1:$ZZ$1,0))</f>
        <v>#VALUE!</v>
      </c>
      <c r="Q57" t="e">
        <f>INDEX('[3]T10.Barrington'!$A$2:$ZZ$1000,MATCH(A57,'[3]T10.Barrington'!$A$2:$A$1000,0),MATCH($Q$1,'[3]T10.Barrington'!$A$1:$ZZ$1,0))</f>
        <v>#VALUE!</v>
      </c>
      <c r="R57" t="e">
        <f>INDEX('[3]T10.Barrington'!$A$2:$ZZ$1000,MATCH(A57,'[3]T10.Barrington'!$A$2:$A$1000,0),MATCH($R$1,'[3]T10.Barrington'!$A$1:$ZZ$1,0))</f>
        <v>#VALUE!</v>
      </c>
    </row>
    <row r="58" spans="1:18" hidden="1" x14ac:dyDescent="0.55000000000000004">
      <c r="A58" t="e">
        <f>[3]!Merge18[[#This Row],[KeyPIN]]</f>
        <v>#VALUE!</v>
      </c>
      <c r="B58" t="e">
        <f>INDEX('[3]T10.Barrington'!$A$2:$ZZ$1000,MATCH(A58,'[3]T10.Barrington'!$A$2:$A$1000,0),MATCH(B57,'[3]T10.Barrington'!$A$1:$ZZ$1,0))</f>
        <v>#VALUE!</v>
      </c>
      <c r="C58" t="e">
        <f>INDEX('[3]T10.Barrington'!$A$2:$ZZ$1000,MATCH(A58,'[3]T10.Barrington'!$A$2:$A$1000,0),MATCH($C$1,'[3]T10.Barrington'!$A$1:$ZZ$1,0))</f>
        <v>#VALUE!</v>
      </c>
      <c r="D58" t="e">
        <f>INDEX('[3]T10.Barrington'!$A$2:$ZZ$1000,MATCH(A58,'[3]T10.Barrington'!$A$2:$A$1000,0),MATCH($D$1,'[3]T10.Barrington'!$A$1:$ZZ$1,0))</f>
        <v>#VALUE!</v>
      </c>
      <c r="E58" t="e">
        <f>INDEX('[3]T10.Barrington'!$A$2:$ZZ$1000,MATCH(A58,'[3]T10.Barrington'!$A$2:$A$1000,0),MATCH($E$1,'[3]T10.Barrington'!$A$1:$ZZ$1,0))</f>
        <v>#VALUE!</v>
      </c>
      <c r="F58" t="e">
        <f>INDEX('[3]T10.Barrington'!$A$2:$ZZ$1000,MATCH(A58,'[3]T10.Barrington'!$A$2:$A$1000,0),MATCH($F$1,'[3]T10.Barrington'!$A$1:$ZZ$1,0))</f>
        <v>#VALUE!</v>
      </c>
      <c r="G58" t="e">
        <f>INDEX('[3]T10.Barrington'!$A$2:$ZZ$1000,MATCH(A58,'[3]T10.Barrington'!$A$2:$A$1000,0),MATCH($G$1,'[3]T10.Barrington'!$A$1:$ZZ$1,0))</f>
        <v>#VALUE!</v>
      </c>
      <c r="H58" t="e">
        <f>INDEX('[3]T10.Barrington'!$A$2:$ZZ$1000,MATCH(A58,'[3]T10.Barrington'!$A$2:$A$1000,0),MATCH($H$1,'[3]T10.Barrington'!$A$1:$ZZ$1,0))</f>
        <v>#VALUE!</v>
      </c>
      <c r="I58" t="e">
        <f>INDEX('[3]T10.Barrington'!$A$2:$ZZ$1000,MATCH(A58,'[3]T10.Barrington'!$A$2:$A$1000,0),MATCH($I$1,'[3]T10.Barrington'!$A$1:$ZZ$1,0))</f>
        <v>#VALUE!</v>
      </c>
      <c r="J58" t="e">
        <f>INDEX('[3]T10.Barrington'!$A$2:$ZZ$1000,MATCH(A58,'[3]T10.Barrington'!$A$2:$A$1000,0),MATCH($J$1,'[3]T10.Barrington'!$A$1:$ZZ$1,0))</f>
        <v>#VALUE!</v>
      </c>
      <c r="K58" t="e">
        <f>INDEX('[3]T10.Barrington'!$A$2:$ZZ$1000,MATCH(A58,'[3]T10.Barrington'!$A$2:$A$1000,0),MATCH($K$1,'[3]T10.Barrington'!$A$1:$ZZ$1,0))</f>
        <v>#VALUE!</v>
      </c>
      <c r="L58" t="e">
        <f>INDEX('[3]T10.Barrington'!$A$2:$ZZ$1000,MATCH(A58,'[3]T10.Barrington'!$A$2:$A$1000,0),MATCH($L$1,'[3]T10.Barrington'!$A$1:$ZZ$1,0))</f>
        <v>#VALUE!</v>
      </c>
      <c r="M58" t="e">
        <f>INDEX('[3]T10.Barrington'!$A$2:$ZZ$1000,MATCH(A58,'[3]T10.Barrington'!$A$2:$A$1000,0),MATCH($M$1,'[3]T10.Barrington'!$A$1:$ZZ$1,0))</f>
        <v>#VALUE!</v>
      </c>
      <c r="N58" t="e">
        <f>INDEX('[3]T10.Barrington'!$A$2:$ZZ$1000,MATCH(A58,'[3]T10.Barrington'!$A$2:$A$1000,0),MATCH($N$1,'[3]T10.Barrington'!$A$1:$ZZ$1,0))</f>
        <v>#VALUE!</v>
      </c>
      <c r="O58" t="e">
        <f>INDEX('[3]T10.Barrington'!$A$2:$ZZ$1000,MATCH(A58,'[3]T10.Barrington'!$A$2:$A$1000,0),MATCH($O$1,'[3]T10.Barrington'!$A$1:$ZZ$1,0))</f>
        <v>#VALUE!</v>
      </c>
      <c r="P58" t="e">
        <f>INDEX('[3]T10.Barrington'!$A$2:$ZZ$1000,MATCH(A58,'[3]T10.Barrington'!$A$2:$A$1000,0),MATCH($P$1,'[3]T10.Barrington'!$A$1:$ZZ$1,0))</f>
        <v>#VALUE!</v>
      </c>
      <c r="Q58" t="e">
        <f>INDEX('[3]T10.Barrington'!$A$2:$ZZ$1000,MATCH(A58,'[3]T10.Barrington'!$A$2:$A$1000,0),MATCH($Q$1,'[3]T10.Barrington'!$A$1:$ZZ$1,0))</f>
        <v>#VALUE!</v>
      </c>
      <c r="R58" t="e">
        <f>INDEX('[3]T10.Barrington'!$A$2:$ZZ$1000,MATCH(A58,'[3]T10.Barrington'!$A$2:$A$1000,0),MATCH($R$1,'[3]T10.Barrington'!$A$1:$ZZ$1,0))</f>
        <v>#VALUE!</v>
      </c>
    </row>
    <row r="59" spans="1:18" hidden="1" x14ac:dyDescent="0.55000000000000004">
      <c r="A59" t="e">
        <f>[3]!Merge18[[#This Row],[KeyPIN]]</f>
        <v>#VALUE!</v>
      </c>
      <c r="B59" t="e">
        <f>INDEX('[3]T10.Barrington'!$A$2:$ZZ$1000,MATCH(A59,'[3]T10.Barrington'!$A$2:$A$1000,0),MATCH(B58,'[3]T10.Barrington'!$A$1:$ZZ$1,0))</f>
        <v>#VALUE!</v>
      </c>
      <c r="C59" t="e">
        <f>INDEX('[3]T10.Barrington'!$A$2:$ZZ$1000,MATCH(A59,'[3]T10.Barrington'!$A$2:$A$1000,0),MATCH($C$1,'[3]T10.Barrington'!$A$1:$ZZ$1,0))</f>
        <v>#VALUE!</v>
      </c>
      <c r="D59" t="e">
        <f>INDEX('[3]T10.Barrington'!$A$2:$ZZ$1000,MATCH(A59,'[3]T10.Barrington'!$A$2:$A$1000,0),MATCH($D$1,'[3]T10.Barrington'!$A$1:$ZZ$1,0))</f>
        <v>#VALUE!</v>
      </c>
      <c r="E59" t="e">
        <f>INDEX('[3]T10.Barrington'!$A$2:$ZZ$1000,MATCH(A59,'[3]T10.Barrington'!$A$2:$A$1000,0),MATCH($E$1,'[3]T10.Barrington'!$A$1:$ZZ$1,0))</f>
        <v>#VALUE!</v>
      </c>
      <c r="F59" t="e">
        <f>INDEX('[3]T10.Barrington'!$A$2:$ZZ$1000,MATCH(A59,'[3]T10.Barrington'!$A$2:$A$1000,0),MATCH($F$1,'[3]T10.Barrington'!$A$1:$ZZ$1,0))</f>
        <v>#VALUE!</v>
      </c>
      <c r="G59" t="e">
        <f>INDEX('[3]T10.Barrington'!$A$2:$ZZ$1000,MATCH(A59,'[3]T10.Barrington'!$A$2:$A$1000,0),MATCH($G$1,'[3]T10.Barrington'!$A$1:$ZZ$1,0))</f>
        <v>#VALUE!</v>
      </c>
      <c r="H59" t="e">
        <f>INDEX('[3]T10.Barrington'!$A$2:$ZZ$1000,MATCH(A59,'[3]T10.Barrington'!$A$2:$A$1000,0),MATCH($H$1,'[3]T10.Barrington'!$A$1:$ZZ$1,0))</f>
        <v>#VALUE!</v>
      </c>
      <c r="I59" t="e">
        <f>INDEX('[3]T10.Barrington'!$A$2:$ZZ$1000,MATCH(A59,'[3]T10.Barrington'!$A$2:$A$1000,0),MATCH($I$1,'[3]T10.Barrington'!$A$1:$ZZ$1,0))</f>
        <v>#VALUE!</v>
      </c>
      <c r="J59" t="e">
        <f>INDEX('[3]T10.Barrington'!$A$2:$ZZ$1000,MATCH(A59,'[3]T10.Barrington'!$A$2:$A$1000,0),MATCH($J$1,'[3]T10.Barrington'!$A$1:$ZZ$1,0))</f>
        <v>#VALUE!</v>
      </c>
      <c r="K59" t="e">
        <f>INDEX('[3]T10.Barrington'!$A$2:$ZZ$1000,MATCH(A59,'[3]T10.Barrington'!$A$2:$A$1000,0),MATCH($K$1,'[3]T10.Barrington'!$A$1:$ZZ$1,0))</f>
        <v>#VALUE!</v>
      </c>
      <c r="L59" t="e">
        <f>INDEX('[3]T10.Barrington'!$A$2:$ZZ$1000,MATCH(A59,'[3]T10.Barrington'!$A$2:$A$1000,0),MATCH($L$1,'[3]T10.Barrington'!$A$1:$ZZ$1,0))</f>
        <v>#VALUE!</v>
      </c>
      <c r="M59" t="e">
        <f>INDEX('[3]T10.Barrington'!$A$2:$ZZ$1000,MATCH(A59,'[3]T10.Barrington'!$A$2:$A$1000,0),MATCH($M$1,'[3]T10.Barrington'!$A$1:$ZZ$1,0))</f>
        <v>#VALUE!</v>
      </c>
      <c r="N59" t="e">
        <f>INDEX('[3]T10.Barrington'!$A$2:$ZZ$1000,MATCH(A59,'[3]T10.Barrington'!$A$2:$A$1000,0),MATCH($N$1,'[3]T10.Barrington'!$A$1:$ZZ$1,0))</f>
        <v>#VALUE!</v>
      </c>
      <c r="O59" t="e">
        <f>INDEX('[3]T10.Barrington'!$A$2:$ZZ$1000,MATCH(A59,'[3]T10.Barrington'!$A$2:$A$1000,0),MATCH($O$1,'[3]T10.Barrington'!$A$1:$ZZ$1,0))</f>
        <v>#VALUE!</v>
      </c>
      <c r="P59" t="e">
        <f>INDEX('[3]T10.Barrington'!$A$2:$ZZ$1000,MATCH(A59,'[3]T10.Barrington'!$A$2:$A$1000,0),MATCH($P$1,'[3]T10.Barrington'!$A$1:$ZZ$1,0))</f>
        <v>#VALUE!</v>
      </c>
      <c r="Q59" t="e">
        <f>INDEX('[3]T10.Barrington'!$A$2:$ZZ$1000,MATCH(A59,'[3]T10.Barrington'!$A$2:$A$1000,0),MATCH($Q$1,'[3]T10.Barrington'!$A$1:$ZZ$1,0))</f>
        <v>#VALUE!</v>
      </c>
      <c r="R59" t="e">
        <f>INDEX('[3]T10.Barrington'!$A$2:$ZZ$1000,MATCH(A59,'[3]T10.Barrington'!$A$2:$A$1000,0),MATCH($R$1,'[3]T10.Barrington'!$A$1:$ZZ$1,0))</f>
        <v>#VALUE!</v>
      </c>
    </row>
    <row r="60" spans="1:18" hidden="1" x14ac:dyDescent="0.55000000000000004">
      <c r="A60" t="e">
        <f>[3]!Merge18[[#This Row],[KeyPIN]]</f>
        <v>#VALUE!</v>
      </c>
      <c r="B60" t="e">
        <f>INDEX('[3]T10.Barrington'!$A$2:$ZZ$1000,MATCH(A60,'[3]T10.Barrington'!$A$2:$A$1000,0),MATCH(B59,'[3]T10.Barrington'!$A$1:$ZZ$1,0))</f>
        <v>#VALUE!</v>
      </c>
      <c r="C60" t="e">
        <f>INDEX('[3]T10.Barrington'!$A$2:$ZZ$1000,MATCH(A60,'[3]T10.Barrington'!$A$2:$A$1000,0),MATCH($C$1,'[3]T10.Barrington'!$A$1:$ZZ$1,0))</f>
        <v>#VALUE!</v>
      </c>
      <c r="D60" t="e">
        <f>INDEX('[3]T10.Barrington'!$A$2:$ZZ$1000,MATCH(A60,'[3]T10.Barrington'!$A$2:$A$1000,0),MATCH($D$1,'[3]T10.Barrington'!$A$1:$ZZ$1,0))</f>
        <v>#VALUE!</v>
      </c>
      <c r="E60" t="e">
        <f>INDEX('[3]T10.Barrington'!$A$2:$ZZ$1000,MATCH(A60,'[3]T10.Barrington'!$A$2:$A$1000,0),MATCH($E$1,'[3]T10.Barrington'!$A$1:$ZZ$1,0))</f>
        <v>#VALUE!</v>
      </c>
      <c r="F60" t="e">
        <f>INDEX('[3]T10.Barrington'!$A$2:$ZZ$1000,MATCH(A60,'[3]T10.Barrington'!$A$2:$A$1000,0),MATCH($F$1,'[3]T10.Barrington'!$A$1:$ZZ$1,0))</f>
        <v>#VALUE!</v>
      </c>
      <c r="G60" t="e">
        <f>INDEX('[3]T10.Barrington'!$A$2:$ZZ$1000,MATCH(A60,'[3]T10.Barrington'!$A$2:$A$1000,0),MATCH($G$1,'[3]T10.Barrington'!$A$1:$ZZ$1,0))</f>
        <v>#VALUE!</v>
      </c>
      <c r="H60" t="e">
        <f>INDEX('[3]T10.Barrington'!$A$2:$ZZ$1000,MATCH(A60,'[3]T10.Barrington'!$A$2:$A$1000,0),MATCH($H$1,'[3]T10.Barrington'!$A$1:$ZZ$1,0))</f>
        <v>#VALUE!</v>
      </c>
      <c r="I60" t="e">
        <f>INDEX('[3]T10.Barrington'!$A$2:$ZZ$1000,MATCH(A60,'[3]T10.Barrington'!$A$2:$A$1000,0),MATCH($I$1,'[3]T10.Barrington'!$A$1:$ZZ$1,0))</f>
        <v>#VALUE!</v>
      </c>
      <c r="J60" t="e">
        <f>INDEX('[3]T10.Barrington'!$A$2:$ZZ$1000,MATCH(A60,'[3]T10.Barrington'!$A$2:$A$1000,0),MATCH($J$1,'[3]T10.Barrington'!$A$1:$ZZ$1,0))</f>
        <v>#VALUE!</v>
      </c>
      <c r="K60" t="e">
        <f>INDEX('[3]T10.Barrington'!$A$2:$ZZ$1000,MATCH(A60,'[3]T10.Barrington'!$A$2:$A$1000,0),MATCH($K$1,'[3]T10.Barrington'!$A$1:$ZZ$1,0))</f>
        <v>#VALUE!</v>
      </c>
      <c r="L60" t="e">
        <f>INDEX('[3]T10.Barrington'!$A$2:$ZZ$1000,MATCH(A60,'[3]T10.Barrington'!$A$2:$A$1000,0),MATCH($L$1,'[3]T10.Barrington'!$A$1:$ZZ$1,0))</f>
        <v>#VALUE!</v>
      </c>
      <c r="M60" t="e">
        <f>INDEX('[3]T10.Barrington'!$A$2:$ZZ$1000,MATCH(A60,'[3]T10.Barrington'!$A$2:$A$1000,0),MATCH($M$1,'[3]T10.Barrington'!$A$1:$ZZ$1,0))</f>
        <v>#VALUE!</v>
      </c>
      <c r="N60" t="e">
        <f>INDEX('[3]T10.Barrington'!$A$2:$ZZ$1000,MATCH(A60,'[3]T10.Barrington'!$A$2:$A$1000,0),MATCH($N$1,'[3]T10.Barrington'!$A$1:$ZZ$1,0))</f>
        <v>#VALUE!</v>
      </c>
      <c r="O60" t="e">
        <f>INDEX('[3]T10.Barrington'!$A$2:$ZZ$1000,MATCH(A60,'[3]T10.Barrington'!$A$2:$A$1000,0),MATCH($O$1,'[3]T10.Barrington'!$A$1:$ZZ$1,0))</f>
        <v>#VALUE!</v>
      </c>
      <c r="P60" t="e">
        <f>INDEX('[3]T10.Barrington'!$A$2:$ZZ$1000,MATCH(A60,'[3]T10.Barrington'!$A$2:$A$1000,0),MATCH($P$1,'[3]T10.Barrington'!$A$1:$ZZ$1,0))</f>
        <v>#VALUE!</v>
      </c>
      <c r="Q60" t="e">
        <f>INDEX('[3]T10.Barrington'!$A$2:$ZZ$1000,MATCH(A60,'[3]T10.Barrington'!$A$2:$A$1000,0),MATCH($Q$1,'[3]T10.Barrington'!$A$1:$ZZ$1,0))</f>
        <v>#VALUE!</v>
      </c>
      <c r="R60" t="e">
        <f>INDEX('[3]T10.Barrington'!$A$2:$ZZ$1000,MATCH(A60,'[3]T10.Barrington'!$A$2:$A$1000,0),MATCH($R$1,'[3]T10.Barrington'!$A$1:$ZZ$1,0))</f>
        <v>#VALUE!</v>
      </c>
    </row>
    <row r="61" spans="1:18" hidden="1" x14ac:dyDescent="0.55000000000000004">
      <c r="A61" t="e">
        <f>[3]!Merge18[[#This Row],[KeyPIN]]</f>
        <v>#VALUE!</v>
      </c>
      <c r="B61" t="e">
        <f>INDEX('[3]T10.Barrington'!$A$2:$ZZ$1000,MATCH(A61,'[3]T10.Barrington'!$A$2:$A$1000,0),MATCH(B60,'[3]T10.Barrington'!$A$1:$ZZ$1,0))</f>
        <v>#VALUE!</v>
      </c>
      <c r="C61" t="e">
        <f>INDEX('[3]T10.Barrington'!$A$2:$ZZ$1000,MATCH(A61,'[3]T10.Barrington'!$A$2:$A$1000,0),MATCH($C$1,'[3]T10.Barrington'!$A$1:$ZZ$1,0))</f>
        <v>#VALUE!</v>
      </c>
      <c r="D61" t="e">
        <f>INDEX('[3]T10.Barrington'!$A$2:$ZZ$1000,MATCH(A61,'[3]T10.Barrington'!$A$2:$A$1000,0),MATCH($D$1,'[3]T10.Barrington'!$A$1:$ZZ$1,0))</f>
        <v>#VALUE!</v>
      </c>
      <c r="E61" t="e">
        <f>INDEX('[3]T10.Barrington'!$A$2:$ZZ$1000,MATCH(A61,'[3]T10.Barrington'!$A$2:$A$1000,0),MATCH($E$1,'[3]T10.Barrington'!$A$1:$ZZ$1,0))</f>
        <v>#VALUE!</v>
      </c>
      <c r="F61" t="e">
        <f>INDEX('[3]T10.Barrington'!$A$2:$ZZ$1000,MATCH(A61,'[3]T10.Barrington'!$A$2:$A$1000,0),MATCH($F$1,'[3]T10.Barrington'!$A$1:$ZZ$1,0))</f>
        <v>#VALUE!</v>
      </c>
      <c r="G61" t="e">
        <f>INDEX('[3]T10.Barrington'!$A$2:$ZZ$1000,MATCH(A61,'[3]T10.Barrington'!$A$2:$A$1000,0),MATCH($G$1,'[3]T10.Barrington'!$A$1:$ZZ$1,0))</f>
        <v>#VALUE!</v>
      </c>
      <c r="H61" t="e">
        <f>INDEX('[3]T10.Barrington'!$A$2:$ZZ$1000,MATCH(A61,'[3]T10.Barrington'!$A$2:$A$1000,0),MATCH($H$1,'[3]T10.Barrington'!$A$1:$ZZ$1,0))</f>
        <v>#VALUE!</v>
      </c>
      <c r="I61" t="e">
        <f>INDEX('[3]T10.Barrington'!$A$2:$ZZ$1000,MATCH(A61,'[3]T10.Barrington'!$A$2:$A$1000,0),MATCH($I$1,'[3]T10.Barrington'!$A$1:$ZZ$1,0))</f>
        <v>#VALUE!</v>
      </c>
      <c r="J61" t="e">
        <f>INDEX('[3]T10.Barrington'!$A$2:$ZZ$1000,MATCH(A61,'[3]T10.Barrington'!$A$2:$A$1000,0),MATCH($J$1,'[3]T10.Barrington'!$A$1:$ZZ$1,0))</f>
        <v>#VALUE!</v>
      </c>
      <c r="K61" t="e">
        <f>INDEX('[3]T10.Barrington'!$A$2:$ZZ$1000,MATCH(A61,'[3]T10.Barrington'!$A$2:$A$1000,0),MATCH($K$1,'[3]T10.Barrington'!$A$1:$ZZ$1,0))</f>
        <v>#VALUE!</v>
      </c>
      <c r="L61" t="e">
        <f>INDEX('[3]T10.Barrington'!$A$2:$ZZ$1000,MATCH(A61,'[3]T10.Barrington'!$A$2:$A$1000,0),MATCH($L$1,'[3]T10.Barrington'!$A$1:$ZZ$1,0))</f>
        <v>#VALUE!</v>
      </c>
      <c r="M61" t="e">
        <f>INDEX('[3]T10.Barrington'!$A$2:$ZZ$1000,MATCH(A61,'[3]T10.Barrington'!$A$2:$A$1000,0),MATCH($M$1,'[3]T10.Barrington'!$A$1:$ZZ$1,0))</f>
        <v>#VALUE!</v>
      </c>
      <c r="N61" t="e">
        <f>INDEX('[3]T10.Barrington'!$A$2:$ZZ$1000,MATCH(A61,'[3]T10.Barrington'!$A$2:$A$1000,0),MATCH($N$1,'[3]T10.Barrington'!$A$1:$ZZ$1,0))</f>
        <v>#VALUE!</v>
      </c>
      <c r="O61" t="e">
        <f>INDEX('[3]T10.Barrington'!$A$2:$ZZ$1000,MATCH(A61,'[3]T10.Barrington'!$A$2:$A$1000,0),MATCH($O$1,'[3]T10.Barrington'!$A$1:$ZZ$1,0))</f>
        <v>#VALUE!</v>
      </c>
      <c r="P61" t="e">
        <f>INDEX('[3]T10.Barrington'!$A$2:$ZZ$1000,MATCH(A61,'[3]T10.Barrington'!$A$2:$A$1000,0),MATCH($P$1,'[3]T10.Barrington'!$A$1:$ZZ$1,0))</f>
        <v>#VALUE!</v>
      </c>
      <c r="Q61" t="e">
        <f>INDEX('[3]T10.Barrington'!$A$2:$ZZ$1000,MATCH(A61,'[3]T10.Barrington'!$A$2:$A$1000,0),MATCH($Q$1,'[3]T10.Barrington'!$A$1:$ZZ$1,0))</f>
        <v>#VALUE!</v>
      </c>
      <c r="R61" t="e">
        <f>INDEX('[3]T10.Barrington'!$A$2:$ZZ$1000,MATCH(A61,'[3]T10.Barrington'!$A$2:$A$1000,0),MATCH($R$1,'[3]T10.Barrington'!$A$1:$ZZ$1,0))</f>
        <v>#VALUE!</v>
      </c>
    </row>
    <row r="62" spans="1:18" hidden="1" x14ac:dyDescent="0.55000000000000004">
      <c r="A62" t="e">
        <f>[3]!Merge18[[#This Row],[KeyPIN]]</f>
        <v>#VALUE!</v>
      </c>
      <c r="B62" t="e">
        <f>INDEX('[3]T10.Barrington'!$A$2:$ZZ$1000,MATCH(A62,'[3]T10.Barrington'!$A$2:$A$1000,0),MATCH(B61,'[3]T10.Barrington'!$A$1:$ZZ$1,0))</f>
        <v>#VALUE!</v>
      </c>
      <c r="C62" t="e">
        <f>INDEX('[3]T10.Barrington'!$A$2:$ZZ$1000,MATCH(A62,'[3]T10.Barrington'!$A$2:$A$1000,0),MATCH($C$1,'[3]T10.Barrington'!$A$1:$ZZ$1,0))</f>
        <v>#VALUE!</v>
      </c>
      <c r="D62" t="e">
        <f>INDEX('[3]T10.Barrington'!$A$2:$ZZ$1000,MATCH(A62,'[3]T10.Barrington'!$A$2:$A$1000,0),MATCH($D$1,'[3]T10.Barrington'!$A$1:$ZZ$1,0))</f>
        <v>#VALUE!</v>
      </c>
      <c r="E62" t="e">
        <f>INDEX('[3]T10.Barrington'!$A$2:$ZZ$1000,MATCH(A62,'[3]T10.Barrington'!$A$2:$A$1000,0),MATCH($E$1,'[3]T10.Barrington'!$A$1:$ZZ$1,0))</f>
        <v>#VALUE!</v>
      </c>
      <c r="F62" t="e">
        <f>INDEX('[3]T10.Barrington'!$A$2:$ZZ$1000,MATCH(A62,'[3]T10.Barrington'!$A$2:$A$1000,0),MATCH($F$1,'[3]T10.Barrington'!$A$1:$ZZ$1,0))</f>
        <v>#VALUE!</v>
      </c>
      <c r="G62" t="e">
        <f>INDEX('[3]T10.Barrington'!$A$2:$ZZ$1000,MATCH(A62,'[3]T10.Barrington'!$A$2:$A$1000,0),MATCH($G$1,'[3]T10.Barrington'!$A$1:$ZZ$1,0))</f>
        <v>#VALUE!</v>
      </c>
      <c r="H62" t="e">
        <f>INDEX('[3]T10.Barrington'!$A$2:$ZZ$1000,MATCH(A62,'[3]T10.Barrington'!$A$2:$A$1000,0),MATCH($H$1,'[3]T10.Barrington'!$A$1:$ZZ$1,0))</f>
        <v>#VALUE!</v>
      </c>
      <c r="I62" t="e">
        <f>INDEX('[3]T10.Barrington'!$A$2:$ZZ$1000,MATCH(A62,'[3]T10.Barrington'!$A$2:$A$1000,0),MATCH($I$1,'[3]T10.Barrington'!$A$1:$ZZ$1,0))</f>
        <v>#VALUE!</v>
      </c>
      <c r="J62" t="e">
        <f>INDEX('[3]T10.Barrington'!$A$2:$ZZ$1000,MATCH(A62,'[3]T10.Barrington'!$A$2:$A$1000,0),MATCH($J$1,'[3]T10.Barrington'!$A$1:$ZZ$1,0))</f>
        <v>#VALUE!</v>
      </c>
      <c r="K62" t="e">
        <f>INDEX('[3]T10.Barrington'!$A$2:$ZZ$1000,MATCH(A62,'[3]T10.Barrington'!$A$2:$A$1000,0),MATCH($K$1,'[3]T10.Barrington'!$A$1:$ZZ$1,0))</f>
        <v>#VALUE!</v>
      </c>
      <c r="L62" t="e">
        <f>INDEX('[3]T10.Barrington'!$A$2:$ZZ$1000,MATCH(A62,'[3]T10.Barrington'!$A$2:$A$1000,0),MATCH($L$1,'[3]T10.Barrington'!$A$1:$ZZ$1,0))</f>
        <v>#VALUE!</v>
      </c>
      <c r="M62" t="e">
        <f>INDEX('[3]T10.Barrington'!$A$2:$ZZ$1000,MATCH(A62,'[3]T10.Barrington'!$A$2:$A$1000,0),MATCH($M$1,'[3]T10.Barrington'!$A$1:$ZZ$1,0))</f>
        <v>#VALUE!</v>
      </c>
      <c r="N62" t="e">
        <f>INDEX('[3]T10.Barrington'!$A$2:$ZZ$1000,MATCH(A62,'[3]T10.Barrington'!$A$2:$A$1000,0),MATCH($N$1,'[3]T10.Barrington'!$A$1:$ZZ$1,0))</f>
        <v>#VALUE!</v>
      </c>
      <c r="O62" t="e">
        <f>INDEX('[3]T10.Barrington'!$A$2:$ZZ$1000,MATCH(A62,'[3]T10.Barrington'!$A$2:$A$1000,0),MATCH($O$1,'[3]T10.Barrington'!$A$1:$ZZ$1,0))</f>
        <v>#VALUE!</v>
      </c>
      <c r="P62" t="e">
        <f>INDEX('[3]T10.Barrington'!$A$2:$ZZ$1000,MATCH(A62,'[3]T10.Barrington'!$A$2:$A$1000,0),MATCH($P$1,'[3]T10.Barrington'!$A$1:$ZZ$1,0))</f>
        <v>#VALUE!</v>
      </c>
      <c r="Q62" t="e">
        <f>INDEX('[3]T10.Barrington'!$A$2:$ZZ$1000,MATCH(A62,'[3]T10.Barrington'!$A$2:$A$1000,0),MATCH($Q$1,'[3]T10.Barrington'!$A$1:$ZZ$1,0))</f>
        <v>#VALUE!</v>
      </c>
      <c r="R62" t="e">
        <f>INDEX('[3]T10.Barrington'!$A$2:$ZZ$1000,MATCH(A62,'[3]T10.Barrington'!$A$2:$A$1000,0),MATCH($R$1,'[3]T10.Barrington'!$A$1:$ZZ$1,0))</f>
        <v>#VALUE!</v>
      </c>
    </row>
    <row r="63" spans="1:18" hidden="1" x14ac:dyDescent="0.55000000000000004">
      <c r="A63" t="e">
        <f>[3]!Merge18[[#This Row],[KeyPIN]]</f>
        <v>#VALUE!</v>
      </c>
      <c r="B63" t="e">
        <f>INDEX('[3]T10.Barrington'!$A$2:$ZZ$1000,MATCH(A63,'[3]T10.Barrington'!$A$2:$A$1000,0),MATCH(B62,'[3]T10.Barrington'!$A$1:$ZZ$1,0))</f>
        <v>#VALUE!</v>
      </c>
      <c r="C63" t="e">
        <f>INDEX('[3]T10.Barrington'!$A$2:$ZZ$1000,MATCH(A63,'[3]T10.Barrington'!$A$2:$A$1000,0),MATCH($C$1,'[3]T10.Barrington'!$A$1:$ZZ$1,0))</f>
        <v>#VALUE!</v>
      </c>
      <c r="D63" t="e">
        <f>INDEX('[3]T10.Barrington'!$A$2:$ZZ$1000,MATCH(A63,'[3]T10.Barrington'!$A$2:$A$1000,0),MATCH($D$1,'[3]T10.Barrington'!$A$1:$ZZ$1,0))</f>
        <v>#VALUE!</v>
      </c>
      <c r="E63" t="e">
        <f>INDEX('[3]T10.Barrington'!$A$2:$ZZ$1000,MATCH(A63,'[3]T10.Barrington'!$A$2:$A$1000,0),MATCH($E$1,'[3]T10.Barrington'!$A$1:$ZZ$1,0))</f>
        <v>#VALUE!</v>
      </c>
      <c r="F63" t="e">
        <f>INDEX('[3]T10.Barrington'!$A$2:$ZZ$1000,MATCH(A63,'[3]T10.Barrington'!$A$2:$A$1000,0),MATCH($F$1,'[3]T10.Barrington'!$A$1:$ZZ$1,0))</f>
        <v>#VALUE!</v>
      </c>
      <c r="G63" t="e">
        <f>INDEX('[3]T10.Barrington'!$A$2:$ZZ$1000,MATCH(A63,'[3]T10.Barrington'!$A$2:$A$1000,0),MATCH($G$1,'[3]T10.Barrington'!$A$1:$ZZ$1,0))</f>
        <v>#VALUE!</v>
      </c>
      <c r="H63" t="e">
        <f>INDEX('[3]T10.Barrington'!$A$2:$ZZ$1000,MATCH(A63,'[3]T10.Barrington'!$A$2:$A$1000,0),MATCH($H$1,'[3]T10.Barrington'!$A$1:$ZZ$1,0))</f>
        <v>#VALUE!</v>
      </c>
      <c r="I63" t="e">
        <f>INDEX('[3]T10.Barrington'!$A$2:$ZZ$1000,MATCH(A63,'[3]T10.Barrington'!$A$2:$A$1000,0),MATCH($I$1,'[3]T10.Barrington'!$A$1:$ZZ$1,0))</f>
        <v>#VALUE!</v>
      </c>
      <c r="J63" t="e">
        <f>INDEX('[3]T10.Barrington'!$A$2:$ZZ$1000,MATCH(A63,'[3]T10.Barrington'!$A$2:$A$1000,0),MATCH($J$1,'[3]T10.Barrington'!$A$1:$ZZ$1,0))</f>
        <v>#VALUE!</v>
      </c>
      <c r="K63" t="e">
        <f>INDEX('[3]T10.Barrington'!$A$2:$ZZ$1000,MATCH(A63,'[3]T10.Barrington'!$A$2:$A$1000,0),MATCH($K$1,'[3]T10.Barrington'!$A$1:$ZZ$1,0))</f>
        <v>#VALUE!</v>
      </c>
      <c r="L63" t="e">
        <f>INDEX('[3]T10.Barrington'!$A$2:$ZZ$1000,MATCH(A63,'[3]T10.Barrington'!$A$2:$A$1000,0),MATCH($L$1,'[3]T10.Barrington'!$A$1:$ZZ$1,0))</f>
        <v>#VALUE!</v>
      </c>
      <c r="M63" t="e">
        <f>INDEX('[3]T10.Barrington'!$A$2:$ZZ$1000,MATCH(A63,'[3]T10.Barrington'!$A$2:$A$1000,0),MATCH($M$1,'[3]T10.Barrington'!$A$1:$ZZ$1,0))</f>
        <v>#VALUE!</v>
      </c>
      <c r="N63" t="e">
        <f>INDEX('[3]T10.Barrington'!$A$2:$ZZ$1000,MATCH(A63,'[3]T10.Barrington'!$A$2:$A$1000,0),MATCH($N$1,'[3]T10.Barrington'!$A$1:$ZZ$1,0))</f>
        <v>#VALUE!</v>
      </c>
      <c r="O63" t="e">
        <f>INDEX('[3]T10.Barrington'!$A$2:$ZZ$1000,MATCH(A63,'[3]T10.Barrington'!$A$2:$A$1000,0),MATCH($O$1,'[3]T10.Barrington'!$A$1:$ZZ$1,0))</f>
        <v>#VALUE!</v>
      </c>
      <c r="P63" t="e">
        <f>INDEX('[3]T10.Barrington'!$A$2:$ZZ$1000,MATCH(A63,'[3]T10.Barrington'!$A$2:$A$1000,0),MATCH($P$1,'[3]T10.Barrington'!$A$1:$ZZ$1,0))</f>
        <v>#VALUE!</v>
      </c>
      <c r="Q63" t="e">
        <f>INDEX('[3]T10.Barrington'!$A$2:$ZZ$1000,MATCH(A63,'[3]T10.Barrington'!$A$2:$A$1000,0),MATCH($Q$1,'[3]T10.Barrington'!$A$1:$ZZ$1,0))</f>
        <v>#VALUE!</v>
      </c>
      <c r="R63" t="e">
        <f>INDEX('[3]T10.Barrington'!$A$2:$ZZ$1000,MATCH(A63,'[3]T10.Barrington'!$A$2:$A$1000,0),MATCH($R$1,'[3]T10.Barrington'!$A$1:$ZZ$1,0))</f>
        <v>#VALUE!</v>
      </c>
    </row>
    <row r="64" spans="1:18" hidden="1" x14ac:dyDescent="0.55000000000000004">
      <c r="A64" t="e">
        <f>[3]!Merge18[[#This Row],[KeyPIN]]</f>
        <v>#VALUE!</v>
      </c>
      <c r="B64" t="e">
        <f>INDEX('[3]T10.Barrington'!$A$2:$ZZ$1000,MATCH(A64,'[3]T10.Barrington'!$A$2:$A$1000,0),MATCH(B63,'[3]T10.Barrington'!$A$1:$ZZ$1,0))</f>
        <v>#VALUE!</v>
      </c>
      <c r="C64" t="e">
        <f>INDEX('[3]T10.Barrington'!$A$2:$ZZ$1000,MATCH(A64,'[3]T10.Barrington'!$A$2:$A$1000,0),MATCH($C$1,'[3]T10.Barrington'!$A$1:$ZZ$1,0))</f>
        <v>#VALUE!</v>
      </c>
      <c r="D64" t="e">
        <f>INDEX('[3]T10.Barrington'!$A$2:$ZZ$1000,MATCH(A64,'[3]T10.Barrington'!$A$2:$A$1000,0),MATCH($D$1,'[3]T10.Barrington'!$A$1:$ZZ$1,0))</f>
        <v>#VALUE!</v>
      </c>
      <c r="E64" t="e">
        <f>INDEX('[3]T10.Barrington'!$A$2:$ZZ$1000,MATCH(A64,'[3]T10.Barrington'!$A$2:$A$1000,0),MATCH($E$1,'[3]T10.Barrington'!$A$1:$ZZ$1,0))</f>
        <v>#VALUE!</v>
      </c>
      <c r="F64" t="e">
        <f>INDEX('[3]T10.Barrington'!$A$2:$ZZ$1000,MATCH(A64,'[3]T10.Barrington'!$A$2:$A$1000,0),MATCH($F$1,'[3]T10.Barrington'!$A$1:$ZZ$1,0))</f>
        <v>#VALUE!</v>
      </c>
      <c r="G64" t="e">
        <f>INDEX('[3]T10.Barrington'!$A$2:$ZZ$1000,MATCH(A64,'[3]T10.Barrington'!$A$2:$A$1000,0),MATCH($G$1,'[3]T10.Barrington'!$A$1:$ZZ$1,0))</f>
        <v>#VALUE!</v>
      </c>
      <c r="H64" t="e">
        <f>INDEX('[3]T10.Barrington'!$A$2:$ZZ$1000,MATCH(A64,'[3]T10.Barrington'!$A$2:$A$1000,0),MATCH($H$1,'[3]T10.Barrington'!$A$1:$ZZ$1,0))</f>
        <v>#VALUE!</v>
      </c>
      <c r="I64" t="e">
        <f>INDEX('[3]T10.Barrington'!$A$2:$ZZ$1000,MATCH(A64,'[3]T10.Barrington'!$A$2:$A$1000,0),MATCH($I$1,'[3]T10.Barrington'!$A$1:$ZZ$1,0))</f>
        <v>#VALUE!</v>
      </c>
      <c r="J64" t="e">
        <f>INDEX('[3]T10.Barrington'!$A$2:$ZZ$1000,MATCH(A64,'[3]T10.Barrington'!$A$2:$A$1000,0),MATCH($J$1,'[3]T10.Barrington'!$A$1:$ZZ$1,0))</f>
        <v>#VALUE!</v>
      </c>
      <c r="K64" t="e">
        <f>INDEX('[3]T10.Barrington'!$A$2:$ZZ$1000,MATCH(A64,'[3]T10.Barrington'!$A$2:$A$1000,0),MATCH($K$1,'[3]T10.Barrington'!$A$1:$ZZ$1,0))</f>
        <v>#VALUE!</v>
      </c>
      <c r="L64" t="e">
        <f>INDEX('[3]T10.Barrington'!$A$2:$ZZ$1000,MATCH(A64,'[3]T10.Barrington'!$A$2:$A$1000,0),MATCH($L$1,'[3]T10.Barrington'!$A$1:$ZZ$1,0))</f>
        <v>#VALUE!</v>
      </c>
      <c r="M64" t="e">
        <f>INDEX('[3]T10.Barrington'!$A$2:$ZZ$1000,MATCH(A64,'[3]T10.Barrington'!$A$2:$A$1000,0),MATCH($M$1,'[3]T10.Barrington'!$A$1:$ZZ$1,0))</f>
        <v>#VALUE!</v>
      </c>
      <c r="N64" t="e">
        <f>INDEX('[3]T10.Barrington'!$A$2:$ZZ$1000,MATCH(A64,'[3]T10.Barrington'!$A$2:$A$1000,0),MATCH($N$1,'[3]T10.Barrington'!$A$1:$ZZ$1,0))</f>
        <v>#VALUE!</v>
      </c>
      <c r="O64" t="e">
        <f>INDEX('[3]T10.Barrington'!$A$2:$ZZ$1000,MATCH(A64,'[3]T10.Barrington'!$A$2:$A$1000,0),MATCH($O$1,'[3]T10.Barrington'!$A$1:$ZZ$1,0))</f>
        <v>#VALUE!</v>
      </c>
      <c r="P64" t="e">
        <f>INDEX('[3]T10.Barrington'!$A$2:$ZZ$1000,MATCH(A64,'[3]T10.Barrington'!$A$2:$A$1000,0),MATCH($P$1,'[3]T10.Barrington'!$A$1:$ZZ$1,0))</f>
        <v>#VALUE!</v>
      </c>
      <c r="Q64" t="e">
        <f>INDEX('[3]T10.Barrington'!$A$2:$ZZ$1000,MATCH(A64,'[3]T10.Barrington'!$A$2:$A$1000,0),MATCH($Q$1,'[3]T10.Barrington'!$A$1:$ZZ$1,0))</f>
        <v>#VALUE!</v>
      </c>
      <c r="R64" t="e">
        <f>INDEX('[3]T10.Barrington'!$A$2:$ZZ$1000,MATCH(A64,'[3]T10.Barrington'!$A$2:$A$1000,0),MATCH($R$1,'[3]T10.Barrington'!$A$1:$ZZ$1,0))</f>
        <v>#VALUE!</v>
      </c>
    </row>
    <row r="65" spans="1:18" hidden="1" x14ac:dyDescent="0.55000000000000004">
      <c r="A65" t="e">
        <f>[3]!Merge18[[#This Row],[KeyPIN]]</f>
        <v>#VALUE!</v>
      </c>
      <c r="B65" t="e">
        <f>INDEX('[3]T10.Barrington'!$A$2:$ZZ$1000,MATCH(A65,'[3]T10.Barrington'!$A$2:$A$1000,0),MATCH(B64,'[3]T10.Barrington'!$A$1:$ZZ$1,0))</f>
        <v>#VALUE!</v>
      </c>
      <c r="C65" t="e">
        <f>INDEX('[3]T10.Barrington'!$A$2:$ZZ$1000,MATCH(A65,'[3]T10.Barrington'!$A$2:$A$1000,0),MATCH($C$1,'[3]T10.Barrington'!$A$1:$ZZ$1,0))</f>
        <v>#VALUE!</v>
      </c>
      <c r="D65" t="e">
        <f>INDEX('[3]T10.Barrington'!$A$2:$ZZ$1000,MATCH(A65,'[3]T10.Barrington'!$A$2:$A$1000,0),MATCH($D$1,'[3]T10.Barrington'!$A$1:$ZZ$1,0))</f>
        <v>#VALUE!</v>
      </c>
      <c r="E65" t="e">
        <f>INDEX('[3]T10.Barrington'!$A$2:$ZZ$1000,MATCH(A65,'[3]T10.Barrington'!$A$2:$A$1000,0),MATCH($E$1,'[3]T10.Barrington'!$A$1:$ZZ$1,0))</f>
        <v>#VALUE!</v>
      </c>
      <c r="F65" t="e">
        <f>INDEX('[3]T10.Barrington'!$A$2:$ZZ$1000,MATCH(A65,'[3]T10.Barrington'!$A$2:$A$1000,0),MATCH($F$1,'[3]T10.Barrington'!$A$1:$ZZ$1,0))</f>
        <v>#VALUE!</v>
      </c>
      <c r="G65" t="e">
        <f>INDEX('[3]T10.Barrington'!$A$2:$ZZ$1000,MATCH(A65,'[3]T10.Barrington'!$A$2:$A$1000,0),MATCH($G$1,'[3]T10.Barrington'!$A$1:$ZZ$1,0))</f>
        <v>#VALUE!</v>
      </c>
      <c r="H65" t="e">
        <f>INDEX('[3]T10.Barrington'!$A$2:$ZZ$1000,MATCH(A65,'[3]T10.Barrington'!$A$2:$A$1000,0),MATCH($H$1,'[3]T10.Barrington'!$A$1:$ZZ$1,0))</f>
        <v>#VALUE!</v>
      </c>
      <c r="I65" t="e">
        <f>INDEX('[3]T10.Barrington'!$A$2:$ZZ$1000,MATCH(A65,'[3]T10.Barrington'!$A$2:$A$1000,0),MATCH($I$1,'[3]T10.Barrington'!$A$1:$ZZ$1,0))</f>
        <v>#VALUE!</v>
      </c>
      <c r="J65" t="e">
        <f>INDEX('[3]T10.Barrington'!$A$2:$ZZ$1000,MATCH(A65,'[3]T10.Barrington'!$A$2:$A$1000,0),MATCH($J$1,'[3]T10.Barrington'!$A$1:$ZZ$1,0))</f>
        <v>#VALUE!</v>
      </c>
      <c r="K65" t="e">
        <f>INDEX('[3]T10.Barrington'!$A$2:$ZZ$1000,MATCH(A65,'[3]T10.Barrington'!$A$2:$A$1000,0),MATCH($K$1,'[3]T10.Barrington'!$A$1:$ZZ$1,0))</f>
        <v>#VALUE!</v>
      </c>
      <c r="L65" t="e">
        <f>INDEX('[3]T10.Barrington'!$A$2:$ZZ$1000,MATCH(A65,'[3]T10.Barrington'!$A$2:$A$1000,0),MATCH($L$1,'[3]T10.Barrington'!$A$1:$ZZ$1,0))</f>
        <v>#VALUE!</v>
      </c>
      <c r="M65" t="e">
        <f>INDEX('[3]T10.Barrington'!$A$2:$ZZ$1000,MATCH(A65,'[3]T10.Barrington'!$A$2:$A$1000,0),MATCH($M$1,'[3]T10.Barrington'!$A$1:$ZZ$1,0))</f>
        <v>#VALUE!</v>
      </c>
      <c r="N65" t="e">
        <f>INDEX('[3]T10.Barrington'!$A$2:$ZZ$1000,MATCH(A65,'[3]T10.Barrington'!$A$2:$A$1000,0),MATCH($N$1,'[3]T10.Barrington'!$A$1:$ZZ$1,0))</f>
        <v>#VALUE!</v>
      </c>
      <c r="O65" t="e">
        <f>INDEX('[3]T10.Barrington'!$A$2:$ZZ$1000,MATCH(A65,'[3]T10.Barrington'!$A$2:$A$1000,0),MATCH($O$1,'[3]T10.Barrington'!$A$1:$ZZ$1,0))</f>
        <v>#VALUE!</v>
      </c>
      <c r="P65" t="e">
        <f>INDEX('[3]T10.Barrington'!$A$2:$ZZ$1000,MATCH(A65,'[3]T10.Barrington'!$A$2:$A$1000,0),MATCH($P$1,'[3]T10.Barrington'!$A$1:$ZZ$1,0))</f>
        <v>#VALUE!</v>
      </c>
      <c r="Q65" t="e">
        <f>INDEX('[3]T10.Barrington'!$A$2:$ZZ$1000,MATCH(A65,'[3]T10.Barrington'!$A$2:$A$1000,0),MATCH($Q$1,'[3]T10.Barrington'!$A$1:$ZZ$1,0))</f>
        <v>#VALUE!</v>
      </c>
      <c r="R65" t="e">
        <f>INDEX('[3]T10.Barrington'!$A$2:$ZZ$1000,MATCH(A65,'[3]T10.Barrington'!$A$2:$A$1000,0),MATCH($R$1,'[3]T10.Barrington'!$A$1:$ZZ$1,0))</f>
        <v>#VALUE!</v>
      </c>
    </row>
    <row r="66" spans="1:18" hidden="1" x14ac:dyDescent="0.55000000000000004">
      <c r="A66" t="e">
        <f>[3]!Merge18[[#This Row],[KeyPIN]]</f>
        <v>#VALUE!</v>
      </c>
      <c r="B66" t="e">
        <f>INDEX('[3]T10.Barrington'!$A$2:$ZZ$1000,MATCH(A66,'[3]T10.Barrington'!$A$2:$A$1000,0),MATCH(B65,'[3]T10.Barrington'!$A$1:$ZZ$1,0))</f>
        <v>#VALUE!</v>
      </c>
      <c r="C66" t="e">
        <f>INDEX('[3]T10.Barrington'!$A$2:$ZZ$1000,MATCH(A66,'[3]T10.Barrington'!$A$2:$A$1000,0),MATCH($C$1,'[3]T10.Barrington'!$A$1:$ZZ$1,0))</f>
        <v>#VALUE!</v>
      </c>
      <c r="D66" t="e">
        <f>INDEX('[3]T10.Barrington'!$A$2:$ZZ$1000,MATCH(A66,'[3]T10.Barrington'!$A$2:$A$1000,0),MATCH($D$1,'[3]T10.Barrington'!$A$1:$ZZ$1,0))</f>
        <v>#VALUE!</v>
      </c>
      <c r="E66" t="e">
        <f>INDEX('[3]T10.Barrington'!$A$2:$ZZ$1000,MATCH(A66,'[3]T10.Barrington'!$A$2:$A$1000,0),MATCH($E$1,'[3]T10.Barrington'!$A$1:$ZZ$1,0))</f>
        <v>#VALUE!</v>
      </c>
      <c r="F66" t="e">
        <f>INDEX('[3]T10.Barrington'!$A$2:$ZZ$1000,MATCH(A66,'[3]T10.Barrington'!$A$2:$A$1000,0),MATCH($F$1,'[3]T10.Barrington'!$A$1:$ZZ$1,0))</f>
        <v>#VALUE!</v>
      </c>
      <c r="G66" t="e">
        <f>INDEX('[3]T10.Barrington'!$A$2:$ZZ$1000,MATCH(A66,'[3]T10.Barrington'!$A$2:$A$1000,0),MATCH($G$1,'[3]T10.Barrington'!$A$1:$ZZ$1,0))</f>
        <v>#VALUE!</v>
      </c>
      <c r="H66" t="e">
        <f>INDEX('[3]T10.Barrington'!$A$2:$ZZ$1000,MATCH(A66,'[3]T10.Barrington'!$A$2:$A$1000,0),MATCH($H$1,'[3]T10.Barrington'!$A$1:$ZZ$1,0))</f>
        <v>#VALUE!</v>
      </c>
      <c r="I66" t="e">
        <f>INDEX('[3]T10.Barrington'!$A$2:$ZZ$1000,MATCH(A66,'[3]T10.Barrington'!$A$2:$A$1000,0),MATCH($I$1,'[3]T10.Barrington'!$A$1:$ZZ$1,0))</f>
        <v>#VALUE!</v>
      </c>
      <c r="J66" t="e">
        <f>INDEX('[3]T10.Barrington'!$A$2:$ZZ$1000,MATCH(A66,'[3]T10.Barrington'!$A$2:$A$1000,0),MATCH($J$1,'[3]T10.Barrington'!$A$1:$ZZ$1,0))</f>
        <v>#VALUE!</v>
      </c>
      <c r="K66" t="e">
        <f>INDEX('[3]T10.Barrington'!$A$2:$ZZ$1000,MATCH(A66,'[3]T10.Barrington'!$A$2:$A$1000,0),MATCH($K$1,'[3]T10.Barrington'!$A$1:$ZZ$1,0))</f>
        <v>#VALUE!</v>
      </c>
      <c r="L66" t="e">
        <f>INDEX('[3]T10.Barrington'!$A$2:$ZZ$1000,MATCH(A66,'[3]T10.Barrington'!$A$2:$A$1000,0),MATCH($L$1,'[3]T10.Barrington'!$A$1:$ZZ$1,0))</f>
        <v>#VALUE!</v>
      </c>
      <c r="M66" t="e">
        <f>INDEX('[3]T10.Barrington'!$A$2:$ZZ$1000,MATCH(A66,'[3]T10.Barrington'!$A$2:$A$1000,0),MATCH($M$1,'[3]T10.Barrington'!$A$1:$ZZ$1,0))</f>
        <v>#VALUE!</v>
      </c>
      <c r="N66" t="e">
        <f>INDEX('[3]T10.Barrington'!$A$2:$ZZ$1000,MATCH(A66,'[3]T10.Barrington'!$A$2:$A$1000,0),MATCH($N$1,'[3]T10.Barrington'!$A$1:$ZZ$1,0))</f>
        <v>#VALUE!</v>
      </c>
      <c r="O66" t="e">
        <f>INDEX('[3]T10.Barrington'!$A$2:$ZZ$1000,MATCH(A66,'[3]T10.Barrington'!$A$2:$A$1000,0),MATCH($O$1,'[3]T10.Barrington'!$A$1:$ZZ$1,0))</f>
        <v>#VALUE!</v>
      </c>
      <c r="P66" t="e">
        <f>INDEX('[3]T10.Barrington'!$A$2:$ZZ$1000,MATCH(A66,'[3]T10.Barrington'!$A$2:$A$1000,0),MATCH($P$1,'[3]T10.Barrington'!$A$1:$ZZ$1,0))</f>
        <v>#VALUE!</v>
      </c>
      <c r="Q66" t="e">
        <f>INDEX('[3]T10.Barrington'!$A$2:$ZZ$1000,MATCH(A66,'[3]T10.Barrington'!$A$2:$A$1000,0),MATCH($Q$1,'[3]T10.Barrington'!$A$1:$ZZ$1,0))</f>
        <v>#VALUE!</v>
      </c>
      <c r="R66" t="e">
        <f>INDEX('[3]T10.Barrington'!$A$2:$ZZ$1000,MATCH(A66,'[3]T10.Barrington'!$A$2:$A$1000,0),MATCH($R$1,'[3]T10.Barrington'!$A$1:$ZZ$1,0))</f>
        <v>#VALUE!</v>
      </c>
    </row>
    <row r="67" spans="1:18" hidden="1" x14ac:dyDescent="0.55000000000000004">
      <c r="A67" t="e">
        <f>[3]!Merge18[[#This Row],[KeyPIN]]</f>
        <v>#VALUE!</v>
      </c>
      <c r="B67" t="e">
        <f>INDEX('[3]T10.Barrington'!$A$2:$ZZ$1000,MATCH(A67,'[3]T10.Barrington'!$A$2:$A$1000,0),MATCH(B66,'[3]T10.Barrington'!$A$1:$ZZ$1,0))</f>
        <v>#VALUE!</v>
      </c>
      <c r="C67" t="e">
        <f>INDEX('[3]T10.Barrington'!$A$2:$ZZ$1000,MATCH(A67,'[3]T10.Barrington'!$A$2:$A$1000,0),MATCH($C$1,'[3]T10.Barrington'!$A$1:$ZZ$1,0))</f>
        <v>#VALUE!</v>
      </c>
      <c r="D67" t="e">
        <f>INDEX('[3]T10.Barrington'!$A$2:$ZZ$1000,MATCH(A67,'[3]T10.Barrington'!$A$2:$A$1000,0),MATCH($D$1,'[3]T10.Barrington'!$A$1:$ZZ$1,0))</f>
        <v>#VALUE!</v>
      </c>
      <c r="E67" t="e">
        <f>INDEX('[3]T10.Barrington'!$A$2:$ZZ$1000,MATCH(A67,'[3]T10.Barrington'!$A$2:$A$1000,0),MATCH($E$1,'[3]T10.Barrington'!$A$1:$ZZ$1,0))</f>
        <v>#VALUE!</v>
      </c>
      <c r="F67" t="e">
        <f>INDEX('[3]T10.Barrington'!$A$2:$ZZ$1000,MATCH(A67,'[3]T10.Barrington'!$A$2:$A$1000,0),MATCH($F$1,'[3]T10.Barrington'!$A$1:$ZZ$1,0))</f>
        <v>#VALUE!</v>
      </c>
      <c r="G67" t="e">
        <f>INDEX('[3]T10.Barrington'!$A$2:$ZZ$1000,MATCH(A67,'[3]T10.Barrington'!$A$2:$A$1000,0),MATCH($G$1,'[3]T10.Barrington'!$A$1:$ZZ$1,0))</f>
        <v>#VALUE!</v>
      </c>
      <c r="H67" t="e">
        <f>INDEX('[3]T10.Barrington'!$A$2:$ZZ$1000,MATCH(A67,'[3]T10.Barrington'!$A$2:$A$1000,0),MATCH($H$1,'[3]T10.Barrington'!$A$1:$ZZ$1,0))</f>
        <v>#VALUE!</v>
      </c>
      <c r="I67" t="e">
        <f>INDEX('[3]T10.Barrington'!$A$2:$ZZ$1000,MATCH(A67,'[3]T10.Barrington'!$A$2:$A$1000,0),MATCH($I$1,'[3]T10.Barrington'!$A$1:$ZZ$1,0))</f>
        <v>#VALUE!</v>
      </c>
      <c r="J67" t="e">
        <f>INDEX('[3]T10.Barrington'!$A$2:$ZZ$1000,MATCH(A67,'[3]T10.Barrington'!$A$2:$A$1000,0),MATCH($J$1,'[3]T10.Barrington'!$A$1:$ZZ$1,0))</f>
        <v>#VALUE!</v>
      </c>
      <c r="K67" t="e">
        <f>INDEX('[3]T10.Barrington'!$A$2:$ZZ$1000,MATCH(A67,'[3]T10.Barrington'!$A$2:$A$1000,0),MATCH($K$1,'[3]T10.Barrington'!$A$1:$ZZ$1,0))</f>
        <v>#VALUE!</v>
      </c>
      <c r="L67" t="e">
        <f>INDEX('[3]T10.Barrington'!$A$2:$ZZ$1000,MATCH(A67,'[3]T10.Barrington'!$A$2:$A$1000,0),MATCH($L$1,'[3]T10.Barrington'!$A$1:$ZZ$1,0))</f>
        <v>#VALUE!</v>
      </c>
      <c r="M67" t="e">
        <f>INDEX('[3]T10.Barrington'!$A$2:$ZZ$1000,MATCH(A67,'[3]T10.Barrington'!$A$2:$A$1000,0),MATCH($M$1,'[3]T10.Barrington'!$A$1:$ZZ$1,0))</f>
        <v>#VALUE!</v>
      </c>
      <c r="N67" t="e">
        <f>INDEX('[3]T10.Barrington'!$A$2:$ZZ$1000,MATCH(A67,'[3]T10.Barrington'!$A$2:$A$1000,0),MATCH($N$1,'[3]T10.Barrington'!$A$1:$ZZ$1,0))</f>
        <v>#VALUE!</v>
      </c>
      <c r="O67" t="e">
        <f>INDEX('[3]T10.Barrington'!$A$2:$ZZ$1000,MATCH(A67,'[3]T10.Barrington'!$A$2:$A$1000,0),MATCH($O$1,'[3]T10.Barrington'!$A$1:$ZZ$1,0))</f>
        <v>#VALUE!</v>
      </c>
      <c r="P67" t="e">
        <f>INDEX('[3]T10.Barrington'!$A$2:$ZZ$1000,MATCH(A67,'[3]T10.Barrington'!$A$2:$A$1000,0),MATCH($P$1,'[3]T10.Barrington'!$A$1:$ZZ$1,0))</f>
        <v>#VALUE!</v>
      </c>
      <c r="Q67" t="e">
        <f>INDEX('[3]T10.Barrington'!$A$2:$ZZ$1000,MATCH(A67,'[3]T10.Barrington'!$A$2:$A$1000,0),MATCH($Q$1,'[3]T10.Barrington'!$A$1:$ZZ$1,0))</f>
        <v>#VALUE!</v>
      </c>
      <c r="R67" t="e">
        <f>INDEX('[3]T10.Barrington'!$A$2:$ZZ$1000,MATCH(A67,'[3]T10.Barrington'!$A$2:$A$1000,0),MATCH($R$1,'[3]T10.Barrington'!$A$1:$ZZ$1,0))</f>
        <v>#VALUE!</v>
      </c>
    </row>
    <row r="68" spans="1:18" hidden="1" x14ac:dyDescent="0.55000000000000004">
      <c r="A68" t="e">
        <f>[3]!Merge18[[#This Row],[KeyPIN]]</f>
        <v>#VALUE!</v>
      </c>
      <c r="B68" t="e">
        <f>INDEX('[3]T10.Barrington'!$A$2:$ZZ$1000,MATCH(A68,'[3]T10.Barrington'!$A$2:$A$1000,0),MATCH(B67,'[3]T10.Barrington'!$A$1:$ZZ$1,0))</f>
        <v>#VALUE!</v>
      </c>
      <c r="C68" t="e">
        <f>INDEX('[3]T10.Barrington'!$A$2:$ZZ$1000,MATCH(A68,'[3]T10.Barrington'!$A$2:$A$1000,0),MATCH($C$1,'[3]T10.Barrington'!$A$1:$ZZ$1,0))</f>
        <v>#VALUE!</v>
      </c>
      <c r="D68" t="e">
        <f>INDEX('[3]T10.Barrington'!$A$2:$ZZ$1000,MATCH(A68,'[3]T10.Barrington'!$A$2:$A$1000,0),MATCH($D$1,'[3]T10.Barrington'!$A$1:$ZZ$1,0))</f>
        <v>#VALUE!</v>
      </c>
      <c r="E68" t="e">
        <f>INDEX('[3]T10.Barrington'!$A$2:$ZZ$1000,MATCH(A68,'[3]T10.Barrington'!$A$2:$A$1000,0),MATCH($E$1,'[3]T10.Barrington'!$A$1:$ZZ$1,0))</f>
        <v>#VALUE!</v>
      </c>
      <c r="F68" t="e">
        <f>INDEX('[3]T10.Barrington'!$A$2:$ZZ$1000,MATCH(A68,'[3]T10.Barrington'!$A$2:$A$1000,0),MATCH($F$1,'[3]T10.Barrington'!$A$1:$ZZ$1,0))</f>
        <v>#VALUE!</v>
      </c>
      <c r="G68" t="e">
        <f>INDEX('[3]T10.Barrington'!$A$2:$ZZ$1000,MATCH(A68,'[3]T10.Barrington'!$A$2:$A$1000,0),MATCH($G$1,'[3]T10.Barrington'!$A$1:$ZZ$1,0))</f>
        <v>#VALUE!</v>
      </c>
      <c r="H68" t="e">
        <f>INDEX('[3]T10.Barrington'!$A$2:$ZZ$1000,MATCH(A68,'[3]T10.Barrington'!$A$2:$A$1000,0),MATCH($H$1,'[3]T10.Barrington'!$A$1:$ZZ$1,0))</f>
        <v>#VALUE!</v>
      </c>
      <c r="I68" t="e">
        <f>INDEX('[3]T10.Barrington'!$A$2:$ZZ$1000,MATCH(A68,'[3]T10.Barrington'!$A$2:$A$1000,0),MATCH($I$1,'[3]T10.Barrington'!$A$1:$ZZ$1,0))</f>
        <v>#VALUE!</v>
      </c>
      <c r="J68" t="e">
        <f>INDEX('[3]T10.Barrington'!$A$2:$ZZ$1000,MATCH(A68,'[3]T10.Barrington'!$A$2:$A$1000,0),MATCH($J$1,'[3]T10.Barrington'!$A$1:$ZZ$1,0))</f>
        <v>#VALUE!</v>
      </c>
      <c r="K68" t="e">
        <f>INDEX('[3]T10.Barrington'!$A$2:$ZZ$1000,MATCH(A68,'[3]T10.Barrington'!$A$2:$A$1000,0),MATCH($K$1,'[3]T10.Barrington'!$A$1:$ZZ$1,0))</f>
        <v>#VALUE!</v>
      </c>
      <c r="L68" t="e">
        <f>INDEX('[3]T10.Barrington'!$A$2:$ZZ$1000,MATCH(A68,'[3]T10.Barrington'!$A$2:$A$1000,0),MATCH($L$1,'[3]T10.Barrington'!$A$1:$ZZ$1,0))</f>
        <v>#VALUE!</v>
      </c>
      <c r="M68" t="e">
        <f>INDEX('[3]T10.Barrington'!$A$2:$ZZ$1000,MATCH(A68,'[3]T10.Barrington'!$A$2:$A$1000,0),MATCH($M$1,'[3]T10.Barrington'!$A$1:$ZZ$1,0))</f>
        <v>#VALUE!</v>
      </c>
      <c r="N68" t="e">
        <f>INDEX('[3]T10.Barrington'!$A$2:$ZZ$1000,MATCH(A68,'[3]T10.Barrington'!$A$2:$A$1000,0),MATCH($N$1,'[3]T10.Barrington'!$A$1:$ZZ$1,0))</f>
        <v>#VALUE!</v>
      </c>
      <c r="O68" t="e">
        <f>INDEX('[3]T10.Barrington'!$A$2:$ZZ$1000,MATCH(A68,'[3]T10.Barrington'!$A$2:$A$1000,0),MATCH($O$1,'[3]T10.Barrington'!$A$1:$ZZ$1,0))</f>
        <v>#VALUE!</v>
      </c>
      <c r="P68" t="e">
        <f>INDEX('[3]T10.Barrington'!$A$2:$ZZ$1000,MATCH(A68,'[3]T10.Barrington'!$A$2:$A$1000,0),MATCH($P$1,'[3]T10.Barrington'!$A$1:$ZZ$1,0))</f>
        <v>#VALUE!</v>
      </c>
      <c r="Q68" t="e">
        <f>INDEX('[3]T10.Barrington'!$A$2:$ZZ$1000,MATCH(A68,'[3]T10.Barrington'!$A$2:$A$1000,0),MATCH($Q$1,'[3]T10.Barrington'!$A$1:$ZZ$1,0))</f>
        <v>#VALUE!</v>
      </c>
      <c r="R68" t="e">
        <f>INDEX('[3]T10.Barrington'!$A$2:$ZZ$1000,MATCH(A68,'[3]T10.Barrington'!$A$2:$A$1000,0),MATCH($R$1,'[3]T10.Barrington'!$A$1:$ZZ$1,0))</f>
        <v>#VALUE!</v>
      </c>
    </row>
    <row r="69" spans="1:18" hidden="1" x14ac:dyDescent="0.55000000000000004">
      <c r="A69" t="e">
        <f>[3]!Merge18[[#This Row],[KeyPIN]]</f>
        <v>#VALUE!</v>
      </c>
      <c r="B69" t="e">
        <f>INDEX('[3]T10.Barrington'!$A$2:$ZZ$1000,MATCH(A69,'[3]T10.Barrington'!$A$2:$A$1000,0),MATCH(B68,'[3]T10.Barrington'!$A$1:$ZZ$1,0))</f>
        <v>#VALUE!</v>
      </c>
      <c r="C69" t="e">
        <f>INDEX('[3]T10.Barrington'!$A$2:$ZZ$1000,MATCH(A69,'[3]T10.Barrington'!$A$2:$A$1000,0),MATCH($C$1,'[3]T10.Barrington'!$A$1:$ZZ$1,0))</f>
        <v>#VALUE!</v>
      </c>
      <c r="D69" t="e">
        <f>INDEX('[3]T10.Barrington'!$A$2:$ZZ$1000,MATCH(A69,'[3]T10.Barrington'!$A$2:$A$1000,0),MATCH($D$1,'[3]T10.Barrington'!$A$1:$ZZ$1,0))</f>
        <v>#VALUE!</v>
      </c>
      <c r="E69" t="e">
        <f>INDEX('[3]T10.Barrington'!$A$2:$ZZ$1000,MATCH(A69,'[3]T10.Barrington'!$A$2:$A$1000,0),MATCH($E$1,'[3]T10.Barrington'!$A$1:$ZZ$1,0))</f>
        <v>#VALUE!</v>
      </c>
      <c r="F69" t="e">
        <f>INDEX('[3]T10.Barrington'!$A$2:$ZZ$1000,MATCH(A69,'[3]T10.Barrington'!$A$2:$A$1000,0),MATCH($F$1,'[3]T10.Barrington'!$A$1:$ZZ$1,0))</f>
        <v>#VALUE!</v>
      </c>
      <c r="G69" t="e">
        <f>INDEX('[3]T10.Barrington'!$A$2:$ZZ$1000,MATCH(A69,'[3]T10.Barrington'!$A$2:$A$1000,0),MATCH($G$1,'[3]T10.Barrington'!$A$1:$ZZ$1,0))</f>
        <v>#VALUE!</v>
      </c>
      <c r="H69" t="e">
        <f>INDEX('[3]T10.Barrington'!$A$2:$ZZ$1000,MATCH(A69,'[3]T10.Barrington'!$A$2:$A$1000,0),MATCH($H$1,'[3]T10.Barrington'!$A$1:$ZZ$1,0))</f>
        <v>#VALUE!</v>
      </c>
      <c r="I69" t="e">
        <f>INDEX('[3]T10.Barrington'!$A$2:$ZZ$1000,MATCH(A69,'[3]T10.Barrington'!$A$2:$A$1000,0),MATCH($I$1,'[3]T10.Barrington'!$A$1:$ZZ$1,0))</f>
        <v>#VALUE!</v>
      </c>
      <c r="J69" t="e">
        <f>INDEX('[3]T10.Barrington'!$A$2:$ZZ$1000,MATCH(A69,'[3]T10.Barrington'!$A$2:$A$1000,0),MATCH($J$1,'[3]T10.Barrington'!$A$1:$ZZ$1,0))</f>
        <v>#VALUE!</v>
      </c>
      <c r="K69" t="e">
        <f>INDEX('[3]T10.Barrington'!$A$2:$ZZ$1000,MATCH(A69,'[3]T10.Barrington'!$A$2:$A$1000,0),MATCH($K$1,'[3]T10.Barrington'!$A$1:$ZZ$1,0))</f>
        <v>#VALUE!</v>
      </c>
      <c r="L69" t="e">
        <f>INDEX('[3]T10.Barrington'!$A$2:$ZZ$1000,MATCH(A69,'[3]T10.Barrington'!$A$2:$A$1000,0),MATCH($L$1,'[3]T10.Barrington'!$A$1:$ZZ$1,0))</f>
        <v>#VALUE!</v>
      </c>
      <c r="M69" t="e">
        <f>INDEX('[3]T10.Barrington'!$A$2:$ZZ$1000,MATCH(A69,'[3]T10.Barrington'!$A$2:$A$1000,0),MATCH($M$1,'[3]T10.Barrington'!$A$1:$ZZ$1,0))</f>
        <v>#VALUE!</v>
      </c>
      <c r="N69" t="e">
        <f>INDEX('[3]T10.Barrington'!$A$2:$ZZ$1000,MATCH(A69,'[3]T10.Barrington'!$A$2:$A$1000,0),MATCH($N$1,'[3]T10.Barrington'!$A$1:$ZZ$1,0))</f>
        <v>#VALUE!</v>
      </c>
      <c r="O69" t="e">
        <f>INDEX('[3]T10.Barrington'!$A$2:$ZZ$1000,MATCH(A69,'[3]T10.Barrington'!$A$2:$A$1000,0),MATCH($O$1,'[3]T10.Barrington'!$A$1:$ZZ$1,0))</f>
        <v>#VALUE!</v>
      </c>
      <c r="P69" t="e">
        <f>INDEX('[3]T10.Barrington'!$A$2:$ZZ$1000,MATCH(A69,'[3]T10.Barrington'!$A$2:$A$1000,0),MATCH($P$1,'[3]T10.Barrington'!$A$1:$ZZ$1,0))</f>
        <v>#VALUE!</v>
      </c>
      <c r="Q69" t="e">
        <f>INDEX('[3]T10.Barrington'!$A$2:$ZZ$1000,MATCH(A69,'[3]T10.Barrington'!$A$2:$A$1000,0),MATCH($Q$1,'[3]T10.Barrington'!$A$1:$ZZ$1,0))</f>
        <v>#VALUE!</v>
      </c>
      <c r="R69" t="e">
        <f>INDEX('[3]T10.Barrington'!$A$2:$ZZ$1000,MATCH(A69,'[3]T10.Barrington'!$A$2:$A$1000,0),MATCH($R$1,'[3]T10.Barrington'!$A$1:$ZZ$1,0))</f>
        <v>#VALUE!</v>
      </c>
    </row>
    <row r="70" spans="1:18" hidden="1" x14ac:dyDescent="0.55000000000000004">
      <c r="A70" t="e">
        <f>[3]!Merge18[[#This Row],[KeyPIN]]</f>
        <v>#VALUE!</v>
      </c>
      <c r="B70" t="e">
        <f>INDEX('[3]T10.Barrington'!$A$2:$ZZ$1000,MATCH(A70,'[3]T10.Barrington'!$A$2:$A$1000,0),MATCH(B69,'[3]T10.Barrington'!$A$1:$ZZ$1,0))</f>
        <v>#VALUE!</v>
      </c>
      <c r="C70" t="e">
        <f>INDEX('[3]T10.Barrington'!$A$2:$ZZ$1000,MATCH(A70,'[3]T10.Barrington'!$A$2:$A$1000,0),MATCH($C$1,'[3]T10.Barrington'!$A$1:$ZZ$1,0))</f>
        <v>#VALUE!</v>
      </c>
      <c r="D70" t="e">
        <f>INDEX('[3]T10.Barrington'!$A$2:$ZZ$1000,MATCH(A70,'[3]T10.Barrington'!$A$2:$A$1000,0),MATCH($D$1,'[3]T10.Barrington'!$A$1:$ZZ$1,0))</f>
        <v>#VALUE!</v>
      </c>
      <c r="E70" t="e">
        <f>INDEX('[3]T10.Barrington'!$A$2:$ZZ$1000,MATCH(A70,'[3]T10.Barrington'!$A$2:$A$1000,0),MATCH($E$1,'[3]T10.Barrington'!$A$1:$ZZ$1,0))</f>
        <v>#VALUE!</v>
      </c>
      <c r="F70" t="e">
        <f>INDEX('[3]T10.Barrington'!$A$2:$ZZ$1000,MATCH(A70,'[3]T10.Barrington'!$A$2:$A$1000,0),MATCH($F$1,'[3]T10.Barrington'!$A$1:$ZZ$1,0))</f>
        <v>#VALUE!</v>
      </c>
      <c r="G70" t="e">
        <f>INDEX('[3]T10.Barrington'!$A$2:$ZZ$1000,MATCH(A70,'[3]T10.Barrington'!$A$2:$A$1000,0),MATCH($G$1,'[3]T10.Barrington'!$A$1:$ZZ$1,0))</f>
        <v>#VALUE!</v>
      </c>
      <c r="H70" t="e">
        <f>INDEX('[3]T10.Barrington'!$A$2:$ZZ$1000,MATCH(A70,'[3]T10.Barrington'!$A$2:$A$1000,0),MATCH($H$1,'[3]T10.Barrington'!$A$1:$ZZ$1,0))</f>
        <v>#VALUE!</v>
      </c>
      <c r="I70" t="e">
        <f>INDEX('[3]T10.Barrington'!$A$2:$ZZ$1000,MATCH(A70,'[3]T10.Barrington'!$A$2:$A$1000,0),MATCH($I$1,'[3]T10.Barrington'!$A$1:$ZZ$1,0))</f>
        <v>#VALUE!</v>
      </c>
      <c r="J70" t="e">
        <f>INDEX('[3]T10.Barrington'!$A$2:$ZZ$1000,MATCH(A70,'[3]T10.Barrington'!$A$2:$A$1000,0),MATCH($J$1,'[3]T10.Barrington'!$A$1:$ZZ$1,0))</f>
        <v>#VALUE!</v>
      </c>
      <c r="K70" t="e">
        <f>INDEX('[3]T10.Barrington'!$A$2:$ZZ$1000,MATCH(A70,'[3]T10.Barrington'!$A$2:$A$1000,0),MATCH($K$1,'[3]T10.Barrington'!$A$1:$ZZ$1,0))</f>
        <v>#VALUE!</v>
      </c>
      <c r="L70" t="e">
        <f>INDEX('[3]T10.Barrington'!$A$2:$ZZ$1000,MATCH(A70,'[3]T10.Barrington'!$A$2:$A$1000,0),MATCH($L$1,'[3]T10.Barrington'!$A$1:$ZZ$1,0))</f>
        <v>#VALUE!</v>
      </c>
      <c r="M70" t="e">
        <f>INDEX('[3]T10.Barrington'!$A$2:$ZZ$1000,MATCH(A70,'[3]T10.Barrington'!$A$2:$A$1000,0),MATCH($M$1,'[3]T10.Barrington'!$A$1:$ZZ$1,0))</f>
        <v>#VALUE!</v>
      </c>
      <c r="N70" t="e">
        <f>INDEX('[3]T10.Barrington'!$A$2:$ZZ$1000,MATCH(A70,'[3]T10.Barrington'!$A$2:$A$1000,0),MATCH($N$1,'[3]T10.Barrington'!$A$1:$ZZ$1,0))</f>
        <v>#VALUE!</v>
      </c>
      <c r="O70" t="e">
        <f>INDEX('[3]T10.Barrington'!$A$2:$ZZ$1000,MATCH(A70,'[3]T10.Barrington'!$A$2:$A$1000,0),MATCH($O$1,'[3]T10.Barrington'!$A$1:$ZZ$1,0))</f>
        <v>#VALUE!</v>
      </c>
      <c r="P70" t="e">
        <f>INDEX('[3]T10.Barrington'!$A$2:$ZZ$1000,MATCH(A70,'[3]T10.Barrington'!$A$2:$A$1000,0),MATCH($P$1,'[3]T10.Barrington'!$A$1:$ZZ$1,0))</f>
        <v>#VALUE!</v>
      </c>
      <c r="Q70" t="e">
        <f>INDEX('[3]T10.Barrington'!$A$2:$ZZ$1000,MATCH(A70,'[3]T10.Barrington'!$A$2:$A$1000,0),MATCH($Q$1,'[3]T10.Barrington'!$A$1:$ZZ$1,0))</f>
        <v>#VALUE!</v>
      </c>
      <c r="R70" t="e">
        <f>INDEX('[3]T10.Barrington'!$A$2:$ZZ$1000,MATCH(A70,'[3]T10.Barrington'!$A$2:$A$1000,0),MATCH($R$1,'[3]T10.Barrington'!$A$1:$ZZ$1,0))</f>
        <v>#VALUE!</v>
      </c>
    </row>
    <row r="71" spans="1:18" hidden="1" x14ac:dyDescent="0.55000000000000004">
      <c r="A71" t="e">
        <f>[3]!Merge18[[#This Row],[KeyPIN]]</f>
        <v>#VALUE!</v>
      </c>
      <c r="B71" t="e">
        <f>INDEX('[3]T10.Barrington'!$A$2:$ZZ$1000,MATCH(A71,'[3]T10.Barrington'!$A$2:$A$1000,0),MATCH(B70,'[3]T10.Barrington'!$A$1:$ZZ$1,0))</f>
        <v>#VALUE!</v>
      </c>
      <c r="C71" t="e">
        <f>INDEX('[3]T10.Barrington'!$A$2:$ZZ$1000,MATCH(A71,'[3]T10.Barrington'!$A$2:$A$1000,0),MATCH($C$1,'[3]T10.Barrington'!$A$1:$ZZ$1,0))</f>
        <v>#VALUE!</v>
      </c>
      <c r="D71" t="e">
        <f>INDEX('[3]T10.Barrington'!$A$2:$ZZ$1000,MATCH(A71,'[3]T10.Barrington'!$A$2:$A$1000,0),MATCH($D$1,'[3]T10.Barrington'!$A$1:$ZZ$1,0))</f>
        <v>#VALUE!</v>
      </c>
      <c r="E71" t="e">
        <f>INDEX('[3]T10.Barrington'!$A$2:$ZZ$1000,MATCH(A71,'[3]T10.Barrington'!$A$2:$A$1000,0),MATCH($E$1,'[3]T10.Barrington'!$A$1:$ZZ$1,0))</f>
        <v>#VALUE!</v>
      </c>
      <c r="F71" t="e">
        <f>INDEX('[3]T10.Barrington'!$A$2:$ZZ$1000,MATCH(A71,'[3]T10.Barrington'!$A$2:$A$1000,0),MATCH($F$1,'[3]T10.Barrington'!$A$1:$ZZ$1,0))</f>
        <v>#VALUE!</v>
      </c>
      <c r="G71" t="e">
        <f>INDEX('[3]T10.Barrington'!$A$2:$ZZ$1000,MATCH(A71,'[3]T10.Barrington'!$A$2:$A$1000,0),MATCH($G$1,'[3]T10.Barrington'!$A$1:$ZZ$1,0))</f>
        <v>#VALUE!</v>
      </c>
      <c r="H71" t="e">
        <f>INDEX('[3]T10.Barrington'!$A$2:$ZZ$1000,MATCH(A71,'[3]T10.Barrington'!$A$2:$A$1000,0),MATCH($H$1,'[3]T10.Barrington'!$A$1:$ZZ$1,0))</f>
        <v>#VALUE!</v>
      </c>
      <c r="I71" t="e">
        <f>INDEX('[3]T10.Barrington'!$A$2:$ZZ$1000,MATCH(A71,'[3]T10.Barrington'!$A$2:$A$1000,0),MATCH($I$1,'[3]T10.Barrington'!$A$1:$ZZ$1,0))</f>
        <v>#VALUE!</v>
      </c>
      <c r="J71" t="e">
        <f>INDEX('[3]T10.Barrington'!$A$2:$ZZ$1000,MATCH(A71,'[3]T10.Barrington'!$A$2:$A$1000,0),MATCH($J$1,'[3]T10.Barrington'!$A$1:$ZZ$1,0))</f>
        <v>#VALUE!</v>
      </c>
      <c r="K71" t="e">
        <f>INDEX('[3]T10.Barrington'!$A$2:$ZZ$1000,MATCH(A71,'[3]T10.Barrington'!$A$2:$A$1000,0),MATCH($K$1,'[3]T10.Barrington'!$A$1:$ZZ$1,0))</f>
        <v>#VALUE!</v>
      </c>
      <c r="L71" t="e">
        <f>INDEX('[3]T10.Barrington'!$A$2:$ZZ$1000,MATCH(A71,'[3]T10.Barrington'!$A$2:$A$1000,0),MATCH($L$1,'[3]T10.Barrington'!$A$1:$ZZ$1,0))</f>
        <v>#VALUE!</v>
      </c>
      <c r="M71" t="e">
        <f>INDEX('[3]T10.Barrington'!$A$2:$ZZ$1000,MATCH(A71,'[3]T10.Barrington'!$A$2:$A$1000,0),MATCH($M$1,'[3]T10.Barrington'!$A$1:$ZZ$1,0))</f>
        <v>#VALUE!</v>
      </c>
      <c r="N71" t="e">
        <f>INDEX('[3]T10.Barrington'!$A$2:$ZZ$1000,MATCH(A71,'[3]T10.Barrington'!$A$2:$A$1000,0),MATCH($N$1,'[3]T10.Barrington'!$A$1:$ZZ$1,0))</f>
        <v>#VALUE!</v>
      </c>
      <c r="O71" t="e">
        <f>INDEX('[3]T10.Barrington'!$A$2:$ZZ$1000,MATCH(A71,'[3]T10.Barrington'!$A$2:$A$1000,0),MATCH($O$1,'[3]T10.Barrington'!$A$1:$ZZ$1,0))</f>
        <v>#VALUE!</v>
      </c>
      <c r="P71" t="e">
        <f>INDEX('[3]T10.Barrington'!$A$2:$ZZ$1000,MATCH(A71,'[3]T10.Barrington'!$A$2:$A$1000,0),MATCH($P$1,'[3]T10.Barrington'!$A$1:$ZZ$1,0))</f>
        <v>#VALUE!</v>
      </c>
      <c r="Q71" t="e">
        <f>INDEX('[3]T10.Barrington'!$A$2:$ZZ$1000,MATCH(A71,'[3]T10.Barrington'!$A$2:$A$1000,0),MATCH($Q$1,'[3]T10.Barrington'!$A$1:$ZZ$1,0))</f>
        <v>#VALUE!</v>
      </c>
      <c r="R71" t="e">
        <f>INDEX('[3]T10.Barrington'!$A$2:$ZZ$1000,MATCH(A71,'[3]T10.Barrington'!$A$2:$A$1000,0),MATCH($R$1,'[3]T10.Barrington'!$A$1:$ZZ$1,0))</f>
        <v>#VALUE!</v>
      </c>
    </row>
    <row r="72" spans="1:18" hidden="1" x14ac:dyDescent="0.55000000000000004">
      <c r="A72" t="e">
        <f>[3]!Merge18[[#This Row],[KeyPIN]]</f>
        <v>#VALUE!</v>
      </c>
      <c r="B72" t="e">
        <f>INDEX('[3]T10.Barrington'!$A$2:$ZZ$1000,MATCH(A72,'[3]T10.Barrington'!$A$2:$A$1000,0),MATCH(B71,'[3]T10.Barrington'!$A$1:$ZZ$1,0))</f>
        <v>#VALUE!</v>
      </c>
      <c r="C72" t="e">
        <f>INDEX('[3]T10.Barrington'!$A$2:$ZZ$1000,MATCH(A72,'[3]T10.Barrington'!$A$2:$A$1000,0),MATCH($C$1,'[3]T10.Barrington'!$A$1:$ZZ$1,0))</f>
        <v>#VALUE!</v>
      </c>
      <c r="D72" t="e">
        <f>INDEX('[3]T10.Barrington'!$A$2:$ZZ$1000,MATCH(A72,'[3]T10.Barrington'!$A$2:$A$1000,0),MATCH($D$1,'[3]T10.Barrington'!$A$1:$ZZ$1,0))</f>
        <v>#VALUE!</v>
      </c>
      <c r="E72" t="e">
        <f>INDEX('[3]T10.Barrington'!$A$2:$ZZ$1000,MATCH(A72,'[3]T10.Barrington'!$A$2:$A$1000,0),MATCH($E$1,'[3]T10.Barrington'!$A$1:$ZZ$1,0))</f>
        <v>#VALUE!</v>
      </c>
      <c r="F72" t="e">
        <f>INDEX('[3]T10.Barrington'!$A$2:$ZZ$1000,MATCH(A72,'[3]T10.Barrington'!$A$2:$A$1000,0),MATCH($F$1,'[3]T10.Barrington'!$A$1:$ZZ$1,0))</f>
        <v>#VALUE!</v>
      </c>
      <c r="G72" t="e">
        <f>INDEX('[3]T10.Barrington'!$A$2:$ZZ$1000,MATCH(A72,'[3]T10.Barrington'!$A$2:$A$1000,0),MATCH($G$1,'[3]T10.Barrington'!$A$1:$ZZ$1,0))</f>
        <v>#VALUE!</v>
      </c>
      <c r="H72" t="e">
        <f>INDEX('[3]T10.Barrington'!$A$2:$ZZ$1000,MATCH(A72,'[3]T10.Barrington'!$A$2:$A$1000,0),MATCH($H$1,'[3]T10.Barrington'!$A$1:$ZZ$1,0))</f>
        <v>#VALUE!</v>
      </c>
      <c r="I72" t="e">
        <f>INDEX('[3]T10.Barrington'!$A$2:$ZZ$1000,MATCH(A72,'[3]T10.Barrington'!$A$2:$A$1000,0),MATCH($I$1,'[3]T10.Barrington'!$A$1:$ZZ$1,0))</f>
        <v>#VALUE!</v>
      </c>
      <c r="J72" t="e">
        <f>INDEX('[3]T10.Barrington'!$A$2:$ZZ$1000,MATCH(A72,'[3]T10.Barrington'!$A$2:$A$1000,0),MATCH($J$1,'[3]T10.Barrington'!$A$1:$ZZ$1,0))</f>
        <v>#VALUE!</v>
      </c>
      <c r="K72" t="e">
        <f>INDEX('[3]T10.Barrington'!$A$2:$ZZ$1000,MATCH(A72,'[3]T10.Barrington'!$A$2:$A$1000,0),MATCH($K$1,'[3]T10.Barrington'!$A$1:$ZZ$1,0))</f>
        <v>#VALUE!</v>
      </c>
      <c r="L72" t="e">
        <f>INDEX('[3]T10.Barrington'!$A$2:$ZZ$1000,MATCH(A72,'[3]T10.Barrington'!$A$2:$A$1000,0),MATCH($L$1,'[3]T10.Barrington'!$A$1:$ZZ$1,0))</f>
        <v>#VALUE!</v>
      </c>
      <c r="M72" t="e">
        <f>INDEX('[3]T10.Barrington'!$A$2:$ZZ$1000,MATCH(A72,'[3]T10.Barrington'!$A$2:$A$1000,0),MATCH($M$1,'[3]T10.Barrington'!$A$1:$ZZ$1,0))</f>
        <v>#VALUE!</v>
      </c>
      <c r="N72" t="e">
        <f>INDEX('[3]T10.Barrington'!$A$2:$ZZ$1000,MATCH(A72,'[3]T10.Barrington'!$A$2:$A$1000,0),MATCH($N$1,'[3]T10.Barrington'!$A$1:$ZZ$1,0))</f>
        <v>#VALUE!</v>
      </c>
      <c r="O72" t="e">
        <f>INDEX('[3]T10.Barrington'!$A$2:$ZZ$1000,MATCH(A72,'[3]T10.Barrington'!$A$2:$A$1000,0),MATCH($O$1,'[3]T10.Barrington'!$A$1:$ZZ$1,0))</f>
        <v>#VALUE!</v>
      </c>
      <c r="P72" t="e">
        <f>INDEX('[3]T10.Barrington'!$A$2:$ZZ$1000,MATCH(A72,'[3]T10.Barrington'!$A$2:$A$1000,0),MATCH($P$1,'[3]T10.Barrington'!$A$1:$ZZ$1,0))</f>
        <v>#VALUE!</v>
      </c>
      <c r="Q72" t="e">
        <f>INDEX('[3]T10.Barrington'!$A$2:$ZZ$1000,MATCH(A72,'[3]T10.Barrington'!$A$2:$A$1000,0),MATCH($Q$1,'[3]T10.Barrington'!$A$1:$ZZ$1,0))</f>
        <v>#VALUE!</v>
      </c>
      <c r="R72" t="e">
        <f>INDEX('[3]T10.Barrington'!$A$2:$ZZ$1000,MATCH(A72,'[3]T10.Barrington'!$A$2:$A$1000,0),MATCH($R$1,'[3]T10.Barrington'!$A$1:$ZZ$1,0))</f>
        <v>#VALUE!</v>
      </c>
    </row>
    <row r="73" spans="1:18" hidden="1" x14ac:dyDescent="0.55000000000000004">
      <c r="A73" t="e">
        <f>[3]!Merge18[[#This Row],[KeyPIN]]</f>
        <v>#VALUE!</v>
      </c>
      <c r="B73" t="e">
        <f>INDEX('[3]T10.Barrington'!$A$2:$ZZ$1000,MATCH(A73,'[3]T10.Barrington'!$A$2:$A$1000,0),MATCH(B72,'[3]T10.Barrington'!$A$1:$ZZ$1,0))</f>
        <v>#VALUE!</v>
      </c>
      <c r="C73" t="e">
        <f>INDEX('[3]T10.Barrington'!$A$2:$ZZ$1000,MATCH(A73,'[3]T10.Barrington'!$A$2:$A$1000,0),MATCH($C$1,'[3]T10.Barrington'!$A$1:$ZZ$1,0))</f>
        <v>#VALUE!</v>
      </c>
      <c r="D73" t="e">
        <f>INDEX('[3]T10.Barrington'!$A$2:$ZZ$1000,MATCH(A73,'[3]T10.Barrington'!$A$2:$A$1000,0),MATCH($D$1,'[3]T10.Barrington'!$A$1:$ZZ$1,0))</f>
        <v>#VALUE!</v>
      </c>
      <c r="E73" t="e">
        <f>INDEX('[3]T10.Barrington'!$A$2:$ZZ$1000,MATCH(A73,'[3]T10.Barrington'!$A$2:$A$1000,0),MATCH($E$1,'[3]T10.Barrington'!$A$1:$ZZ$1,0))</f>
        <v>#VALUE!</v>
      </c>
      <c r="F73" t="e">
        <f>INDEX('[3]T10.Barrington'!$A$2:$ZZ$1000,MATCH(A73,'[3]T10.Barrington'!$A$2:$A$1000,0),MATCH($F$1,'[3]T10.Barrington'!$A$1:$ZZ$1,0))</f>
        <v>#VALUE!</v>
      </c>
      <c r="G73" t="e">
        <f>INDEX('[3]T10.Barrington'!$A$2:$ZZ$1000,MATCH(A73,'[3]T10.Barrington'!$A$2:$A$1000,0),MATCH($G$1,'[3]T10.Barrington'!$A$1:$ZZ$1,0))</f>
        <v>#VALUE!</v>
      </c>
      <c r="H73" t="e">
        <f>INDEX('[3]T10.Barrington'!$A$2:$ZZ$1000,MATCH(A73,'[3]T10.Barrington'!$A$2:$A$1000,0),MATCH($H$1,'[3]T10.Barrington'!$A$1:$ZZ$1,0))</f>
        <v>#VALUE!</v>
      </c>
      <c r="I73" t="e">
        <f>INDEX('[3]T10.Barrington'!$A$2:$ZZ$1000,MATCH(A73,'[3]T10.Barrington'!$A$2:$A$1000,0),MATCH($I$1,'[3]T10.Barrington'!$A$1:$ZZ$1,0))</f>
        <v>#VALUE!</v>
      </c>
      <c r="J73" t="e">
        <f>INDEX('[3]T10.Barrington'!$A$2:$ZZ$1000,MATCH(A73,'[3]T10.Barrington'!$A$2:$A$1000,0),MATCH($J$1,'[3]T10.Barrington'!$A$1:$ZZ$1,0))</f>
        <v>#VALUE!</v>
      </c>
      <c r="K73" t="e">
        <f>INDEX('[3]T10.Barrington'!$A$2:$ZZ$1000,MATCH(A73,'[3]T10.Barrington'!$A$2:$A$1000,0),MATCH($K$1,'[3]T10.Barrington'!$A$1:$ZZ$1,0))</f>
        <v>#VALUE!</v>
      </c>
      <c r="L73" t="e">
        <f>INDEX('[3]T10.Barrington'!$A$2:$ZZ$1000,MATCH(A73,'[3]T10.Barrington'!$A$2:$A$1000,0),MATCH($L$1,'[3]T10.Barrington'!$A$1:$ZZ$1,0))</f>
        <v>#VALUE!</v>
      </c>
      <c r="M73" t="e">
        <f>INDEX('[3]T10.Barrington'!$A$2:$ZZ$1000,MATCH(A73,'[3]T10.Barrington'!$A$2:$A$1000,0),MATCH($M$1,'[3]T10.Barrington'!$A$1:$ZZ$1,0))</f>
        <v>#VALUE!</v>
      </c>
      <c r="N73" t="e">
        <f>INDEX('[3]T10.Barrington'!$A$2:$ZZ$1000,MATCH(A73,'[3]T10.Barrington'!$A$2:$A$1000,0),MATCH($N$1,'[3]T10.Barrington'!$A$1:$ZZ$1,0))</f>
        <v>#VALUE!</v>
      </c>
      <c r="O73" t="e">
        <f>INDEX('[3]T10.Barrington'!$A$2:$ZZ$1000,MATCH(A73,'[3]T10.Barrington'!$A$2:$A$1000,0),MATCH($O$1,'[3]T10.Barrington'!$A$1:$ZZ$1,0))</f>
        <v>#VALUE!</v>
      </c>
      <c r="P73" t="e">
        <f>INDEX('[3]T10.Barrington'!$A$2:$ZZ$1000,MATCH(A73,'[3]T10.Barrington'!$A$2:$A$1000,0),MATCH($P$1,'[3]T10.Barrington'!$A$1:$ZZ$1,0))</f>
        <v>#VALUE!</v>
      </c>
      <c r="Q73" t="e">
        <f>INDEX('[3]T10.Barrington'!$A$2:$ZZ$1000,MATCH(A73,'[3]T10.Barrington'!$A$2:$A$1000,0),MATCH($Q$1,'[3]T10.Barrington'!$A$1:$ZZ$1,0))</f>
        <v>#VALUE!</v>
      </c>
      <c r="R73" t="e">
        <f>INDEX('[3]T10.Barrington'!$A$2:$ZZ$1000,MATCH(A73,'[3]T10.Barrington'!$A$2:$A$1000,0),MATCH($R$1,'[3]T10.Barrington'!$A$1:$ZZ$1,0))</f>
        <v>#VALUE!</v>
      </c>
    </row>
    <row r="74" spans="1:18" hidden="1" x14ac:dyDescent="0.55000000000000004">
      <c r="A74" t="e">
        <f>[3]!Merge18[[#This Row],[KeyPIN]]</f>
        <v>#VALUE!</v>
      </c>
      <c r="B74" t="e">
        <f>INDEX('[3]T10.Barrington'!$A$2:$ZZ$1000,MATCH(A74,'[3]T10.Barrington'!$A$2:$A$1000,0),MATCH(B73,'[3]T10.Barrington'!$A$1:$ZZ$1,0))</f>
        <v>#VALUE!</v>
      </c>
      <c r="C74" t="e">
        <f>INDEX('[3]T10.Barrington'!$A$2:$ZZ$1000,MATCH(A74,'[3]T10.Barrington'!$A$2:$A$1000,0),MATCH($C$1,'[3]T10.Barrington'!$A$1:$ZZ$1,0))</f>
        <v>#VALUE!</v>
      </c>
      <c r="D74" t="e">
        <f>INDEX('[3]T10.Barrington'!$A$2:$ZZ$1000,MATCH(A74,'[3]T10.Barrington'!$A$2:$A$1000,0),MATCH($D$1,'[3]T10.Barrington'!$A$1:$ZZ$1,0))</f>
        <v>#VALUE!</v>
      </c>
      <c r="E74" t="e">
        <f>INDEX('[3]T10.Barrington'!$A$2:$ZZ$1000,MATCH(A74,'[3]T10.Barrington'!$A$2:$A$1000,0),MATCH($E$1,'[3]T10.Barrington'!$A$1:$ZZ$1,0))</f>
        <v>#VALUE!</v>
      </c>
      <c r="F74" t="e">
        <f>INDEX('[3]T10.Barrington'!$A$2:$ZZ$1000,MATCH(A74,'[3]T10.Barrington'!$A$2:$A$1000,0),MATCH($F$1,'[3]T10.Barrington'!$A$1:$ZZ$1,0))</f>
        <v>#VALUE!</v>
      </c>
      <c r="G74" t="e">
        <f>INDEX('[3]T10.Barrington'!$A$2:$ZZ$1000,MATCH(A74,'[3]T10.Barrington'!$A$2:$A$1000,0),MATCH($G$1,'[3]T10.Barrington'!$A$1:$ZZ$1,0))</f>
        <v>#VALUE!</v>
      </c>
      <c r="H74" t="e">
        <f>INDEX('[3]T10.Barrington'!$A$2:$ZZ$1000,MATCH(A74,'[3]T10.Barrington'!$A$2:$A$1000,0),MATCH($H$1,'[3]T10.Barrington'!$A$1:$ZZ$1,0))</f>
        <v>#VALUE!</v>
      </c>
      <c r="I74" t="e">
        <f>INDEX('[3]T10.Barrington'!$A$2:$ZZ$1000,MATCH(A74,'[3]T10.Barrington'!$A$2:$A$1000,0),MATCH($I$1,'[3]T10.Barrington'!$A$1:$ZZ$1,0))</f>
        <v>#VALUE!</v>
      </c>
      <c r="J74" t="e">
        <f>INDEX('[3]T10.Barrington'!$A$2:$ZZ$1000,MATCH(A74,'[3]T10.Barrington'!$A$2:$A$1000,0),MATCH($J$1,'[3]T10.Barrington'!$A$1:$ZZ$1,0))</f>
        <v>#VALUE!</v>
      </c>
      <c r="K74" t="e">
        <f>INDEX('[3]T10.Barrington'!$A$2:$ZZ$1000,MATCH(A74,'[3]T10.Barrington'!$A$2:$A$1000,0),MATCH($K$1,'[3]T10.Barrington'!$A$1:$ZZ$1,0))</f>
        <v>#VALUE!</v>
      </c>
      <c r="L74" t="e">
        <f>INDEX('[3]T10.Barrington'!$A$2:$ZZ$1000,MATCH(A74,'[3]T10.Barrington'!$A$2:$A$1000,0),MATCH($L$1,'[3]T10.Barrington'!$A$1:$ZZ$1,0))</f>
        <v>#VALUE!</v>
      </c>
      <c r="M74" t="e">
        <f>INDEX('[3]T10.Barrington'!$A$2:$ZZ$1000,MATCH(A74,'[3]T10.Barrington'!$A$2:$A$1000,0),MATCH($M$1,'[3]T10.Barrington'!$A$1:$ZZ$1,0))</f>
        <v>#VALUE!</v>
      </c>
      <c r="N74" t="e">
        <f>INDEX('[3]T10.Barrington'!$A$2:$ZZ$1000,MATCH(A74,'[3]T10.Barrington'!$A$2:$A$1000,0),MATCH($N$1,'[3]T10.Barrington'!$A$1:$ZZ$1,0))</f>
        <v>#VALUE!</v>
      </c>
      <c r="O74" t="e">
        <f>INDEX('[3]T10.Barrington'!$A$2:$ZZ$1000,MATCH(A74,'[3]T10.Barrington'!$A$2:$A$1000,0),MATCH($O$1,'[3]T10.Barrington'!$A$1:$ZZ$1,0))</f>
        <v>#VALUE!</v>
      </c>
      <c r="P74" t="e">
        <f>INDEX('[3]T10.Barrington'!$A$2:$ZZ$1000,MATCH(A74,'[3]T10.Barrington'!$A$2:$A$1000,0),MATCH($P$1,'[3]T10.Barrington'!$A$1:$ZZ$1,0))</f>
        <v>#VALUE!</v>
      </c>
      <c r="Q74" t="e">
        <f>INDEX('[3]T10.Barrington'!$A$2:$ZZ$1000,MATCH(A74,'[3]T10.Barrington'!$A$2:$A$1000,0),MATCH($Q$1,'[3]T10.Barrington'!$A$1:$ZZ$1,0))</f>
        <v>#VALUE!</v>
      </c>
      <c r="R74" t="e">
        <f>INDEX('[3]T10.Barrington'!$A$2:$ZZ$1000,MATCH(A74,'[3]T10.Barrington'!$A$2:$A$1000,0),MATCH($R$1,'[3]T10.Barrington'!$A$1:$ZZ$1,0))</f>
        <v>#VALUE!</v>
      </c>
    </row>
    <row r="75" spans="1:18" hidden="1" x14ac:dyDescent="0.55000000000000004">
      <c r="A75" t="e">
        <f>[3]!Merge18[[#This Row],[KeyPIN]]</f>
        <v>#VALUE!</v>
      </c>
      <c r="B75" t="e">
        <f>INDEX('[3]T10.Barrington'!$A$2:$ZZ$1000,MATCH(A75,'[3]T10.Barrington'!$A$2:$A$1000,0),MATCH(B74,'[3]T10.Barrington'!$A$1:$ZZ$1,0))</f>
        <v>#VALUE!</v>
      </c>
      <c r="C75" t="e">
        <f>INDEX('[3]T10.Barrington'!$A$2:$ZZ$1000,MATCH(A75,'[3]T10.Barrington'!$A$2:$A$1000,0),MATCH($C$1,'[3]T10.Barrington'!$A$1:$ZZ$1,0))</f>
        <v>#VALUE!</v>
      </c>
      <c r="D75" t="e">
        <f>INDEX('[3]T10.Barrington'!$A$2:$ZZ$1000,MATCH(A75,'[3]T10.Barrington'!$A$2:$A$1000,0),MATCH($D$1,'[3]T10.Barrington'!$A$1:$ZZ$1,0))</f>
        <v>#VALUE!</v>
      </c>
      <c r="E75" t="e">
        <f>INDEX('[3]T10.Barrington'!$A$2:$ZZ$1000,MATCH(A75,'[3]T10.Barrington'!$A$2:$A$1000,0),MATCH($E$1,'[3]T10.Barrington'!$A$1:$ZZ$1,0))</f>
        <v>#VALUE!</v>
      </c>
      <c r="F75" t="e">
        <f>INDEX('[3]T10.Barrington'!$A$2:$ZZ$1000,MATCH(A75,'[3]T10.Barrington'!$A$2:$A$1000,0),MATCH($F$1,'[3]T10.Barrington'!$A$1:$ZZ$1,0))</f>
        <v>#VALUE!</v>
      </c>
      <c r="G75" t="e">
        <f>INDEX('[3]T10.Barrington'!$A$2:$ZZ$1000,MATCH(A75,'[3]T10.Barrington'!$A$2:$A$1000,0),MATCH($G$1,'[3]T10.Barrington'!$A$1:$ZZ$1,0))</f>
        <v>#VALUE!</v>
      </c>
      <c r="H75" t="e">
        <f>INDEX('[3]T10.Barrington'!$A$2:$ZZ$1000,MATCH(A75,'[3]T10.Barrington'!$A$2:$A$1000,0),MATCH($H$1,'[3]T10.Barrington'!$A$1:$ZZ$1,0))</f>
        <v>#VALUE!</v>
      </c>
      <c r="I75" t="e">
        <f>INDEX('[3]T10.Barrington'!$A$2:$ZZ$1000,MATCH(A75,'[3]T10.Barrington'!$A$2:$A$1000,0),MATCH($I$1,'[3]T10.Barrington'!$A$1:$ZZ$1,0))</f>
        <v>#VALUE!</v>
      </c>
      <c r="J75" t="e">
        <f>INDEX('[3]T10.Barrington'!$A$2:$ZZ$1000,MATCH(A75,'[3]T10.Barrington'!$A$2:$A$1000,0),MATCH($J$1,'[3]T10.Barrington'!$A$1:$ZZ$1,0))</f>
        <v>#VALUE!</v>
      </c>
      <c r="K75" t="e">
        <f>INDEX('[3]T10.Barrington'!$A$2:$ZZ$1000,MATCH(A75,'[3]T10.Barrington'!$A$2:$A$1000,0),MATCH($K$1,'[3]T10.Barrington'!$A$1:$ZZ$1,0))</f>
        <v>#VALUE!</v>
      </c>
      <c r="L75" t="e">
        <f>INDEX('[3]T10.Barrington'!$A$2:$ZZ$1000,MATCH(A75,'[3]T10.Barrington'!$A$2:$A$1000,0),MATCH($L$1,'[3]T10.Barrington'!$A$1:$ZZ$1,0))</f>
        <v>#VALUE!</v>
      </c>
      <c r="M75" t="e">
        <f>INDEX('[3]T10.Barrington'!$A$2:$ZZ$1000,MATCH(A75,'[3]T10.Barrington'!$A$2:$A$1000,0),MATCH($M$1,'[3]T10.Barrington'!$A$1:$ZZ$1,0))</f>
        <v>#VALUE!</v>
      </c>
      <c r="N75" t="e">
        <f>INDEX('[3]T10.Barrington'!$A$2:$ZZ$1000,MATCH(A75,'[3]T10.Barrington'!$A$2:$A$1000,0),MATCH($N$1,'[3]T10.Barrington'!$A$1:$ZZ$1,0))</f>
        <v>#VALUE!</v>
      </c>
      <c r="O75" t="e">
        <f>INDEX('[3]T10.Barrington'!$A$2:$ZZ$1000,MATCH(A75,'[3]T10.Barrington'!$A$2:$A$1000,0),MATCH($O$1,'[3]T10.Barrington'!$A$1:$ZZ$1,0))</f>
        <v>#VALUE!</v>
      </c>
      <c r="P75" t="e">
        <f>INDEX('[3]T10.Barrington'!$A$2:$ZZ$1000,MATCH(A75,'[3]T10.Barrington'!$A$2:$A$1000,0),MATCH($P$1,'[3]T10.Barrington'!$A$1:$ZZ$1,0))</f>
        <v>#VALUE!</v>
      </c>
      <c r="Q75" t="e">
        <f>INDEX('[3]T10.Barrington'!$A$2:$ZZ$1000,MATCH(A75,'[3]T10.Barrington'!$A$2:$A$1000,0),MATCH($Q$1,'[3]T10.Barrington'!$A$1:$ZZ$1,0))</f>
        <v>#VALUE!</v>
      </c>
      <c r="R75" t="e">
        <f>INDEX('[3]T10.Barrington'!$A$2:$ZZ$1000,MATCH(A75,'[3]T10.Barrington'!$A$2:$A$1000,0),MATCH($R$1,'[3]T10.Barrington'!$A$1:$ZZ$1,0))</f>
        <v>#VALUE!</v>
      </c>
    </row>
    <row r="76" spans="1:18" hidden="1" x14ac:dyDescent="0.55000000000000004">
      <c r="A76" t="e">
        <f>[3]!Merge18[[#This Row],[KeyPIN]]</f>
        <v>#VALUE!</v>
      </c>
      <c r="B76" t="e">
        <f>INDEX('[3]T10.Barrington'!$A$2:$ZZ$1000,MATCH(A76,'[3]T10.Barrington'!$A$2:$A$1000,0),MATCH(B75,'[3]T10.Barrington'!$A$1:$ZZ$1,0))</f>
        <v>#VALUE!</v>
      </c>
      <c r="C76" t="e">
        <f>INDEX('[3]T10.Barrington'!$A$2:$ZZ$1000,MATCH(A76,'[3]T10.Barrington'!$A$2:$A$1000,0),MATCH($C$1,'[3]T10.Barrington'!$A$1:$ZZ$1,0))</f>
        <v>#VALUE!</v>
      </c>
      <c r="D76" t="e">
        <f>INDEX('[3]T10.Barrington'!$A$2:$ZZ$1000,MATCH(A76,'[3]T10.Barrington'!$A$2:$A$1000,0),MATCH($D$1,'[3]T10.Barrington'!$A$1:$ZZ$1,0))</f>
        <v>#VALUE!</v>
      </c>
      <c r="E76" t="e">
        <f>INDEX('[3]T10.Barrington'!$A$2:$ZZ$1000,MATCH(A76,'[3]T10.Barrington'!$A$2:$A$1000,0),MATCH($E$1,'[3]T10.Barrington'!$A$1:$ZZ$1,0))</f>
        <v>#VALUE!</v>
      </c>
      <c r="F76" t="e">
        <f>INDEX('[3]T10.Barrington'!$A$2:$ZZ$1000,MATCH(A76,'[3]T10.Barrington'!$A$2:$A$1000,0),MATCH($F$1,'[3]T10.Barrington'!$A$1:$ZZ$1,0))</f>
        <v>#VALUE!</v>
      </c>
      <c r="G76" t="e">
        <f>INDEX('[3]T10.Barrington'!$A$2:$ZZ$1000,MATCH(A76,'[3]T10.Barrington'!$A$2:$A$1000,0),MATCH($G$1,'[3]T10.Barrington'!$A$1:$ZZ$1,0))</f>
        <v>#VALUE!</v>
      </c>
      <c r="H76" t="e">
        <f>INDEX('[3]T10.Barrington'!$A$2:$ZZ$1000,MATCH(A76,'[3]T10.Barrington'!$A$2:$A$1000,0),MATCH($H$1,'[3]T10.Barrington'!$A$1:$ZZ$1,0))</f>
        <v>#VALUE!</v>
      </c>
      <c r="I76" t="e">
        <f>INDEX('[3]T10.Barrington'!$A$2:$ZZ$1000,MATCH(A76,'[3]T10.Barrington'!$A$2:$A$1000,0),MATCH($I$1,'[3]T10.Barrington'!$A$1:$ZZ$1,0))</f>
        <v>#VALUE!</v>
      </c>
      <c r="J76" t="e">
        <f>INDEX('[3]T10.Barrington'!$A$2:$ZZ$1000,MATCH(A76,'[3]T10.Barrington'!$A$2:$A$1000,0),MATCH($J$1,'[3]T10.Barrington'!$A$1:$ZZ$1,0))</f>
        <v>#VALUE!</v>
      </c>
      <c r="K76" t="e">
        <f>INDEX('[3]T10.Barrington'!$A$2:$ZZ$1000,MATCH(A76,'[3]T10.Barrington'!$A$2:$A$1000,0),MATCH($K$1,'[3]T10.Barrington'!$A$1:$ZZ$1,0))</f>
        <v>#VALUE!</v>
      </c>
      <c r="L76" t="e">
        <f>INDEX('[3]T10.Barrington'!$A$2:$ZZ$1000,MATCH(A76,'[3]T10.Barrington'!$A$2:$A$1000,0),MATCH($L$1,'[3]T10.Barrington'!$A$1:$ZZ$1,0))</f>
        <v>#VALUE!</v>
      </c>
      <c r="M76" t="e">
        <f>INDEX('[3]T10.Barrington'!$A$2:$ZZ$1000,MATCH(A76,'[3]T10.Barrington'!$A$2:$A$1000,0),MATCH($M$1,'[3]T10.Barrington'!$A$1:$ZZ$1,0))</f>
        <v>#VALUE!</v>
      </c>
      <c r="N76" t="e">
        <f>INDEX('[3]T10.Barrington'!$A$2:$ZZ$1000,MATCH(A76,'[3]T10.Barrington'!$A$2:$A$1000,0),MATCH($N$1,'[3]T10.Barrington'!$A$1:$ZZ$1,0))</f>
        <v>#VALUE!</v>
      </c>
      <c r="O76" t="e">
        <f>INDEX('[3]T10.Barrington'!$A$2:$ZZ$1000,MATCH(A76,'[3]T10.Barrington'!$A$2:$A$1000,0),MATCH($O$1,'[3]T10.Barrington'!$A$1:$ZZ$1,0))</f>
        <v>#VALUE!</v>
      </c>
      <c r="P76" t="e">
        <f>INDEX('[3]T10.Barrington'!$A$2:$ZZ$1000,MATCH(A76,'[3]T10.Barrington'!$A$2:$A$1000,0),MATCH($P$1,'[3]T10.Barrington'!$A$1:$ZZ$1,0))</f>
        <v>#VALUE!</v>
      </c>
      <c r="Q76" t="e">
        <f>INDEX('[3]T10.Barrington'!$A$2:$ZZ$1000,MATCH(A76,'[3]T10.Barrington'!$A$2:$A$1000,0),MATCH($Q$1,'[3]T10.Barrington'!$A$1:$ZZ$1,0))</f>
        <v>#VALUE!</v>
      </c>
      <c r="R76" t="e">
        <f>INDEX('[3]T10.Barrington'!$A$2:$ZZ$1000,MATCH(A76,'[3]T10.Barrington'!$A$2:$A$1000,0),MATCH($R$1,'[3]T10.Barrington'!$A$1:$ZZ$1,0))</f>
        <v>#VALUE!</v>
      </c>
    </row>
    <row r="77" spans="1:18" hidden="1" x14ac:dyDescent="0.55000000000000004">
      <c r="A77" t="e">
        <f>[3]!Merge18[[#This Row],[KeyPIN]]</f>
        <v>#VALUE!</v>
      </c>
      <c r="B77" t="e">
        <f>INDEX('[3]T10.Barrington'!$A$2:$ZZ$1000,MATCH(A77,'[3]T10.Barrington'!$A$2:$A$1000,0),MATCH(B76,'[3]T10.Barrington'!$A$1:$ZZ$1,0))</f>
        <v>#VALUE!</v>
      </c>
      <c r="C77" t="e">
        <f>INDEX('[3]T10.Barrington'!$A$2:$ZZ$1000,MATCH(A77,'[3]T10.Barrington'!$A$2:$A$1000,0),MATCH($C$1,'[3]T10.Barrington'!$A$1:$ZZ$1,0))</f>
        <v>#VALUE!</v>
      </c>
      <c r="D77" t="e">
        <f>INDEX('[3]T10.Barrington'!$A$2:$ZZ$1000,MATCH(A77,'[3]T10.Barrington'!$A$2:$A$1000,0),MATCH($D$1,'[3]T10.Barrington'!$A$1:$ZZ$1,0))</f>
        <v>#VALUE!</v>
      </c>
      <c r="E77" t="e">
        <f>INDEX('[3]T10.Barrington'!$A$2:$ZZ$1000,MATCH(A77,'[3]T10.Barrington'!$A$2:$A$1000,0),MATCH($E$1,'[3]T10.Barrington'!$A$1:$ZZ$1,0))</f>
        <v>#VALUE!</v>
      </c>
      <c r="F77" t="e">
        <f>INDEX('[3]T10.Barrington'!$A$2:$ZZ$1000,MATCH(A77,'[3]T10.Barrington'!$A$2:$A$1000,0),MATCH($F$1,'[3]T10.Barrington'!$A$1:$ZZ$1,0))</f>
        <v>#VALUE!</v>
      </c>
      <c r="G77" t="e">
        <f>INDEX('[3]T10.Barrington'!$A$2:$ZZ$1000,MATCH(A77,'[3]T10.Barrington'!$A$2:$A$1000,0),MATCH($G$1,'[3]T10.Barrington'!$A$1:$ZZ$1,0))</f>
        <v>#VALUE!</v>
      </c>
      <c r="H77" t="e">
        <f>INDEX('[3]T10.Barrington'!$A$2:$ZZ$1000,MATCH(A77,'[3]T10.Barrington'!$A$2:$A$1000,0),MATCH($H$1,'[3]T10.Barrington'!$A$1:$ZZ$1,0))</f>
        <v>#VALUE!</v>
      </c>
      <c r="I77" t="e">
        <f>INDEX('[3]T10.Barrington'!$A$2:$ZZ$1000,MATCH(A77,'[3]T10.Barrington'!$A$2:$A$1000,0),MATCH($I$1,'[3]T10.Barrington'!$A$1:$ZZ$1,0))</f>
        <v>#VALUE!</v>
      </c>
      <c r="J77" t="e">
        <f>INDEX('[3]T10.Barrington'!$A$2:$ZZ$1000,MATCH(A77,'[3]T10.Barrington'!$A$2:$A$1000,0),MATCH($J$1,'[3]T10.Barrington'!$A$1:$ZZ$1,0))</f>
        <v>#VALUE!</v>
      </c>
      <c r="K77" t="e">
        <f>INDEX('[3]T10.Barrington'!$A$2:$ZZ$1000,MATCH(A77,'[3]T10.Barrington'!$A$2:$A$1000,0),MATCH($K$1,'[3]T10.Barrington'!$A$1:$ZZ$1,0))</f>
        <v>#VALUE!</v>
      </c>
      <c r="L77" t="e">
        <f>INDEX('[3]T10.Barrington'!$A$2:$ZZ$1000,MATCH(A77,'[3]T10.Barrington'!$A$2:$A$1000,0),MATCH($L$1,'[3]T10.Barrington'!$A$1:$ZZ$1,0))</f>
        <v>#VALUE!</v>
      </c>
      <c r="M77" t="e">
        <f>INDEX('[3]T10.Barrington'!$A$2:$ZZ$1000,MATCH(A77,'[3]T10.Barrington'!$A$2:$A$1000,0),MATCH($M$1,'[3]T10.Barrington'!$A$1:$ZZ$1,0))</f>
        <v>#VALUE!</v>
      </c>
      <c r="N77" t="e">
        <f>INDEX('[3]T10.Barrington'!$A$2:$ZZ$1000,MATCH(A77,'[3]T10.Barrington'!$A$2:$A$1000,0),MATCH($N$1,'[3]T10.Barrington'!$A$1:$ZZ$1,0))</f>
        <v>#VALUE!</v>
      </c>
      <c r="O77" t="e">
        <f>INDEX('[3]T10.Barrington'!$A$2:$ZZ$1000,MATCH(A77,'[3]T10.Barrington'!$A$2:$A$1000,0),MATCH($O$1,'[3]T10.Barrington'!$A$1:$ZZ$1,0))</f>
        <v>#VALUE!</v>
      </c>
      <c r="P77" t="e">
        <f>INDEX('[3]T10.Barrington'!$A$2:$ZZ$1000,MATCH(A77,'[3]T10.Barrington'!$A$2:$A$1000,0),MATCH($P$1,'[3]T10.Barrington'!$A$1:$ZZ$1,0))</f>
        <v>#VALUE!</v>
      </c>
      <c r="Q77" t="e">
        <f>INDEX('[3]T10.Barrington'!$A$2:$ZZ$1000,MATCH(A77,'[3]T10.Barrington'!$A$2:$A$1000,0),MATCH($Q$1,'[3]T10.Barrington'!$A$1:$ZZ$1,0))</f>
        <v>#VALUE!</v>
      </c>
      <c r="R77" t="e">
        <f>INDEX('[3]T10.Barrington'!$A$2:$ZZ$1000,MATCH(A77,'[3]T10.Barrington'!$A$2:$A$1000,0),MATCH($R$1,'[3]T10.Barrington'!$A$1:$ZZ$1,0))</f>
        <v>#VALUE!</v>
      </c>
    </row>
    <row r="78" spans="1:18" hidden="1" x14ac:dyDescent="0.55000000000000004">
      <c r="A78" t="e">
        <f>[3]!Merge18[[#This Row],[KeyPIN]]</f>
        <v>#VALUE!</v>
      </c>
      <c r="B78" t="e">
        <f>INDEX('[3]T10.Barrington'!$A$2:$ZZ$1000,MATCH(A78,'[3]T10.Barrington'!$A$2:$A$1000,0),MATCH(B77,'[3]T10.Barrington'!$A$1:$ZZ$1,0))</f>
        <v>#VALUE!</v>
      </c>
      <c r="C78" t="e">
        <f>INDEX('[3]T10.Barrington'!$A$2:$ZZ$1000,MATCH(A78,'[3]T10.Barrington'!$A$2:$A$1000,0),MATCH($C$1,'[3]T10.Barrington'!$A$1:$ZZ$1,0))</f>
        <v>#VALUE!</v>
      </c>
      <c r="D78" t="e">
        <f>INDEX('[3]T10.Barrington'!$A$2:$ZZ$1000,MATCH(A78,'[3]T10.Barrington'!$A$2:$A$1000,0),MATCH($D$1,'[3]T10.Barrington'!$A$1:$ZZ$1,0))</f>
        <v>#VALUE!</v>
      </c>
      <c r="E78" t="e">
        <f>INDEX('[3]T10.Barrington'!$A$2:$ZZ$1000,MATCH(A78,'[3]T10.Barrington'!$A$2:$A$1000,0),MATCH($E$1,'[3]T10.Barrington'!$A$1:$ZZ$1,0))</f>
        <v>#VALUE!</v>
      </c>
      <c r="F78" t="e">
        <f>INDEX('[3]T10.Barrington'!$A$2:$ZZ$1000,MATCH(A78,'[3]T10.Barrington'!$A$2:$A$1000,0),MATCH($F$1,'[3]T10.Barrington'!$A$1:$ZZ$1,0))</f>
        <v>#VALUE!</v>
      </c>
      <c r="G78" t="e">
        <f>INDEX('[3]T10.Barrington'!$A$2:$ZZ$1000,MATCH(A78,'[3]T10.Barrington'!$A$2:$A$1000,0),MATCH($G$1,'[3]T10.Barrington'!$A$1:$ZZ$1,0))</f>
        <v>#VALUE!</v>
      </c>
      <c r="H78" t="e">
        <f>INDEX('[3]T10.Barrington'!$A$2:$ZZ$1000,MATCH(A78,'[3]T10.Barrington'!$A$2:$A$1000,0),MATCH($H$1,'[3]T10.Barrington'!$A$1:$ZZ$1,0))</f>
        <v>#VALUE!</v>
      </c>
      <c r="I78" t="e">
        <f>INDEX('[3]T10.Barrington'!$A$2:$ZZ$1000,MATCH(A78,'[3]T10.Barrington'!$A$2:$A$1000,0),MATCH($I$1,'[3]T10.Barrington'!$A$1:$ZZ$1,0))</f>
        <v>#VALUE!</v>
      </c>
      <c r="J78" t="e">
        <f>INDEX('[3]T10.Barrington'!$A$2:$ZZ$1000,MATCH(A78,'[3]T10.Barrington'!$A$2:$A$1000,0),MATCH($J$1,'[3]T10.Barrington'!$A$1:$ZZ$1,0))</f>
        <v>#VALUE!</v>
      </c>
      <c r="K78" t="e">
        <f>INDEX('[3]T10.Barrington'!$A$2:$ZZ$1000,MATCH(A78,'[3]T10.Barrington'!$A$2:$A$1000,0),MATCH($K$1,'[3]T10.Barrington'!$A$1:$ZZ$1,0))</f>
        <v>#VALUE!</v>
      </c>
      <c r="L78" t="e">
        <f>INDEX('[3]T10.Barrington'!$A$2:$ZZ$1000,MATCH(A78,'[3]T10.Barrington'!$A$2:$A$1000,0),MATCH($L$1,'[3]T10.Barrington'!$A$1:$ZZ$1,0))</f>
        <v>#VALUE!</v>
      </c>
      <c r="M78" t="e">
        <f>INDEX('[3]T10.Barrington'!$A$2:$ZZ$1000,MATCH(A78,'[3]T10.Barrington'!$A$2:$A$1000,0),MATCH($M$1,'[3]T10.Barrington'!$A$1:$ZZ$1,0))</f>
        <v>#VALUE!</v>
      </c>
      <c r="N78" t="e">
        <f>INDEX('[3]T10.Barrington'!$A$2:$ZZ$1000,MATCH(A78,'[3]T10.Barrington'!$A$2:$A$1000,0),MATCH($N$1,'[3]T10.Barrington'!$A$1:$ZZ$1,0))</f>
        <v>#VALUE!</v>
      </c>
      <c r="O78" t="e">
        <f>INDEX('[3]T10.Barrington'!$A$2:$ZZ$1000,MATCH(A78,'[3]T10.Barrington'!$A$2:$A$1000,0),MATCH($O$1,'[3]T10.Barrington'!$A$1:$ZZ$1,0))</f>
        <v>#VALUE!</v>
      </c>
      <c r="P78" t="e">
        <f>INDEX('[3]T10.Barrington'!$A$2:$ZZ$1000,MATCH(A78,'[3]T10.Barrington'!$A$2:$A$1000,0),MATCH($P$1,'[3]T10.Barrington'!$A$1:$ZZ$1,0))</f>
        <v>#VALUE!</v>
      </c>
      <c r="Q78" t="e">
        <f>INDEX('[3]T10.Barrington'!$A$2:$ZZ$1000,MATCH(A78,'[3]T10.Barrington'!$A$2:$A$1000,0),MATCH($Q$1,'[3]T10.Barrington'!$A$1:$ZZ$1,0))</f>
        <v>#VALUE!</v>
      </c>
      <c r="R78" t="e">
        <f>INDEX('[3]T10.Barrington'!$A$2:$ZZ$1000,MATCH(A78,'[3]T10.Barrington'!$A$2:$A$1000,0),MATCH($R$1,'[3]T10.Barrington'!$A$1:$ZZ$1,0))</f>
        <v>#VALUE!</v>
      </c>
    </row>
    <row r="79" spans="1:18" hidden="1" x14ac:dyDescent="0.55000000000000004">
      <c r="A79" t="e">
        <f>[3]!Merge18[[#This Row],[KeyPIN]]</f>
        <v>#VALUE!</v>
      </c>
      <c r="B79" t="e">
        <f>INDEX('[3]T10.Barrington'!$A$2:$ZZ$1000,MATCH(A79,'[3]T10.Barrington'!$A$2:$A$1000,0),MATCH(B78,'[3]T10.Barrington'!$A$1:$ZZ$1,0))</f>
        <v>#VALUE!</v>
      </c>
      <c r="C79" t="e">
        <f>INDEX('[3]T10.Barrington'!$A$2:$ZZ$1000,MATCH(A79,'[3]T10.Barrington'!$A$2:$A$1000,0),MATCH($C$1,'[3]T10.Barrington'!$A$1:$ZZ$1,0))</f>
        <v>#VALUE!</v>
      </c>
      <c r="D79" t="e">
        <f>INDEX('[3]T10.Barrington'!$A$2:$ZZ$1000,MATCH(A79,'[3]T10.Barrington'!$A$2:$A$1000,0),MATCH($D$1,'[3]T10.Barrington'!$A$1:$ZZ$1,0))</f>
        <v>#VALUE!</v>
      </c>
      <c r="E79" t="e">
        <f>INDEX('[3]T10.Barrington'!$A$2:$ZZ$1000,MATCH(A79,'[3]T10.Barrington'!$A$2:$A$1000,0),MATCH($E$1,'[3]T10.Barrington'!$A$1:$ZZ$1,0))</f>
        <v>#VALUE!</v>
      </c>
      <c r="F79" t="e">
        <f>INDEX('[3]T10.Barrington'!$A$2:$ZZ$1000,MATCH(A79,'[3]T10.Barrington'!$A$2:$A$1000,0),MATCH($F$1,'[3]T10.Barrington'!$A$1:$ZZ$1,0))</f>
        <v>#VALUE!</v>
      </c>
      <c r="G79" t="e">
        <f>INDEX('[3]T10.Barrington'!$A$2:$ZZ$1000,MATCH(A79,'[3]T10.Barrington'!$A$2:$A$1000,0),MATCH($G$1,'[3]T10.Barrington'!$A$1:$ZZ$1,0))</f>
        <v>#VALUE!</v>
      </c>
      <c r="H79" t="e">
        <f>INDEX('[3]T10.Barrington'!$A$2:$ZZ$1000,MATCH(A79,'[3]T10.Barrington'!$A$2:$A$1000,0),MATCH($H$1,'[3]T10.Barrington'!$A$1:$ZZ$1,0))</f>
        <v>#VALUE!</v>
      </c>
      <c r="I79" t="e">
        <f>INDEX('[3]T10.Barrington'!$A$2:$ZZ$1000,MATCH(A79,'[3]T10.Barrington'!$A$2:$A$1000,0),MATCH($I$1,'[3]T10.Barrington'!$A$1:$ZZ$1,0))</f>
        <v>#VALUE!</v>
      </c>
      <c r="J79" t="e">
        <f>INDEX('[3]T10.Barrington'!$A$2:$ZZ$1000,MATCH(A79,'[3]T10.Barrington'!$A$2:$A$1000,0),MATCH($J$1,'[3]T10.Barrington'!$A$1:$ZZ$1,0))</f>
        <v>#VALUE!</v>
      </c>
      <c r="K79" t="e">
        <f>INDEX('[3]T10.Barrington'!$A$2:$ZZ$1000,MATCH(A79,'[3]T10.Barrington'!$A$2:$A$1000,0),MATCH($K$1,'[3]T10.Barrington'!$A$1:$ZZ$1,0))</f>
        <v>#VALUE!</v>
      </c>
      <c r="L79" t="e">
        <f>INDEX('[3]T10.Barrington'!$A$2:$ZZ$1000,MATCH(A79,'[3]T10.Barrington'!$A$2:$A$1000,0),MATCH($L$1,'[3]T10.Barrington'!$A$1:$ZZ$1,0))</f>
        <v>#VALUE!</v>
      </c>
      <c r="M79" t="e">
        <f>INDEX('[3]T10.Barrington'!$A$2:$ZZ$1000,MATCH(A79,'[3]T10.Barrington'!$A$2:$A$1000,0),MATCH($M$1,'[3]T10.Barrington'!$A$1:$ZZ$1,0))</f>
        <v>#VALUE!</v>
      </c>
      <c r="N79" t="e">
        <f>INDEX('[3]T10.Barrington'!$A$2:$ZZ$1000,MATCH(A79,'[3]T10.Barrington'!$A$2:$A$1000,0),MATCH($N$1,'[3]T10.Barrington'!$A$1:$ZZ$1,0))</f>
        <v>#VALUE!</v>
      </c>
      <c r="O79" t="e">
        <f>INDEX('[3]T10.Barrington'!$A$2:$ZZ$1000,MATCH(A79,'[3]T10.Barrington'!$A$2:$A$1000,0),MATCH($O$1,'[3]T10.Barrington'!$A$1:$ZZ$1,0))</f>
        <v>#VALUE!</v>
      </c>
      <c r="P79" t="e">
        <f>INDEX('[3]T10.Barrington'!$A$2:$ZZ$1000,MATCH(A79,'[3]T10.Barrington'!$A$2:$A$1000,0),MATCH($P$1,'[3]T10.Barrington'!$A$1:$ZZ$1,0))</f>
        <v>#VALUE!</v>
      </c>
      <c r="Q79" t="e">
        <f>INDEX('[3]T10.Barrington'!$A$2:$ZZ$1000,MATCH(A79,'[3]T10.Barrington'!$A$2:$A$1000,0),MATCH($Q$1,'[3]T10.Barrington'!$A$1:$ZZ$1,0))</f>
        <v>#VALUE!</v>
      </c>
      <c r="R79" t="e">
        <f>INDEX('[3]T10.Barrington'!$A$2:$ZZ$1000,MATCH(A79,'[3]T10.Barrington'!$A$2:$A$1000,0),MATCH($R$1,'[3]T10.Barrington'!$A$1:$ZZ$1,0))</f>
        <v>#VALUE!</v>
      </c>
    </row>
    <row r="80" spans="1:18" hidden="1" x14ac:dyDescent="0.55000000000000004">
      <c r="A80" t="e">
        <f>[3]!Merge18[[#This Row],[KeyPIN]]</f>
        <v>#VALUE!</v>
      </c>
      <c r="B80" t="e">
        <f>INDEX('[3]T10.Barrington'!$A$2:$ZZ$1000,MATCH(A80,'[3]T10.Barrington'!$A$2:$A$1000,0),MATCH(B79,'[3]T10.Barrington'!$A$1:$ZZ$1,0))</f>
        <v>#VALUE!</v>
      </c>
      <c r="C80" t="e">
        <f>INDEX('[3]T10.Barrington'!$A$2:$ZZ$1000,MATCH(A80,'[3]T10.Barrington'!$A$2:$A$1000,0),MATCH($C$1,'[3]T10.Barrington'!$A$1:$ZZ$1,0))</f>
        <v>#VALUE!</v>
      </c>
      <c r="D80" t="e">
        <f>INDEX('[3]T10.Barrington'!$A$2:$ZZ$1000,MATCH(A80,'[3]T10.Barrington'!$A$2:$A$1000,0),MATCH($D$1,'[3]T10.Barrington'!$A$1:$ZZ$1,0))</f>
        <v>#VALUE!</v>
      </c>
      <c r="E80" t="e">
        <f>INDEX('[3]T10.Barrington'!$A$2:$ZZ$1000,MATCH(A80,'[3]T10.Barrington'!$A$2:$A$1000,0),MATCH($E$1,'[3]T10.Barrington'!$A$1:$ZZ$1,0))</f>
        <v>#VALUE!</v>
      </c>
      <c r="F80" t="e">
        <f>INDEX('[3]T10.Barrington'!$A$2:$ZZ$1000,MATCH(A80,'[3]T10.Barrington'!$A$2:$A$1000,0),MATCH($F$1,'[3]T10.Barrington'!$A$1:$ZZ$1,0))</f>
        <v>#VALUE!</v>
      </c>
      <c r="G80" t="e">
        <f>INDEX('[3]T10.Barrington'!$A$2:$ZZ$1000,MATCH(A80,'[3]T10.Barrington'!$A$2:$A$1000,0),MATCH($G$1,'[3]T10.Barrington'!$A$1:$ZZ$1,0))</f>
        <v>#VALUE!</v>
      </c>
      <c r="H80" t="e">
        <f>INDEX('[3]T10.Barrington'!$A$2:$ZZ$1000,MATCH(A80,'[3]T10.Barrington'!$A$2:$A$1000,0),MATCH($H$1,'[3]T10.Barrington'!$A$1:$ZZ$1,0))</f>
        <v>#VALUE!</v>
      </c>
      <c r="I80" t="e">
        <f>INDEX('[3]T10.Barrington'!$A$2:$ZZ$1000,MATCH(A80,'[3]T10.Barrington'!$A$2:$A$1000,0),MATCH($I$1,'[3]T10.Barrington'!$A$1:$ZZ$1,0))</f>
        <v>#VALUE!</v>
      </c>
      <c r="J80" t="e">
        <f>INDEX('[3]T10.Barrington'!$A$2:$ZZ$1000,MATCH(A80,'[3]T10.Barrington'!$A$2:$A$1000,0),MATCH($J$1,'[3]T10.Barrington'!$A$1:$ZZ$1,0))</f>
        <v>#VALUE!</v>
      </c>
      <c r="K80" t="e">
        <f>INDEX('[3]T10.Barrington'!$A$2:$ZZ$1000,MATCH(A80,'[3]T10.Barrington'!$A$2:$A$1000,0),MATCH($K$1,'[3]T10.Barrington'!$A$1:$ZZ$1,0))</f>
        <v>#VALUE!</v>
      </c>
      <c r="L80" t="e">
        <f>INDEX('[3]T10.Barrington'!$A$2:$ZZ$1000,MATCH(A80,'[3]T10.Barrington'!$A$2:$A$1000,0),MATCH($L$1,'[3]T10.Barrington'!$A$1:$ZZ$1,0))</f>
        <v>#VALUE!</v>
      </c>
      <c r="M80" t="e">
        <f>INDEX('[3]T10.Barrington'!$A$2:$ZZ$1000,MATCH(A80,'[3]T10.Barrington'!$A$2:$A$1000,0),MATCH($M$1,'[3]T10.Barrington'!$A$1:$ZZ$1,0))</f>
        <v>#VALUE!</v>
      </c>
      <c r="N80" t="e">
        <f>INDEX('[3]T10.Barrington'!$A$2:$ZZ$1000,MATCH(A80,'[3]T10.Barrington'!$A$2:$A$1000,0),MATCH($N$1,'[3]T10.Barrington'!$A$1:$ZZ$1,0))</f>
        <v>#VALUE!</v>
      </c>
      <c r="O80" t="e">
        <f>INDEX('[3]T10.Barrington'!$A$2:$ZZ$1000,MATCH(A80,'[3]T10.Barrington'!$A$2:$A$1000,0),MATCH($O$1,'[3]T10.Barrington'!$A$1:$ZZ$1,0))</f>
        <v>#VALUE!</v>
      </c>
      <c r="P80" t="e">
        <f>INDEX('[3]T10.Barrington'!$A$2:$ZZ$1000,MATCH(A80,'[3]T10.Barrington'!$A$2:$A$1000,0),MATCH($P$1,'[3]T10.Barrington'!$A$1:$ZZ$1,0))</f>
        <v>#VALUE!</v>
      </c>
      <c r="Q80" t="e">
        <f>INDEX('[3]T10.Barrington'!$A$2:$ZZ$1000,MATCH(A80,'[3]T10.Barrington'!$A$2:$A$1000,0),MATCH($Q$1,'[3]T10.Barrington'!$A$1:$ZZ$1,0))</f>
        <v>#VALUE!</v>
      </c>
      <c r="R80" t="e">
        <f>INDEX('[3]T10.Barrington'!$A$2:$ZZ$1000,MATCH(A80,'[3]T10.Barrington'!$A$2:$A$1000,0),MATCH($R$1,'[3]T10.Barrington'!$A$1:$ZZ$1,0))</f>
        <v>#VALUE!</v>
      </c>
    </row>
    <row r="81" spans="1:18" hidden="1" x14ac:dyDescent="0.55000000000000004">
      <c r="A81" t="e">
        <f>[3]!Merge18[[#This Row],[KeyPIN]]</f>
        <v>#VALUE!</v>
      </c>
      <c r="B81" t="e">
        <f>INDEX('[3]T10.Barrington'!$A$2:$ZZ$1000,MATCH(A81,'[3]T10.Barrington'!$A$2:$A$1000,0),MATCH(B80,'[3]T10.Barrington'!$A$1:$ZZ$1,0))</f>
        <v>#VALUE!</v>
      </c>
      <c r="C81" t="e">
        <f>INDEX('[3]T10.Barrington'!$A$2:$ZZ$1000,MATCH(A81,'[3]T10.Barrington'!$A$2:$A$1000,0),MATCH($C$1,'[3]T10.Barrington'!$A$1:$ZZ$1,0))</f>
        <v>#VALUE!</v>
      </c>
      <c r="D81" t="e">
        <f>INDEX('[3]T10.Barrington'!$A$2:$ZZ$1000,MATCH(A81,'[3]T10.Barrington'!$A$2:$A$1000,0),MATCH($D$1,'[3]T10.Barrington'!$A$1:$ZZ$1,0))</f>
        <v>#VALUE!</v>
      </c>
      <c r="E81" t="e">
        <f>INDEX('[3]T10.Barrington'!$A$2:$ZZ$1000,MATCH(A81,'[3]T10.Barrington'!$A$2:$A$1000,0),MATCH($E$1,'[3]T10.Barrington'!$A$1:$ZZ$1,0))</f>
        <v>#VALUE!</v>
      </c>
      <c r="F81" t="e">
        <f>INDEX('[3]T10.Barrington'!$A$2:$ZZ$1000,MATCH(A81,'[3]T10.Barrington'!$A$2:$A$1000,0),MATCH($F$1,'[3]T10.Barrington'!$A$1:$ZZ$1,0))</f>
        <v>#VALUE!</v>
      </c>
      <c r="G81" t="e">
        <f>INDEX('[3]T10.Barrington'!$A$2:$ZZ$1000,MATCH(A81,'[3]T10.Barrington'!$A$2:$A$1000,0),MATCH($G$1,'[3]T10.Barrington'!$A$1:$ZZ$1,0))</f>
        <v>#VALUE!</v>
      </c>
      <c r="H81" t="e">
        <f>INDEX('[3]T10.Barrington'!$A$2:$ZZ$1000,MATCH(A81,'[3]T10.Barrington'!$A$2:$A$1000,0),MATCH($H$1,'[3]T10.Barrington'!$A$1:$ZZ$1,0))</f>
        <v>#VALUE!</v>
      </c>
      <c r="I81" t="e">
        <f>INDEX('[3]T10.Barrington'!$A$2:$ZZ$1000,MATCH(A81,'[3]T10.Barrington'!$A$2:$A$1000,0),MATCH($I$1,'[3]T10.Barrington'!$A$1:$ZZ$1,0))</f>
        <v>#VALUE!</v>
      </c>
      <c r="J81" t="e">
        <f>INDEX('[3]T10.Barrington'!$A$2:$ZZ$1000,MATCH(A81,'[3]T10.Barrington'!$A$2:$A$1000,0),MATCH($J$1,'[3]T10.Barrington'!$A$1:$ZZ$1,0))</f>
        <v>#VALUE!</v>
      </c>
      <c r="K81" t="e">
        <f>INDEX('[3]T10.Barrington'!$A$2:$ZZ$1000,MATCH(A81,'[3]T10.Barrington'!$A$2:$A$1000,0),MATCH($K$1,'[3]T10.Barrington'!$A$1:$ZZ$1,0))</f>
        <v>#VALUE!</v>
      </c>
      <c r="L81" t="e">
        <f>INDEX('[3]T10.Barrington'!$A$2:$ZZ$1000,MATCH(A81,'[3]T10.Barrington'!$A$2:$A$1000,0),MATCH($L$1,'[3]T10.Barrington'!$A$1:$ZZ$1,0))</f>
        <v>#VALUE!</v>
      </c>
      <c r="M81" t="e">
        <f>INDEX('[3]T10.Barrington'!$A$2:$ZZ$1000,MATCH(A81,'[3]T10.Barrington'!$A$2:$A$1000,0),MATCH($M$1,'[3]T10.Barrington'!$A$1:$ZZ$1,0))</f>
        <v>#VALUE!</v>
      </c>
      <c r="N81" t="e">
        <f>INDEX('[3]T10.Barrington'!$A$2:$ZZ$1000,MATCH(A81,'[3]T10.Barrington'!$A$2:$A$1000,0),MATCH($N$1,'[3]T10.Barrington'!$A$1:$ZZ$1,0))</f>
        <v>#VALUE!</v>
      </c>
      <c r="O81" t="e">
        <f>INDEX('[3]T10.Barrington'!$A$2:$ZZ$1000,MATCH(A81,'[3]T10.Barrington'!$A$2:$A$1000,0),MATCH($O$1,'[3]T10.Barrington'!$A$1:$ZZ$1,0))</f>
        <v>#VALUE!</v>
      </c>
      <c r="P81" t="e">
        <f>INDEX('[3]T10.Barrington'!$A$2:$ZZ$1000,MATCH(A81,'[3]T10.Barrington'!$A$2:$A$1000,0),MATCH($P$1,'[3]T10.Barrington'!$A$1:$ZZ$1,0))</f>
        <v>#VALUE!</v>
      </c>
      <c r="Q81" t="e">
        <f>INDEX('[3]T10.Barrington'!$A$2:$ZZ$1000,MATCH(A81,'[3]T10.Barrington'!$A$2:$A$1000,0),MATCH($Q$1,'[3]T10.Barrington'!$A$1:$ZZ$1,0))</f>
        <v>#VALUE!</v>
      </c>
      <c r="R81" t="e">
        <f>INDEX('[3]T10.Barrington'!$A$2:$ZZ$1000,MATCH(A81,'[3]T10.Barrington'!$A$2:$A$1000,0),MATCH($R$1,'[3]T10.Barrington'!$A$1:$ZZ$1,0))</f>
        <v>#VALUE!</v>
      </c>
    </row>
    <row r="82" spans="1:18" hidden="1" x14ac:dyDescent="0.55000000000000004">
      <c r="A82" t="e">
        <f>[3]!Merge18[[#This Row],[KeyPIN]]</f>
        <v>#VALUE!</v>
      </c>
      <c r="B82" t="e">
        <f>INDEX('[3]T10.Barrington'!$A$2:$ZZ$1000,MATCH(A82,'[3]T10.Barrington'!$A$2:$A$1000,0),MATCH(B81,'[3]T10.Barrington'!$A$1:$ZZ$1,0))</f>
        <v>#VALUE!</v>
      </c>
      <c r="C82" t="e">
        <f>INDEX('[3]T10.Barrington'!$A$2:$ZZ$1000,MATCH(A82,'[3]T10.Barrington'!$A$2:$A$1000,0),MATCH($C$1,'[3]T10.Barrington'!$A$1:$ZZ$1,0))</f>
        <v>#VALUE!</v>
      </c>
      <c r="D82" t="e">
        <f>INDEX('[3]T10.Barrington'!$A$2:$ZZ$1000,MATCH(A82,'[3]T10.Barrington'!$A$2:$A$1000,0),MATCH($D$1,'[3]T10.Barrington'!$A$1:$ZZ$1,0))</f>
        <v>#VALUE!</v>
      </c>
      <c r="E82" t="e">
        <f>INDEX('[3]T10.Barrington'!$A$2:$ZZ$1000,MATCH(A82,'[3]T10.Barrington'!$A$2:$A$1000,0),MATCH($E$1,'[3]T10.Barrington'!$A$1:$ZZ$1,0))</f>
        <v>#VALUE!</v>
      </c>
      <c r="F82" t="e">
        <f>INDEX('[3]T10.Barrington'!$A$2:$ZZ$1000,MATCH(A82,'[3]T10.Barrington'!$A$2:$A$1000,0),MATCH($F$1,'[3]T10.Barrington'!$A$1:$ZZ$1,0))</f>
        <v>#VALUE!</v>
      </c>
      <c r="G82" t="e">
        <f>INDEX('[3]T10.Barrington'!$A$2:$ZZ$1000,MATCH(A82,'[3]T10.Barrington'!$A$2:$A$1000,0),MATCH($G$1,'[3]T10.Barrington'!$A$1:$ZZ$1,0))</f>
        <v>#VALUE!</v>
      </c>
      <c r="H82" t="e">
        <f>INDEX('[3]T10.Barrington'!$A$2:$ZZ$1000,MATCH(A82,'[3]T10.Barrington'!$A$2:$A$1000,0),MATCH($H$1,'[3]T10.Barrington'!$A$1:$ZZ$1,0))</f>
        <v>#VALUE!</v>
      </c>
      <c r="I82" t="e">
        <f>INDEX('[3]T10.Barrington'!$A$2:$ZZ$1000,MATCH(A82,'[3]T10.Barrington'!$A$2:$A$1000,0),MATCH($I$1,'[3]T10.Barrington'!$A$1:$ZZ$1,0))</f>
        <v>#VALUE!</v>
      </c>
      <c r="J82" t="e">
        <f>INDEX('[3]T10.Barrington'!$A$2:$ZZ$1000,MATCH(A82,'[3]T10.Barrington'!$A$2:$A$1000,0),MATCH($J$1,'[3]T10.Barrington'!$A$1:$ZZ$1,0))</f>
        <v>#VALUE!</v>
      </c>
      <c r="K82" t="e">
        <f>INDEX('[3]T10.Barrington'!$A$2:$ZZ$1000,MATCH(A82,'[3]T10.Barrington'!$A$2:$A$1000,0),MATCH($K$1,'[3]T10.Barrington'!$A$1:$ZZ$1,0))</f>
        <v>#VALUE!</v>
      </c>
      <c r="L82" t="e">
        <f>INDEX('[3]T10.Barrington'!$A$2:$ZZ$1000,MATCH(A82,'[3]T10.Barrington'!$A$2:$A$1000,0),MATCH($L$1,'[3]T10.Barrington'!$A$1:$ZZ$1,0))</f>
        <v>#VALUE!</v>
      </c>
      <c r="M82" t="e">
        <f>INDEX('[3]T10.Barrington'!$A$2:$ZZ$1000,MATCH(A82,'[3]T10.Barrington'!$A$2:$A$1000,0),MATCH($M$1,'[3]T10.Barrington'!$A$1:$ZZ$1,0))</f>
        <v>#VALUE!</v>
      </c>
      <c r="N82" t="e">
        <f>INDEX('[3]T10.Barrington'!$A$2:$ZZ$1000,MATCH(A82,'[3]T10.Barrington'!$A$2:$A$1000,0),MATCH($N$1,'[3]T10.Barrington'!$A$1:$ZZ$1,0))</f>
        <v>#VALUE!</v>
      </c>
      <c r="O82" t="e">
        <f>INDEX('[3]T10.Barrington'!$A$2:$ZZ$1000,MATCH(A82,'[3]T10.Barrington'!$A$2:$A$1000,0),MATCH($O$1,'[3]T10.Barrington'!$A$1:$ZZ$1,0))</f>
        <v>#VALUE!</v>
      </c>
      <c r="P82" t="e">
        <f>INDEX('[3]T10.Barrington'!$A$2:$ZZ$1000,MATCH(A82,'[3]T10.Barrington'!$A$2:$A$1000,0),MATCH($P$1,'[3]T10.Barrington'!$A$1:$ZZ$1,0))</f>
        <v>#VALUE!</v>
      </c>
      <c r="Q82" t="e">
        <f>INDEX('[3]T10.Barrington'!$A$2:$ZZ$1000,MATCH(A82,'[3]T10.Barrington'!$A$2:$A$1000,0),MATCH($Q$1,'[3]T10.Barrington'!$A$1:$ZZ$1,0))</f>
        <v>#VALUE!</v>
      </c>
      <c r="R82" t="e">
        <f>INDEX('[3]T10.Barrington'!$A$2:$ZZ$1000,MATCH(A82,'[3]T10.Barrington'!$A$2:$A$1000,0),MATCH($R$1,'[3]T10.Barrington'!$A$1:$ZZ$1,0))</f>
        <v>#VALUE!</v>
      </c>
    </row>
    <row r="83" spans="1:18" hidden="1" x14ac:dyDescent="0.55000000000000004">
      <c r="A83" t="e">
        <f>[3]!Merge18[[#This Row],[KeyPIN]]</f>
        <v>#VALUE!</v>
      </c>
      <c r="B83" t="e">
        <f>INDEX('[3]T10.Barrington'!$A$2:$ZZ$1000,MATCH(A83,'[3]T10.Barrington'!$A$2:$A$1000,0),MATCH(B82,'[3]T10.Barrington'!$A$1:$ZZ$1,0))</f>
        <v>#VALUE!</v>
      </c>
      <c r="C83" t="e">
        <f>INDEX('[3]T10.Barrington'!$A$2:$ZZ$1000,MATCH(A83,'[3]T10.Barrington'!$A$2:$A$1000,0),MATCH($C$1,'[3]T10.Barrington'!$A$1:$ZZ$1,0))</f>
        <v>#VALUE!</v>
      </c>
      <c r="D83" t="e">
        <f>INDEX('[3]T10.Barrington'!$A$2:$ZZ$1000,MATCH(A83,'[3]T10.Barrington'!$A$2:$A$1000,0),MATCH($D$1,'[3]T10.Barrington'!$A$1:$ZZ$1,0))</f>
        <v>#VALUE!</v>
      </c>
      <c r="E83" t="e">
        <f>INDEX('[3]T10.Barrington'!$A$2:$ZZ$1000,MATCH(A83,'[3]T10.Barrington'!$A$2:$A$1000,0),MATCH($E$1,'[3]T10.Barrington'!$A$1:$ZZ$1,0))</f>
        <v>#VALUE!</v>
      </c>
      <c r="F83" t="e">
        <f>INDEX('[3]T10.Barrington'!$A$2:$ZZ$1000,MATCH(A83,'[3]T10.Barrington'!$A$2:$A$1000,0),MATCH($F$1,'[3]T10.Barrington'!$A$1:$ZZ$1,0))</f>
        <v>#VALUE!</v>
      </c>
      <c r="G83" t="e">
        <f>INDEX('[3]T10.Barrington'!$A$2:$ZZ$1000,MATCH(A83,'[3]T10.Barrington'!$A$2:$A$1000,0),MATCH($G$1,'[3]T10.Barrington'!$A$1:$ZZ$1,0))</f>
        <v>#VALUE!</v>
      </c>
      <c r="H83" t="e">
        <f>INDEX('[3]T10.Barrington'!$A$2:$ZZ$1000,MATCH(A83,'[3]T10.Barrington'!$A$2:$A$1000,0),MATCH($H$1,'[3]T10.Barrington'!$A$1:$ZZ$1,0))</f>
        <v>#VALUE!</v>
      </c>
      <c r="I83" t="e">
        <f>INDEX('[3]T10.Barrington'!$A$2:$ZZ$1000,MATCH(A83,'[3]T10.Barrington'!$A$2:$A$1000,0),MATCH($I$1,'[3]T10.Barrington'!$A$1:$ZZ$1,0))</f>
        <v>#VALUE!</v>
      </c>
      <c r="J83" t="e">
        <f>INDEX('[3]T10.Barrington'!$A$2:$ZZ$1000,MATCH(A83,'[3]T10.Barrington'!$A$2:$A$1000,0),MATCH($J$1,'[3]T10.Barrington'!$A$1:$ZZ$1,0))</f>
        <v>#VALUE!</v>
      </c>
      <c r="K83" t="e">
        <f>INDEX('[3]T10.Barrington'!$A$2:$ZZ$1000,MATCH(A83,'[3]T10.Barrington'!$A$2:$A$1000,0),MATCH($K$1,'[3]T10.Barrington'!$A$1:$ZZ$1,0))</f>
        <v>#VALUE!</v>
      </c>
      <c r="L83" t="e">
        <f>INDEX('[3]T10.Barrington'!$A$2:$ZZ$1000,MATCH(A83,'[3]T10.Barrington'!$A$2:$A$1000,0),MATCH($L$1,'[3]T10.Barrington'!$A$1:$ZZ$1,0))</f>
        <v>#VALUE!</v>
      </c>
      <c r="M83" t="e">
        <f>INDEX('[3]T10.Barrington'!$A$2:$ZZ$1000,MATCH(A83,'[3]T10.Barrington'!$A$2:$A$1000,0),MATCH($M$1,'[3]T10.Barrington'!$A$1:$ZZ$1,0))</f>
        <v>#VALUE!</v>
      </c>
      <c r="N83" t="e">
        <f>INDEX('[3]T10.Barrington'!$A$2:$ZZ$1000,MATCH(A83,'[3]T10.Barrington'!$A$2:$A$1000,0),MATCH($N$1,'[3]T10.Barrington'!$A$1:$ZZ$1,0))</f>
        <v>#VALUE!</v>
      </c>
      <c r="O83" t="e">
        <f>INDEX('[3]T10.Barrington'!$A$2:$ZZ$1000,MATCH(A83,'[3]T10.Barrington'!$A$2:$A$1000,0),MATCH($O$1,'[3]T10.Barrington'!$A$1:$ZZ$1,0))</f>
        <v>#VALUE!</v>
      </c>
      <c r="P83" t="e">
        <f>INDEX('[3]T10.Barrington'!$A$2:$ZZ$1000,MATCH(A83,'[3]T10.Barrington'!$A$2:$A$1000,0),MATCH($P$1,'[3]T10.Barrington'!$A$1:$ZZ$1,0))</f>
        <v>#VALUE!</v>
      </c>
      <c r="Q83" t="e">
        <f>INDEX('[3]T10.Barrington'!$A$2:$ZZ$1000,MATCH(A83,'[3]T10.Barrington'!$A$2:$A$1000,0),MATCH($Q$1,'[3]T10.Barrington'!$A$1:$ZZ$1,0))</f>
        <v>#VALUE!</v>
      </c>
      <c r="R83" t="e">
        <f>INDEX('[3]T10.Barrington'!$A$2:$ZZ$1000,MATCH(A83,'[3]T10.Barrington'!$A$2:$A$1000,0),MATCH($R$1,'[3]T10.Barrington'!$A$1:$ZZ$1,0))</f>
        <v>#VALUE!</v>
      </c>
    </row>
    <row r="84" spans="1:18" hidden="1" x14ac:dyDescent="0.55000000000000004">
      <c r="A84" t="e">
        <f>[3]!Merge18[[#This Row],[KeyPIN]]</f>
        <v>#VALUE!</v>
      </c>
      <c r="B84" t="e">
        <f>INDEX('[3]T10.Barrington'!$A$2:$ZZ$1000,MATCH(A84,'[3]T10.Barrington'!$A$2:$A$1000,0),MATCH(B83,'[3]T10.Barrington'!$A$1:$ZZ$1,0))</f>
        <v>#VALUE!</v>
      </c>
      <c r="C84" t="e">
        <f>INDEX('[3]T10.Barrington'!$A$2:$ZZ$1000,MATCH(A84,'[3]T10.Barrington'!$A$2:$A$1000,0),MATCH($C$1,'[3]T10.Barrington'!$A$1:$ZZ$1,0))</f>
        <v>#VALUE!</v>
      </c>
      <c r="D84" t="e">
        <f>INDEX('[3]T10.Barrington'!$A$2:$ZZ$1000,MATCH(A84,'[3]T10.Barrington'!$A$2:$A$1000,0),MATCH($D$1,'[3]T10.Barrington'!$A$1:$ZZ$1,0))</f>
        <v>#VALUE!</v>
      </c>
      <c r="E84" t="e">
        <f>INDEX('[3]T10.Barrington'!$A$2:$ZZ$1000,MATCH(A84,'[3]T10.Barrington'!$A$2:$A$1000,0),MATCH($E$1,'[3]T10.Barrington'!$A$1:$ZZ$1,0))</f>
        <v>#VALUE!</v>
      </c>
      <c r="F84" t="e">
        <f>INDEX('[3]T10.Barrington'!$A$2:$ZZ$1000,MATCH(A84,'[3]T10.Barrington'!$A$2:$A$1000,0),MATCH($F$1,'[3]T10.Barrington'!$A$1:$ZZ$1,0))</f>
        <v>#VALUE!</v>
      </c>
      <c r="G84" t="e">
        <f>INDEX('[3]T10.Barrington'!$A$2:$ZZ$1000,MATCH(A84,'[3]T10.Barrington'!$A$2:$A$1000,0),MATCH($G$1,'[3]T10.Barrington'!$A$1:$ZZ$1,0))</f>
        <v>#VALUE!</v>
      </c>
      <c r="H84" t="e">
        <f>INDEX('[3]T10.Barrington'!$A$2:$ZZ$1000,MATCH(A84,'[3]T10.Barrington'!$A$2:$A$1000,0),MATCH($H$1,'[3]T10.Barrington'!$A$1:$ZZ$1,0))</f>
        <v>#VALUE!</v>
      </c>
      <c r="I84" t="e">
        <f>INDEX('[3]T10.Barrington'!$A$2:$ZZ$1000,MATCH(A84,'[3]T10.Barrington'!$A$2:$A$1000,0),MATCH($I$1,'[3]T10.Barrington'!$A$1:$ZZ$1,0))</f>
        <v>#VALUE!</v>
      </c>
      <c r="J84" t="e">
        <f>INDEX('[3]T10.Barrington'!$A$2:$ZZ$1000,MATCH(A84,'[3]T10.Barrington'!$A$2:$A$1000,0),MATCH($J$1,'[3]T10.Barrington'!$A$1:$ZZ$1,0))</f>
        <v>#VALUE!</v>
      </c>
      <c r="K84" t="e">
        <f>INDEX('[3]T10.Barrington'!$A$2:$ZZ$1000,MATCH(A84,'[3]T10.Barrington'!$A$2:$A$1000,0),MATCH($K$1,'[3]T10.Barrington'!$A$1:$ZZ$1,0))</f>
        <v>#VALUE!</v>
      </c>
      <c r="L84" t="e">
        <f>INDEX('[3]T10.Barrington'!$A$2:$ZZ$1000,MATCH(A84,'[3]T10.Barrington'!$A$2:$A$1000,0),MATCH($L$1,'[3]T10.Barrington'!$A$1:$ZZ$1,0))</f>
        <v>#VALUE!</v>
      </c>
      <c r="M84" t="e">
        <f>INDEX('[3]T10.Barrington'!$A$2:$ZZ$1000,MATCH(A84,'[3]T10.Barrington'!$A$2:$A$1000,0),MATCH($M$1,'[3]T10.Barrington'!$A$1:$ZZ$1,0))</f>
        <v>#VALUE!</v>
      </c>
      <c r="N84" t="e">
        <f>INDEX('[3]T10.Barrington'!$A$2:$ZZ$1000,MATCH(A84,'[3]T10.Barrington'!$A$2:$A$1000,0),MATCH($N$1,'[3]T10.Barrington'!$A$1:$ZZ$1,0))</f>
        <v>#VALUE!</v>
      </c>
      <c r="O84" t="e">
        <f>INDEX('[3]T10.Barrington'!$A$2:$ZZ$1000,MATCH(A84,'[3]T10.Barrington'!$A$2:$A$1000,0),MATCH($O$1,'[3]T10.Barrington'!$A$1:$ZZ$1,0))</f>
        <v>#VALUE!</v>
      </c>
      <c r="P84" t="e">
        <f>INDEX('[3]T10.Barrington'!$A$2:$ZZ$1000,MATCH(A84,'[3]T10.Barrington'!$A$2:$A$1000,0),MATCH($P$1,'[3]T10.Barrington'!$A$1:$ZZ$1,0))</f>
        <v>#VALUE!</v>
      </c>
      <c r="Q84" t="e">
        <f>INDEX('[3]T10.Barrington'!$A$2:$ZZ$1000,MATCH(A84,'[3]T10.Barrington'!$A$2:$A$1000,0),MATCH($Q$1,'[3]T10.Barrington'!$A$1:$ZZ$1,0))</f>
        <v>#VALUE!</v>
      </c>
      <c r="R84" t="e">
        <f>INDEX('[3]T10.Barrington'!$A$2:$ZZ$1000,MATCH(A84,'[3]T10.Barrington'!$A$2:$A$1000,0),MATCH($R$1,'[3]T10.Barrington'!$A$1:$ZZ$1,0))</f>
        <v>#VALUE!</v>
      </c>
    </row>
    <row r="85" spans="1:18" hidden="1" x14ac:dyDescent="0.55000000000000004">
      <c r="A85" t="e">
        <f>[3]!Merge18[[#This Row],[KeyPIN]]</f>
        <v>#VALUE!</v>
      </c>
      <c r="B85" t="e">
        <f>INDEX('[3]T10.Barrington'!$A$2:$ZZ$1000,MATCH(A85,'[3]T10.Barrington'!$A$2:$A$1000,0),MATCH(B84,'[3]T10.Barrington'!$A$1:$ZZ$1,0))</f>
        <v>#VALUE!</v>
      </c>
      <c r="C85" t="e">
        <f>INDEX('[3]T10.Barrington'!$A$2:$ZZ$1000,MATCH(A85,'[3]T10.Barrington'!$A$2:$A$1000,0),MATCH($C$1,'[3]T10.Barrington'!$A$1:$ZZ$1,0))</f>
        <v>#VALUE!</v>
      </c>
      <c r="D85" t="e">
        <f>INDEX('[3]T10.Barrington'!$A$2:$ZZ$1000,MATCH(A85,'[3]T10.Barrington'!$A$2:$A$1000,0),MATCH($D$1,'[3]T10.Barrington'!$A$1:$ZZ$1,0))</f>
        <v>#VALUE!</v>
      </c>
      <c r="E85" t="e">
        <f>INDEX('[3]T10.Barrington'!$A$2:$ZZ$1000,MATCH(A85,'[3]T10.Barrington'!$A$2:$A$1000,0),MATCH($E$1,'[3]T10.Barrington'!$A$1:$ZZ$1,0))</f>
        <v>#VALUE!</v>
      </c>
      <c r="F85" t="e">
        <f>INDEX('[3]T10.Barrington'!$A$2:$ZZ$1000,MATCH(A85,'[3]T10.Barrington'!$A$2:$A$1000,0),MATCH($F$1,'[3]T10.Barrington'!$A$1:$ZZ$1,0))</f>
        <v>#VALUE!</v>
      </c>
      <c r="G85" t="e">
        <f>INDEX('[3]T10.Barrington'!$A$2:$ZZ$1000,MATCH(A85,'[3]T10.Barrington'!$A$2:$A$1000,0),MATCH($G$1,'[3]T10.Barrington'!$A$1:$ZZ$1,0))</f>
        <v>#VALUE!</v>
      </c>
      <c r="H85" t="e">
        <f>INDEX('[3]T10.Barrington'!$A$2:$ZZ$1000,MATCH(A85,'[3]T10.Barrington'!$A$2:$A$1000,0),MATCH($H$1,'[3]T10.Barrington'!$A$1:$ZZ$1,0))</f>
        <v>#VALUE!</v>
      </c>
      <c r="I85" t="e">
        <f>INDEX('[3]T10.Barrington'!$A$2:$ZZ$1000,MATCH(A85,'[3]T10.Barrington'!$A$2:$A$1000,0),MATCH($I$1,'[3]T10.Barrington'!$A$1:$ZZ$1,0))</f>
        <v>#VALUE!</v>
      </c>
      <c r="J85" t="e">
        <f>INDEX('[3]T10.Barrington'!$A$2:$ZZ$1000,MATCH(A85,'[3]T10.Barrington'!$A$2:$A$1000,0),MATCH($J$1,'[3]T10.Barrington'!$A$1:$ZZ$1,0))</f>
        <v>#VALUE!</v>
      </c>
      <c r="K85" t="e">
        <f>INDEX('[3]T10.Barrington'!$A$2:$ZZ$1000,MATCH(A85,'[3]T10.Barrington'!$A$2:$A$1000,0),MATCH($K$1,'[3]T10.Barrington'!$A$1:$ZZ$1,0))</f>
        <v>#VALUE!</v>
      </c>
      <c r="L85" t="e">
        <f>INDEX('[3]T10.Barrington'!$A$2:$ZZ$1000,MATCH(A85,'[3]T10.Barrington'!$A$2:$A$1000,0),MATCH($L$1,'[3]T10.Barrington'!$A$1:$ZZ$1,0))</f>
        <v>#VALUE!</v>
      </c>
      <c r="M85" t="e">
        <f>INDEX('[3]T10.Barrington'!$A$2:$ZZ$1000,MATCH(A85,'[3]T10.Barrington'!$A$2:$A$1000,0),MATCH($M$1,'[3]T10.Barrington'!$A$1:$ZZ$1,0))</f>
        <v>#VALUE!</v>
      </c>
      <c r="N85" t="e">
        <f>INDEX('[3]T10.Barrington'!$A$2:$ZZ$1000,MATCH(A85,'[3]T10.Barrington'!$A$2:$A$1000,0),MATCH($N$1,'[3]T10.Barrington'!$A$1:$ZZ$1,0))</f>
        <v>#VALUE!</v>
      </c>
      <c r="O85" t="e">
        <f>INDEX('[3]T10.Barrington'!$A$2:$ZZ$1000,MATCH(A85,'[3]T10.Barrington'!$A$2:$A$1000,0),MATCH($O$1,'[3]T10.Barrington'!$A$1:$ZZ$1,0))</f>
        <v>#VALUE!</v>
      </c>
      <c r="P85" t="e">
        <f>INDEX('[3]T10.Barrington'!$A$2:$ZZ$1000,MATCH(A85,'[3]T10.Barrington'!$A$2:$A$1000,0),MATCH($P$1,'[3]T10.Barrington'!$A$1:$ZZ$1,0))</f>
        <v>#VALUE!</v>
      </c>
      <c r="Q85" t="e">
        <f>INDEX('[3]T10.Barrington'!$A$2:$ZZ$1000,MATCH(A85,'[3]T10.Barrington'!$A$2:$A$1000,0),MATCH($Q$1,'[3]T10.Barrington'!$A$1:$ZZ$1,0))</f>
        <v>#VALUE!</v>
      </c>
      <c r="R85" t="e">
        <f>INDEX('[3]T10.Barrington'!$A$2:$ZZ$1000,MATCH(A85,'[3]T10.Barrington'!$A$2:$A$1000,0),MATCH($R$1,'[3]T10.Barrington'!$A$1:$ZZ$1,0))</f>
        <v>#VALUE!</v>
      </c>
    </row>
    <row r="86" spans="1:18" hidden="1" x14ac:dyDescent="0.55000000000000004">
      <c r="A86" t="e">
        <f>[3]!Merge18[[#This Row],[KeyPIN]]</f>
        <v>#VALUE!</v>
      </c>
      <c r="B86" t="e">
        <f>INDEX('[3]T10.Barrington'!$A$2:$ZZ$1000,MATCH(A86,'[3]T10.Barrington'!$A$2:$A$1000,0),MATCH(B85,'[3]T10.Barrington'!$A$1:$ZZ$1,0))</f>
        <v>#VALUE!</v>
      </c>
      <c r="C86" t="e">
        <f>INDEX('[3]T10.Barrington'!$A$2:$ZZ$1000,MATCH(A86,'[3]T10.Barrington'!$A$2:$A$1000,0),MATCH($C$1,'[3]T10.Barrington'!$A$1:$ZZ$1,0))</f>
        <v>#VALUE!</v>
      </c>
      <c r="D86" t="e">
        <f>INDEX('[3]T10.Barrington'!$A$2:$ZZ$1000,MATCH(A86,'[3]T10.Barrington'!$A$2:$A$1000,0),MATCH($D$1,'[3]T10.Barrington'!$A$1:$ZZ$1,0))</f>
        <v>#VALUE!</v>
      </c>
      <c r="E86" t="e">
        <f>INDEX('[3]T10.Barrington'!$A$2:$ZZ$1000,MATCH(A86,'[3]T10.Barrington'!$A$2:$A$1000,0),MATCH($E$1,'[3]T10.Barrington'!$A$1:$ZZ$1,0))</f>
        <v>#VALUE!</v>
      </c>
      <c r="F86" t="e">
        <f>INDEX('[3]T10.Barrington'!$A$2:$ZZ$1000,MATCH(A86,'[3]T10.Barrington'!$A$2:$A$1000,0),MATCH($F$1,'[3]T10.Barrington'!$A$1:$ZZ$1,0))</f>
        <v>#VALUE!</v>
      </c>
      <c r="G86" t="e">
        <f>INDEX('[3]T10.Barrington'!$A$2:$ZZ$1000,MATCH(A86,'[3]T10.Barrington'!$A$2:$A$1000,0),MATCH($G$1,'[3]T10.Barrington'!$A$1:$ZZ$1,0))</f>
        <v>#VALUE!</v>
      </c>
      <c r="H86" t="e">
        <f>INDEX('[3]T10.Barrington'!$A$2:$ZZ$1000,MATCH(A86,'[3]T10.Barrington'!$A$2:$A$1000,0),MATCH($H$1,'[3]T10.Barrington'!$A$1:$ZZ$1,0))</f>
        <v>#VALUE!</v>
      </c>
      <c r="I86" t="e">
        <f>INDEX('[3]T10.Barrington'!$A$2:$ZZ$1000,MATCH(A86,'[3]T10.Barrington'!$A$2:$A$1000,0),MATCH($I$1,'[3]T10.Barrington'!$A$1:$ZZ$1,0))</f>
        <v>#VALUE!</v>
      </c>
      <c r="J86" t="e">
        <f>INDEX('[3]T10.Barrington'!$A$2:$ZZ$1000,MATCH(A86,'[3]T10.Barrington'!$A$2:$A$1000,0),MATCH($J$1,'[3]T10.Barrington'!$A$1:$ZZ$1,0))</f>
        <v>#VALUE!</v>
      </c>
      <c r="K86" t="e">
        <f>INDEX('[3]T10.Barrington'!$A$2:$ZZ$1000,MATCH(A86,'[3]T10.Barrington'!$A$2:$A$1000,0),MATCH($K$1,'[3]T10.Barrington'!$A$1:$ZZ$1,0))</f>
        <v>#VALUE!</v>
      </c>
      <c r="L86" t="e">
        <f>INDEX('[3]T10.Barrington'!$A$2:$ZZ$1000,MATCH(A86,'[3]T10.Barrington'!$A$2:$A$1000,0),MATCH($L$1,'[3]T10.Barrington'!$A$1:$ZZ$1,0))</f>
        <v>#VALUE!</v>
      </c>
      <c r="M86" t="e">
        <f>INDEX('[3]T10.Barrington'!$A$2:$ZZ$1000,MATCH(A86,'[3]T10.Barrington'!$A$2:$A$1000,0),MATCH($M$1,'[3]T10.Barrington'!$A$1:$ZZ$1,0))</f>
        <v>#VALUE!</v>
      </c>
      <c r="N86" t="e">
        <f>INDEX('[3]T10.Barrington'!$A$2:$ZZ$1000,MATCH(A86,'[3]T10.Barrington'!$A$2:$A$1000,0),MATCH($N$1,'[3]T10.Barrington'!$A$1:$ZZ$1,0))</f>
        <v>#VALUE!</v>
      </c>
      <c r="O86" t="e">
        <f>INDEX('[3]T10.Barrington'!$A$2:$ZZ$1000,MATCH(A86,'[3]T10.Barrington'!$A$2:$A$1000,0),MATCH($O$1,'[3]T10.Barrington'!$A$1:$ZZ$1,0))</f>
        <v>#VALUE!</v>
      </c>
      <c r="P86" t="e">
        <f>INDEX('[3]T10.Barrington'!$A$2:$ZZ$1000,MATCH(A86,'[3]T10.Barrington'!$A$2:$A$1000,0),MATCH($P$1,'[3]T10.Barrington'!$A$1:$ZZ$1,0))</f>
        <v>#VALUE!</v>
      </c>
      <c r="Q86" t="e">
        <f>INDEX('[3]T10.Barrington'!$A$2:$ZZ$1000,MATCH(A86,'[3]T10.Barrington'!$A$2:$A$1000,0),MATCH($Q$1,'[3]T10.Barrington'!$A$1:$ZZ$1,0))</f>
        <v>#VALUE!</v>
      </c>
      <c r="R86" t="e">
        <f>INDEX('[3]T10.Barrington'!$A$2:$ZZ$1000,MATCH(A86,'[3]T10.Barrington'!$A$2:$A$1000,0),MATCH($R$1,'[3]T10.Barrington'!$A$1:$ZZ$1,0))</f>
        <v>#VALUE!</v>
      </c>
    </row>
    <row r="87" spans="1:18" hidden="1" x14ac:dyDescent="0.55000000000000004">
      <c r="A87" t="e">
        <f>[3]!Merge18[[#This Row],[KeyPIN]]</f>
        <v>#VALUE!</v>
      </c>
      <c r="B87" t="e">
        <f>INDEX('[3]T10.Barrington'!$A$2:$ZZ$1000,MATCH(A87,'[3]T10.Barrington'!$A$2:$A$1000,0),MATCH(B86,'[3]T10.Barrington'!$A$1:$ZZ$1,0))</f>
        <v>#VALUE!</v>
      </c>
      <c r="C87" t="e">
        <f>INDEX('[3]T10.Barrington'!$A$2:$ZZ$1000,MATCH(A87,'[3]T10.Barrington'!$A$2:$A$1000,0),MATCH($C$1,'[3]T10.Barrington'!$A$1:$ZZ$1,0))</f>
        <v>#VALUE!</v>
      </c>
      <c r="D87" t="e">
        <f>INDEX('[3]T10.Barrington'!$A$2:$ZZ$1000,MATCH(A87,'[3]T10.Barrington'!$A$2:$A$1000,0),MATCH($D$1,'[3]T10.Barrington'!$A$1:$ZZ$1,0))</f>
        <v>#VALUE!</v>
      </c>
      <c r="E87" t="e">
        <f>INDEX('[3]T10.Barrington'!$A$2:$ZZ$1000,MATCH(A87,'[3]T10.Barrington'!$A$2:$A$1000,0),MATCH($E$1,'[3]T10.Barrington'!$A$1:$ZZ$1,0))</f>
        <v>#VALUE!</v>
      </c>
      <c r="F87" t="e">
        <f>INDEX('[3]T10.Barrington'!$A$2:$ZZ$1000,MATCH(A87,'[3]T10.Barrington'!$A$2:$A$1000,0),MATCH($F$1,'[3]T10.Barrington'!$A$1:$ZZ$1,0))</f>
        <v>#VALUE!</v>
      </c>
      <c r="G87" t="e">
        <f>INDEX('[3]T10.Barrington'!$A$2:$ZZ$1000,MATCH(A87,'[3]T10.Barrington'!$A$2:$A$1000,0),MATCH($G$1,'[3]T10.Barrington'!$A$1:$ZZ$1,0))</f>
        <v>#VALUE!</v>
      </c>
      <c r="H87" t="e">
        <f>INDEX('[3]T10.Barrington'!$A$2:$ZZ$1000,MATCH(A87,'[3]T10.Barrington'!$A$2:$A$1000,0),MATCH($H$1,'[3]T10.Barrington'!$A$1:$ZZ$1,0))</f>
        <v>#VALUE!</v>
      </c>
      <c r="I87" t="e">
        <f>INDEX('[3]T10.Barrington'!$A$2:$ZZ$1000,MATCH(A87,'[3]T10.Barrington'!$A$2:$A$1000,0),MATCH($I$1,'[3]T10.Barrington'!$A$1:$ZZ$1,0))</f>
        <v>#VALUE!</v>
      </c>
      <c r="J87" t="e">
        <f>INDEX('[3]T10.Barrington'!$A$2:$ZZ$1000,MATCH(A87,'[3]T10.Barrington'!$A$2:$A$1000,0),MATCH($J$1,'[3]T10.Barrington'!$A$1:$ZZ$1,0))</f>
        <v>#VALUE!</v>
      </c>
      <c r="K87" t="e">
        <f>INDEX('[3]T10.Barrington'!$A$2:$ZZ$1000,MATCH(A87,'[3]T10.Barrington'!$A$2:$A$1000,0),MATCH($K$1,'[3]T10.Barrington'!$A$1:$ZZ$1,0))</f>
        <v>#VALUE!</v>
      </c>
      <c r="L87" t="e">
        <f>INDEX('[3]T10.Barrington'!$A$2:$ZZ$1000,MATCH(A87,'[3]T10.Barrington'!$A$2:$A$1000,0),MATCH($L$1,'[3]T10.Barrington'!$A$1:$ZZ$1,0))</f>
        <v>#VALUE!</v>
      </c>
      <c r="M87" t="e">
        <f>INDEX('[3]T10.Barrington'!$A$2:$ZZ$1000,MATCH(A87,'[3]T10.Barrington'!$A$2:$A$1000,0),MATCH($M$1,'[3]T10.Barrington'!$A$1:$ZZ$1,0))</f>
        <v>#VALUE!</v>
      </c>
      <c r="N87" t="e">
        <f>INDEX('[3]T10.Barrington'!$A$2:$ZZ$1000,MATCH(A87,'[3]T10.Barrington'!$A$2:$A$1000,0),MATCH($N$1,'[3]T10.Barrington'!$A$1:$ZZ$1,0))</f>
        <v>#VALUE!</v>
      </c>
      <c r="O87" t="e">
        <f>INDEX('[3]T10.Barrington'!$A$2:$ZZ$1000,MATCH(A87,'[3]T10.Barrington'!$A$2:$A$1000,0),MATCH($O$1,'[3]T10.Barrington'!$A$1:$ZZ$1,0))</f>
        <v>#VALUE!</v>
      </c>
      <c r="P87" t="e">
        <f>INDEX('[3]T10.Barrington'!$A$2:$ZZ$1000,MATCH(A87,'[3]T10.Barrington'!$A$2:$A$1000,0),MATCH($P$1,'[3]T10.Barrington'!$A$1:$ZZ$1,0))</f>
        <v>#VALUE!</v>
      </c>
      <c r="Q87" t="e">
        <f>INDEX('[3]T10.Barrington'!$A$2:$ZZ$1000,MATCH(A87,'[3]T10.Barrington'!$A$2:$A$1000,0),MATCH($Q$1,'[3]T10.Barrington'!$A$1:$ZZ$1,0))</f>
        <v>#VALUE!</v>
      </c>
      <c r="R87" t="e">
        <f>INDEX('[3]T10.Barrington'!$A$2:$ZZ$1000,MATCH(A87,'[3]T10.Barrington'!$A$2:$A$1000,0),MATCH($R$1,'[3]T10.Barrington'!$A$1:$ZZ$1,0))</f>
        <v>#VALUE!</v>
      </c>
    </row>
    <row r="88" spans="1:18" hidden="1" x14ac:dyDescent="0.55000000000000004">
      <c r="A88" t="e">
        <f>[3]!Merge10[[#This Row],[KeyPIN]]</f>
        <v>#VALUE!</v>
      </c>
      <c r="E88"/>
      <c r="F88"/>
      <c r="G88"/>
      <c r="I88" s="2"/>
      <c r="J88" s="3"/>
      <c r="K88" s="4"/>
      <c r="L88" s="4"/>
      <c r="M88" s="3"/>
      <c r="N88" s="5"/>
      <c r="O88" s="2"/>
      <c r="P88" s="2"/>
      <c r="Q88" s="2"/>
      <c r="R88" s="3"/>
    </row>
    <row r="89" spans="1:18" hidden="1" x14ac:dyDescent="0.55000000000000004">
      <c r="A89" t="e">
        <f>[3]!Merge10[[#This Row],[KeyPIN]]</f>
        <v>#VALUE!</v>
      </c>
      <c r="E89"/>
      <c r="F89"/>
      <c r="G89"/>
      <c r="I89" s="2"/>
      <c r="J89" s="3"/>
      <c r="K89" s="4"/>
      <c r="L89" s="4"/>
      <c r="M89" s="3"/>
      <c r="N89" s="5"/>
      <c r="O89" s="2"/>
      <c r="P89" s="2"/>
      <c r="Q89" s="2"/>
      <c r="R89" s="3"/>
    </row>
    <row r="90" spans="1:18" hidden="1" x14ac:dyDescent="0.55000000000000004">
      <c r="A90" t="e">
        <f>[3]!Merge10[[#This Row],[KeyPIN]]</f>
        <v>#VALUE!</v>
      </c>
      <c r="E90"/>
      <c r="F90"/>
      <c r="G90"/>
      <c r="I90" s="2"/>
      <c r="J90" s="3"/>
      <c r="K90" s="4"/>
      <c r="L90" s="4"/>
      <c r="M90" s="3"/>
      <c r="N90" s="5"/>
      <c r="O90" s="2"/>
      <c r="P90" s="2"/>
      <c r="Q90" s="2"/>
      <c r="R90" s="3"/>
    </row>
    <row r="91" spans="1:18" hidden="1" x14ac:dyDescent="0.55000000000000004">
      <c r="A91" t="e">
        <f>[3]!Merge10[[#This Row],[KeyPIN]]</f>
        <v>#VALUE!</v>
      </c>
      <c r="E91"/>
      <c r="F91"/>
      <c r="G91"/>
      <c r="I91" s="2"/>
      <c r="J91" s="3"/>
      <c r="K91" s="4"/>
      <c r="L91" s="4"/>
      <c r="M91" s="3"/>
      <c r="N91" s="5"/>
      <c r="O91" s="2"/>
      <c r="P91" s="2"/>
      <c r="Q91" s="2"/>
      <c r="R91" s="3"/>
    </row>
    <row r="92" spans="1:18" hidden="1" x14ac:dyDescent="0.55000000000000004">
      <c r="A92" t="e">
        <f>[3]!Merge10[[#This Row],[KeyPIN]]</f>
        <v>#VALUE!</v>
      </c>
      <c r="E92"/>
      <c r="F92"/>
      <c r="G92"/>
      <c r="I92" s="2"/>
      <c r="J92" s="3"/>
      <c r="K92" s="4"/>
      <c r="L92" s="4"/>
      <c r="M92" s="3"/>
      <c r="N92" s="5"/>
      <c r="O92" s="2"/>
      <c r="P92" s="2"/>
      <c r="Q92" s="2"/>
      <c r="R92" s="3"/>
    </row>
    <row r="93" spans="1:18" hidden="1" x14ac:dyDescent="0.55000000000000004">
      <c r="A93" t="e">
        <f>[3]!Merge10[[#This Row],[KeyPIN]]</f>
        <v>#VALUE!</v>
      </c>
      <c r="E93"/>
      <c r="F93"/>
      <c r="G93"/>
      <c r="I93" s="2"/>
      <c r="J93" s="3"/>
      <c r="K93" s="4"/>
      <c r="L93" s="4"/>
      <c r="M93" s="3"/>
      <c r="N93" s="5"/>
      <c r="O93" s="2"/>
      <c r="P93" s="2"/>
      <c r="Q93" s="2"/>
      <c r="R93" s="3"/>
    </row>
    <row r="94" spans="1:18" hidden="1" x14ac:dyDescent="0.55000000000000004">
      <c r="A94" t="e">
        <f>[3]!Merge10[[#This Row],[KeyPIN]]</f>
        <v>#VALUE!</v>
      </c>
      <c r="E94"/>
      <c r="F94"/>
      <c r="G94"/>
      <c r="I94" s="2"/>
      <c r="J94" s="3"/>
      <c r="K94" s="4"/>
      <c r="L94" s="4"/>
      <c r="M94" s="3"/>
      <c r="N94" s="5"/>
      <c r="O94" s="2"/>
      <c r="P94" s="2"/>
      <c r="Q94" s="2"/>
      <c r="R94" s="3"/>
    </row>
    <row r="95" spans="1:18" hidden="1" x14ac:dyDescent="0.55000000000000004">
      <c r="A95" t="e">
        <f>[3]!Merge10[[#This Row],[KeyPIN]]</f>
        <v>#VALUE!</v>
      </c>
      <c r="E95"/>
      <c r="F95"/>
      <c r="G95"/>
      <c r="I95" s="2"/>
      <c r="J95" s="3"/>
      <c r="K95" s="4"/>
      <c r="L95" s="4"/>
      <c r="M95" s="3"/>
      <c r="N95" s="5"/>
      <c r="O95" s="2"/>
      <c r="P95" s="2"/>
      <c r="Q95" s="2"/>
      <c r="R95" s="3"/>
    </row>
    <row r="5008" spans="1:2" x14ac:dyDescent="0.55000000000000004">
      <c r="A5008" t="s">
        <v>88</v>
      </c>
      <c r="B5008" s="1">
        <f>COUNT(R2:R5008)</f>
        <v>46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3 e d 7 f 5 e - a e c 4 - 4 b 2 8 - b d 4 2 - c 7 c c a d 7 9 0 f 2 b "   x m l n s = " h t t p : / / s c h e m a s . m i c r o s o f t . c o m / D a t a M a s h u p " > A A A A A H A I A A B Q S w M E F A A C A A g A m Z j q 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C Z m O p 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Z j q V E d j e z F r B Q A A e 0 E A A B M A H A B G b 3 J t d W x h c y 9 T Z W N 0 a W 9 u M S 5 t I K I Y A C i g F A A A A A A A A A A A A A A A A A A A A A A A A A A A A O 2 a b U / j O B C A v y P x H 6 x w K x W p p L Q s x 3 E n t O o b t F p a U N N l P 7 B o Z R L T 5 j a N c 7 b D g h D / / e w k z U u b 9 O 2 y 4 Q D z J f E 4 9 k x m / I w n L h T p z M Q 2 0 P x r 9 a / t r e 0 t O o Y E G W B H G V b 3 9 x q Q E N M e M W z v H V a P F H A C L M S 2 t w D / 0 7 B L d M Q l 7 Q c d W e p X T H 7 c Y v y j d G p a S G 1 i m y G b 0 Z J y 9 u e 3 K m X g E l I K q E M Q N O g Y I U a / 1 f Z r N X A F L R d 6 N v S w g S x f q n J V Y Y c n V 3 u Q M k T U B 4 s + K L t l Y L u W V Q a M u G i 3 7 F s z a + 5 3 T W g R B v t 2 P l 1 3 G Z q c z D y l l D + b t n G i + A / f P F + 3 I I M 3 4 Z S X B E 8 w 4 8 7 o c L M R o W K 6 I b z l 7 x f 0 B P J S h v Y y u A 4 e r F u W p k M L E n o i r L 6 J z B 6 g C b 7 n K i 7 Y G B H Q x J Y 7 s W O K N G T x 4 A T i U o p J 5 S f l M 3 q 8 7 P a 5 N s W E l M f B M g B v g z O C X U d I m + d 1 T R M 3 d c M g i F J x y + d x E G G P 4 A t F X t f I u 5 x D 2 9 D + u R O m K w 3 L G E 3 v u / Y 9 o m z C Q w o G P C z 2 y J / u b z A Q o t 8 q 2 q k 3 6 V l X X K 4 q T X F p P 3 j a + x e e s A k d M R T 5 s + m g d x U O E / N o 0 E L 8 7 S c O l 9 I 7 I e 0 h w 4 Q 2 4 M 9 W R C e d 9 v p j x K L j K 0 r Y 6 y 0 i b 9 4 e J D 8 Q C 9 r P c R / b c M J 9 N u d d v y P y b n o w y k 9 P G Z 7 l D a o 8 P + 9 u b 5 l 2 l r L F U B 0 f F A b V 8 c G 7 g 6 q B G c M T M M A / E 0 E X n e f 8 5 f u p Q N U 2 h j N N 7 R I + A 5 T S E A 2 Q b L a 7 5 9 3 + G e i 0 u 2 e d 4 S a Q q q m U f u D r R F f 9 O 4 6 q m s F q k l P V B 3 U q a W K + C u u O Q z D U x w G 0 q k B W 9 Z l d l d Q k P 2 k + n 6 M I J C g 6 L o 6 i 4 3 U p 4 s a q s 6 s 4 D S E 1 f 4 T S V L 9 m f t 7 i T p a 9 a T k W 1 L k 3 2 o R g k v C / 1 + G J v V E L d i 7 w F H O f W J r P X B S 6 M R R E 7 g x F M 2 6 N H h 0 l m j E 3 h 7 K Y u 0 N Z m t t j 6 p P u j 4 z w w h A 2 / X C E T T 8 s Y d M P T / S S U Z h i V s T D l d A / F 7 a w d 2 H 4 o q f i Y Q z k s 4 k t G d C F h U H T 4 l m p s N r A 1 / b u y o N f V H M v 3 9 O z k p P G X M P E 4 I t t M u / x a m M Q N W r x x k G 8 8 T H e 4 K t z A v z U k p r r N t j + x d y 1 w g v s q b 1 B j R 1 T h g k P Q 7 o 6 r y u u L 2 l Y I n L e z G 8 m U M n 8 E w / c b B q a d d / C R F T v F J W E 6 n d 3 3 D I R x w 5 2 K V e v r p u Q + p i w 8 Z C Y 3 + u d m b E Z V V f 2 g L y y 1 D K T V k l X 3 L f M C 1 i y D v P T l J C l 5 i i A e E 0 O S t d D / N O + 4 Y N E Y J X d j Z N g 0 o j V M m C M p 4 i x l w d L q 1 9 + C q 5 g a C K y S V a c j m 8 h w / U O z / L 5 q k m c D d Q K 2 / 8 1 B + k m t F S u c l P m x N j 1 o E s Z k T d 1 m U a 9 J e x 4 c x l 0 a 3 4 j n V Y G / o o n 4 C u k 4 0 / p H / 8 F F A M z r / b f j 9 t q h R 0 U R E i t f W C w o / B B q c t 2 v r a e f z K / + j r T i n d G z x J a d g C + 4 w r w x B / F t 4 g R J o / e w P s R a E H T e g w 3 j g t d V 8 E H c T d A 9 3 x B e X t P u 9 E d t u q + O L i v g B V L P P 4 k f 6 d X g l / A B C 2 a w Z 5 r M d M J c q D 8 y s 3 1 K 3 d u a 1 k f o D 5 f 1 O L 4 R 5 i 1 q G 5 7 3 7 8 3 5 Q V h 3 y X i 4 6 p o B g O 1 a 3 / T 7 Y T 1 4 l 7 6 F F k 8 L h m W H 6 C r 2 f e W 9 s z k j 6 A L z u L D D N B t X X b A u a k j m y J u 0 o q b 6 i 0 y a L B X I t t F o I G M S g s + B h u p 6 0 B b 9 x p D z K A F + H L b B 2 J b H S C H h w Q Z H r e U q W C a J 6 A u R g Q b 7 Y P j 3 2 Q c e v G N t e F P k U 3 5 O u d Q 6 a C / A u d u 5 s H 0 U k V 4 d L M 8 O e v q X / i b / L R K A a X a r q x U Z K U i K 5 U X q l Q i E A 8 k i B J E C e J L g X h Y P S p y M 5 T / / i n / / f N / z 1 Z + Y B W 3 u U m w J F j v C K y P E i w J l g Q r f 7 A O J V g S L A l W / m D 9 L s G S Y E m w 8 g f r S I I l w Z J g 5 Q / W H x I s C Z Y E a 2 2 w / g V Q S w E C L Q A U A A I A C A C Z m O p U Z G x 8 x a M A A A D 2 A A A A E g A A A A A A A A A A A A A A A A A A A A A A Q 2 9 u Z m l n L 1 B h Y 2 t h Z 2 U u e G 1 s U E s B A i 0 A F A A C A A g A m Z j q V A / K 6 a u k A A A A 6 Q A A A B M A A A A A A A A A A A A A A A A A 7 w A A A F t D b 2 5 0 Z W 5 0 X 1 R 5 c G V z X S 5 4 b W x Q S w E C L Q A U A A I A C A C Z m O p U R 2 N 7 M W s F A A B 7 Q Q A A E w A A A A A A A A A A A A A A A A D g A Q A A R m 9 y b X V s Y X M v U 2 V j d G l v b j E u b V B L B Q Y A A A A A A w A D A M I A A A C Y 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8 m A E A A A A A A J q Y 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S X N U e X B l R G V 0 Z W N 0 a W 9 u R W 5 h Y m x l Z C I g V m F s d W U 9 I n N G Y W x z Z S I g L z 4 8 L 1 N 0 Y W J s Z U V u d H J p Z X M + P C 9 J d G V t P j x J d G V t P j x J d G V t T G 9 j Y X R p b 2 4 + P E l 0 Z W 1 U e X B l P k Z v c m 1 1 b G E 8 L 0 l 0 Z W 1 U e X B l P j x J d G V t U G F 0 a D 5 T Z W N 0 a W 9 u M S 9 U M T A t Q m F y c m l u Z 3 R v b i 0 1 M T c 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x I i A v P j x F b n R y e S B U e X B l P S J G a W x s T 2 J q Z W N 0 V H l w Z S I g V m F s d W U 9 I n N U Y W J s Z S I g L z 4 8 R W 5 0 c n k g V H l w Z T 0 i R m l s b F R v R G F 0 Y U 1 v Z G V s R W 5 h Y m x l Z C I g V m F s d W U 9 I m w w I i A v P j x F b n R y e S B U e X B l P S J G a W x s V G F y Z 2 V 0 I i B W Y W x 1 Z T 0 i c 1 Q x M F 9 C Y X J y a W 5 n d G 9 u X z U x N y I g L z 4 8 R W 5 0 c n k g V H l w Z T 0 i R m l s b G V k Q 2 9 t c G x l d G V S Z X N 1 b H R U b 1 d v c m t z a G V l d C I g V m F s d W U 9 I m w x I i A v P j x F b n R y e S B U e X B l P S J S Z W x h d G l v b n N o a X B J b m Z v Q 2 9 u d G F p b m V y I i B W Y W x 1 Z T 0 i c 3 s m c X V v d D t j b 2 x 1 b W 5 D b 3 V u d C Z x d W 9 0 O z o y M C w m c X V v d D t r Z X l D b 2 x 1 b W 5 O Y W 1 l c y Z x d W 9 0 O z p b X S w m c X V v d D t x d W V y e V J l b G F 0 a W 9 u c 2 h p c H M m c X V v d D s 6 W 1 0 s J n F 1 b 3 Q 7 Y 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Q 2 9 s d W 1 u Q 2 9 1 b n Q m c X V v d D s 6 M j A s J n F 1 b 3 Q 7 S 2 V 5 Q 2 9 s d W 1 u T m F t Z X M m c X V v d D s 6 W 1 0 s J n F 1 b 3 Q 7 Q 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U m V s Y X R p b 2 5 z a G l w S W 5 m b y Z x d W 9 0 O z p b X X 0 i I C 8 + P E V u d H J 5 I F R 5 c G U 9 I k Z p b G x T d G F 0 d X M i I F Z h b H V l P S J z Q 2 9 t c G x l d G U i I C 8 + P E V u d H J 5 I F R 5 c G U 9 I k Z p b G x D b 2 x 1 b W 5 O Y W 1 l c y I g V m F s d W U 9 I n N b J n F 1 b 3 Q 7 S 2 V 5 U E l O J n F 1 b 3 Q 7 L C Z x d W 9 0 O 1 B J T n M m c X V v d D s s J n F 1 b 3 Q 7 Q 0 x B U 1 M m c X V v d D s s J n F 1 b 3 Q 7 Q W R k c m V z c y Z x d W 9 0 O y w m c X V v d D t Q c m 9 w Z X J 0 e S B V c 2 U m c X V v d D s s J n F 1 b 3 Q 7 Q W d l J n F 1 b 3 Q 7 L C Z x d W 9 0 O 0 x h b m R T c W Z 0 J n F 1 b 3 Q 7 L C Z x d W 9 0 O 0 J s Z G d T c W Z 0 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Q 2 9 s d W 1 u V H l w Z X M i I F Z h b H V l P S J z Q U F B Q U F B Q U F B Q U F B Q U F B Q U F B Q U F B Q U F B Q U F B P S I g L z 4 8 R W 5 0 c n k g V H l w Z T 0 i R m l s b E x h c 3 R V c G R h d G V k I i B W Y W x 1 Z T 0 i Z D I w M j I t M D Y t M T d U M j E 6 M z I 6 M D U u N T c z O T k 5 O V o i I C 8 + P E V u d H J 5 I F R 5 c G U 9 I k Z p b G x F c n J v c k N v d W 5 0 I i B W Y W x 1 Z T 0 i b D A i I C 8 + P E V u d H J 5 I F R 5 c G U 9 I k Z p b G x F c n J v c k N v Z G U i I F Z h b H V l P S J z V W 5 r b m 9 3 b i I g L z 4 8 R W 5 0 c n k g V H l w Z T 0 i R m l s b E N v d W 5 0 I i B W Y W x 1 Z T 0 i b D Y 2 I i A v P j x F b n R y e S B U e X B l P S J B Z G R l Z F R v R G F 0 Y U 1 v Z G V s I i B W Y W x 1 Z T 0 i b D A i I C 8 + P E V u d H J 5 I F R 5 c G U 9 I l J l Y 2 9 2 Z X J 5 V G F y Z 2 V 0 U m 9 3 I i B W Y W x 1 Z T 0 i b D E i I C 8 + P E V u d H J 5 I F R 5 c G U 9 I l J l Y 2 9 2 Z X J 5 V G F y Z 2 V 0 Q 2 9 s d W 1 u I i B W Y W x 1 Z T 0 i b D E i I C 8 + P E V u d H J 5 I F R 5 c G U 9 I l J l Y 2 9 2 Z X J 5 V G F y Z 2 V 0 U 2 h l Z X Q i I F Z h b H V l P S J z U 2 h l Z X Q y I i A v P j x F b n R y e S B U e X B l P S J R d W V y e U l E I i B W Y W x 1 Z T 0 i c z A z Z j k z M m V k L T B i M G U t N D N k Z S 0 4 M j c 2 L W Q 4 M 2 I x N j g 0 Y z I 3 M y I g L z 4 8 L 1 N 0 Y W J s Z U V u d H J p Z X M + P C 9 J d G V t P j x J d G V t P j x J d G V t T G 9 j Y X R p b 2 4 + P E l 0 Z W 1 U e X B l P k Z v c m 1 1 b G E 8 L 0 l 0 Z W 1 U e X B l P j x J d G V t U G F 0 a D 5 T Z W N 0 a W 9 u M S 9 U M T A t Q m F y c m l u Z 3 R v b i 0 1 M T c v U 2 9 1 c m N l P C 9 J d G V t U G F 0 a D 4 8 L 0 l 0 Z W 1 M b 2 N h d G l v b j 4 8 U 3 R h Y m x l R W 5 0 c m l l c y A v P j w v S X R l b T 4 8 S X R l b T 4 8 S X R l b U x v Y 2 F 0 a W 9 u P j x J d G V t V H l w Z T 5 G b 3 J t d W x h P C 9 J d G V t V H l w Z T 4 8 S X R l b V B h d G g + U 2 V j d G l v b j E v V D E w L U J h c n J p b m d 0 b 2 4 t N T E 3 L 1 Q x M C 1 C Y X J y a W 5 n d G 9 u X 1 N o Z W V 0 P C 9 J d G V t U G F 0 a D 4 8 L 0 l 0 Z W 1 M b 2 N h d G l v b j 4 8 U 3 R h Y m x l R W 5 0 c m l l c y A v P j w v S X R l b T 4 8 S X R l b T 4 8 S X R l b U x v Y 2 F 0 a W 9 u P j x J d G V t V H l w Z T 5 G b 3 J t d W x h P C 9 J d G V t V H l w Z T 4 8 S X R l b V B h d G g + U 2 V j d G l v b j E v V D E w L U J h c n J p b m d 0 b 2 4 t N T E 3 L 1 B y b 2 1 v d G V k J T I w S G V h Z G V y c z w v S X R l b V B h d G g + P C 9 J d G V t T G 9 j Y X R p b 2 4 + P F N 0 Y W J s Z U V u d H J p Z X M g L z 4 8 L 0 l 0 Z W 0 + P E l 0 Z W 0 + P E l 0 Z W 1 M b 2 N h d G l v b j 4 8 S X R l b V R 5 c G U + R m 9 y b X V s Y T w v S X R l b V R 5 c G U + P E l 0 Z W 1 Q Y X R o P l N l Y 3 R p b 2 4 x L 1 Q x M C 1 C Y X J y a W 5 n d G 9 u L T U 5 M z 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E i I C 8 + P E V u d H J 5 I F R 5 c G U 9 I k Z p b G x P Y m p l Y 3 R U e X B l I i B W Y W x 1 Z T 0 i c 1 R h Y m x l I i A v P j x F b n R y e S B U e X B l P S J G a W x s V G 9 E Y X R h T W 9 k Z W x F b m F i b G V k I i B W Y W x 1 Z T 0 i b D A i I C 8 + P E V u d H J 5 I F R 5 c G U 9 I k Z p b G x U Y X J n Z X Q i I F Z h b H V l P S J z V D E w X 0 J h c n J p b m d 0 b 2 5 f N T k z I i A v P j x F b n R y e S B U e X B l P S J G a W x s Z W R D b 2 1 w b G V 0 Z V J l c 3 V s d F R v V 2 9 y a 3 N o Z W V 0 I i B W Y W x 1 Z T 0 i b D E i I C 8 + P E V u d H J 5 I F R 5 c G U 9 I l J l b G F 0 a W 9 u c 2 h p c E l u Z m 9 D b 2 5 0 Y W l u Z X I i I F Z h b H V l P S J z e y Z x d W 9 0 O 2 N v b H V t b k N v d W 5 0 J n F 1 b 3 Q 7 O j I x L C Z x d W 9 0 O 2 t l e U N v b H V t b k 5 h b W V z J n F 1 b 3 Q 7 O l t d L C Z x d W 9 0 O 3 F 1 Z X J 5 U m V s Y X R p b 2 5 z a G l w c y Z x d W 9 0 O z p b X S w m c X V v d D t j b 2 x 1 b W 5 J Z G V u d G l 0 a W V z J n F 1 b 3 Q 7 O l s m c X V v d D t T Z W N 0 a W 9 u M S 9 U M T A t Q m F y c m l u Z 3 R v b i 0 1 O T M v U m V t b 3 Z l Z C B C b 3 R 0 b 2 0 g U m 9 3 c y 5 7 S 2 V 5 U E l O L D B 9 J n F 1 b 3 Q 7 L C Z x d W 9 0 O 1 N l Y 3 R p b 2 4 x L 1 Q x M C 1 C Y X J y a W 5 n d G 9 u L T U 5 M y 9 S Z W 1 v d m V k I E J v d H R v b S B S b 3 d z L n t p Y X N X b 3 J s Z C B Q S U 4 g R 3 J v d X B p b m c s M n 0 m c X V v d D s s J n F 1 b 3 Q 7 U 2 V j d G l v b j E v V D E w L U J h c n J p b m d 0 b 2 4 t N T k z L 1 J l b W 9 2 Z W Q g Q m 9 0 d G 9 t I F J v d 3 M u e 0 N M Q V N T L D R 9 J n F 1 b 3 Q 7 L C Z x d W 9 0 O 1 N l Y 3 R p b 2 4 x L 1 Q x M C 1 C Y X J y a W 5 n d G 9 u L T U 5 M y 9 S Z W 1 v d m V k I E J v d H R v b S B S b 3 d z L n t B Z G R y Z X N z L D V 9 J n F 1 b 3 Q 7 L C Z x d W 9 0 O 1 N l Y 3 R p b 2 4 x L 1 Q x M C 1 C Y X J y a W 5 n d G 9 u L T U 5 M y 9 S Z W 1 v d m V k I E J v d H R v b S B S b 3 d z L n t B Z 2 U s M T N 9 J n F 1 b 3 Q 7 L C Z x d W 9 0 O 1 N l Y 3 R p b 2 4 x L 1 Q x M C 1 C Y X J y a W 5 n d G 9 u L T U 5 M y 9 S Z W 1 v d m V k I E J v d H R v b S B S b 3 d z L n t D R U l M S U 5 H I E h F S U d I V C w x N H 0 m c X V v d D s s J n F 1 b 3 Q 7 U 2 V j d G l v b j E v V D E w L U J h c n J p b m d 0 b 2 4 t N T k z L 1 J l b W 9 2 Z W Q g Q m 9 0 d G 9 t I F J v d 3 M u e 0 x h b m R T c W Z 0 L D E 1 f S Z x d W 9 0 O y w m c X V v d D t T Z W N 0 a W 9 u M S 9 U M T A t Q m F y c m l u Z 3 R v b i 0 1 O T M v U m V t b 3 Z l Z C B C b 3 R 0 b 2 0 g U m 9 3 c y 5 7 Q m x k Z 1 N x Z n Q s M T Z 9 J n F 1 b 3 Q 7 L C Z x d W 9 0 O 1 N l Y 3 R p b 2 4 x L 1 Q x M C 1 C Y X J y a W 5 n d G 9 u L T U 5 M y 9 S Z W 1 v d m V k I E J v d H R v b S B S b 3 d z L n t J b n Z l c 3 R t Z W 5 0 I F J h d G l u Z y w x N 3 0 m c X V v d D s s J n F 1 b 3 Q 7 U 2 V j d G l v b j E v V D E w L U J h c n J p b m d 0 b 2 4 t N T k z L 1 J l b W 9 2 Z W Q g Q m 9 0 d G 9 t I F J v d 3 M u e 0 F k a i 4 g U m V u d C A k L 1 N G L D I y f S Z x d W 9 0 O y w m c X V v d D t T Z W N 0 a W 9 u M S 9 U M T A t Q m F y c m l u Z 3 R v b i 0 1 O T M v U m V t b 3 Z l Z C B C b 3 R 0 b 2 0 g U m 9 3 c y 5 7 U E d J L D I z f S Z x d W 9 0 O y w m c X V v d D t T Z W N 0 a W 9 u M S 9 U M T A t Q m F y c m l u Z 3 R v b i 0 1 O T M v U m V t b 3 Z l Z C B C b 3 R 0 b 2 0 g U m 9 3 c y 5 7 J S B W Y W M u L D I 0 f S Z x d W 9 0 O y w m c X V v d D t T Z W N 0 a W 9 u M S 9 U M T A t Q m F y c m l u Z 3 R v b i 0 1 O T M v U m V t b 3 Z l Z C B C b 3 R 0 b 2 0 g U m 9 3 c y 5 7 J S B F e H A u L D I 2 f S Z x d W 9 0 O y w m c X V v d D t T Z W N 0 a W 9 u M S 9 U M T A t Q m F y c m l u Z 3 R v b i 0 1 O T M v U m V t b 3 Z l Z C B C b 3 R 0 b 2 0 g U m 9 3 c y 5 7 T k 9 J L D I 3 f S Z x d W 9 0 O y w m c X V v d D t T Z W N 0 a W 9 u M S 9 U M T A t Q m F y c m l u Z 3 R v b i 0 1 O T M v U m V t b 3 Z l Z C B C b 3 R 0 b 2 0 g U m 9 3 c y 5 7 Q 2 F w I F J h d G U s M j h 9 J n F 1 b 3 Q 7 L C Z x d W 9 0 O 1 N l Y 3 R p b 2 4 x L 1 Q x M C 1 C Y X J y a W 5 n d G 9 u L T U 5 M y 9 S Z W 1 v d m V k I E J v d H R v b S B S b 3 d z L n t N V i A k L 1 N G L D M w f S Z x d W 9 0 O y w m c X V v d D t T Z W N 0 a W 9 u M S 9 U M T A t Q m F y c m l u Z 3 R v b i 0 1 O T M v U m V t b 3 Z l Z C B C b 3 R 0 b 2 0 g U m 9 3 c y 5 7 Q W R q L i B T Y W x l I C Q v U 0 Y s M z N 9 J n F 1 b 3 Q 7 L C Z x d W 9 0 O 1 N l Y 3 R p b 2 4 x L 1 Q x M C 1 C Y X J y a W 5 n d G 9 u L T U 5 M y 9 S Z W 1 v d m V k I E J v d H R v b S B S b 3 d z L n t D b 3 N 0 I E F w c H J v Y W N o L D M 0 f S Z x d W 9 0 O y w m c X V v d D t T Z W N 0 a W 9 u M S 9 U M T A t Q m F y c m l u Z 3 R v b i 0 1 O T M v U m V t b 3 Z l Z C B C b 3 R 0 b 2 0 g U m 9 3 c y 5 7 T W V k L i B J b m M u L 1 N h b G V z L D M 1 f S Z x d W 9 0 O y w m c X V v d D t T Z W N 0 a W 9 u M S 9 U M T A t Q m F y c m l u Z 3 R v b i 0 1 O T M v U m V t b 3 Z l Z C B C b 3 R 0 b 2 0 g U m 9 3 c y 5 7 R X h j Z X N z I E x h b m Q g V m F s d W U s M z d 9 J n F 1 b 3 Q 7 L C Z x d W 9 0 O 1 N l Y 3 R p b 2 4 x L 1 Q x M C 1 C Y X J y a W 5 n d G 9 u L T U 5 M y 9 S Z W 1 v d m V k I E J v d H R v b S B S b 3 d z L n t N Y X J r Z X Q g V m F s d W U s M z h 9 J n F 1 b 3 Q 7 X S w m c X V v d D t D b 2 x 1 b W 5 D b 3 V u d C Z x d W 9 0 O z o y M S w m c X V v d D t L Z X l D b 2 x 1 b W 5 O Y W 1 l c y Z x d W 9 0 O z p b X S w m c X V v d D t D b 2 x 1 b W 5 J Z G V u d G l 0 a W V z J n F 1 b 3 Q 7 O l s m c X V v d D t T Z W N 0 a W 9 u M S 9 U M T A t Q m F y c m l u Z 3 R v b i 0 1 O T M v U m V t b 3 Z l Z C B C b 3 R 0 b 2 0 g U m 9 3 c y 5 7 S 2 V 5 U E l O L D B 9 J n F 1 b 3 Q 7 L C Z x d W 9 0 O 1 N l Y 3 R p b 2 4 x L 1 Q x M C 1 C Y X J y a W 5 n d G 9 u L T U 5 M y 9 S Z W 1 v d m V k I E J v d H R v b S B S b 3 d z L n t p Y X N X b 3 J s Z C B Q S U 4 g R 3 J v d X B p b m c s M n 0 m c X V v d D s s J n F 1 b 3 Q 7 U 2 V j d G l v b j E v V D E w L U J h c n J p b m d 0 b 2 4 t N T k z L 1 J l b W 9 2 Z W Q g Q m 9 0 d G 9 t I F J v d 3 M u e 0 N M Q V N T L D R 9 J n F 1 b 3 Q 7 L C Z x d W 9 0 O 1 N l Y 3 R p b 2 4 x L 1 Q x M C 1 C Y X J y a W 5 n d G 9 u L T U 5 M y 9 S Z W 1 v d m V k I E J v d H R v b S B S b 3 d z L n t B Z G R y Z X N z L D V 9 J n F 1 b 3 Q 7 L C Z x d W 9 0 O 1 N l Y 3 R p b 2 4 x L 1 Q x M C 1 C Y X J y a W 5 n d G 9 u L T U 5 M y 9 S Z W 1 v d m V k I E J v d H R v b S B S b 3 d z L n t B Z 2 U s M T N 9 J n F 1 b 3 Q 7 L C Z x d W 9 0 O 1 N l Y 3 R p b 2 4 x L 1 Q x M C 1 C Y X J y a W 5 n d G 9 u L T U 5 M y 9 S Z W 1 v d m V k I E J v d H R v b S B S b 3 d z L n t D R U l M S U 5 H I E h F S U d I V C w x N H 0 m c X V v d D s s J n F 1 b 3 Q 7 U 2 V j d G l v b j E v V D E w L U J h c n J p b m d 0 b 2 4 t N T k z L 1 J l b W 9 2 Z W Q g Q m 9 0 d G 9 t I F J v d 3 M u e 0 x h b m R T c W Z 0 L D E 1 f S Z x d W 9 0 O y w m c X V v d D t T Z W N 0 a W 9 u M S 9 U M T A t Q m F y c m l u Z 3 R v b i 0 1 O T M v U m V t b 3 Z l Z C B C b 3 R 0 b 2 0 g U m 9 3 c y 5 7 Q m x k Z 1 N x Z n Q s M T Z 9 J n F 1 b 3 Q 7 L C Z x d W 9 0 O 1 N l Y 3 R p b 2 4 x L 1 Q x M C 1 C Y X J y a W 5 n d G 9 u L T U 5 M y 9 S Z W 1 v d m V k I E J v d H R v b S B S b 3 d z L n t J b n Z l c 3 R t Z W 5 0 I F J h d G l u Z y w x N 3 0 m c X V v d D s s J n F 1 b 3 Q 7 U 2 V j d G l v b j E v V D E w L U J h c n J p b m d 0 b 2 4 t N T k z L 1 J l b W 9 2 Z W Q g Q m 9 0 d G 9 t I F J v d 3 M u e 0 F k a i 4 g U m V u d C A k L 1 N G L D I y f S Z x d W 9 0 O y w m c X V v d D t T Z W N 0 a W 9 u M S 9 U M T A t Q m F y c m l u Z 3 R v b i 0 1 O T M v U m V t b 3 Z l Z C B C b 3 R 0 b 2 0 g U m 9 3 c y 5 7 U E d J L D I z f S Z x d W 9 0 O y w m c X V v d D t T Z W N 0 a W 9 u M S 9 U M T A t Q m F y c m l u Z 3 R v b i 0 1 O T M v U m V t b 3 Z l Z C B C b 3 R 0 b 2 0 g U m 9 3 c y 5 7 J S B W Y W M u L D I 0 f S Z x d W 9 0 O y w m c X V v d D t T Z W N 0 a W 9 u M S 9 U M T A t Q m F y c m l u Z 3 R v b i 0 1 O T M v U m V t b 3 Z l Z C B C b 3 R 0 b 2 0 g U m 9 3 c y 5 7 J S B F e H A u L D I 2 f S Z x d W 9 0 O y w m c X V v d D t T Z W N 0 a W 9 u M S 9 U M T A t Q m F y c m l u Z 3 R v b i 0 1 O T M v U m V t b 3 Z l Z C B C b 3 R 0 b 2 0 g U m 9 3 c y 5 7 T k 9 J L D I 3 f S Z x d W 9 0 O y w m c X V v d D t T Z W N 0 a W 9 u M S 9 U M T A t Q m F y c m l u Z 3 R v b i 0 1 O T M v U m V t b 3 Z l Z C B C b 3 R 0 b 2 0 g U m 9 3 c y 5 7 Q 2 F w I F J h d G U s M j h 9 J n F 1 b 3 Q 7 L C Z x d W 9 0 O 1 N l Y 3 R p b 2 4 x L 1 Q x M C 1 C Y X J y a W 5 n d G 9 u L T U 5 M y 9 S Z W 1 v d m V k I E J v d H R v b S B S b 3 d z L n t N V i A k L 1 N G L D M w f S Z x d W 9 0 O y w m c X V v d D t T Z W N 0 a W 9 u M S 9 U M T A t Q m F y c m l u Z 3 R v b i 0 1 O T M v U m V t b 3 Z l Z C B C b 3 R 0 b 2 0 g U m 9 3 c y 5 7 Q W R q L i B T Y W x l I C Q v U 0 Y s M z N 9 J n F 1 b 3 Q 7 L C Z x d W 9 0 O 1 N l Y 3 R p b 2 4 x L 1 Q x M C 1 C Y X J y a W 5 n d G 9 u L T U 5 M y 9 S Z W 1 v d m V k I E J v d H R v b S B S b 3 d z L n t D b 3 N 0 I E F w c H J v Y W N o L D M 0 f S Z x d W 9 0 O y w m c X V v d D t T Z W N 0 a W 9 u M S 9 U M T A t Q m F y c m l u Z 3 R v b i 0 1 O T M v U m V t b 3 Z l Z C B C b 3 R 0 b 2 0 g U m 9 3 c y 5 7 T W V k L i B J b m M u L 1 N h b G V z L D M 1 f S Z x d W 9 0 O y w m c X V v d D t T Z W N 0 a W 9 u M S 9 U M T A t Q m F y c m l u Z 3 R v b i 0 1 O T M v U m V t b 3 Z l Z C B C b 3 R 0 b 2 0 g U m 9 3 c y 5 7 R X h j Z X N z I E x h b m Q g V m F s d W U s M z d 9 J n F 1 b 3 Q 7 L C Z x d W 9 0 O 1 N l Y 3 R p b 2 4 x L 1 Q x M C 1 C Y X J y a W 5 n d G 9 u L T U 5 M y 9 S Z W 1 v d m V k I E J v d H R v b S B S b 3 d z L n t N Y X J r Z X Q g V m F s d W U s M z h 9 J n F 1 b 3 Q 7 X S w m c X V v d D t S Z W x h d G l v b n N o a X B J b m Z v J n F 1 b 3 Q 7 O l t d f S I g L z 4 8 R W 5 0 c n k g V H l w Z T 0 i R m l s b F N 0 Y X R 1 c y I g V m F s d W U 9 I n N D b 2 1 w b G V 0 Z S I g L z 4 8 R W 5 0 c n k g V H l w Z T 0 i R m l s b E N v b H V t b k 5 h b W V z I i B W Y W x 1 Z T 0 i c 1 s m c X V v d D t L Z X l Q S U 4 m c X V v d D s s J n F 1 b 3 Q 7 a W F z V 2 9 y b G Q g U E l O I E d y b 3 V w a W 5 n J n F 1 b 3 Q 7 L C Z x d W 9 0 O 0 N M Q V N T J n F 1 b 3 Q 7 L C Z x d W 9 0 O 0 F k Z H J l c 3 M m c X V v d D s s J n F 1 b 3 Q 7 Q W d l J n F 1 b 3 Q 7 L C Z x d W 9 0 O 0 N F S U x J T k c g S E V J R 0 h U J n F 1 b 3 Q 7 L C Z x d W 9 0 O 0 x h b m R T c W Z 0 J n F 1 b 3 Q 7 L C Z x d W 9 0 O 0 J s Z G d T c W Z 0 J n F 1 b 3 Q 7 L C Z x d W 9 0 O 0 l u d m V z d G 1 l b n Q g U m F 0 a W 5 n J n F 1 b 3 Q 7 L C Z x d W 9 0 O 0 F k a i 4 g U m V u d C A k L 1 N G J n F 1 b 3 Q 7 L C Z x d W 9 0 O 1 B H S S Z x d W 9 0 O y w m c X V v d D s l I F Z h Y y 4 m c X V v d D s s J n F 1 b 3 Q 7 J S B F e H A u J n F 1 b 3 Q 7 L C Z x d W 9 0 O 0 5 P S S Z x d W 9 0 O y w m c X V v d D t D Y X A g U m F 0 Z S Z x d W 9 0 O y w m c X V v d D t N V i A k L 1 N G J n F 1 b 3 Q 7 L C Z x d W 9 0 O 0 F k a i 4 g U 2 F s Z S A k L 1 N G J n F 1 b 3 Q 7 L C Z x d W 9 0 O 0 N v c 3 Q g Q X B w c m 9 h Y 2 g m c X V v d D s s J n F 1 b 3 Q 7 T W V k L i B J b m M u L 1 N h b G V z J n F 1 b 3 Q 7 L C Z x d W 9 0 O 0 V 4 Y 2 V z c y B M Y W 5 k I F Z h b H V l J n F 1 b 3 Q 7 L C Z x d W 9 0 O 0 1 h c m t l d C B W Y W x 1 Z S Z x d W 9 0 O 1 0 i I C 8 + P E V u d H J 5 I F R 5 c G U 9 I k Z p b G x D b 2 x 1 b W 5 U e X B l c y I g V m F s d W U 9 I n N B Q U F B Q U F B Q U F B Q U F B Q U F B Q U F B Q U F B Q U F B Q U F B I i A v P j x F b n R y e S B U e X B l P S J G a W x s T G F z d F V w Z G F 0 Z W Q i I F Z h b H V l P S J k M j A y M i 0 w N i 0 x N 1 Q y M D o 1 O D o w M i 4 2 M z c y M z I 5 W i I g L z 4 8 R W 5 0 c n k g V H l w Z T 0 i R m l s b E V y c m 9 y Q 2 9 1 b n Q i I F Z h b H V l P S J s M C I g L z 4 8 R W 5 0 c n k g V H l w Z T 0 i R m l s b E V y c m 9 y Q 2 9 k Z S I g V m F s d W U 9 I n N V b m t u b 3 d u I i A v P j x F b n R y e S B U e X B l P S J G a W x s Q 2 9 1 b n Q i I F Z h b H V l P S J s M j A i I C 8 + P E V u d H J 5 I F R 5 c G U 9 I k F k Z G V k V G 9 E Y X R h T W 9 k Z W w i I F Z h b H V l P S J s M C I g L z 4 8 R W 5 0 c n k g V H l w Z T 0 i U m V j b 3 Z l c n l U Y X J n Z X R S b 3 c i I F Z h b H V l P S J s M S I g L z 4 8 R W 5 0 c n k g V H l w Z T 0 i U m V j b 3 Z l c n l U Y X J n Z X R D b 2 x 1 b W 4 i I F Z h b H V l P S J s M S I g L z 4 8 R W 5 0 c n k g V H l w Z T 0 i U m V j b 3 Z l c n l U Y X J n Z X R T a G V l d C I g V m F s d W U 9 I n N T a G V l d D Q i I C 8 + P C 9 T d G F i b G V F b n R y a W V z P j w v S X R l b T 4 8 S X R l b T 4 8 S X R l b U x v Y 2 F 0 a W 9 u P j x J d G V t V H l w Z T 5 G b 3 J t d W x h P C 9 J d G V t V H l w Z T 4 8 S X R l b V B h d G g + U 2 V j d G l v b j E v V D E w L U J h c n J p b m d 0 b 2 4 t N T k z L 1 N v d X J j Z T w v S X R l b V B h d G g + P C 9 J d G V t T G 9 j Y X R p b 2 4 + P F N 0 Y W J s Z U V u d H J p Z X M g L z 4 8 L 0 l 0 Z W 0 + P E l 0 Z W 0 + P E l 0 Z W 1 M b 2 N h d G l v b j 4 8 S X R l b V R 5 c G U + R m 9 y b X V s Y T w v S X R l b V R 5 c G U + P E l 0 Z W 1 Q Y X R o P l N l Y 3 R p b 2 4 x L 1 Q x M C 1 C Y X J y a W 5 n d G 9 u L T U 5 M y 9 U M T A t Q m F y c m l u Z 3 R v b l 9 T a G V l d D w v S X R l b V B h d G g + P C 9 J d G V t T G 9 j Y X R p b 2 4 + P F N 0 Y W J s Z U V u d H J p Z X M g L z 4 8 L 0 l 0 Z W 0 + P E l 0 Z W 0 + P E l 0 Z W 1 M b 2 N h d G l v b j 4 8 S X R l b V R 5 c G U + R m 9 y b X V s Y T w v S X R l b V R 5 c G U + P E l 0 Z W 1 Q Y X R o P l N l Y 3 R p b 2 4 x L 1 Q x M C 1 C Y X J y a W 5 n d G 9 u L T U 5 M y 9 Q c m 9 t b 3 R l Z C U y M E h l Y W R l c n M 8 L 0 l 0 Z W 1 Q Y X R o P j w v S X R l b U x v Y 2 F 0 a W 9 u P j x T d G F i b G V F b n R y a W V z I C 8 + P C 9 J d G V t P j x J d G V t P j x J d G V t T G 9 j Y X R p b 2 4 + P E l 0 Z W 1 U e X B l P k Z v c m 1 1 b G E 8 L 0 l 0 Z W 1 U e X B l P j x J d G V t U G F 0 a D 5 T Z W N 0 a W 9 u M S 9 U M T A t Q m F y c m l u Z 3 R v b i 0 1 O T M v U m V t b 3 Z l Z C U y M E J v d H R v b S U y M F J v d 3 M 8 L 0 l 0 Z W 1 Q Y X R o P j w v S X R l b U x v Y 2 F 0 a W 9 u P j x T d G F i b G V F b n R y a W V z I C 8 + P C 9 J d G V t P j x J d G V t P j x J d G V t T G 9 j Y X R p b 2 4 + P E l 0 Z W 1 U e X B l P k Z v c m 1 1 b G E 8 L 0 l 0 Z W 1 U e X B l P j x J d G V t U G F 0 a D 5 T Z W N 0 a W 9 u M S 9 U M T A l M j B C Y X J y a W 5 n d G 9 u L T U 5 O T w v S X R l b V B h d G g + P C 9 J d G V t T G 9 j Y X R p b 2 4 + P F N 0 Y W J s Z U V u d H J p Z X M + P E V u d H J 5 I F R 5 c G U 9 I k l z U H J p d m F 0 Z S I g V m F s d W U 9 I m w w I i A v P j x F b n R y e S B U e X B l P S J C d W Z m Z X J O Z X h 0 U m V m c m V z a C I g V m F s d W U 9 I m w w 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V D E w X 0 J h c n J p b m d 0 b 2 5 f N T k 5 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U M T A g Q m F y c m l u Z 3 R v b i 0 1 O T k v U m V w b G F j Z W Q g R X J y b 3 J z L n t L Z X l Q S U 4 s M H 0 m c X V v d D s s J n F 1 b 3 Q 7 U 2 V j d G l v b j E v V D E w I E J h c n J p b m d 0 b 2 4 t N T k 5 L 1 J l c G x h Y 2 V k I E V y c m 9 y c y 5 7 Q 0 x B U 1 M s M X 0 m c X V v d D s s J n F 1 b 3 Q 7 U 2 V j d G l v b j E v V D E w I E J h c n J p b m d 0 b 2 4 t N T k 5 L 1 J l c G x h Y 2 V k I E V y c m 9 y c y 5 7 Q W R k c m V z c y w y f S Z x d W 9 0 O y w m c X V v d D t T Z W N 0 a W 9 u M S 9 U M T A g Q m F y c m l u Z 3 R v b i 0 1 O T k v U m V w b G F j Z W Q g R X J y b 3 J z L n t Q c m 9 w Z X J 0 e S B V c 2 U s M 3 0 m c X V v d D s s J n F 1 b 3 Q 7 U 2 V j d G l v b j E v V D E w I E J h c n J p b m d 0 b 2 4 t N T k 5 L 1 J l c G x h Y 2 V k I E V y c m 9 y c y 5 7 Q W d l L D R 9 J n F 1 b 3 Q 7 L C Z x d W 9 0 O 1 N l Y 3 R p b 2 4 x L 1 Q x M C B C Y X J y a W 5 n d G 9 u L T U 5 O S 9 S Z X B s Y W N l Z C B F c n J v c n M u e 0 x h b m R T c W Z 0 L D V 9 J n F 1 b 3 Q 7 L C Z x d W 9 0 O 1 N l Y 3 R p b 2 4 x L 1 Q x M C B C Y X J y a W 5 n d G 9 u L T U 5 O S 9 S Z X B s Y W N l Z C B F c n J v c n M u e 0 J s Z G d T c W Z 0 L D Z 9 J n F 1 b 3 Q 7 L C Z x d W 9 0 O 1 N l Y 3 R p b 2 4 x L 1 Q x M C B C Y X J y a W 5 n d G 9 u L T U 5 O S 9 S Z X B s Y W N l Z C B F c n J v c n M u e 0 l u d m V z d G 1 l b n Q g U m F 0 a W 5 n L D d 9 J n F 1 b 3 Q 7 L C Z x d W 9 0 O 1 N l Y 3 R p b 2 4 x L 1 Q x M C B C Y X J y a W 5 n d G 9 u L T U 5 O S 9 S Z X B s Y W N l Z C B F c n J v c n M u e 0 F k a i B S Z W 5 0 I C Q v U 0 Y s O H 0 m c X V v d D s s J n F 1 b 3 Q 7 U 2 V j d G l v b j E v V D E w I E J h c n J p b m d 0 b 2 4 t N T k 5 L 1 J l c G x h Y 2 V k I E V y c m 9 y c y 5 7 U E d J L D l 9 J n F 1 b 3 Q 7 L C Z x d W 9 0 O 1 N l Y 3 R p b 2 4 x L 1 Q x M C B C Y X J y a W 5 n d G 9 u L T U 5 O S 9 S Z X B s Y W N l Z C B F c n J v c n M u e 1 Y v Q y w x M H 0 m c X V v d D s s J n F 1 b 3 Q 7 U 2 V j d G l v b j E v V D E w I E J h c n J p b m d 0 b 2 4 t N T k 5 L 1 J l c G x h Y 2 V k I E V y c m 9 y c y 5 7 R X h w L D E x f S Z x d W 9 0 O y w m c X V v d D t T Z W N 0 a W 9 u M S 9 U M T A g Q m F y c m l u Z 3 R v b i 0 1 O T k v U m V w b G F j Z W Q g R X J y b 3 J z L n t O T 0 k s M T J 9 J n F 1 b 3 Q 7 L C Z x d W 9 0 O 1 N l Y 3 R p b 2 4 x L 1 Q x M C B C Y X J y a W 5 n d G 9 u L T U 5 O S 9 S Z X B s Y W N l Z C B F c n J v c n M u e 0 N h c C B S Y X R l L D E z f S Z x d W 9 0 O y w m c X V v d D t T Z W N 0 a W 9 u M S 9 U M T A g Q m F y c m l u Z 3 R v b i 0 1 O T k v U m V w b G F j Z W Q g R X J y b 3 J z L n t J b m M g T V Y g J C 9 T R i w x N H 0 m c X V v d D s s J n F 1 b 3 Q 7 U 2 V j d G l v b j E v V D E w I E J h c n J p b m d 0 b 2 4 t N T k 5 L 1 J l c G x h Y 2 V k I E V y c m 9 y c y 5 7 Q W R q I F N h b G U g Q 2 9 t c C A k L 3 N m L D E 1 f S Z x d W 9 0 O y w m c X V v d D t T Z W N 0 a W 9 u M S 9 U M T A g Q m F y c m l u Z 3 R v b i 0 1 O T k v U m V w b G F j Z W Q g R X J y b 3 J z L n t N Z W R p Y W 4 g S W 5 j L 1 N h b G V z I E N v b X A g J C 9 T R i w x N n 0 m c X V v d D s s J n F 1 b 3 Q 7 U 2 V j d G l v b j E v V D E w I E J h c n J p b m d 0 b 2 4 t N T k 5 L 1 J l c G x h Y 2 V k I E V y c m 9 y c y 5 7 T W F y a 2 V 0 I F Z h b H V l L D E 3 f S Z x d W 9 0 O 1 0 s J n F 1 b 3 Q 7 Q 2 9 s d W 1 u Q 2 9 1 b n Q m c X V v d D s 6 M T g s J n F 1 b 3 Q 7 S 2 V 5 Q 2 9 s d W 1 u T m F t Z X M m c X V v d D s 6 W 1 0 s J n F 1 b 3 Q 7 Q 2 9 s d W 1 u S W R l b n R p d G l l c y Z x d W 9 0 O z p b J n F 1 b 3 Q 7 U 2 V j d G l v b j E v V D E w I E J h c n J p b m d 0 b 2 4 t N T k 5 L 1 J l c G x h Y 2 V k I E V y c m 9 y c y 5 7 S 2 V 5 U E l O L D B 9 J n F 1 b 3 Q 7 L C Z x d W 9 0 O 1 N l Y 3 R p b 2 4 x L 1 Q x M C B C Y X J y a W 5 n d G 9 u L T U 5 O S 9 S Z X B s Y W N l Z C B F c n J v c n M u e 0 N M Q V N T L D F 9 J n F 1 b 3 Q 7 L C Z x d W 9 0 O 1 N l Y 3 R p b 2 4 x L 1 Q x M C B C Y X J y a W 5 n d G 9 u L T U 5 O S 9 S Z X B s Y W N l Z C B F c n J v c n M u e 0 F k Z H J l c 3 M s M n 0 m c X V v d D s s J n F 1 b 3 Q 7 U 2 V j d G l v b j E v V D E w I E J h c n J p b m d 0 b 2 4 t N T k 5 L 1 J l c G x h Y 2 V k I E V y c m 9 y c y 5 7 U H J v c G V y d H k g V X N l L D N 9 J n F 1 b 3 Q 7 L C Z x d W 9 0 O 1 N l Y 3 R p b 2 4 x L 1 Q x M C B C Y X J y a W 5 n d G 9 u L T U 5 O S 9 S Z X B s Y W N l Z C B F c n J v c n M u e 0 F n Z S w 0 f S Z x d W 9 0 O y w m c X V v d D t T Z W N 0 a W 9 u M S 9 U M T A g Q m F y c m l u Z 3 R v b i 0 1 O T k v U m V w b G F j Z W Q g R X J y b 3 J z L n t M Y W 5 k U 3 F m d C w 1 f S Z x d W 9 0 O y w m c X V v d D t T Z W N 0 a W 9 u M S 9 U M T A g Q m F y c m l u Z 3 R v b i 0 1 O T k v U m V w b G F j Z W Q g R X J y b 3 J z L n t C b G R n U 3 F m d C w 2 f S Z x d W 9 0 O y w m c X V v d D t T Z W N 0 a W 9 u M S 9 U M T A g Q m F y c m l u Z 3 R v b i 0 1 O T k v U m V w b G F j Z W Q g R X J y b 3 J z L n t J b n Z l c 3 R t Z W 5 0 I F J h d G l u Z y w 3 f S Z x d W 9 0 O y w m c X V v d D t T Z W N 0 a W 9 u M S 9 U M T A g Q m F y c m l u Z 3 R v b i 0 1 O T k v U m V w b G F j Z W Q g R X J y b 3 J z L n t B Z G o g U m V u d C A k L 1 N G L D h 9 J n F 1 b 3 Q 7 L C Z x d W 9 0 O 1 N l Y 3 R p b 2 4 x L 1 Q x M C B C Y X J y a W 5 n d G 9 u L T U 5 O S 9 S Z X B s Y W N l Z C B F c n J v c n M u e 1 B H S S w 5 f S Z x d W 9 0 O y w m c X V v d D t T Z W N 0 a W 9 u M S 9 U M T A g Q m F y c m l u Z 3 R v b i 0 1 O T k v U m V w b G F j Z W Q g R X J y b 3 J z L n t W L 0 M s M T B 9 J n F 1 b 3 Q 7 L C Z x d W 9 0 O 1 N l Y 3 R p b 2 4 x L 1 Q x M C B C Y X J y a W 5 n d G 9 u L T U 5 O S 9 S Z X B s Y W N l Z C B F c n J v c n M u e 0 V 4 c C w x M X 0 m c X V v d D s s J n F 1 b 3 Q 7 U 2 V j d G l v b j E v V D E w I E J h c n J p b m d 0 b 2 4 t N T k 5 L 1 J l c G x h Y 2 V k I E V y c m 9 y c y 5 7 T k 9 J L D E y f S Z x d W 9 0 O y w m c X V v d D t T Z W N 0 a W 9 u M S 9 U M T A g Q m F y c m l u Z 3 R v b i 0 1 O T k v U m V w b G F j Z W Q g R X J y b 3 J z L n t D Y X A g U m F 0 Z S w x M 3 0 m c X V v d D s s J n F 1 b 3 Q 7 U 2 V j d G l v b j E v V D E w I E J h c n J p b m d 0 b 2 4 t N T k 5 L 1 J l c G x h Y 2 V k I E V y c m 9 y c y 5 7 S W 5 j I E 1 W I C Q v U 0 Y s M T R 9 J n F 1 b 3 Q 7 L C Z x d W 9 0 O 1 N l Y 3 R p b 2 4 x L 1 Q x M C B C Y X J y a W 5 n d G 9 u L T U 5 O S 9 S Z X B s Y W N l Z C B F c n J v c n M u e 0 F k a i B T Y W x l I E N v b X A g J C 9 z Z i w x N X 0 m c X V v d D s s J n F 1 b 3 Q 7 U 2 V j d G l v b j E v V D E w I E J h c n J p b m d 0 b 2 4 t N T k 5 L 1 J l c G x h Y 2 V k I E V y c m 9 y c y 5 7 T W V k a W F u I E l u Y y 9 T Y W x l c y B D b 2 1 w I C Q v U 0 Y s M T Z 9 J n F 1 b 3 Q 7 L C Z x d W 9 0 O 1 N l Y 3 R p b 2 4 x L 1 Q x M C B C Y X J y a W 5 n d G 9 u L T U 5 O S 9 S Z X B s Y W N l Z C B F c n J v c n M u e 0 1 h c m t l d C B W Y W x 1 Z S w x N 3 0 m c X V v d D t d L C Z x d W 9 0 O 1 J l b G F 0 a W 9 u c 2 h p c E l u Z m 8 m c X V v d D s 6 W 1 1 9 I i A v P j x F b n R y e S B U e X B l P S J G a W x s U 3 R h d H V z I i B W Y W x 1 Z T 0 i c 0 N v b X B s Z X R l I i A v P j x F b n R y e S B U e X B l P S J G a W x s Q 2 9 s d W 1 u T m F t Z X M i I F Z h b H V l P S J z W y Z x d W 9 0 O 0 t l e V B J T i Z x d W 9 0 O y w m c X V v d D t D T E F T U y Z x d W 9 0 O y w m c X V v d D t B Z G R y Z X N z J n F 1 b 3 Q 7 L C Z x d W 9 0 O 1 B y b 3 B l c n R 5 I F V z Z S Z x d W 9 0 O y w m c X V v d D t B Z 2 U m c X V v d D s s J n F 1 b 3 Q 7 T G F u Z F N x Z n Q m c X V v d D s s J n F 1 b 3 Q 7 Q m x k Z 1 N x Z n Q 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1 h c m t l d C B W Y W x 1 Z S Z x d W 9 0 O 1 0 i I C 8 + P E V u d H J 5 I F R 5 c G U 9 I k Z p b G x D b 2 x 1 b W 5 U e X B l c y I g V m F s d W U 9 I n N B Q U F B Q U F B Q U F B Q U F B Q U F B Q U F B Q U F B Q U E i I C 8 + P E V u d H J 5 I F R 5 c G U 9 I k Z p b G x M Y X N 0 V X B k Y X R l Z C I g V m F s d W U 9 I m Q y M D I y L T A 2 L T E 3 V D I w O j U 2 O j E y L j g y N D U x M j F a I i A v P j x F b n R y e S B U e X B l P S J G a W x s R X J y b 3 J D b 3 V u d C I g V m F s d W U 9 I m w w I i A v P j x F b n R y e S B U e X B l P S J G a W x s R X J y b 3 J D b 2 R l I i B W Y W x 1 Z T 0 i c 1 V u a 2 5 v d 2 4 i I C 8 + P E V u d H J 5 I F R 5 c G U 9 I k Z p b G x D b 3 V u d C I g V m F s d W U 9 I m w 4 N i I g L z 4 8 R W 5 0 c n k g V H l w Z T 0 i Q W R k Z W R U b 0 R h d G F N b 2 R l b C I g V m F s d W U 9 I m w w I i A v P j x F b n R y e S B U e X B l P S J S Z W N v d m V y e V R h c m d l d F J v d y I g V m F s d W U 9 I m w x I i A v P j x F b n R y e S B U e X B l P S J S Z W N v d m V y e V R h c m d l d E N v b H V t b i I g V m F s d W U 9 I m w x I i A v P j x F b n R y e S B U e X B l P S J S Z W N v d m V y e V R h c m d l d F N o Z W V 0 I i B W Y W x 1 Z T 0 i c 1 N o Z W V 0 M y I g L z 4 8 L 1 N 0 Y W J s Z U V u d H J p Z X M + P C 9 J d G V t P j x J d G V t P j x J d G V t T G 9 j Y X R p b 2 4 + P E l 0 Z W 1 U e X B l P k Z v c m 1 1 b G E 8 L 0 l 0 Z W 1 U e X B l P j x J d G V t U G F 0 a D 5 T Z W N 0 a W 9 u M S 9 U M T A l M j B C Y X J y a W 5 n d G 9 u L T U 5 O S 9 T b 3 V y Y 2 U 8 L 0 l 0 Z W 1 Q Y X R o P j w v S X R l b U x v Y 2 F 0 a W 9 u P j x T d G F i b G V F b n R y a W V z I C 8 + P C 9 J d G V t P j x J d G V t P j x J d G V t T G 9 j Y X R p b 2 4 + P E l 0 Z W 1 U e X B l P k Z v c m 1 1 b G E 8 L 0 l 0 Z W 1 U e X B l P j x J d G V t U G F 0 a D 5 T Z W N 0 a W 9 u M S 9 U M T A l M j B C Y X J y a W 5 n d G 9 u L T U 5 O S 9 U M T A u Q m F y c m l u Z 3 R v b l 9 T a G V l d D w v S X R l b V B h d G g + P C 9 J d G V t T G 9 j Y X R p b 2 4 + P F N 0 Y W J s Z U V u d H J p Z X M g L z 4 8 L 0 l 0 Z W 0 + P E l 0 Z W 0 + P E l 0 Z W 1 M b 2 N h d G l v b j 4 8 S X R l b V R 5 c G U + R m 9 y b X V s Y T w v S X R l b V R 5 c G U + P E l 0 Z W 1 Q Y X R o P l N l Y 3 R p b 2 4 x L 1 Q x M C U y M E J h c n J p b m d 0 b 2 4 t N T k 5 L 1 B y b 2 1 v d G V k J T I w S G V h Z G V y c z w v S X R l b V B h d G g + P C 9 J d G V t T G 9 j Y X R p b 2 4 + P F N 0 Y W J s Z U V u d H J p Z X M g L z 4 8 L 0 l 0 Z W 0 + P E l 0 Z W 0 + P E l 0 Z W 1 M b 2 N h d G l v b j 4 8 S X R l b V R 5 c G U + R m 9 y b X V s Y T w v S X R l b V R 5 c G U + P E l 0 Z W 1 Q Y X R o P l N l Y 3 R p b 2 4 x L 1 Q x M C U y M E J h c n J p b m d 0 b 2 4 t N T k 5 L 1 J l b W 9 2 Z W Q l M j B C b 3 R 0 b 2 0 l M j B S b 3 d z P C 9 J d G V t U G F 0 a D 4 8 L 0 l 0 Z W 1 M b 2 N h d G l v b j 4 8 U 3 R h Y m x l R W 5 0 c m l l c y A v P j w v S X R l b T 4 8 S X R l b T 4 8 S X R l b U x v Y 2 F 0 a W 9 u P j x J d G V t V H l w Z T 5 G b 3 J t d W x h P C 9 J d G V t V H l w Z T 4 8 S X R l b V B h d G g + U 2 V j d G l v b j E v V D E w L U J h c n J p b m d 0 b 2 4 t Q 2 x h c 3 M z P C 9 J d G V t U G F 0 a D 4 8 L 0 l 0 Z W 1 M b 2 N h d G l v b j 4 8 U 3 R h Y m x l R W 5 0 c m l l c z 4 8 R W 5 0 c n k g V H l w Z T 0 i S X N Q c m l 2 Y X R l I i B W Y W x 1 Z T 0 i b D A i I C 8 + P E V u d H J 5 I F R 5 c G U 9 I k J 1 Z m Z l c k 5 l e H R S Z W Z y Z X N o I i B W Y W x 1 Z T 0 i b D A 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U M T B f Q m F y c m l u Z 3 R v b l 9 D b G F z c z 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N i 0 x N 1 Q y M T o z N T o z N C 4 y N j Q 1 O T A x W i I g L z 4 8 R W 5 0 c n k g V H l w Z T 0 i R m l s b E N v b H V t b l R 5 c G V z I i B W Y W x 1 Z T 0 i c 0 F B Q U F B Q U F B Q U F B Q U F B Q U F B Q U F B Q U F B Q U F B Q U E i I C 8 + P E V u d H J 5 I F R 5 c G U 9 I k Z p b G x D b 2 x 1 b W 5 O Y W 1 l c y I g V m F s d W U 9 I n N b J n F 1 b 3 Q 7 S 2 V 5 U E l O J n F 1 b 3 Q 7 L C Z x d W 9 0 O 1 B J T n M m c X V v d D s s J n F 1 b 3 Q 7 Q 0 x B U 1 M m c X V v d D s s J n F 1 b 3 Q 7 Q W R k c m V z c y Z x d W 9 0 O y w m c X V v d D t B Z 2 U m c X V v d D s s J n F 1 b 3 Q 7 T G F u Z F N x Z n Q m c X V v d D s s J n F 1 b 3 Q 7 Q m x k Z 1 N x Z n Q m c X V v d D s s J n F 1 b 3 Q 7 U 3 R 1 Z G l v I F V u a X R z J n F 1 b 3 Q 7 L C Z x d W 9 0 O z F C U i B V b m l 0 c y Z x d W 9 0 O y w m c X V v d D s y Q l I g V W 5 p d H M m c X V v d D s s J n F 1 b 3 Q 7 M 0 J S I F V u a X R z J n F 1 b 3 Q 7 L C Z x d W 9 0 O z R C U i B V b m l 0 c y Z x d W 9 0 O y w m c X V v d D t D b 2 1 t I F N G J n F 1 b 3 Q 7 L C Z x d W 9 0 O 0 l u d m V z d G 1 l b n Q g U m F 0 a W 5 n J n F 1 b 3 Q 7 L C Z x d W 9 0 O 1 B H S S Z x d W 9 0 O y w m c X V v d D s l I F Z h Y y 4 m c X V v d D s s J n F 1 b 3 Q 7 J S B F e H A u J n F 1 b 3 Q 7 L C Z x d W 9 0 O 0 5 P S S Z x d W 9 0 O y w m c X V v d D t D Y X A g U m F 0 Z S Z x d W 9 0 O y w m c X V v d D t N Y X J r Z X Q g V m F s d W U m c X V v d D s s J n F 1 b 3 Q 7 T V Y g J C 9 V b m l 0 M 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U M T A t Q m F y c m l u Z 3 R v b i 1 D b G F z c z M v V D E w L U J h c n J p b m d 0 b 2 5 f U 2 h l Z X Q u e 0 N v b H V t b j E s M H 0 m c X V v d D s s J n F 1 b 3 Q 7 U 2 V j d G l v b j E v V D E w L U J h c n J p b m d 0 b 2 4 t Q 2 x h c 3 M z L 1 Q x M C 1 C Y X J y a W 5 n d G 9 u X 1 N o Z W V 0 L n t D b 2 x 1 b W 4 z L D J 9 J n F 1 b 3 Q 7 L C Z x d W 9 0 O 1 N l Y 3 R p b 2 4 x L 1 Q x M C 1 C Y X J y a W 5 n d G 9 u L U N s Y X N z M y 9 U M T A t Q m F y c m l u Z 3 R v b l 9 T a G V l d C 5 7 Q 2 9 s d W 1 u N S w 0 f S Z x d W 9 0 O y w m c X V v d D t T Z W N 0 a W 9 u M S 9 U M T A t Q m F y c m l u Z 3 R v b i 1 D b G F z c z M v V D E w L U J h c n J p b m d 0 b 2 5 f U 2 h l Z X Q u e 0 N v b H V t b j Y s N X 0 m c X V v d D s s J n F 1 b 3 Q 7 U 2 V j d G l v b j E v V D E w L U J h c n J p b m d 0 b 2 4 t Q 2 x h c 3 M z L 1 Q x M C 1 C Y X J y a W 5 n d G 9 u X 1 N o Z W V 0 L n t D b 2 x 1 b W 4 x M S w x M H 0 m c X V v d D s s J n F 1 b 3 Q 7 U 2 V j d G l v b j E v V D E w L U J h c n J p b m d 0 b 2 4 t Q 2 x h c 3 M z L 1 Q x M C 1 C Y X J y a W 5 n d G 9 u X 1 N o Z W V 0 L n t D b 2 x 1 b W 4 x M i w x M X 0 m c X V v d D s s J n F 1 b 3 Q 7 U 2 V j d G l v b j E v V D E w L U J h c n J p b m d 0 b 2 4 t Q 2 x h c 3 M z L 1 Q x M C 1 C Y X J y a W 5 n d G 9 u X 1 N o Z W V 0 L n t D b 2 x 1 b W 4 x M y w x M n 0 m c X V v d D s s J n F 1 b 3 Q 7 U 2 V j d G l v b j E v V D E w L U J h c n J p b m d 0 b 2 4 t Q 2 x h c 3 M z L 1 Q x M C 1 C Y X J y a W 5 n d G 9 u X 1 N o Z W V 0 L n t D b 2 x 1 b W 4 x N C w x M 3 0 m c X V v d D s s J n F 1 b 3 Q 7 U 2 V j d G l v b j E v V D E w L U J h c n J p b m d 0 b 2 4 t Q 2 x h c 3 M z L 1 Q x M C 1 C Y X J y a W 5 n d G 9 u X 1 N o Z W V 0 L n t D b 2 x 1 b W 4 x N S w x N H 0 m c X V v d D s s J n F 1 b 3 Q 7 U 2 V j d G l v b j E v V D E w L U J h c n J p b m d 0 b 2 4 t Q 2 x h c 3 M z L 1 Q x M C 1 C Y X J y a W 5 n d G 9 u X 1 N o Z W V 0 L n t D b 2 x 1 b W 4 x N i w x N X 0 m c X V v d D s s J n F 1 b 3 Q 7 U 2 V j d G l v b j E v V D E w L U J h c n J p b m d 0 b 2 4 t Q 2 x h c 3 M z L 1 Q x M C 1 C Y X J y a W 5 n d G 9 u X 1 N o Z W V 0 L n t D b 2 x 1 b W 4 x N y w x N n 0 m c X V v d D s s J n F 1 b 3 Q 7 U 2 V j d G l v b j E v V D E w L U J h c n J p b m d 0 b 2 4 t Q 2 x h c 3 M z L 1 Q x M C 1 C Y X J y a W 5 n d G 9 u X 1 N o Z W V 0 L n t D b 2 x 1 b W 4 x O C w x N 3 0 m c X V v d D s s J n F 1 b 3 Q 7 U 2 V j d G l v b j E v V D E w L U J h c n J p b m d 0 b 2 4 t Q 2 x h c 3 M z L 1 Q x M C 1 C Y X J y a W 5 n d G 9 u X 1 N o Z W V 0 L n t D b 2 x 1 b W 4 y M i w y M X 0 m c X V v d D s s J n F 1 b 3 Q 7 U 2 V j d G l v b j E v V D E w L U J h c n J p b m d 0 b 2 4 t Q 2 x h c 3 M z L 1 Q x M C 1 C Y X J y a W 5 n d G 9 u X 1 N o Z W V 0 L n t D b 2 x 1 b W 4 y M y w y M n 0 m c X V v d D s s J n F 1 b 3 Q 7 U 2 V j d G l v b j E v V D E w L U J h c n J p b m d 0 b 2 4 t Q 2 x h c 3 M z L 1 Q x M C 1 C Y X J y a W 5 n d G 9 u X 1 N o Z W V 0 L n t D b 2 x 1 b W 4 z M C w y O X 0 m c X V v d D s s J n F 1 b 3 Q 7 U 2 V j d G l v b j E v V D E w L U J h c n J p b m d 0 b 2 4 t Q 2 x h c 3 M z L 1 Q x M C 1 C Y X J y a W 5 n d G 9 u X 1 N o Z W V 0 L n t D b 2 x 1 b W 4 z M S w z M H 0 m c X V v d D s s J n F 1 b 3 Q 7 U 2 V j d G l v b j E v V D E w L U J h c n J p b m d 0 b 2 4 t Q 2 x h c 3 M z L 1 Q x M C 1 C Y X J y a W 5 n d G 9 u X 1 N o Z W V 0 L n t D b 2 x 1 b W 4 z M i w z M X 0 m c X V v d D s s J n F 1 b 3 Q 7 U 2 V j d G l v b j E v V D E w L U J h c n J p b m d 0 b 2 4 t Q 2 x h c 3 M z L 1 Q x M C 1 C Y X J y a W 5 n d G 9 u X 1 N o Z W V 0 L n t D b 2 x 1 b W 4 z N i w z N X 0 m c X V v d D s s J n F 1 b 3 Q 7 U 2 V j d G l v b j E v V D E w L U J h c n J p b m d 0 b 2 4 t Q 2 x h c 3 M z L 1 Q x M C 1 C Y X J y a W 5 n d G 9 u X 1 N o Z W V 0 L n t D b 2 x 1 b W 4 z N y w z N n 0 m c X V v d D s s J n F 1 b 3 Q 7 U 2 V j d G l v b j E v V D E w L U J h c n J p b m d 0 b 2 4 t Q 2 x h c 3 M z L 1 Q x M C 1 C Y X J y a W 5 n d G 9 u X 1 N o Z W V 0 L n t D b 2 x 1 b W 4 0 M i w 0 M X 0 m c X V v d D s s J n F 1 b 3 Q 7 U 2 V j d G l v b j E v V D E w L U J h c n J p b m d 0 b 2 4 t Q 2 x h c 3 M z L 1 Q x M C 1 C Y X J y a W 5 n d G 9 u X 1 N o Z W V 0 L n t D b 2 x 1 b W 4 0 M S w 0 M H 0 m c X V v d D t d L C Z x d W 9 0 O 0 N v b H V t b k N v d W 5 0 J n F 1 b 3 Q 7 O j I x L C Z x d W 9 0 O 0 t l e U N v b H V t b k 5 h b W V z J n F 1 b 3 Q 7 O l t d L C Z x d W 9 0 O 0 N v b H V t b k l k Z W 5 0 a X R p Z X M m c X V v d D s 6 W y Z x d W 9 0 O 1 N l Y 3 R p b 2 4 x L 1 Q x M C 1 C Y X J y a W 5 n d G 9 u L U N s Y X N z M y 9 U M T A t Q m F y c m l u Z 3 R v b l 9 T a G V l d C 5 7 Q 2 9 s d W 1 u M S w w f S Z x d W 9 0 O y w m c X V v d D t T Z W N 0 a W 9 u M S 9 U M T A t Q m F y c m l u Z 3 R v b i 1 D b G F z c z M v V D E w L U J h c n J p b m d 0 b 2 5 f U 2 h l Z X Q u e 0 N v b H V t b j M s M n 0 m c X V v d D s s J n F 1 b 3 Q 7 U 2 V j d G l v b j E v V D E w L U J h c n J p b m d 0 b 2 4 t Q 2 x h c 3 M z L 1 Q x M C 1 C Y X J y a W 5 n d G 9 u X 1 N o Z W V 0 L n t D b 2 x 1 b W 4 1 L D R 9 J n F 1 b 3 Q 7 L C Z x d W 9 0 O 1 N l Y 3 R p b 2 4 x L 1 Q x M C 1 C Y X J y a W 5 n d G 9 u L U N s Y X N z M y 9 U M T A t Q m F y c m l u Z 3 R v b l 9 T a G V l d C 5 7 Q 2 9 s d W 1 u N i w 1 f S Z x d W 9 0 O y w m c X V v d D t T Z W N 0 a W 9 u M S 9 U M T A t Q m F y c m l u Z 3 R v b i 1 D b G F z c z M v V D E w L U J h c n J p b m d 0 b 2 5 f U 2 h l Z X Q u e 0 N v b H V t b j E x L D E w f S Z x d W 9 0 O y w m c X V v d D t T Z W N 0 a W 9 u M S 9 U M T A t Q m F y c m l u Z 3 R v b i 1 D b G F z c z M v V D E w L U J h c n J p b m d 0 b 2 5 f U 2 h l Z X Q u e 0 N v b H V t b j E y L D E x f S Z x d W 9 0 O y w m c X V v d D t T Z W N 0 a W 9 u M S 9 U M T A t Q m F y c m l u Z 3 R v b i 1 D b G F z c z M v V D E w L U J h c n J p b m d 0 b 2 5 f U 2 h l Z X Q u e 0 N v b H V t b j E z L D E y f S Z x d W 9 0 O y w m c X V v d D t T Z W N 0 a W 9 u M S 9 U M T A t Q m F y c m l u Z 3 R v b i 1 D b G F z c z M v V D E w L U J h c n J p b m d 0 b 2 5 f U 2 h l Z X Q u e 0 N v b H V t b j E 0 L D E z f S Z x d W 9 0 O y w m c X V v d D t T Z W N 0 a W 9 u M S 9 U M T A t Q m F y c m l u Z 3 R v b i 1 D b G F z c z M v V D E w L U J h c n J p b m d 0 b 2 5 f U 2 h l Z X Q u e 0 N v b H V t b j E 1 L D E 0 f S Z x d W 9 0 O y w m c X V v d D t T Z W N 0 a W 9 u M S 9 U M T A t Q m F y c m l u Z 3 R v b i 1 D b G F z c z M v V D E w L U J h c n J p b m d 0 b 2 5 f U 2 h l Z X Q u e 0 N v b H V t b j E 2 L D E 1 f S Z x d W 9 0 O y w m c X V v d D t T Z W N 0 a W 9 u M S 9 U M T A t Q m F y c m l u Z 3 R v b i 1 D b G F z c z M v V D E w L U J h c n J p b m d 0 b 2 5 f U 2 h l Z X Q u e 0 N v b H V t b j E 3 L D E 2 f S Z x d W 9 0 O y w m c X V v d D t T Z W N 0 a W 9 u M S 9 U M T A t Q m F y c m l u Z 3 R v b i 1 D b G F z c z M v V D E w L U J h c n J p b m d 0 b 2 5 f U 2 h l Z X Q u e 0 N v b H V t b j E 4 L D E 3 f S Z x d W 9 0 O y w m c X V v d D t T Z W N 0 a W 9 u M S 9 U M T A t Q m F y c m l u Z 3 R v b i 1 D b G F z c z M v V D E w L U J h c n J p b m d 0 b 2 5 f U 2 h l Z X Q u e 0 N v b H V t b j I y L D I x f S Z x d W 9 0 O y w m c X V v d D t T Z W N 0 a W 9 u M S 9 U M T A t Q m F y c m l u Z 3 R v b i 1 D b G F z c z M v V D E w L U J h c n J p b m d 0 b 2 5 f U 2 h l Z X Q u e 0 N v b H V t b j I z L D I y f S Z x d W 9 0 O y w m c X V v d D t T Z W N 0 a W 9 u M S 9 U M T A t Q m F y c m l u Z 3 R v b i 1 D b G F z c z M v V D E w L U J h c n J p b m d 0 b 2 5 f U 2 h l Z X Q u e 0 N v b H V t b j M w L D I 5 f S Z x d W 9 0 O y w m c X V v d D t T Z W N 0 a W 9 u M S 9 U M T A t Q m F y c m l u Z 3 R v b i 1 D b G F z c z M v V D E w L U J h c n J p b m d 0 b 2 5 f U 2 h l Z X Q u e 0 N v b H V t b j M x L D M w f S Z x d W 9 0 O y w m c X V v d D t T Z W N 0 a W 9 u M S 9 U M T A t Q m F y c m l u Z 3 R v b i 1 D b G F z c z M v V D E w L U J h c n J p b m d 0 b 2 5 f U 2 h l Z X Q u e 0 N v b H V t b j M y L D M x f S Z x d W 9 0 O y w m c X V v d D t T Z W N 0 a W 9 u M S 9 U M T A t Q m F y c m l u Z 3 R v b i 1 D b G F z c z M v V D E w L U J h c n J p b m d 0 b 2 5 f U 2 h l Z X Q u e 0 N v b H V t b j M 2 L D M 1 f S Z x d W 9 0 O y w m c X V v d D t T Z W N 0 a W 9 u M S 9 U M T A t Q m F y c m l u Z 3 R v b i 1 D b G F z c z M v V D E w L U J h c n J p b m d 0 b 2 5 f U 2 h l Z X Q u e 0 N v b H V t b j M 3 L D M 2 f S Z x d W 9 0 O y w m c X V v d D t T Z W N 0 a W 9 u M S 9 U M T A t Q m F y c m l u Z 3 R v b i 1 D b G F z c z M v V D E w L U J h c n J p b m d 0 b 2 5 f U 2 h l Z X Q u e 0 N v b H V t b j Q y L D Q x f S Z x d W 9 0 O y w m c X V v d D t T Z W N 0 a W 9 u M S 9 U M T A t Q m F y c m l u Z 3 R v b i 1 D b G F z c z M v V D E w L U J h c n J p b m d 0 b 2 5 f U 2 h l Z X Q u e 0 N v b H V t b j Q x L D Q w f S Z x d W 9 0 O 1 0 s J n F 1 b 3 Q 7 U m V s Y X R p b 2 5 z a G l w S W 5 m b y Z x d W 9 0 O z p b X X 0 i I C 8 + P E V u d H J 5 I F R 5 c G U 9 I l J l Y 2 9 2 Z X J 5 V G F y Z 2 V 0 U m 9 3 I i B W Y W x 1 Z T 0 i b D E i I C 8 + P E V u d H J 5 I F R 5 c G U 9 I l J l Y 2 9 2 Z X J 5 V G F y Z 2 V 0 Q 2 9 s d W 1 u I i B W Y W x 1 Z T 0 i b D E i I C 8 + P E V u d H J 5 I F R 5 c G U 9 I l J l Y 2 9 2 Z X J 5 V G F y Z 2 V 0 U 2 h l Z X Q i I F Z h b H V l P S J z U 2 h l Z X Q 1 I i A v P j x F b n R y e S B U e X B l P S J R d W V y e U l E I i B W Y W x 1 Z T 0 i c z Y z Z m Y 2 N m I w L T M 0 M z k t N D M 3 N y 1 i Z W Q 4 L T M z M W Y 4 Z j J i Z T M 1 Z i I g L z 4 8 L 1 N 0 Y W J s Z U V u d H J p Z X M + P C 9 J d G V t P j x J d G V t P j x J d G V t T G 9 j Y X R p b 2 4 + P E l 0 Z W 1 U e X B l P k Z v c m 1 1 b G E 8 L 0 l 0 Z W 1 U e X B l P j x J d G V t U G F 0 a D 5 T Z W N 0 a W 9 u M S 9 U M T A t Q m F y c m l u Z 3 R v b i 1 D b G F z c z M v U 2 9 1 c m N l P C 9 J d G V t U G F 0 a D 4 8 L 0 l 0 Z W 1 M b 2 N h d G l v b j 4 8 U 3 R h Y m x l R W 5 0 c m l l c y A v P j w v S X R l b T 4 8 S X R l b T 4 8 S X R l b U x v Y 2 F 0 a W 9 u P j x J d G V t V H l w Z T 5 G b 3 J t d W x h P C 9 J d G V t V H l w Z T 4 8 S X R l b V B h d G g + U 2 V j d G l v b j E v V D E w L U J h c n J p b m d 0 b 2 4 t Q 2 x h c 3 M z L 1 Q x M C 1 C Y X J y a W 5 n d G 9 u X 1 N o Z W V 0 P C 9 J d G V t U G F 0 a D 4 8 L 0 l 0 Z W 1 M b 2 N h d G l v b j 4 8 U 3 R h Y m x l R W 5 0 c m l l c y A v P j w v S X R l b T 4 8 S X R l b T 4 8 S X R l b U x v Y 2 F 0 a W 9 u P j x J d G V t V H l w Z T 5 G b 3 J t d W x h P C 9 J d G V t V H l w Z T 4 8 S X R l b V B h d G g + U 2 V j d G l v b j E v V D E w L U J h c n J p b m d 0 b 2 4 t Q 2 x h c 3 M z L 1 B y b 2 1 v d G V k J T I w S G V h Z G V y c z w v S X R l b V B h d G g + P C 9 J d G V t T G 9 j Y X R p b 2 4 + P F N 0 Y W J s Z U V u d H J p Z X M g L z 4 8 L 0 l 0 Z W 0 + P E l 0 Z W 0 + P E l 0 Z W 1 M b 2 N h d G l v b j 4 8 S X R l b V R 5 c G U + R m 9 y b X V s Y T w v S X R l b V R 5 c G U + P E l 0 Z W 1 Q Y X R o P l N l Y 3 R p b 2 4 x L 1 Q x M C 1 C Y X J y a W 5 n d G 9 u L U F I 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S I g L z 4 8 R W 5 0 c n k g V H l w Z T 0 i R m l s b E 9 i a m V j d F R 5 c G U i I F Z h b H V l P S J z V G F i b G U i I C 8 + P E V u d H J 5 I F R 5 c G U 9 I k Z p b G x U b 0 R h d G F N b 2 R l b E V u Y W J s Z W Q i I F Z h b H V l P S J s M C I g L z 4 8 R W 5 0 c n k g V H l w Z T 0 i R m l s b F R h c m d l d C I g V m F s d W U 9 I n N U M T B f Q m F y c m l u Z 3 R v b l 9 B S 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y L T A 2 L T E 3 V D I x O j A 1 O j Q 5 L j U 0 N z E w M T B a I i A v P j x F b n R y e S B U e X B l P S J G a W x s Q 2 9 s d W 1 u V H l w Z X M i I F Z h b H V l P S J z Q U F B Q U F B Q U F B Q U F B Q U F B Q U F B Q U F B Q U F B Q U F B Q U F B Q U E i I C 8 + P E V u d H J 5 I F R 5 c G U 9 I k Z p b G x D b 2 x 1 b W 5 O Y W 1 l c y I g V m F s d W U 9 I n N b J n F 1 b 3 Q 7 S 2 V 5 U E l O J n F 1 b 3 Q 7 L C Z x d W 9 0 O 2 l h c 1 d v c m x k I F B J T i B H c m 9 1 c G l u Z y Z x d W 9 0 O y w m c X V v d D t B Z G R y Z X N z J n F 1 b 3 Q 7 L C Z x d W 9 0 O 0 N M Q V N T J n F 1 b 3 Q 7 L C Z x d W 9 0 O 0 F n Z S Z x d W 9 0 O y w m c X V v d D t M Y W 5 k U 3 F m d C Z x d W 9 0 O y w m c X V v d D t C b G R n U 3 F m d C Z x d W 9 0 O y w m c X V v d D t T d H V k a W 8 g V W 5 p d H M m c X V v d D s s J n F 1 b 3 Q 7 M U J S I F V u a X R z J n F 1 b 3 Q 7 L C Z x d W 9 0 O z J C U i B V b m l 0 c y Z x d W 9 0 O y w m c X V v d D s z Q l I g V W 5 p d H M m c X V v d D s s J n F 1 b 3 Q 7 N E J S I F V u a X R z J n F 1 b 3 Q 7 L C Z x d W 9 0 O 0 N v b W 0 g U 0 Y m c X V v d D s s J n F 1 b 3 Q 7 S W 5 2 Z X N 0 b W V u d C B S Y X R p b m c m c X V v d D s s J n F 1 b 3 Q 7 U 0 F Q P y Z x d W 9 0 O y w m c X V v d D t T Q V A g V G l l c i Z x d W 9 0 O y w m c X V v d D t Q R 0 k m c X V v d D s s J n F 1 b 3 Q 7 J S B W Y W M u J n F 1 b 3 Q 7 L C Z x d W 9 0 O y U g R X h w L i Z x d W 9 0 O y w m c X V v d D t O T 0 k m c X V v d D s s J n F 1 b 3 Q 7 Q 2 F w I F J h d G U m c X V v d D s s J n F 1 b 3 Q 7 T V Y m c X V v d D s s J n F 1 b 3 Q 7 U 0 F Q I E R l Z H V j d G l v b i Z x d W 9 0 O y w m c X V v d D t N Y X J r Z X Q g V m F s d W U 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V D E w L U J h c n J p b m d 0 b 2 4 t Q U g v T m 9 y d G h U c m l f Q U g u V m F s d W F 0 a W 9 u T W 9 k Z W x f U 2 h l Z X Q u e 0 N v b H V t b j E s M H 0 m c X V v d D s s J n F 1 b 3 Q 7 U 2 V j d G l v b j E v V D E w L U J h c n J p b m d 0 b 2 4 t Q U g v T m 9 y d G h U c m l f Q U g u V m F s d W F 0 a W 9 u T W 9 k Z W x f U 2 h l Z X Q u e 0 N v b H V t b j I s M X 0 m c X V v d D s s J n F 1 b 3 Q 7 U 2 V j d G l v b j E v V D E w L U J h c n J p b m d 0 b 2 4 t Q U g v T m 9 y d G h U c m l f Q U g u V m F s d W F 0 a W 9 u T W 9 k Z W x f U 2 h l Z X Q u e 0 N v b H V t b j Q s M 3 0 m c X V v d D s s J n F 1 b 3 Q 7 U 2 V j d G l v b j E v V D E w L U J h c n J p b m d 0 b 2 4 t Q U g v T m 9 y d G h U c m l f Q U g u V m F s d W F 0 a W 9 u T W 9 k Z W x f U 2 h l Z X Q u e 0 N v b H V t b j Y s N X 0 m c X V v d D s s J n F 1 b 3 Q 7 U 2 V j d G l v b j E v V D E w L U J h c n J p b m d 0 b 2 4 t Q U g v T m 9 y d G h U c m l f Q U g u V m F s d W F 0 a W 9 u T W 9 k Z W x f U 2 h l Z X Q u e 0 N v b H V t b j k s O H 0 m c X V v d D s s J n F 1 b 3 Q 7 U 2 V j d G l v b j E v V D E w L U J h c n J p b m d 0 b 2 4 t Q U g v T m 9 y d G h U c m l f Q U g u V m F s d W F 0 a W 9 u T W 9 k Z W x f U 2 h l Z X Q u e 0 N v b H V t b j E w L D l 9 J n F 1 b 3 Q 7 L C Z x d W 9 0 O 1 N l Y 3 R p b 2 4 x L 1 Q x M C 1 C Y X J y a W 5 n d G 9 u L U F I L 0 5 v c n R o V H J p X 0 F I L l Z h b H V h d G l v b k 1 v Z G V s X 1 N o Z W V 0 L n t D b 2 x 1 b W 4 x M S w x M H 0 m c X V v d D s s J n F 1 b 3 Q 7 U 2 V j d G l v b j E v V D E w L U J h c n J p b m d 0 b 2 4 t Q U g v T m 9 y d G h U c m l f Q U g u V m F s d W F 0 a W 9 u T W 9 k Z W x f U 2 h l Z X Q u e 0 N v b H V t b j E y L D E x f S Z x d W 9 0 O y w m c X V v d D t T Z W N 0 a W 9 u M S 9 U M T A t Q m F y c m l u Z 3 R v b i 1 B S C 9 O b 3 J 0 a F R y a V 9 B S C 5 W Y W x 1 Y X R p b 2 5 N b 2 R l b F 9 T a G V l d C 5 7 Q 2 9 s d W 1 u M T M s M T J 9 J n F 1 b 3 Q 7 L C Z x d W 9 0 O 1 N l Y 3 R p b 2 4 x L 1 Q x M C 1 C Y X J y a W 5 n d G 9 u L U F I L 0 5 v c n R o V H J p X 0 F I L l Z h b H V h d G l v b k 1 v Z G V s X 1 N o Z W V 0 L n t D b 2 x 1 b W 4 x N C w x M 3 0 m c X V v d D s s J n F 1 b 3 Q 7 U 2 V j d G l v b j E v V D E w L U J h c n J p b m d 0 b 2 4 t Q U g v T m 9 y d G h U c m l f Q U g u V m F s d W F 0 a W 9 u T W 9 k Z W x f U 2 h l Z X Q u e 0 N v b H V t b j E 1 L D E 0 f S Z x d W 9 0 O y w m c X V v d D t T Z W N 0 a W 9 u M S 9 U M T A t Q m F y c m l u Z 3 R v b i 1 B S C 9 O b 3 J 0 a F R y a V 9 B S C 5 W Y W x 1 Y X R p b 2 5 N b 2 R l b F 9 T a G V l d C 5 7 Q 2 9 s d W 1 u M T Y s M T V 9 J n F 1 b 3 Q 7 L C Z x d W 9 0 O 1 N l Y 3 R p b 2 4 x L 1 Q x M C 1 C Y X J y a W 5 n d G 9 u L U F I L 0 5 v c n R o V H J p X 0 F I L l Z h b H V h d G l v b k 1 v Z G V s X 1 N o Z W V 0 L n t D b 2 x 1 b W 4 y M C w x O X 0 m c X V v d D s s J n F 1 b 3 Q 7 U 2 V j d G l v b j E v V D E w L U J h c n J p b m d 0 b 2 4 t Q U g v T m 9 y d G h U c m l f Q U g u V m F s d W F 0 a W 9 u T W 9 k Z W x f U 2 h l Z X Q u e 0 N v b H V t b j I x L D I w f S Z x d W 9 0 O y w m c X V v d D t T Z W N 0 a W 9 u M S 9 U M T A t Q m F y c m l u Z 3 R v b i 1 B S C 9 O b 3 J 0 a F R y a V 9 B S C 5 W Y W x 1 Y X R p b 2 5 N b 2 R l b F 9 T a G V l d C 5 7 Q 2 9 s d W 1 u M j M s M j J 9 J n F 1 b 3 Q 7 L C Z x d W 9 0 O 1 N l Y 3 R p b 2 4 x L 1 Q x M C 1 C Y X J y a W 5 n d G 9 u L U F I L 0 5 v c n R o V H J p X 0 F I L l Z h b H V h d G l v b k 1 v Z G V s X 1 N o Z W V 0 L n t D b 2 x 1 b W 4 y N C w y M 3 0 m c X V v d D s s J n F 1 b 3 Q 7 U 2 V j d G l v b j E v V D E w L U J h c n J p b m d 0 b 2 4 t Q U g v T m 9 y d G h U c m l f Q U g u V m F s d W F 0 a W 9 u T W 9 k Z W x f U 2 h l Z X Q u e 0 N v b H V t b j M x L D M w f S Z x d W 9 0 O y w m c X V v d D t T Z W N 0 a W 9 u M S 9 U M T A t Q m F y c m l u Z 3 R v b i 1 B S C 9 O b 3 J 0 a F R y a V 9 B S C 5 W Y W x 1 Y X R p b 2 5 N b 2 R l b F 9 T a G V l d C 5 7 Q 2 9 s d W 1 u M z I s M z F 9 J n F 1 b 3 Q 7 L C Z x d W 9 0 O 1 N l Y 3 R p b 2 4 x L 1 Q x M C 1 C Y X J y a W 5 n d G 9 u L U F I L 0 5 v c n R o V H J p X 0 F I L l Z h b H V h d G l v b k 1 v Z G V s X 1 N o Z W V 0 L n t D b 2 x 1 b W 4 z M y w z M n 0 m c X V v d D s s J n F 1 b 3 Q 7 U 2 V j d G l v b j E v V D E w L U J h c n J p b m d 0 b 2 4 t Q U g v T m 9 y d G h U c m l f Q U g u V m F s d W F 0 a W 9 u T W 9 k Z W x f U 2 h l Z X Q u e 0 N v b H V t b j M 3 L D M 2 f S Z x d W 9 0 O y w m c X V v d D t T Z W N 0 a W 9 u M S 9 U M T A t Q m F y c m l u Z 3 R v b i 1 B S C 9 O b 3 J 0 a F R y a V 9 B S C 5 W Y W x 1 Y X R p b 2 5 N b 2 R l b F 9 T a G V l d C 5 7 Q 2 9 s d W 1 u M z g s M z d 9 J n F 1 b 3 Q 7 L C Z x d W 9 0 O 1 N l Y 3 R p b 2 4 x L 1 Q x M C 1 C Y X J y a W 5 n d G 9 u L U F I L 0 5 v c n R o V H J p X 0 F I L l Z h b H V h d G l v b k 1 v Z G V s X 1 N o Z W V 0 L n t D b 2 x 1 b W 4 z O S w z O H 0 m c X V v d D s s J n F 1 b 3 Q 7 U 2 V j d G l v b j E v V D E w L U J h c n J p b m d 0 b 2 4 t Q U g v T m 9 y d G h U c m l f Q U g u V m F s d W F 0 a W 9 u T W 9 k Z W x f U 2 h l Z X Q u e 0 N v b H V t b j Q z L D Q y f S Z x d W 9 0 O y w m c X V v d D t T Z W N 0 a W 9 u M S 9 U M T A t Q m F y c m l u Z 3 R v b i 1 B S C 9 O b 3 J 0 a F R y a V 9 B S C 5 W Y W x 1 Y X R p b 2 5 N b 2 R l b F 9 T a G V l d C 5 7 Q 2 9 s d W 1 u N D Q s N D N 9 J n F 1 b 3 Q 7 X S w m c X V v d D t D b 2 x 1 b W 5 D b 3 V u d C Z x d W 9 0 O z o y N C w m c X V v d D t L Z X l D b 2 x 1 b W 5 O Y W 1 l c y Z x d W 9 0 O z p b X S w m c X V v d D t D b 2 x 1 b W 5 J Z G V u d G l 0 a W V z J n F 1 b 3 Q 7 O l s m c X V v d D t T Z W N 0 a W 9 u M S 9 U M T A t Q m F y c m l u Z 3 R v b i 1 B S C 9 O b 3 J 0 a F R y a V 9 B S C 5 W Y W x 1 Y X R p b 2 5 N b 2 R l b F 9 T a G V l d C 5 7 Q 2 9 s d W 1 u M S w w f S Z x d W 9 0 O y w m c X V v d D t T Z W N 0 a W 9 u M S 9 U M T A t Q m F y c m l u Z 3 R v b i 1 B S C 9 O b 3 J 0 a F R y a V 9 B S C 5 W Y W x 1 Y X R p b 2 5 N b 2 R l b F 9 T a G V l d C 5 7 Q 2 9 s d W 1 u M i w x f S Z x d W 9 0 O y w m c X V v d D t T Z W N 0 a W 9 u M S 9 U M T A t Q m F y c m l u Z 3 R v b i 1 B S C 9 O b 3 J 0 a F R y a V 9 B S C 5 W Y W x 1 Y X R p b 2 5 N b 2 R l b F 9 T a G V l d C 5 7 Q 2 9 s d W 1 u N C w z f S Z x d W 9 0 O y w m c X V v d D t T Z W N 0 a W 9 u M S 9 U M T A t Q m F y c m l u Z 3 R v b i 1 B S C 9 O b 3 J 0 a F R y a V 9 B S C 5 W Y W x 1 Y X R p b 2 5 N b 2 R l b F 9 T a G V l d C 5 7 Q 2 9 s d W 1 u N i w 1 f S Z x d W 9 0 O y w m c X V v d D t T Z W N 0 a W 9 u M S 9 U M T A t Q m F y c m l u Z 3 R v b i 1 B S C 9 O b 3 J 0 a F R y a V 9 B S C 5 W Y W x 1 Y X R p b 2 5 N b 2 R l b F 9 T a G V l d C 5 7 Q 2 9 s d W 1 u O S w 4 f S Z x d W 9 0 O y w m c X V v d D t T Z W N 0 a W 9 u M S 9 U M T A t Q m F y c m l u Z 3 R v b i 1 B S C 9 O b 3 J 0 a F R y a V 9 B S C 5 W Y W x 1 Y X R p b 2 5 N b 2 R l b F 9 T a G V l d C 5 7 Q 2 9 s d W 1 u M T A s O X 0 m c X V v d D s s J n F 1 b 3 Q 7 U 2 V j d G l v b j E v V D E w L U J h c n J p b m d 0 b 2 4 t Q U g v T m 9 y d G h U c m l f Q U g u V m F s d W F 0 a W 9 u T W 9 k Z W x f U 2 h l Z X Q u e 0 N v b H V t b j E x L D E w f S Z x d W 9 0 O y w m c X V v d D t T Z W N 0 a W 9 u M S 9 U M T A t Q m F y c m l u Z 3 R v b i 1 B S C 9 O b 3 J 0 a F R y a V 9 B S C 5 W Y W x 1 Y X R p b 2 5 N b 2 R l b F 9 T a G V l d C 5 7 Q 2 9 s d W 1 u M T I s M T F 9 J n F 1 b 3 Q 7 L C Z x d W 9 0 O 1 N l Y 3 R p b 2 4 x L 1 Q x M C 1 C Y X J y a W 5 n d G 9 u L U F I L 0 5 v c n R o V H J p X 0 F I L l Z h b H V h d G l v b k 1 v Z G V s X 1 N o Z W V 0 L n t D b 2 x 1 b W 4 x M y w x M n 0 m c X V v d D s s J n F 1 b 3 Q 7 U 2 V j d G l v b j E v V D E w L U J h c n J p b m d 0 b 2 4 t Q U g v T m 9 y d G h U c m l f Q U g u V m F s d W F 0 a W 9 u T W 9 k Z W x f U 2 h l Z X Q u e 0 N v b H V t b j E 0 L D E z f S Z x d W 9 0 O y w m c X V v d D t T Z W N 0 a W 9 u M S 9 U M T A t Q m F y c m l u Z 3 R v b i 1 B S C 9 O b 3 J 0 a F R y a V 9 B S C 5 W Y W x 1 Y X R p b 2 5 N b 2 R l b F 9 T a G V l d C 5 7 Q 2 9 s d W 1 u M T U s M T R 9 J n F 1 b 3 Q 7 L C Z x d W 9 0 O 1 N l Y 3 R p b 2 4 x L 1 Q x M C 1 C Y X J y a W 5 n d G 9 u L U F I L 0 5 v c n R o V H J p X 0 F I L l Z h b H V h d G l v b k 1 v Z G V s X 1 N o Z W V 0 L n t D b 2 x 1 b W 4 x N i w x N X 0 m c X V v d D s s J n F 1 b 3 Q 7 U 2 V j d G l v b j E v V D E w L U J h c n J p b m d 0 b 2 4 t Q U g v T m 9 y d G h U c m l f Q U g u V m F s d W F 0 a W 9 u T W 9 k Z W x f U 2 h l Z X Q u e 0 N v b H V t b j I w L D E 5 f S Z x d W 9 0 O y w m c X V v d D t T Z W N 0 a W 9 u M S 9 U M T A t Q m F y c m l u Z 3 R v b i 1 B S C 9 O b 3 J 0 a F R y a V 9 B S C 5 W Y W x 1 Y X R p b 2 5 N b 2 R l b F 9 T a G V l d C 5 7 Q 2 9 s d W 1 u M j E s M j B 9 J n F 1 b 3 Q 7 L C Z x d W 9 0 O 1 N l Y 3 R p b 2 4 x L 1 Q x M C 1 C Y X J y a W 5 n d G 9 u L U F I L 0 5 v c n R o V H J p X 0 F I L l Z h b H V h d G l v b k 1 v Z G V s X 1 N o Z W V 0 L n t D b 2 x 1 b W 4 y M y w y M n 0 m c X V v d D s s J n F 1 b 3 Q 7 U 2 V j d G l v b j E v V D E w L U J h c n J p b m d 0 b 2 4 t Q U g v T m 9 y d G h U c m l f Q U g u V m F s d W F 0 a W 9 u T W 9 k Z W x f U 2 h l Z X Q u e 0 N v b H V t b j I 0 L D I z f S Z x d W 9 0 O y w m c X V v d D t T Z W N 0 a W 9 u M S 9 U M T A t Q m F y c m l u Z 3 R v b i 1 B S C 9 O b 3 J 0 a F R y a V 9 B S C 5 W Y W x 1 Y X R p b 2 5 N b 2 R l b F 9 T a G V l d C 5 7 Q 2 9 s d W 1 u M z E s M z B 9 J n F 1 b 3 Q 7 L C Z x d W 9 0 O 1 N l Y 3 R p b 2 4 x L 1 Q x M C 1 C Y X J y a W 5 n d G 9 u L U F I L 0 5 v c n R o V H J p X 0 F I L l Z h b H V h d G l v b k 1 v Z G V s X 1 N o Z W V 0 L n t D b 2 x 1 b W 4 z M i w z M X 0 m c X V v d D s s J n F 1 b 3 Q 7 U 2 V j d G l v b j E v V D E w L U J h c n J p b m d 0 b 2 4 t Q U g v T m 9 y d G h U c m l f Q U g u V m F s d W F 0 a W 9 u T W 9 k Z W x f U 2 h l Z X Q u e 0 N v b H V t b j M z L D M y f S Z x d W 9 0 O y w m c X V v d D t T Z W N 0 a W 9 u M S 9 U M T A t Q m F y c m l u Z 3 R v b i 1 B S C 9 O b 3 J 0 a F R y a V 9 B S C 5 W Y W x 1 Y X R p b 2 5 N b 2 R l b F 9 T a G V l d C 5 7 Q 2 9 s d W 1 u M z c s M z Z 9 J n F 1 b 3 Q 7 L C Z x d W 9 0 O 1 N l Y 3 R p b 2 4 x L 1 Q x M C 1 C Y X J y a W 5 n d G 9 u L U F I L 0 5 v c n R o V H J p X 0 F I L l Z h b H V h d G l v b k 1 v Z G V s X 1 N o Z W V 0 L n t D b 2 x 1 b W 4 z O C w z N 3 0 m c X V v d D s s J n F 1 b 3 Q 7 U 2 V j d G l v b j E v V D E w L U J h c n J p b m d 0 b 2 4 t Q U g v T m 9 y d G h U c m l f Q U g u V m F s d W F 0 a W 9 u T W 9 k Z W x f U 2 h l Z X Q u e 0 N v b H V t b j M 5 L D M 4 f S Z x d W 9 0 O y w m c X V v d D t T Z W N 0 a W 9 u M S 9 U M T A t Q m F y c m l u Z 3 R v b i 1 B S C 9 O b 3 J 0 a F R y a V 9 B S C 5 W Y W x 1 Y X R p b 2 5 N b 2 R l b F 9 T a G V l d C 5 7 Q 2 9 s d W 1 u N D M s N D J 9 J n F 1 b 3 Q 7 L C Z x d W 9 0 O 1 N l Y 3 R p b 2 4 x L 1 Q x M C 1 C Y X J y a W 5 n d G 9 u L U F I L 0 5 v c n R o V H J p X 0 F I L l Z h b H V h d G l v b k 1 v Z G V s X 1 N o Z W V 0 L n t D b 2 x 1 b W 4 0 N C w 0 M 3 0 m c X V v d D t d L C Z x d W 9 0 O 1 J l b G F 0 a W 9 u c 2 h p c E l u Z m 8 m c X V v d D s 6 W 1 1 9 I i A v P j x F b n R y e S B U e X B l P S J S Z W N v d m V y e V R h c m d l d F J v d y I g V m F s d W U 9 I m w x I i A v P j x F b n R y e S B U e X B l P S J S Z W N v d m V y e V R h c m d l d E N v b H V t b i I g V m F s d W U 9 I m w x I i A v P j x F b n R y e S B U e X B l P S J S Z W N v d m V y e V R h c m d l d F N o Z W V 0 I i B W Y W x 1 Z T 0 i c 1 N o Z W V 0 N i I g L z 4 8 L 1 N 0 Y W J s Z U V u d H J p Z X M + P C 9 J d G V t P j x J d G V t P j x J d G V t T G 9 j Y X R p b 2 4 + P E l 0 Z W 1 U e X B l P k Z v c m 1 1 b G E 8 L 0 l 0 Z W 1 U e X B l P j x J d G V t U G F 0 a D 5 T Z W N 0 a W 9 u M S 9 U M T A t Q m F y c m l u Z 3 R v b i 1 B S C 9 T b 3 V y Y 2 U 8 L 0 l 0 Z W 1 Q Y X R o P j w v S X R l b U x v Y 2 F 0 a W 9 u P j x T d G F i b G V F b n R y a W V z I C 8 + P C 9 J d G V t P j x J d G V t P j x J d G V t T G 9 j Y X R p b 2 4 + P E l 0 Z W 1 U e X B l P k Z v c m 1 1 b G E 8 L 0 l 0 Z W 1 U e X B l P j x J d G V t U G F 0 a D 5 T Z W N 0 a W 9 u M S 9 U M T A t Q m F y c m l u Z 3 R v b i 1 B S C 9 O b 3 J 0 a F R y a V 9 B S C 5 W Y W x 1 Y X R p b 2 5 N b 2 R l b F 9 T a G V l d D w v S X R l b V B h d G g + P C 9 J d G V t T G 9 j Y X R p b 2 4 + P F N 0 Y W J s Z U V u d H J p Z X M g L z 4 8 L 0 l 0 Z W 0 + P E l 0 Z W 0 + P E l 0 Z W 1 M b 2 N h d G l v b j 4 8 S X R l b V R 5 c G U + R m 9 y b X V s Y T w v S X R l b V R 5 c G U + P E l 0 Z W 1 Q Y X R o P l N l Y 3 R p b 2 4 x L 1 Q x M C 1 C Y X J y a W 5 n d G 9 u L U F I L 1 B y b 2 1 v d G V k J T I w S G V h Z G V y c z w v S X R l b V B h d G g + P C 9 J d G V t T G 9 j Y X R p b 2 4 + P F N 0 Y W J s Z U V u d H J p Z X M g L z 4 8 L 0 l 0 Z W 0 + P E l 0 Z W 0 + P E l 0 Z W 1 M b 2 N h d G l v b j 4 8 S X R l b V R 5 c G U + R m 9 y b X V s Y T w v S X R l b V R 5 c G U + P E l 0 Z W 1 Q Y X R o P l N l Y 3 R p b 2 4 x L 1 Q x M C 1 C Y X J y a W 5 n d G 9 u L U F I L 0 Z p b H R l c m V k J T I w U m 9 3 c z w v S X R l b V B h d G g + P C 9 J d G V t T G 9 j Y X R p b 2 4 + P F N 0 Y W J s Z U V u d H J p Z X M g L z 4 8 L 0 l 0 Z W 0 + P E l 0 Z W 0 + P E l 0 Z W 1 M b 2 N h d G l v b j 4 8 S X R l b V R 5 c G U + R m 9 y b X V s Y T w v S X R l b V R 5 c G U + P E l 0 Z W 1 Q Y X R o P l N l Y 3 R p b 2 4 x L 1 Q x M C 1 C Y X J y a W 5 n d G 9 u L T U y M z 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1 Q x M C 1 C Y X J y a W 5 n d G 9 u L T U y M y 9 O b 3 J 0 a F R y a S 4 1 M j M u V m F s d W F 0 a W 9 u T W 9 k Z W x f U 2 h l Z X Q u e 0 N v b H V t b j E s M H 0 m c X V v d D s s J n F 1 b 3 Q 7 U 2 V j d G l v b j E v V D E w L U J h c n J p b m d 0 b 2 4 t N T I z L 0 5 v c n R o V H J p L j U y M y 5 W Y W x 1 Y X R p b 2 5 N b 2 R l b F 9 T a G V l d C 5 7 Q 2 9 s d W 1 u N C w z f S Z x d W 9 0 O y w m c X V v d D t T Z W N 0 a W 9 u M S 9 U M T A t Q m F y c m l u Z 3 R v b i 0 1 M j M v T m 9 y d G h U c m k u N T I z L l Z h b H V h d G l v b k 1 v Z G V s X 1 N o Z W V 0 L n t D b 2 x 1 b W 4 2 L D V 9 J n F 1 b 3 Q 7 L C Z x d W 9 0 O 1 N l Y 3 R p b 2 4 x L 1 Q x M C 1 C Y X J y a W 5 n d G 9 u L T U y M y 9 O b 3 J 0 a F R y a S 4 1 M j M u V m F s d W F 0 a W 9 u T W 9 k Z W x f U 2 h l Z X Q u e 0 N v b H V t b j g s N 3 0 m c X V v d D s s J n F 1 b 3 Q 7 U 2 V j d G l v b j E v V D E w L U J h c n J p b m d 0 b 2 4 t N T I z L 0 5 v c n R o V H J p L j U y M y 5 W Y W x 1 Y X R p b 2 5 N b 2 R l b F 9 T a G V l d C 5 7 Q 2 9 s d W 1 u M T E s M T B 9 J n F 1 b 3 Q 7 L C Z x d W 9 0 O 1 N l Y 3 R p b 2 4 x L 1 Q x M C 1 C Y X J y a W 5 n d G 9 u L T U y M y 9 O b 3 J 0 a F R y a S 4 1 M j M u V m F s d W F 0 a W 9 u T W 9 k Z W x f U 2 h l Z X Q u e 0 N v b H V t b j E z L D E y f S Z x d W 9 0 O y w m c X V v d D t T Z W N 0 a W 9 u M S 9 U M T A t Q m F y c m l u Z 3 R v b i 0 1 M j M v T m 9 y d G h U c m k u N T I z L l Z h b H V h d G l v b k 1 v Z G V s X 1 N o Z W V 0 L n t D b 2 x 1 b W 4 x N C w x M 3 0 m c X V v d D s s J n F 1 b 3 Q 7 U 2 V j d G l v b j E v V D E w L U J h c n J p b m d 0 b 2 4 t N T I z L 0 5 v c n R o V H J p L j U y M y 5 W Y W x 1 Y X R p b 2 5 N b 2 R l b F 9 T a G V l d C 5 7 Q 2 9 s d W 1 u M T U s M T R 9 J n F 1 b 3 Q 7 L C Z x d W 9 0 O 1 N l Y 3 R p b 2 4 x L 1 Q x M C 1 C Y X J y a W 5 n d G 9 u L T U y M y 9 O b 3 J 0 a F R y a S 4 1 M j M u V m F s d W F 0 a W 9 u T W 9 k Z W x f U 2 h l Z X Q u e 0 N v b H V t b j I x L D I w f S Z x d W 9 0 O y w m c X V v d D t T Z W N 0 a W 9 u M S 9 U M T A t Q m F y c m l u Z 3 R v b i 0 1 M j M v T m 9 y d G h U c m k u N T I z L l Z h b H V h d G l v b k 1 v Z G V s X 1 N o Z W V 0 L n t D b 2 x 1 b W 4 y M i w y M X 0 m c X V v d D s s J n F 1 b 3 Q 7 U 2 V j d G l v b j E v V D E w L U J h c n J p b m d 0 b 2 4 t N T I z L 0 5 v c n R o V H J p L j U y M y 5 W Y W x 1 Y X R p b 2 5 N b 2 R l b F 9 T a G V l d C 5 7 Q 2 9 s d W 1 u M z A s M j l 9 J n F 1 b 3 Q 7 L C Z x d W 9 0 O 1 N l Y 3 R p b 2 4 x L 1 Q x M C 1 C Y X J y a W 5 n d G 9 u L T U y M y 9 O b 3 J 0 a F R y a S 4 1 M j M u V m F s d W F 0 a W 9 u T W 9 k Z W x f U 2 h l Z X Q u e 0 N v b H V t b j M x L D M w f S Z x d W 9 0 O 1 0 s J n F 1 b 3 Q 7 Q 2 9 s d W 1 u Q 2 9 1 b n Q m c X V v d D s 6 M T I s J n F 1 b 3 Q 7 S 2 V 5 Q 2 9 s d W 1 u T m F t Z X M m c X V v d D s 6 W 1 0 s J n F 1 b 3 Q 7 Q 2 9 s d W 1 u S W R l b n R p d G l l c y Z x d W 9 0 O z p b J n F 1 b 3 Q 7 U 2 V j d G l v b j E v V D E w L U J h c n J p b m d 0 b 2 4 t N T I z L 0 5 v c n R o V H J p L j U y M y 5 W Y W x 1 Y X R p b 2 5 N b 2 R l b F 9 T a G V l d C 5 7 Q 2 9 s d W 1 u M S w w f S Z x d W 9 0 O y w m c X V v d D t T Z W N 0 a W 9 u M S 9 U M T A t Q m F y c m l u Z 3 R v b i 0 1 M j M v T m 9 y d G h U c m k u N T I z L l Z h b H V h d G l v b k 1 v Z G V s X 1 N o Z W V 0 L n t D b 2 x 1 b W 4 0 L D N 9 J n F 1 b 3 Q 7 L C Z x d W 9 0 O 1 N l Y 3 R p b 2 4 x L 1 Q x M C 1 C Y X J y a W 5 n d G 9 u L T U y M y 9 O b 3 J 0 a F R y a S 4 1 M j M u V m F s d W F 0 a W 9 u T W 9 k Z W x f U 2 h l Z X Q u e 0 N v b H V t b j Y s N X 0 m c X V v d D s s J n F 1 b 3 Q 7 U 2 V j d G l v b j E v V D E w L U J h c n J p b m d 0 b 2 4 t N T I z L 0 5 v c n R o V H J p L j U y M y 5 W Y W x 1 Y X R p b 2 5 N b 2 R l b F 9 T a G V l d C 5 7 Q 2 9 s d W 1 u O C w 3 f S Z x d W 9 0 O y w m c X V v d D t T Z W N 0 a W 9 u M S 9 U M T A t Q m F y c m l u Z 3 R v b i 0 1 M j M v T m 9 y d G h U c m k u N T I z L l Z h b H V h d G l v b k 1 v Z G V s X 1 N o Z W V 0 L n t D b 2 x 1 b W 4 x M S w x M H 0 m c X V v d D s s J n F 1 b 3 Q 7 U 2 V j d G l v b j E v V D E w L U J h c n J p b m d 0 b 2 4 t N T I z L 0 5 v c n R o V H J p L j U y M y 5 W Y W x 1 Y X R p b 2 5 N b 2 R l b F 9 T a G V l d C 5 7 Q 2 9 s d W 1 u M T M s M T J 9 J n F 1 b 3 Q 7 L C Z x d W 9 0 O 1 N l Y 3 R p b 2 4 x L 1 Q x M C 1 C Y X J y a W 5 n d G 9 u L T U y M y 9 O b 3 J 0 a F R y a S 4 1 M j M u V m F s d W F 0 a W 9 u T W 9 k Z W x f U 2 h l Z X Q u e 0 N v b H V t b j E 0 L D E z f S Z x d W 9 0 O y w m c X V v d D t T Z W N 0 a W 9 u M S 9 U M T A t Q m F y c m l u Z 3 R v b i 0 1 M j M v T m 9 y d G h U c m k u N T I z L l Z h b H V h d G l v b k 1 v Z G V s X 1 N o Z W V 0 L n t D b 2 x 1 b W 4 x N S w x N H 0 m c X V v d D s s J n F 1 b 3 Q 7 U 2 V j d G l v b j E v V D E w L U J h c n J p b m d 0 b 2 4 t N T I z L 0 5 v c n R o V H J p L j U y M y 5 W Y W x 1 Y X R p b 2 5 N b 2 R l b F 9 T a G V l d C 5 7 Q 2 9 s d W 1 u M j E s M j B 9 J n F 1 b 3 Q 7 L C Z x d W 9 0 O 1 N l Y 3 R p b 2 4 x L 1 Q x M C 1 C Y X J y a W 5 n d G 9 u L T U y M y 9 O b 3 J 0 a F R y a S 4 1 M j M u V m F s d W F 0 a W 9 u T W 9 k Z W x f U 2 h l Z X Q u e 0 N v b H V t b j I y L D I x f S Z x d W 9 0 O y w m c X V v d D t T Z W N 0 a W 9 u M S 9 U M T A t Q m F y c m l u Z 3 R v b i 0 1 M j M v T m 9 y d G h U c m k u N T I z L l Z h b H V h d G l v b k 1 v Z G V s X 1 N o Z W V 0 L n t D b 2 x 1 b W 4 z M C w y O X 0 m c X V v d D s s J n F 1 b 3 Q 7 U 2 V j d G l v b j E v V D E w L U J h c n J p b m d 0 b 2 4 t N T I z L 0 5 v c n R o V H J p L j U y M y 5 W Y W x 1 Y X R p b 2 5 N b 2 R l b F 9 T a G V l d C 5 7 Q 2 9 s d W 1 u M z E s M z B 9 J n F 1 b 3 Q 7 X S w m c X V v d D t S Z W x h d G l v b n N o a X B J b m Z v J n F 1 b 3 Q 7 O l t d f S I g L z 4 8 R W 5 0 c n k g V H l w Z T 0 i R m l s b F N 0 Y X R 1 c y I g V m F s d W U 9 I n N D b 2 1 w b G V 0 Z S I g L z 4 8 R W 5 0 c n k g V H l w Z T 0 i R m l s b E N v b H V t b k 5 h b W V z I i B W Y W x 1 Z T 0 i c 1 s m c X V v d D t L Z X l Q S U 4 m c X V v d D s s J n F 1 b 3 Q 7 U E l O c y Z x d W 9 0 O y w m c X V v d D t B Z G R y Z X N z J n F 1 b 3 Q 7 L C Z x d W 9 0 O 0 N M Q V N T J n F 1 b 3 Q 7 L C Z x d W 9 0 O 1 B y b 3 B l c n R 5 I F V z Z S Z x d W 9 0 O y w m c X V v d D t B Z 2 U m c X V v d D s s J n F 1 b 3 Q 7 T G F u Z F N x Z n Q m c X V v d D s s J n F 1 b 3 Q 7 Q m x k Z 1 N x Z n Q m c X V v d D s s J n F 1 b 3 Q 7 R i 9 S J n F 1 b 3 Q 7 L C Z x d W 9 0 O 0 N h c i B X Y X N o P y Z x d W 9 0 O y w m c X V v d D t B Z G o u I F N h b G U g J C 9 T R i Z x d W 9 0 O y w m c X V v d D t N Y X J r Z X Q g V m F s d W U m c X V v d D t d I i A v P j x F b n R y e S B U e X B l P S J G a W x s Q 2 9 s d W 1 u V H l w Z X M i I F Z h b H V l P S J z Q U F B Q U F B Q U F B Q U F B Q U F B Q S I g L z 4 8 R W 5 0 c n k g V H l w Z T 0 i R m l s b E x h c 3 R V c G R h d G V k I i B W Y W x 1 Z T 0 i Z D I w M j I t M D Y t M T d U M j E 6 M j A 6 M T k u N D k 4 N T k 0 M l o i I C 8 + P E V u d H J 5 I F R 5 c G U 9 I k Z p b G x F c n J v c k N v d W 5 0 I i B W Y W x 1 Z T 0 i b D A i I C 8 + P E V u d H J 5 I F R 5 c G U 9 I k Z p b G x F c n J v c k N v Z G U i I F Z h b H V l P S J z V W 5 r b m 9 3 b i I g L z 4 8 R W 5 0 c n k g V H l w Z T 0 i R m l s b E N v d W 5 0 I i B W Y W x 1 Z T 0 i b D E i I C 8 + P E V u d H J 5 I F R 5 c G U 9 I k F k Z G V k V G 9 E Y X R h T W 9 k Z W w i I F Z h b H V l P S J s M C I g L z 4 8 R W 5 0 c n k g V H l w Z T 0 i U m V j b 3 Z l c n l U Y X J n Z X R S b 3 c i I F Z h b H V l P S J s M S I g L z 4 8 R W 5 0 c n k g V H l w Z T 0 i U m V j b 3 Z l c n l U Y X J n Z X R D b 2 x 1 b W 4 i I F Z h b H V l P S J s M S I g L z 4 8 R W 5 0 c n k g V H l w Z T 0 i U m V j b 3 Z l c n l U Y X J n Z X R T a G V l d C I g V m F s d W U 9 I n N T a G V l d D c i I C 8 + P E V u d H J 5 I F R 5 c G U 9 I l F 1 Z X J 5 S U Q i I F Z h b H V l P S J z Y W I w Y W Y 1 M D c t Y W Y 4 Y i 0 0 N D g x L W J j N T U t O D Y w N D Q w N G R j Z G Z m I i A v P j w v U 3 R h Y m x l R W 5 0 c m l l c z 4 8 L 0 l 0 Z W 0 + P E l 0 Z W 0 + P E l 0 Z W 1 M b 2 N h d G l v b j 4 8 S X R l b V R 5 c G U + R m 9 y b X V s Y T w v S X R l b V R 5 c G U + P E l 0 Z W 1 Q Y X R o P l N l Y 3 R p b 2 4 x L 1 Q x M C 1 C Y X J y a W 5 n d G 9 u L T U y M y 9 T b 3 V y Y 2 U 8 L 0 l 0 Z W 1 Q Y X R o P j w v S X R l b U x v Y 2 F 0 a W 9 u P j x T d G F i b G V F b n R y a W V z I C 8 + P C 9 J d G V t P j x J d G V t P j x J d G V t T G 9 j Y X R p b 2 4 + P E l 0 Z W 1 U e X B l P k Z v c m 1 1 b G E 8 L 0 l 0 Z W 1 U e X B l P j x J d G V t U G F 0 a D 5 T Z W N 0 a W 9 u M S 9 U M T A t Q m F y c m l u Z 3 R v b i 0 1 M j M v T m 9 y d G h U c m k u N T I z L l Z h b H V h d G l v b k 1 v Z G V s X 1 N o Z W V 0 P C 9 J d G V t U G F 0 a D 4 8 L 0 l 0 Z W 1 M b 2 N h d G l v b j 4 8 U 3 R h Y m x l R W 5 0 c m l l c y A v P j w v S X R l b T 4 8 S X R l b T 4 8 S X R l b U x v Y 2 F 0 a W 9 u P j x J d G V t V H l w Z T 5 G b 3 J t d W x h P C 9 J d G V t V H l w Z T 4 8 S X R l b V B h d G g + U 2 V j d G l v b j E v V D E w L U J h c n J p b m d 0 b 2 4 t N T I z L 1 B y b 2 1 v d G V k J T I w S G V h Z G V y c z w v S X R l b V B h d G g + P C 9 J d G V t T G 9 j Y X R p b 2 4 + P F N 0 Y W J s Z U V u d H J p Z X M g L z 4 8 L 0 l 0 Z W 0 + P E l 0 Z W 0 + P E l 0 Z W 1 M b 2 N h d G l v b j 4 8 S X R l b V R 5 c G U + R m 9 y b X V s Y T w v S X R l b V R 5 c G U + P E l 0 Z W 1 Q Y X R o P l N l Y 3 R p b 2 4 x L 1 Q x M C 1 C Y X J y a W 5 n d G 9 u L T U y M y 9 G a W x 0 Z X J l Z C U y M F J v d 3 M 8 L 0 l 0 Z W 1 Q Y X R o P j w v S X R l b U x v Y 2 F 0 a W 9 u P j x T d G F i b G V F b n R y a W V z I C 8 + P C 9 J d G V t P j x J d G V t P j x J d G V t T G 9 j Y X R p b 2 4 + P E l 0 Z W 1 U e X B l P k Z v c m 1 1 b G E 8 L 0 l 0 Z W 1 U e X B l P j x J d G V t U G F 0 a D 5 T Z W N 0 a W 9 u M S 9 U M T A t Q m F y c m l u Z 3 R v b i 0 1 M j k 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x I i A v P j x F b n R y e S B U e X B l P S J G a W x s T 2 J q Z W N 0 V H l w Z S I g V m F s d W U 9 I n N U Y W J s Z S I g L z 4 8 R W 5 0 c n k g V H l w Z T 0 i R m l s b F R v R G F 0 Y U 1 v Z G V s R W 5 h Y m x l Z C I g V m F s d W U 9 I m w w I i A v P j x F b n R y e S B U e X B l P S J G a W x s V G F y Z 2 V 0 I i B W Y W x 1 Z T 0 i c 1 Q x M F 9 C Y X J y a W 5 n d G 9 u X z U y O S 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D E w L U J h c n J p b m d 0 b 2 4 t N T I 5 L z U y O S 5 W Y W x 1 Y X R p b 2 5 N b 2 R l b F 9 T a G V l d C 5 7 Q 2 9 s d W 1 u M S w w f S Z x d W 9 0 O y w m c X V v d D t T Z W N 0 a W 9 u M S 9 U M T A t Q m F y c m l u Z 3 R v b i 0 1 M j k v N T I 5 L l Z h b H V h d G l v b k 1 v Z G V s X 1 N o Z W V 0 L n t D b 2 x 1 b W 4 0 L D N 9 J n F 1 b 3 Q 7 L C Z x d W 9 0 O 1 N l Y 3 R p b 2 4 x L 1 Q x M C 1 C Y X J y a W 5 n d G 9 u L T U y O S 8 1 M j k u V m F s d W F 0 a W 9 u T W 9 k Z W x f U 2 h l Z X Q u e 0 N v b H V t b j c s N n 0 m c X V v d D s s J n F 1 b 3 Q 7 U 2 V j d G l v b j E v V D E w L U J h c n J p b m d 0 b 2 4 t N T I 5 L z U y O S 5 W Y W x 1 Y X R p b 2 5 N b 2 R l b F 9 T a G V l d C 5 7 Q 2 9 s d W 1 u O S w 4 f S Z x d W 9 0 O y w m c X V v d D t T Z W N 0 a W 9 u M S 9 U M T A t Q m F y c m l u Z 3 R v b i 0 1 M j k v N T I 5 L l Z h b H V h d G l v b k 1 v Z G V s X 1 N o Z W V 0 L n t D b 2 x 1 b W 4 x M y w x M n 0 m c X V v d D s s J n F 1 b 3 Q 7 U 2 V j d G l v b j E v V D E w L U J h c n J p b m d 0 b 2 4 t N T I 5 L z U y O S 5 W Y W x 1 Y X R p b 2 5 N b 2 R l b F 9 T a G V l d C 5 7 Q 2 9 s d W 1 u M T U s M T R 9 J n F 1 b 3 Q 7 L C Z x d W 9 0 O 1 N l Y 3 R p b 2 4 x L 1 Q x M C 1 C Y X J y a W 5 n d G 9 u L T U y O S 8 1 M j k u V m F s d W F 0 a W 9 u T W 9 k Z W x f U 2 h l Z X Q u e 0 N v b H V t b j E 2 L D E 1 f S Z x d W 9 0 O y w m c X V v d D t T Z W N 0 a W 9 u M S 9 U M T A t Q m F y c m l u Z 3 R v b i 0 1 M j k v N T I 5 L l Z h b H V h d G l v b k 1 v Z G V s X 1 N o Z W V 0 L n t D b 2 x 1 b W 4 x N y w x N n 0 m c X V v d D s s J n F 1 b 3 Q 7 U 2 V j d G l v b j E v V D E w L U J h c n J p b m d 0 b 2 4 t N T I 5 L z U y O S 5 W Y W x 1 Y X R p b 2 5 N b 2 R l b F 9 T a G V l d C 5 7 Q 2 9 s d W 1 u M T g s M T d 9 J n F 1 b 3 Q 7 L C Z x d W 9 0 O 1 N l Y 3 R p b 2 4 x L 1 Q x M C 1 C Y X J y a W 5 n d G 9 u L T U y O S 8 1 M j k u V m F s d W F 0 a W 9 u T W 9 k Z W x f U 2 h l Z X Q u e 0 N v b H V t b j E 5 L D E 4 f S Z x d W 9 0 O y w m c X V v d D t T Z W N 0 a W 9 u M S 9 U M T A t Q m F y c m l u Z 3 R v b i 0 1 M j k v N T I 5 L l Z h b H V h d G l v b k 1 v Z G V s X 1 N o Z W V 0 L n t D b 2 x 1 b W 4 y M C w x O X 0 m c X V v d D s s J n F 1 b 3 Q 7 U 2 V j d G l v b j E v V D E w L U J h c n J p b m d 0 b 2 4 t N T I 5 L z U y O S 5 W Y W x 1 Y X R p b 2 5 N b 2 R l b F 9 T a G V l d C 5 7 Q 2 9 s d W 1 u M j E s M j B 9 J n F 1 b 3 Q 7 L C Z x d W 9 0 O 1 N l Y 3 R p b 2 4 x L 1 Q x M C 1 C Y X J y a W 5 n d G 9 u L T U y O S 8 1 M j k u V m F s d W F 0 a W 9 u T W 9 k Z W x f U 2 h l Z X Q u e 0 N v b H V t b j I 1 L D I 0 f S Z x d W 9 0 O y w m c X V v d D t T Z W N 0 a W 9 u M S 9 U M T A t Q m F y c m l u Z 3 R v b i 0 1 M j k v N T I 5 L l Z h b H V h d G l v b k 1 v Z G V s X 1 N o Z W V 0 L n t D b 2 x 1 b W 4 y N i w y N X 0 m c X V v d D s s J n F 1 b 3 Q 7 U 2 V j d G l v b j E v V D E w L U J h c n J p b m d 0 b 2 4 t N T I 5 L z U y O S 5 W Y W x 1 Y X R p b 2 5 N b 2 R l b F 9 T a G V l d C 5 7 Q 2 9 s d W 1 u M j c s M j Z 9 J n F 1 b 3 Q 7 L C Z x d W 9 0 O 1 N l Y 3 R p b 2 4 x L 1 Q x M C 1 C Y X J y a W 5 n d G 9 u L T U y O S 8 1 M j k u V m F s d W F 0 a W 9 u T W 9 k Z W x f U 2 h l Z X Q u e 0 N v b H V t b j I 4 L D I 3 f S Z x d W 9 0 O y w m c X V v d D t T Z W N 0 a W 9 u M S 9 U M T A t Q m F y c m l u Z 3 R v b i 0 1 M j k v N T I 5 L l Z h b H V h d G l v b k 1 v Z G V s X 1 N o Z W V 0 L n t D b 2 x 1 b W 4 y O S w y O H 0 m c X V v d D t d L C Z x d W 9 0 O 0 N v b H V t b k N v d W 5 0 J n F 1 b 3 Q 7 O j E 3 L C Z x d W 9 0 O 0 t l e U N v b H V t b k 5 h b W V z J n F 1 b 3 Q 7 O l t d L C Z x d W 9 0 O 0 N v b H V t b k l k Z W 5 0 a X R p Z X M m c X V v d D s 6 W y Z x d W 9 0 O 1 N l Y 3 R p b 2 4 x L 1 Q x M C 1 C Y X J y a W 5 n d G 9 u L T U y O S 8 1 M j k u V m F s d W F 0 a W 9 u T W 9 k Z W x f U 2 h l Z X Q u e 0 N v b H V t b j E s M H 0 m c X V v d D s s J n F 1 b 3 Q 7 U 2 V j d G l v b j E v V D E w L U J h c n J p b m d 0 b 2 4 t N T I 5 L z U y O S 5 W Y W x 1 Y X R p b 2 5 N b 2 R l b F 9 T a G V l d C 5 7 Q 2 9 s d W 1 u N C w z f S Z x d W 9 0 O y w m c X V v d D t T Z W N 0 a W 9 u M S 9 U M T A t Q m F y c m l u Z 3 R v b i 0 1 M j k v N T I 5 L l Z h b H V h d G l v b k 1 v Z G V s X 1 N o Z W V 0 L n t D b 2 x 1 b W 4 3 L D Z 9 J n F 1 b 3 Q 7 L C Z x d W 9 0 O 1 N l Y 3 R p b 2 4 x L 1 Q x M C 1 C Y X J y a W 5 n d G 9 u L T U y O S 8 1 M j k u V m F s d W F 0 a W 9 u T W 9 k Z W x f U 2 h l Z X Q u e 0 N v b H V t b j k s O H 0 m c X V v d D s s J n F 1 b 3 Q 7 U 2 V j d G l v b j E v V D E w L U J h c n J p b m d 0 b 2 4 t N T I 5 L z U y O S 5 W Y W x 1 Y X R p b 2 5 N b 2 R l b F 9 T a G V l d C 5 7 Q 2 9 s d W 1 u M T M s M T J 9 J n F 1 b 3 Q 7 L C Z x d W 9 0 O 1 N l Y 3 R p b 2 4 x L 1 Q x M C 1 C Y X J y a W 5 n d G 9 u L T U y O S 8 1 M j k u V m F s d W F 0 a W 9 u T W 9 k Z W x f U 2 h l Z X Q u e 0 N v b H V t b j E 1 L D E 0 f S Z x d W 9 0 O y w m c X V v d D t T Z W N 0 a W 9 u M S 9 U M T A t Q m F y c m l u Z 3 R v b i 0 1 M j k v N T I 5 L l Z h b H V h d G l v b k 1 v Z G V s X 1 N o Z W V 0 L n t D b 2 x 1 b W 4 x N i w x N X 0 m c X V v d D s s J n F 1 b 3 Q 7 U 2 V j d G l v b j E v V D E w L U J h c n J p b m d 0 b 2 4 t N T I 5 L z U y O S 5 W Y W x 1 Y X R p b 2 5 N b 2 R l b F 9 T a G V l d C 5 7 Q 2 9 s d W 1 u M T c s M T Z 9 J n F 1 b 3 Q 7 L C Z x d W 9 0 O 1 N l Y 3 R p b 2 4 x L 1 Q x M C 1 C Y X J y a W 5 n d G 9 u L T U y O S 8 1 M j k u V m F s d W F 0 a W 9 u T W 9 k Z W x f U 2 h l Z X Q u e 0 N v b H V t b j E 4 L D E 3 f S Z x d W 9 0 O y w m c X V v d D t T Z W N 0 a W 9 u M S 9 U M T A t Q m F y c m l u Z 3 R v b i 0 1 M j k v N T I 5 L l Z h b H V h d G l v b k 1 v Z G V s X 1 N o Z W V 0 L n t D b 2 x 1 b W 4 x O S w x O H 0 m c X V v d D s s J n F 1 b 3 Q 7 U 2 V j d G l v b j E v V D E w L U J h c n J p b m d 0 b 2 4 t N T I 5 L z U y O S 5 W Y W x 1 Y X R p b 2 5 N b 2 R l b F 9 T a G V l d C 5 7 Q 2 9 s d W 1 u M j A s M T l 9 J n F 1 b 3 Q 7 L C Z x d W 9 0 O 1 N l Y 3 R p b 2 4 x L 1 Q x M C 1 C Y X J y a W 5 n d G 9 u L T U y O S 8 1 M j k u V m F s d W F 0 a W 9 u T W 9 k Z W x f U 2 h l Z X Q u e 0 N v b H V t b j I x L D I w f S Z x d W 9 0 O y w m c X V v d D t T Z W N 0 a W 9 u M S 9 U M T A t Q m F y c m l u Z 3 R v b i 0 1 M j k v N T I 5 L l Z h b H V h d G l v b k 1 v Z G V s X 1 N o Z W V 0 L n t D b 2 x 1 b W 4 y N S w y N H 0 m c X V v d D s s J n F 1 b 3 Q 7 U 2 V j d G l v b j E v V D E w L U J h c n J p b m d 0 b 2 4 t N T I 5 L z U y O S 5 W Y W x 1 Y X R p b 2 5 N b 2 R l b F 9 T a G V l d C 5 7 Q 2 9 s d W 1 u M j Y s M j V 9 J n F 1 b 3 Q 7 L C Z x d W 9 0 O 1 N l Y 3 R p b 2 4 x L 1 Q x M C 1 C Y X J y a W 5 n d G 9 u L T U y O S 8 1 M j k u V m F s d W F 0 a W 9 u T W 9 k Z W x f U 2 h l Z X Q u e 0 N v b H V t b j I 3 L D I 2 f S Z x d W 9 0 O y w m c X V v d D t T Z W N 0 a W 9 u M S 9 U M T A t Q m F y c m l u Z 3 R v b i 0 1 M j k v N T I 5 L l Z h b H V h d G l v b k 1 v Z G V s X 1 N o Z W V 0 L n t D b 2 x 1 b W 4 y O C w y N 3 0 m c X V v d D s s J n F 1 b 3 Q 7 U 2 V j d G l v b j E v V D E w L U J h c n J p b m d 0 b 2 4 t N T I 5 L z U y O S 5 W Y W x 1 Y X R p b 2 5 N b 2 R l b F 9 T a G V l d C 5 7 Q 2 9 s d W 1 u M j k s M j h 9 J n F 1 b 3 Q 7 X S w m c X V v d D t S Z W x h d G l v b n N o a X B J b m Z v J n F 1 b 3 Q 7 O l t d f S I g L z 4 8 R W 5 0 c n k g V H l w Z T 0 i R m l s b F N 0 Y X R 1 c y I g V m F s d W U 9 I n N D b 2 1 w b G V 0 Z S I g L z 4 8 R W 5 0 c n k g V H l w Z T 0 i R m l s b E N v b H V t b k 5 h b W V z I i B W Y W x 1 Z T 0 i c 1 s m c X V v d D t L Z X l Q S U 4 m c X V v d D s s J n F 1 b 3 Q 7 U E l O c y Z x d W 9 0 O y w m c X V v d D t B Z G R y Z X N z J n F 1 b 3 Q 7 L C Z x d W 9 0 O 0 N M Q V N T J n F 1 b 3 Q 7 L C Z x d W 9 0 O 0 F n Z S Z x d W 9 0 O y w m c X V v d D t M Y W 5 k U 3 F m d C Z x d W 9 0 O y w m c X V v d D t C b G R n U 3 F m d C Z x d W 9 0 O y w m c X V v d D s j I G 9 m I F J v b 2 1 z J n F 1 b 3 Q 7 L C Z x d W 9 0 O 0 N h d G V n b 3 J 5 J n F 1 b 3 Q 7 L C Z x d W 9 0 O 0 F 2 Z y B E Y W l s e S B S Y X R l J n F 1 b 3 Q 7 L C Z x d W 9 0 O 0 9 j Y y 4 g J S Z x d W 9 0 O y w m c X V v d D t S Z X Y g U G F y J n F 1 b 3 Q 7 L C Z x d W 9 0 O 0 V C S V R E Q S A l J n F 1 b 3 Q 7 L C Z x d W 9 0 O 0 V C S V R E Q S A v I E 5 P S S Z x d W 9 0 O y w m c X V v d D t D Y X A g U m F 0 Z S Z x d W 9 0 O y w m c X V v d D t N Y X J r Z X Q g V m F s d W U m c X V v d D s s J n F 1 b 3 Q 7 T V Y g J C A v I E t l e S Z x d W 9 0 O 1 0 i I C 8 + P E V u d H J 5 I F R 5 c G U 9 I k Z p b G x D b 2 x 1 b W 5 U e X B l c y I g V m F s d W U 9 I n N B Q U F B Q U F B Q U F B Q U F B Q U F B Q U F B Q U F B Q T 0 i I C 8 + P E V u d H J 5 I F R 5 c G U 9 I k Z p b G x M Y X N 0 V X B k Y X R l Z C I g V m F s d W U 9 I m Q y M D I y L T A 2 L T E 3 V D I x O j E 5 O j E 2 L j c y N T g 5 M D B a I i A v P j x F b n R y e S B U e X B l P S J G a W x s R X J y b 3 J D b 3 V u d C I g V m F s d W U 9 I m w w I i A v P j x F b n R y e S B U e X B l P S J G a W x s R X J y b 3 J D b 2 R l I i B W Y W x 1 Z T 0 i c 1 V u a 2 5 v d 2 4 i I C 8 + P E V u d H J 5 I F R 5 c G U 9 I k Z p b G x D b 3 V u d C I g V m F s d W U 9 I m w z I i A v P j x F b n R y e S B U e X B l P S J B Z G R l Z F R v R G F 0 Y U 1 v Z G V s I i B W Y W x 1 Z T 0 i b D A i I C 8 + P E V u d H J 5 I F R 5 c G U 9 I l J l Y 2 9 2 Z X J 5 V G F y Z 2 V 0 U m 9 3 I i B W Y W x 1 Z T 0 i b D E i I C 8 + P E V u d H J 5 I F R 5 c G U 9 I l J l Y 2 9 2 Z X J 5 V G F y Z 2 V 0 Q 2 9 s d W 1 u I i B W Y W x 1 Z T 0 i b D E i I C 8 + P E V u d H J 5 I F R 5 c G U 9 I l J l Y 2 9 2 Z X J 5 V G F y Z 2 V 0 U 2 h l Z X Q i I F Z h b H V l P S J z U 2 h l Z X Q 4 I i A v P j x F b n R y e S B U e X B l P S J R d W V y e U l E I i B W Y W x 1 Z T 0 i c 2 E w N T c z O G Q 4 L T U 2 N T A t N G Q y O C 0 5 O T Q x L W Y 0 Z j g w Z T B k O W N m N S I g L z 4 8 L 1 N 0 Y W J s Z U V u d H J p Z X M + P C 9 J d G V t P j x J d G V t P j x J d G V t T G 9 j Y X R p b 2 4 + P E l 0 Z W 1 U e X B l P k Z v c m 1 1 b G E 8 L 0 l 0 Z W 1 U e X B l P j x J d G V t U G F 0 a D 5 T Z W N 0 a W 9 u M S 9 U M T A t Q m F y c m l u Z 3 R v b i 0 1 M j k v U 2 9 1 c m N l P C 9 J d G V t U G F 0 a D 4 8 L 0 l 0 Z W 1 M b 2 N h d G l v b j 4 8 U 3 R h Y m x l R W 5 0 c m l l c y A v P j w v S X R l b T 4 8 S X R l b T 4 8 S X R l b U x v Y 2 F 0 a W 9 u P j x J d G V t V H l w Z T 5 G b 3 J t d W x h P C 9 J d G V t V H l w Z T 4 8 S X R l b V B h d G g + U 2 V j d G l v b j E v V D E w L U J h c n J p b m d 0 b 2 4 t N T I 5 L z U y O S 5 W Y W x 1 Y X R p b 2 5 N b 2 R l b F 9 T a G V l d D w v S X R l b V B h d G g + P C 9 J d G V t T G 9 j Y X R p b 2 4 + P F N 0 Y W J s Z U V u d H J p Z X M g L z 4 8 L 0 l 0 Z W 0 + P E l 0 Z W 0 + P E l 0 Z W 1 M b 2 N h d G l v b j 4 8 S X R l b V R 5 c G U + R m 9 y b X V s Y T w v S X R l b V R 5 c G U + P E l 0 Z W 1 Q Y X R o P l N l Y 3 R p b 2 4 x L 1 Q x M C 1 C Y X J y a W 5 n d G 9 u L T U y O S 9 Q c m 9 t b 3 R l Z C U y M E h l Y W R l c n M 8 L 0 l 0 Z W 1 Q Y X R o P j w v S X R l b U x v Y 2 F 0 a W 9 u P j x T d G F i b G V F b n R y a W V z I C 8 + P C 9 J d G V t P j x J d G V t P j x J d G V t T G 9 j Y X R p b 2 4 + P E l 0 Z W 1 U e X B l P k Z v c m 1 1 b G E 8 L 0 l 0 Z W 1 U e X B l P j x J d G V t U G F 0 a D 5 T Z W N 0 a W 9 u M S 9 U M T A t Q m F y c m l u Z 3 R v b i 0 1 M j k v R m l s d G V y Z W Q l M j B S b 3 d z P C 9 J d G V t U G F 0 a D 4 8 L 0 l 0 Z W 1 M b 2 N h d G l v b j 4 8 U 3 R h Y m x l R W 5 0 c m l l c y A v P j w v S X R l b T 4 8 S X R l b T 4 8 S X R l b U x v Y 2 F 0 a W 9 u P j x J d G V t V H l w Z T 5 G b 3 J t d W x h P C 9 J d G V t V H l w Z T 4 8 S X R l b V B h d G g + U 2 V j d G l v b j E v V D E w L U J h c n J p b m d 0 b 2 4 t T n V y c 2 l u Z z 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E i I C 8 + P E V u d H J 5 I F R 5 c G U 9 I k Z p b G x P Y m p l Y 3 R U e X B l I i B W Y W x 1 Z T 0 i c 1 R h Y m x l I i A v P j x F b n R y e S B U e X B l P S J G a W x s V G 9 E Y X R h T W 9 k Z W x F b m F i b G V k I i B W Y W x 1 Z T 0 i b D A i I C 8 + P E V u d H J 5 I F R 5 c G U 9 I k Z p b G x U Y X J n Z X Q i I F Z h b H V l P S J z V D E w X 0 J h c n J p b m d 0 b 2 5 f T n V y c 2 l u Z 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y L T A 2 L T I x V D I w O j U 3 O j U x L j U z O D k 4 O T h a I i A v P j x F b n R y e S B U e X B l P S J G a W x s Q 2 9 s d W 1 u V H l w Z X M i I F Z h b H V l P S J z Q U F B Q U F B Q U F B Q U F B Q U F B Q U F B Q U F B Q U F B Q U F B P S I g L z 4 8 R W 5 0 c n k g V H l w Z T 0 i R m l s b E N v b H V t b k 5 h b W V z I i B W Y W x 1 Z T 0 i c 1 s m c X V v d D t L Z X l Q S U 4 m c X V v d D s s J n F 1 b 3 Q 7 U E l O c y Z x d W 9 0 O y w m c X V v d D t B Z G R y Z X N z J n F 1 b 3 Q 7 L C Z x d W 9 0 O 1 B y b 3 B l c n R 5 I F V z Z S Z x d W 9 0 O y w m c X V v d D t D T E F T U y Z x d W 9 0 O y w m c X V v d D t J R F B I I E x p Y 2 V u c 2 U g I y Z x d W 9 0 O y w m c X V v d D t B Z 2 U m c X V v d D s s J n F 1 b 3 Q 7 T G F u Z F N x Z n Q m c X V v d D s s J n F 1 b 3 Q 7 Q m x k Z 1 N x Z n Q m c X V v d D s s J n F 1 b 3 Q 7 I y B v Z i B i Z W R z J n F 1 b 3 Q 7 L C Z x d W 9 0 O 1 J l d m V u d W U g Q m V k L 0 R h e S Z x d W 9 0 O y w m c X V v d D t P Y 2 N 1 c G F u Y 3 k m c X V v d D s s J n F 1 b 3 Q 7 V G 9 0 Y W w g M j A y M C B S Z X Y g U m V w b 3 J 0 Z W Q m c X V v d D s s J n F 1 b 3 Q 7 R X N 0 L i B Q R 0 k m c X V v d D s s J n F 1 b 3 Q 7 V m F j Y W 5 j e S A l J n F 1 b 3 Q 7 L C Z x d W 9 0 O 0 V 4 c C A l J n F 1 b 3 Q 7 L C Z x d W 9 0 O 0 5 P S S Z x d W 9 0 O y w m c X V v d D t D Y X A g U m F 0 Z S Z x d W 9 0 O y w m c X V v d D t N Y X J r Z X Q g V m F s d W U m c X V v d D s s J n F 1 b 3 Q 7 T V Y g J C A v I E J l Z C Z x d W 9 0 O 1 0 i I C 8 + P E V u d H J 5 I F R 5 c G U 9 I k Z p b G x T d G F 0 d X M i I F Z h b H V l P S J z Q 2 9 t c G x l d G U i I C 8 + P E V u d H J 5 I F R 5 c G U 9 I l J l Y 2 9 2 Z X J 5 V G F y Z 2 V 0 U m 9 3 I i B W Y W x 1 Z T 0 i b D E i I C 8 + P E V u d H J 5 I F R 5 c G U 9 I l J l Y 2 9 2 Z X J 5 V G F y Z 2 V 0 Q 2 9 s d W 1 u I i B W Y W x 1 Z T 0 i b D E i I C 8 + P E V u d H J 5 I F R 5 c G U 9 I l J l Y 2 9 2 Z X J 5 V G F y Z 2 V 0 U 2 h l Z X Q i I F Z h b H V l P S J z U 2 h l Z X Q x M C I g L z 4 8 R W 5 0 c n k g V H l w Z T 0 i U X V l c n l J R C I g V m F s d W U 9 I n M 5 Y W N j N m M w M S 0 0 M D U 0 L T Q 5 Z j g t O W Y w O C 1 j M j l h O T d j Z W E 2 N j U i I C 8 + P E V u d H J 5 I F R 5 c G U 9 I l J l b G F 0 a W 9 u c 2 h p c E l u Z m 9 D b 2 5 0 Y W l u Z X I i I F Z h b H V l P S J z e y Z x d W 9 0 O 2 N v b H V t b k N v d W 5 0 J n F 1 b 3 Q 7 O j I w L C Z x d W 9 0 O 2 t l e U N v b H V t b k 5 h b W V z J n F 1 b 3 Q 7 O l t d L C Z x d W 9 0 O 3 F 1 Z X J 5 U m V s Y X R p b 2 5 z a G l w c y Z x d W 9 0 O z p b X S w m c X V v d D t j b 2 x 1 b W 5 J Z G V u d G l 0 a W V z J n F 1 b 3 Q 7 O l s m c X V v d D t T Z W N 0 a W 9 u M S 9 U M T A t Q m F y c m l u Z 3 R v b i 1 O d X J z a W 5 n L 0 5 v c n R o V H J p L U 5 1 c n N p b m c u V m F s d W F 0 a W 9 u T W 9 k Z W x f U 2 h l Z X Q u e 0 N v b H V t b j E s M H 0 m c X V v d D s s J n F 1 b 3 Q 7 U 2 V j d G l v b j E v V D E w L U J h c n J p b m d 0 b 2 4 t T n V y c 2 l u Z y 9 O b 3 J 0 a F R y a S 1 O d X J z a W 5 n L l Z h b H V h d G l v b k 1 v Z G V s X 1 N o Z W V 0 L n t D b 2 x 1 b W 4 0 L D N 9 J n F 1 b 3 Q 7 L C Z x d W 9 0 O 1 N l Y 3 R p b 2 4 x L 1 Q x M C 1 C Y X J y a W 5 n d G 9 u L U 5 1 c n N p b m c v T m 9 y d G h U c m k t T n V y c 2 l u Z y 5 W Y W x 1 Y X R p b 2 5 N b 2 R l b F 9 T a G V l d C 5 7 Q 2 9 s d W 1 u N i w 1 f S Z x d W 9 0 O y w m c X V v d D t T Z W N 0 a W 9 u M S 9 U M T A t Q m F y c m l u Z 3 R v b i 1 O d X J z a W 5 n L 0 5 v c n R o V H J p L U 5 1 c n N p b m c u V m F s d W F 0 a W 9 u T W 9 k Z W x f U 2 h l Z X Q u e 0 N v b H V t b j k s O H 0 m c X V v d D s s J n F 1 b 3 Q 7 U 2 V j d G l v b j E v V D E w L U J h c n J p b m d 0 b 2 4 t T n V y c 2 l u Z y 9 O b 3 J 0 a F R y a S 1 O d X J z a W 5 n L l Z h b H V h d G l v b k 1 v Z G V s X 1 N o Z W V 0 L n t D b 2 x 1 b W 4 x M C w 5 f S Z x d W 9 0 O y w m c X V v d D t T Z W N 0 a W 9 u M S 9 U M T A t Q m F y c m l u Z 3 R v b i 1 O d X J z a W 5 n L 0 5 v c n R o V H J p L U 5 1 c n N p b m c u V m F s d W F 0 a W 9 u T W 9 k Z W x f U 2 h l Z X Q u e 0 N v b H V t b j E z L D E y f S Z x d W 9 0 O y w m c X V v d D t T Z W N 0 a W 9 u M S 9 U M T A t Q m F y c m l u Z 3 R v b i 1 O d X J z a W 5 n L 0 5 v c n R o V H J p L U 5 1 c n N p b m c u V m F s d W F 0 a W 9 u T W 9 k Z W x f U 2 h l Z X Q u e 0 N v b H V t b j E 0 L D E z f S Z x d W 9 0 O y w m c X V v d D t T Z W N 0 a W 9 u M S 9 U M T A t Q m F y c m l u Z 3 R v b i 1 O d X J z a W 5 n L 0 5 v c n R o V H J p L U 5 1 c n N p b m c u V m F s d W F 0 a W 9 u T W 9 k Z W x f U 2 h l Z X Q u e 0 N v b H V t b j E 1 L D E 0 f S Z x d W 9 0 O y w m c X V v d D t T Z W N 0 a W 9 u M S 9 U M T A t Q m F y c m l u Z 3 R v b i 1 O d X J z a W 5 n L 0 5 v c n R o V H J p L U 5 1 c n N p b m c u V m F s d W F 0 a W 9 u T W 9 k Z W x f U 2 h l Z X Q u e 0 N v b H V t b j E 2 L D E 1 f S Z x d W 9 0 O y w m c X V v d D t T Z W N 0 a W 9 u M S 9 U M T A t Q m F y c m l u Z 3 R v b i 1 O d X J z a W 5 n L 0 5 v c n R o V H J p L U 5 1 c n N p b m c u V m F s d W F 0 a W 9 u T W 9 k Z W x f U 2 h l Z X Q u e 0 N v b H V t b j E 4 L D E 3 f S Z x d W 9 0 O y w m c X V v d D t T Z W N 0 a W 9 u M S 9 U M T A t Q m F y c m l u Z 3 R v b i 1 O d X J z a W 5 n L 0 5 v c n R o V H J p L U 5 1 c n N p b m c u V m F s d W F 0 a W 9 u T W 9 k Z W x f U 2 h l Z X Q u e 0 N v b H V t b j E 5 L D E 4 f S Z x d W 9 0 O y w m c X V v d D t T Z W N 0 a W 9 u M S 9 U M T A t Q m F y c m l u Z 3 R v b i 1 O d X J z a W 5 n L 0 5 v c n R o V H J p L U 5 1 c n N p b m c u V m F s d W F 0 a W 9 u T W 9 k Z W x f U 2 h l Z X Q u e 0 N v b H V t b j I w L D E 5 f S Z x d W 9 0 O y w m c X V v d D t T Z W N 0 a W 9 u M S 9 U M T A t Q m F y c m l u Z 3 R v b i 1 O d X J z a W 5 n L 0 5 v c n R o V H J p L U 5 1 c n N p b m c u V m F s d W F 0 a W 9 u T W 9 k Z W x f U 2 h l Z X Q u e 0 N v b H V t b j I x L D I w f S Z x d W 9 0 O y w m c X V v d D t T Z W N 0 a W 9 u M S 9 U M T A t Q m F y c m l u Z 3 R v b i 1 O d X J z a W 5 n L 0 5 v c n R o V H J p L U 5 1 c n N p b m c u V m F s d W F 0 a W 9 u T W 9 k Z W x f U 2 h l Z X Q u e 0 N v b H V t b j I y L D I x f S Z x d W 9 0 O y w m c X V v d D t T Z W N 0 a W 9 u M S 9 U M T A t Q m F y c m l u Z 3 R v b i 1 O d X J z a W 5 n L 0 5 v c n R o V H J p L U 5 1 c n N p b m c u V m F s d W F 0 a W 9 u T W 9 k Z W x f U 2 h l Z X Q u e 0 N v b H V t b j I z L D I y f S Z x d W 9 0 O y w m c X V v d D t T Z W N 0 a W 9 u M S 9 U M T A t Q m F y c m l u Z 3 R v b i 1 O d X J z a W 5 n L 0 5 v c n R o V H J p L U 5 1 c n N p b m c u V m F s d W F 0 a W 9 u T W 9 k Z W x f U 2 h l Z X Q u e 0 N v b H V t b j I 1 L D I 0 f S Z x d W 9 0 O y w m c X V v d D t T Z W N 0 a W 9 u M S 9 U M T A t Q m F y c m l u Z 3 R v b i 1 O d X J z a W 5 n L 0 5 v c n R o V H J p L U 5 1 c n N p b m c u V m F s d W F 0 a W 9 u T W 9 k Z W x f U 2 h l Z X Q u e 0 N v b H V t b j I 3 L D I 2 f S Z x d W 9 0 O y w m c X V v d D t T Z W N 0 a W 9 u M S 9 U M T A t Q m F y c m l u Z 3 R v b i 1 O d X J z a W 5 n L 0 5 v c n R o V H J p L U 5 1 c n N p b m c u V m F s d W F 0 a W 9 u T W 9 k Z W x f U 2 h l Z X Q u e 0 N v b H V t b j I 4 L D I 3 f S Z x d W 9 0 O y w m c X V v d D t T Z W N 0 a W 9 u M S 9 U M T A t Q m F y c m l u Z 3 R v b i 1 O d X J z a W 5 n L 0 5 v c n R o V H J p L U 5 1 c n N p b m c u V m F s d W F 0 a W 9 u T W 9 k Z W x f U 2 h l Z X Q u e 0 N v b H V t b j M x L D M w f S Z x d W 9 0 O y w m c X V v d D t T Z W N 0 a W 9 u M S 9 U M T A t Q m F y c m l u Z 3 R v b i 1 O d X J z a W 5 n L 0 5 v c n R o V H J p L U 5 1 c n N p b m c u V m F s d W F 0 a W 9 u T W 9 k Z W x f U 2 h l Z X Q u e 0 N v b H V t b j M w L D I 5 f S Z x d W 9 0 O 1 0 s J n F 1 b 3 Q 7 Q 2 9 s d W 1 u Q 2 9 1 b n Q m c X V v d D s 6 M j A s J n F 1 b 3 Q 7 S 2 V 5 Q 2 9 s d W 1 u T m F t Z X M m c X V v d D s 6 W 1 0 s J n F 1 b 3 Q 7 Q 2 9 s d W 1 u S W R l b n R p d G l l c y Z x d W 9 0 O z p b J n F 1 b 3 Q 7 U 2 V j d G l v b j E v V D E w L U J h c n J p b m d 0 b 2 4 t T n V y c 2 l u Z y 9 O b 3 J 0 a F R y a S 1 O d X J z a W 5 n L l Z h b H V h d G l v b k 1 v Z G V s X 1 N o Z W V 0 L n t D b 2 x 1 b W 4 x L D B 9 J n F 1 b 3 Q 7 L C Z x d W 9 0 O 1 N l Y 3 R p b 2 4 x L 1 Q x M C 1 C Y X J y a W 5 n d G 9 u L U 5 1 c n N p b m c v T m 9 y d G h U c m k t T n V y c 2 l u Z y 5 W Y W x 1 Y X R p b 2 5 N b 2 R l b F 9 T a G V l d C 5 7 Q 2 9 s d W 1 u N C w z f S Z x d W 9 0 O y w m c X V v d D t T Z W N 0 a W 9 u M S 9 U M T A t Q m F y c m l u Z 3 R v b i 1 O d X J z a W 5 n L 0 5 v c n R o V H J p L U 5 1 c n N p b m c u V m F s d W F 0 a W 9 u T W 9 k Z W x f U 2 h l Z X Q u e 0 N v b H V t b j Y s N X 0 m c X V v d D s s J n F 1 b 3 Q 7 U 2 V j d G l v b j E v V D E w L U J h c n J p b m d 0 b 2 4 t T n V y c 2 l u Z y 9 O b 3 J 0 a F R y a S 1 O d X J z a W 5 n L l Z h b H V h d G l v b k 1 v Z G V s X 1 N o Z W V 0 L n t D b 2 x 1 b W 4 5 L D h 9 J n F 1 b 3 Q 7 L C Z x d W 9 0 O 1 N l Y 3 R p b 2 4 x L 1 Q x M C 1 C Y X J y a W 5 n d G 9 u L U 5 1 c n N p b m c v T m 9 y d G h U c m k t T n V y c 2 l u Z y 5 W Y W x 1 Y X R p b 2 5 N b 2 R l b F 9 T a G V l d C 5 7 Q 2 9 s d W 1 u M T A s O X 0 m c X V v d D s s J n F 1 b 3 Q 7 U 2 V j d G l v b j E v V D E w L U J h c n J p b m d 0 b 2 4 t T n V y c 2 l u Z y 9 O b 3 J 0 a F R y a S 1 O d X J z a W 5 n L l Z h b H V h d G l v b k 1 v Z G V s X 1 N o Z W V 0 L n t D b 2 x 1 b W 4 x M y w x M n 0 m c X V v d D s s J n F 1 b 3 Q 7 U 2 V j d G l v b j E v V D E w L U J h c n J p b m d 0 b 2 4 t T n V y c 2 l u Z y 9 O b 3 J 0 a F R y a S 1 O d X J z a W 5 n L l Z h b H V h d G l v b k 1 v Z G V s X 1 N o Z W V 0 L n t D b 2 x 1 b W 4 x N C w x M 3 0 m c X V v d D s s J n F 1 b 3 Q 7 U 2 V j d G l v b j E v V D E w L U J h c n J p b m d 0 b 2 4 t T n V y c 2 l u Z y 9 O b 3 J 0 a F R y a S 1 O d X J z a W 5 n L l Z h b H V h d G l v b k 1 v Z G V s X 1 N o Z W V 0 L n t D b 2 x 1 b W 4 x N S w x N H 0 m c X V v d D s s J n F 1 b 3 Q 7 U 2 V j d G l v b j E v V D E w L U J h c n J p b m d 0 b 2 4 t T n V y c 2 l u Z y 9 O b 3 J 0 a F R y a S 1 O d X J z a W 5 n L l Z h b H V h d G l v b k 1 v Z G V s X 1 N o Z W V 0 L n t D b 2 x 1 b W 4 x N i w x N X 0 m c X V v d D s s J n F 1 b 3 Q 7 U 2 V j d G l v b j E v V D E w L U J h c n J p b m d 0 b 2 4 t T n V y c 2 l u Z y 9 O b 3 J 0 a F R y a S 1 O d X J z a W 5 n L l Z h b H V h d G l v b k 1 v Z G V s X 1 N o Z W V 0 L n t D b 2 x 1 b W 4 x O C w x N 3 0 m c X V v d D s s J n F 1 b 3 Q 7 U 2 V j d G l v b j E v V D E w L U J h c n J p b m d 0 b 2 4 t T n V y c 2 l u Z y 9 O b 3 J 0 a F R y a S 1 O d X J z a W 5 n L l Z h b H V h d G l v b k 1 v Z G V s X 1 N o Z W V 0 L n t D b 2 x 1 b W 4 x O S w x O H 0 m c X V v d D s s J n F 1 b 3 Q 7 U 2 V j d G l v b j E v V D E w L U J h c n J p b m d 0 b 2 4 t T n V y c 2 l u Z y 9 O b 3 J 0 a F R y a S 1 O d X J z a W 5 n L l Z h b H V h d G l v b k 1 v Z G V s X 1 N o Z W V 0 L n t D b 2 x 1 b W 4 y M C w x O X 0 m c X V v d D s s J n F 1 b 3 Q 7 U 2 V j d G l v b j E v V D E w L U J h c n J p b m d 0 b 2 4 t T n V y c 2 l u Z y 9 O b 3 J 0 a F R y a S 1 O d X J z a W 5 n L l Z h b H V h d G l v b k 1 v Z G V s X 1 N o Z W V 0 L n t D b 2 x 1 b W 4 y M S w y M H 0 m c X V v d D s s J n F 1 b 3 Q 7 U 2 V j d G l v b j E v V D E w L U J h c n J p b m d 0 b 2 4 t T n V y c 2 l u Z y 9 O b 3 J 0 a F R y a S 1 O d X J z a W 5 n L l Z h b H V h d G l v b k 1 v Z G V s X 1 N o Z W V 0 L n t D b 2 x 1 b W 4 y M i w y M X 0 m c X V v d D s s J n F 1 b 3 Q 7 U 2 V j d G l v b j E v V D E w L U J h c n J p b m d 0 b 2 4 t T n V y c 2 l u Z y 9 O b 3 J 0 a F R y a S 1 O d X J z a W 5 n L l Z h b H V h d G l v b k 1 v Z G V s X 1 N o Z W V 0 L n t D b 2 x 1 b W 4 y M y w y M n 0 m c X V v d D s s J n F 1 b 3 Q 7 U 2 V j d G l v b j E v V D E w L U J h c n J p b m d 0 b 2 4 t T n V y c 2 l u Z y 9 O b 3 J 0 a F R y a S 1 O d X J z a W 5 n L l Z h b H V h d G l v b k 1 v Z G V s X 1 N o Z W V 0 L n t D b 2 x 1 b W 4 y N S w y N H 0 m c X V v d D s s J n F 1 b 3 Q 7 U 2 V j d G l v b j E v V D E w L U J h c n J p b m d 0 b 2 4 t T n V y c 2 l u Z y 9 O b 3 J 0 a F R y a S 1 O d X J z a W 5 n L l Z h b H V h d G l v b k 1 v Z G V s X 1 N o Z W V 0 L n t D b 2 x 1 b W 4 y N y w y N n 0 m c X V v d D s s J n F 1 b 3 Q 7 U 2 V j d G l v b j E v V D E w L U J h c n J p b m d 0 b 2 4 t T n V y c 2 l u Z y 9 O b 3 J 0 a F R y a S 1 O d X J z a W 5 n L l Z h b H V h d G l v b k 1 v Z G V s X 1 N o Z W V 0 L n t D b 2 x 1 b W 4 y O C w y N 3 0 m c X V v d D s s J n F 1 b 3 Q 7 U 2 V j d G l v b j E v V D E w L U J h c n J p b m d 0 b 2 4 t T n V y c 2 l u Z y 9 O b 3 J 0 a F R y a S 1 O d X J z a W 5 n L l Z h b H V h d G l v b k 1 v Z G V s X 1 N o Z W V 0 L n t D b 2 x 1 b W 4 z M S w z M H 0 m c X V v d D s s J n F 1 b 3 Q 7 U 2 V j d G l v b j E v V D E w L U J h c n J p b m d 0 b 2 4 t T n V y c 2 l u Z y 9 O b 3 J 0 a F R y a S 1 O d X J z a W 5 n L l Z h b H V h d G l v b k 1 v Z G V s X 1 N o Z W V 0 L n t D b 2 x 1 b W 4 z M C w y O X 0 m c X V v d D t d L C Z x d W 9 0 O 1 J l b G F 0 a W 9 u c 2 h p c E l u Z m 8 m c X V v d D s 6 W 1 1 9 I i A v P j w v U 3 R h Y m x l R W 5 0 c m l l c z 4 8 L 0 l 0 Z W 0 + P E l 0 Z W 0 + P E l 0 Z W 1 M b 2 N h d G l v b j 4 8 S X R l b V R 5 c G U + R m 9 y b X V s Y T w v S X R l b V R 5 c G U + P E l 0 Z W 1 Q Y X R o P l N l Y 3 R p b 2 4 x L 1 Q x M C 1 C Y X J y a W 5 n d G 9 u L U 5 1 c n N p b m c v U 2 9 1 c m N l P C 9 J d G V t U G F 0 a D 4 8 L 0 l 0 Z W 1 M b 2 N h d G l v b j 4 8 U 3 R h Y m x l R W 5 0 c m l l c y A v P j w v S X R l b T 4 8 S X R l b T 4 8 S X R l b U x v Y 2 F 0 a W 9 u P j x J d G V t V H l w Z T 5 G b 3 J t d W x h P C 9 J d G V t V H l w Z T 4 8 S X R l b V B h d G g + U 2 V j d G l v b j E v V D E w L U J h c n J p b m d 0 b 2 4 t T n V y c 2 l u Z y 9 O b 3 J 0 a F R y a S 1 O d X J z a W 5 n L l Z h b H V h d G l v b k 1 v Z G V s X 1 N o Z W V 0 P C 9 J d G V t U G F 0 a D 4 8 L 0 l 0 Z W 1 M b 2 N h d G l v b j 4 8 U 3 R h Y m x l R W 5 0 c m l l c y A v P j w v S X R l b T 4 8 S X R l b T 4 8 S X R l b U x v Y 2 F 0 a W 9 u P j x J d G V t V H l w Z T 5 G b 3 J t d W x h P C 9 J d G V t V H l w Z T 4 8 S X R l b V B h d G g + U 2 V j d G l v b j E v V D E w L U J h c n J p b m d 0 b 2 4 t T n V y c 2 l u Z y 9 Q c m 9 t b 3 R l Z C U y M E h l Y W R l c n M 8 L 0 l 0 Z W 1 Q Y X R o P j w v S X R l b U x v Y 2 F 0 a W 9 u P j x T d G F i b G V F b n R y a W V z I C 8 + P C 9 J d G V t P j x J d G V t P j x J d G V t T G 9 j Y X R p b 2 4 + P E l 0 Z W 1 U e X B l P k Z v c m 1 1 b G E 8 L 0 l 0 Z W 1 U e X B l P j x J d G V t U G F 0 a D 5 T Z W N 0 a W 9 u M S 9 U M T A t Q m F y c m l u Z 3 R v b i 1 O d X J z a W 5 n L 0 Z p b H R l c m V k J T I w U m 9 3 c z w v S X R l b V B h d G g + P C 9 J d G V t T G 9 j Y X R p b 2 4 + P F N 0 Y W J s Z U V u d H J p Z X M g L z 4 8 L 0 l 0 Z W 0 + P E l 0 Z W 0 + P E l 0 Z W 1 M b 2 N h d G l v b j 4 8 S X R l b V R 5 c G U + R m 9 y b X V s Y T w v S X R l b V R 5 c G U + P E l 0 Z W 1 Q Y X R o P l N l Y 3 R p b 2 4 x L 1 Q x M C 1 C Y X J y a W 5 n d G 9 u L T U x N y 9 S Z W 1 v d m V k J T I w T 3 R o Z X I l M j B D b 2 x 1 b W 5 z P C 9 J d G V t U G F 0 a D 4 8 L 0 l 0 Z W 1 M b 2 N h d G l v b j 4 8 U 3 R h Y m x l R W 5 0 c m l l c y A v P j w v S X R l b T 4 8 S X R l b T 4 8 S X R l b U x v Y 2 F 0 a W 9 u P j x J d G V t V H l w Z T 5 G b 3 J t d W x h P C 9 J d G V t V H l w Z T 4 8 S X R l b V B h d G g + U 2 V j d G l v b j E v V D E w L U J h c n J p b m d 0 b 2 4 t N T k z L 1 J l b W 9 2 Z W Q l M j B P d G h l c i U y M E N v b H V t b n M 8 L 0 l 0 Z W 1 Q Y X R o P j w v S X R l b U x v Y 2 F 0 a W 9 u P j x T d G F i b G V F b n R y a W V z I C 8 + P C 9 J d G V t P j x J d G V t P j x J d G V t T G 9 j Y X R p b 2 4 + P E l 0 Z W 1 U e X B l P k Z v c m 1 1 b G E 8 L 0 l 0 Z W 1 U e X B l P j x J d G V t U G F 0 a D 5 T Z W N 0 a W 9 u M S 9 U M T A l M j B C Y X J y a W 5 n d G 9 u L T U 5 O S 9 S Z W 1 v d m V k J T I w T 3 R o Z X I l M j B D b 2 x 1 b W 5 z P C 9 J d G V t U G F 0 a D 4 8 L 0 l 0 Z W 1 M b 2 N h d G l v b j 4 8 U 3 R h Y m x l R W 5 0 c m l l c y A v P j w v S X R l b T 4 8 S X R l b T 4 8 S X R l b U x v Y 2 F 0 a W 9 u P j x J d G V t V H l w Z T 5 G b 3 J t d W x h P C 9 J d G V t V H l w Z T 4 8 S X R l b V B h d G g + U 2 V j d G l v b j E v V D E w J T I w Q m F y c m l u Z 3 R v b i 0 1 O T k v U m V w b G F j Z W Q l M j B F c n J v c n M 8 L 0 l 0 Z W 1 Q Y X R o P j w v S X R l b U x v Y 2 F 0 a W 9 u P j x T d G F i b G V F b n R y a W V z I C 8 + P C 9 J d G V t P j x J d G V t P j x J d G V t T G 9 j Y X R p b 2 4 + P E l 0 Z W 1 U e X B l P k Z v c m 1 1 b G E 8 L 0 l 0 Z W 1 U e X B l P j x J d G V t U G F 0 a D 5 T Z W N 0 a W 9 u M S 9 U M T A t Q m F y c m l u Z 3 R v b i 1 D b G F z c z M v U m V t b 3 Z l Z C U y M E 9 0 a G V y J T I w Q 2 9 s d W 1 u c z w v S X R l b V B h d G g + P C 9 J d G V t T G 9 j Y X R p b 2 4 + P F N 0 Y W J s Z U V u d H J p Z X M g L z 4 8 L 0 l 0 Z W 0 + P E l 0 Z W 0 + P E l 0 Z W 1 M b 2 N h d G l v b j 4 8 S X R l b V R 5 c G U + R m 9 y b X V s Y T w v S X R l b V R 5 c G U + P E l 0 Z W 1 Q Y X R o P l N l Y 3 R p b 2 4 x L 1 Q x M C 1 C Y X J y a W 5 n d G 9 u L U F I L 1 J l b W 9 2 Z W Q l M j B P d G h l c i U y M E N v b H V t b n M 8 L 0 l 0 Z W 1 Q Y X R o P j w v S X R l b U x v Y 2 F 0 a W 9 u P j x T d G F i b G V F b n R y a W V z I C 8 + P C 9 J d G V t P j x J d G V t P j x J d G V t T G 9 j Y X R p b 2 4 + P E l 0 Z W 1 U e X B l P k Z v c m 1 1 b G E 8 L 0 l 0 Z W 1 U e X B l P j x J d G V t U G F 0 a D 5 T Z W N 0 a W 9 u M S 9 U M T A t Q m F y c m l u Z 3 R v b i 0 1 M j M v U m V t b 3 Z l Z C U y M E 9 0 a G V y J T I w Q 2 9 s d W 1 u c z w v S X R l b V B h d G g + P C 9 J d G V t T G 9 j Y X R p b 2 4 + P F N 0 Y W J s Z U V u d H J p Z X M g L z 4 8 L 0 l 0 Z W 0 + P E l 0 Z W 0 + P E l 0 Z W 1 M b 2 N h d G l v b j 4 8 S X R l b V R 5 c G U + R m 9 y b X V s Y T w v S X R l b V R 5 c G U + P E l 0 Z W 1 Q Y X R o P l N l Y 3 R p b 2 4 x L 1 Q x M C 1 C Y X J y a W 5 n d G 9 u L T U y O S 9 S Z W 1 v d m V k J T I w T 3 R o Z X I l M j B D b 2 x 1 b W 5 z P C 9 J d G V t U G F 0 a D 4 8 L 0 l 0 Z W 1 M b 2 N h d G l v b j 4 8 U 3 R h Y m x l R W 5 0 c m l l c y A v P j w v S X R l b T 4 8 S X R l b T 4 8 S X R l b U x v Y 2 F 0 a W 9 u P j x J d G V t V H l w Z T 5 G b 3 J t d W x h P C 9 J d G V t V H l w Z T 4 8 S X R l b V B h d G g + U 2 V j d G l v b j E v V D E w L U J h c n J p b m d 0 b 2 4 t U 3 B l Y 2 l h b H M 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g 0 I i A v P j x F b n R y e S B U e X B l P S J G a W x s R X J y b 3 J D b 2 R l I i B W Y W x 1 Z T 0 i c 1 V u a 2 5 v d 2 4 i I C 8 + P E V u d H J 5 I F R 5 c G U 9 I k Z p b G x F c n J v c k N v d W 5 0 I i B W Y W x 1 Z T 0 i b D E i I C 8 + P E V u d H J 5 I F R 5 c G U 9 I k Z p b G x M Y X N 0 V X B k Y X R l Z C I g V m F s d W U 9 I m Q y M D I y L T A 2 L T I x V D I w O j Q 3 O j A 4 L j Y 2 N D M w M z h a I i A v P j x F b n R y e S B U e X B l P S J G a W x s Q 2 9 s d W 1 u V H l w Z X M i I F Z h b H V l P S J z Q U F B Q U F B Q U F B Q U F B Q U F B Q U F B Q U F B Q U F B Q U F B Q S I g L z 4 8 R W 5 0 c n k g V H l w Z T 0 i R m l s b E N v b H V t b k 5 h b W V z I i B W Y W x 1 Z T 0 i c 1 s m c X V v d D t L Z X l Q S U 4 m c X V v d D s s J n F 1 b 3 Q 7 U E l O c y Z x d W 9 0 O y w m c X V v d D t Q c m 9 w Z X J 0 e S B V c 2 U m c X V v d D s s J n F 1 b 3 Q 7 Q W R k c m V z c y Z x d W 9 0 O y w m c X V v d D t D T E F T U y Z x d W 9 0 O y w m c X V v d D t B Z 2 U m c X V v d D s s J n F 1 b 3 Q 7 T G F u Z F N x Z n Q m c X V v d D s s J n F 1 b 3 Q 7 Q m x k Z 1 N x Z n Q m c X V v d D s s J n F 1 b 3 Q 7 T m V 0 I F J l b n R h Y m x l I F N G 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U 3 R h d H V z I i B W Y W x 1 Z T 0 i c 0 N v b X B s Z X R l I i A v P j x F b n R y e S B U e X B l P S J S Z W N v d m V y e V R h c m d l d F J v d y I g V m F s d W U 9 I m w x I i A v P j x F b n R y e S B U e X B l P S J S Z W N v d m V y e V R h c m d l d E N v b H V t b i I g V m F s d W U 9 I m w x I i A v P j x F b n R y e S B U e X B l P S J S Z W N v d m V y e V R h c m d l d F N o Z W V 0 I i B W Y W x 1 Z T 0 i c 1 N o Z W V 0 O S I g L z 4 8 R W 5 0 c n k g V H l w Z T 0 i U X V l c n l J R C I g V m F s d W U 9 I n M x N T k y O D Y x Z S 1 i Z G Q y L T R i O D E t Y j Y x Z i 1 l N G M 4 O T U w Z j Y 1 O T I i I C 8 + P E V u d H J 5 I F R 5 c G U 9 I l J l b G F 0 a W 9 u c 2 h p c E l u Z m 9 D b 2 5 0 Y W l u Z X I i I F Z h b H V l P S J z e y Z x d W 9 0 O 2 N v b H V t b k N v d W 5 0 J n F 1 b 3 Q 7 O j I x L C Z x d W 9 0 O 2 t l e U N v b H V t b k 5 h b W V z J n F 1 b 3 Q 7 O l t d L C Z x d W 9 0 O 3 F 1 Z X J 5 U m V s Y X R p b 2 5 z a G l w c y Z x d W 9 0 O z p b X S w m c X V v d D t j b 2 x 1 b W 5 J Z G V u d G l 0 a W V z J n F 1 b 3 Q 7 O l s m c X V v d D t T Z W N 0 a W 9 u M S 9 U M T A t Q m F y c m l u Z 3 R v b i 1 T c G V j a W F s c y 9 U M T A t Q m F y c m l u Z 3 R v b l 9 T a G V l d C 5 7 Q 2 9 s d W 1 u M S w w f S Z x d W 9 0 O y w m c X V v d D t T Z W N 0 a W 9 u M S 9 U M T A t Q m F y c m l u Z 3 R v b i 1 T c G V j a W F s c y 9 U M T A t Q m F y c m l u Z 3 R v b l 9 T a G V l d C 5 7 Q 2 9 s d W 1 u M i w x f S Z x d W 9 0 O y w m c X V v d D t T Z W N 0 a W 9 u M S 9 U M T A t Q m F y c m l u Z 3 R v b i 1 T c G V j a W F s c y 9 U M T A t Q m F y c m l u Z 3 R v b l 9 T a G V l d C 5 7 Q 2 9 s d W 1 u N C w z f S Z x d W 9 0 O y w m c X V v d D t T Z W N 0 a W 9 u M S 9 U M T A t Q m F y c m l u Z 3 R v b i 1 T c G V j a W F s c y 9 U M T A t Q m F y c m l u Z 3 R v b l 9 T a G V l d C 5 7 Q 2 9 s d W 1 u N i w 1 f S Z x d W 9 0 O y w m c X V v d D t T Z W N 0 a W 9 u M S 9 U M T A t Q m F y c m l u Z 3 R v b i 1 T c G V j a W F s c y 9 U M T A t Q m F y c m l u Z 3 R v b l 9 T a G V l d C 5 7 Q 2 9 s d W 1 u O C w 3 f S Z x d W 9 0 O y w m c X V v d D t T Z W N 0 a W 9 u M S 9 U M T A t Q m F y c m l u Z 3 R v b i 1 T c G V j a W F s c y 9 U M T A t Q m F y c m l u Z 3 R v b l 9 T a G V l d C 5 7 Q 2 9 s d W 1 u M T E s M T B 9 J n F 1 b 3 Q 7 L C Z x d W 9 0 O 1 N l Y 3 R p b 2 4 x L 1 Q x M C 1 C Y X J y a W 5 n d G 9 u L V N w Z W N p Y W x z L 1 Q x M C 1 C Y X J y a W 5 n d G 9 u X 1 N o Z W V 0 L n t D b 2 x 1 b W 4 x M i w x M X 0 m c X V v d D s s J n F 1 b 3 Q 7 U 2 V j d G l v b j E v V D E w L U J h c n J p b m d 0 b 2 4 t U 3 B l Y 2 l h b H M v V D E w L U J h c n J p b m d 0 b 2 5 f U 2 h l Z X Q u e 0 N v b H V t b j E z L D E y f S Z x d W 9 0 O y w m c X V v d D t T Z W N 0 a W 9 u M S 9 U M T A t Q m F y c m l u Z 3 R v b i 1 T c G V j a W F s c y 9 U M T A t Q m F y c m l u Z 3 R v b l 9 T a G V l d C 5 7 Q 2 9 s d W 1 u M T Q s M T N 9 J n F 1 b 3 Q 7 L C Z x d W 9 0 O 1 N l Y 3 R p b 2 4 x L 1 Q x M C 1 C Y X J y a W 5 n d G 9 u L V N w Z W N p Y W x z L 1 Q x M C 1 C Y X J y a W 5 n d G 9 u X 1 N o Z W V 0 L n t D b 2 x 1 b W 4 x N y w x N n 0 m c X V v d D s s J n F 1 b 3 Q 7 U 2 V j d G l v b j E v V D E w L U J h c n J p b m d 0 b 2 4 t U 3 B l Y 2 l h b H M v V D E w L U J h c n J p b m d 0 b 2 5 f U 2 h l Z X Q u e 0 N v b H V t b j I 4 L D I 3 f S Z x d W 9 0 O y w m c X V v d D t T Z W N 0 a W 9 u M S 9 U M T A t Q m F y c m l u Z 3 R v b i 1 T c G V j a W F s c y 9 U M T A t Q m F y c m l u Z 3 R v b l 9 T a G V l d C 5 7 Q 2 9 s d W 1 u M j k s M j h 9 J n F 1 b 3 Q 7 L C Z x d W 9 0 O 1 N l Y 3 R p b 2 4 x L 1 Q x M C 1 C Y X J y a W 5 n d G 9 u L V N w Z W N p Y W x z L 1 Q x M C 1 C Y X J y a W 5 n d G 9 u X 1 N o Z W V 0 L n t D b 2 x 1 b W 4 z M C w y O X 0 m c X V v d D s s J n F 1 b 3 Q 7 U 2 V j d G l v b j E v V D E w L U J h c n J p b m d 0 b 2 4 t U 3 B l Y 2 l h b H M v V D E w L U J h c n J p b m d 0 b 2 5 f U 2 h l Z X Q u e 0 N v b H V t b j M y L D M x f S Z x d W 9 0 O y w m c X V v d D t T Z W N 0 a W 9 u M S 9 U M T A t Q m F y c m l u Z 3 R v b i 1 T c G V j a W F s c y 9 U M T A t Q m F y c m l u Z 3 R v b l 9 T a G V l d C 5 7 Q 2 9 s d W 1 u M z M s M z J 9 J n F 1 b 3 Q 7 L C Z x d W 9 0 O 1 N l Y 3 R p b 2 4 x L 1 Q x M C 1 C Y X J y a W 5 n d G 9 u L V N w Z W N p Y W x z L 1 Q x M C 1 C Y X J y a W 5 n d G 9 u X 1 N o Z W V 0 L n t D b 2 x 1 b W 4 z N C w z M 3 0 m c X V v d D s s J n F 1 b 3 Q 7 U 2 V j d G l v b j E v V D E w L U J h c n J p b m d 0 b 2 4 t U 3 B l Y 2 l h b H M v V D E w L U J h c n J p b m d 0 b 2 5 f U 2 h l Z X Q u e 0 N v b H V t b j M 2 L D M 1 f S Z x d W 9 0 O y w m c X V v d D t T Z W N 0 a W 9 u M S 9 U M T A t Q m F y c m l u Z 3 R v b i 1 T c G V j a W F s c y 9 U M T A t Q m F y c m l u Z 3 R v b l 9 T a G V l d C 5 7 Q 2 9 s d W 1 u N D I s N D F 9 J n F 1 b 3 Q 7 L C Z x d W 9 0 O 1 N l Y 3 R p b 2 4 x L 1 Q x M C 1 C Y X J y a W 5 n d G 9 u L V N w Z W N p Y W x z L 1 Q x M C 1 C Y X J y a W 5 n d G 9 u X 1 N o Z W V 0 L n t D b 2 x 1 b W 4 0 M y w 0 M n 0 m c X V v d D s s J n F 1 b 3 Q 7 U 2 V j d G l v b j E v V D E w L U J h c n J p b m d 0 b 2 4 t U 3 B l Y 2 l h b H M v V D E w L U J h c n J p b m d 0 b 2 5 f U 2 h l Z X Q u e 0 N v b H V t b j Q 1 L D Q 0 f S Z x d W 9 0 O y w m c X V v d D t T Z W N 0 a W 9 u M S 9 U M T A t Q m F y c m l u Z 3 R v b i 1 T c G V j a W F s c y 9 U M T A t Q m F y c m l u Z 3 R v b l 9 T a G V l d C 5 7 Q 2 9 s d W 1 u N D Y s N D V 9 J n F 1 b 3 Q 7 X S w m c X V v d D t D b 2 x 1 b W 5 D b 3 V u d C Z x d W 9 0 O z o y M S w m c X V v d D t L Z X l D b 2 x 1 b W 5 O Y W 1 l c y Z x d W 9 0 O z p b X S w m c X V v d D t D b 2 x 1 b W 5 J Z G V u d G l 0 a W V z J n F 1 b 3 Q 7 O l s m c X V v d D t T Z W N 0 a W 9 u M S 9 U M T A t Q m F y c m l u Z 3 R v b i 1 T c G V j a W F s c y 9 U M T A t Q m F y c m l u Z 3 R v b l 9 T a G V l d C 5 7 Q 2 9 s d W 1 u M S w w f S Z x d W 9 0 O y w m c X V v d D t T Z W N 0 a W 9 u M S 9 U M T A t Q m F y c m l u Z 3 R v b i 1 T c G V j a W F s c y 9 U M T A t Q m F y c m l u Z 3 R v b l 9 T a G V l d C 5 7 Q 2 9 s d W 1 u M i w x f S Z x d W 9 0 O y w m c X V v d D t T Z W N 0 a W 9 u M S 9 U M T A t Q m F y c m l u Z 3 R v b i 1 T c G V j a W F s c y 9 U M T A t Q m F y c m l u Z 3 R v b l 9 T a G V l d C 5 7 Q 2 9 s d W 1 u N C w z f S Z x d W 9 0 O y w m c X V v d D t T Z W N 0 a W 9 u M S 9 U M T A t Q m F y c m l u Z 3 R v b i 1 T c G V j a W F s c y 9 U M T A t Q m F y c m l u Z 3 R v b l 9 T a G V l d C 5 7 Q 2 9 s d W 1 u N i w 1 f S Z x d W 9 0 O y w m c X V v d D t T Z W N 0 a W 9 u M S 9 U M T A t Q m F y c m l u Z 3 R v b i 1 T c G V j a W F s c y 9 U M T A t Q m F y c m l u Z 3 R v b l 9 T a G V l d C 5 7 Q 2 9 s d W 1 u O C w 3 f S Z x d W 9 0 O y w m c X V v d D t T Z W N 0 a W 9 u M S 9 U M T A t Q m F y c m l u Z 3 R v b i 1 T c G V j a W F s c y 9 U M T A t Q m F y c m l u Z 3 R v b l 9 T a G V l d C 5 7 Q 2 9 s d W 1 u M T E s M T B 9 J n F 1 b 3 Q 7 L C Z x d W 9 0 O 1 N l Y 3 R p b 2 4 x L 1 Q x M C 1 C Y X J y a W 5 n d G 9 u L V N w Z W N p Y W x z L 1 Q x M C 1 C Y X J y a W 5 n d G 9 u X 1 N o Z W V 0 L n t D b 2 x 1 b W 4 x M i w x M X 0 m c X V v d D s s J n F 1 b 3 Q 7 U 2 V j d G l v b j E v V D E w L U J h c n J p b m d 0 b 2 4 t U 3 B l Y 2 l h b H M v V D E w L U J h c n J p b m d 0 b 2 5 f U 2 h l Z X Q u e 0 N v b H V t b j E z L D E y f S Z x d W 9 0 O y w m c X V v d D t T Z W N 0 a W 9 u M S 9 U M T A t Q m F y c m l u Z 3 R v b i 1 T c G V j a W F s c y 9 U M T A t Q m F y c m l u Z 3 R v b l 9 T a G V l d C 5 7 Q 2 9 s d W 1 u M T Q s M T N 9 J n F 1 b 3 Q 7 L C Z x d W 9 0 O 1 N l Y 3 R p b 2 4 x L 1 Q x M C 1 C Y X J y a W 5 n d G 9 u L V N w Z W N p Y W x z L 1 Q x M C 1 C Y X J y a W 5 n d G 9 u X 1 N o Z W V 0 L n t D b 2 x 1 b W 4 x N y w x N n 0 m c X V v d D s s J n F 1 b 3 Q 7 U 2 V j d G l v b j E v V D E w L U J h c n J p b m d 0 b 2 4 t U 3 B l Y 2 l h b H M v V D E w L U J h c n J p b m d 0 b 2 5 f U 2 h l Z X Q u e 0 N v b H V t b j I 4 L D I 3 f S Z x d W 9 0 O y w m c X V v d D t T Z W N 0 a W 9 u M S 9 U M T A t Q m F y c m l u Z 3 R v b i 1 T c G V j a W F s c y 9 U M T A t Q m F y c m l u Z 3 R v b l 9 T a G V l d C 5 7 Q 2 9 s d W 1 u M j k s M j h 9 J n F 1 b 3 Q 7 L C Z x d W 9 0 O 1 N l Y 3 R p b 2 4 x L 1 Q x M C 1 C Y X J y a W 5 n d G 9 u L V N w Z W N p Y W x z L 1 Q x M C 1 C Y X J y a W 5 n d G 9 u X 1 N o Z W V 0 L n t D b 2 x 1 b W 4 z M C w y O X 0 m c X V v d D s s J n F 1 b 3 Q 7 U 2 V j d G l v b j E v V D E w L U J h c n J p b m d 0 b 2 4 t U 3 B l Y 2 l h b H M v V D E w L U J h c n J p b m d 0 b 2 5 f U 2 h l Z X Q u e 0 N v b H V t b j M y L D M x f S Z x d W 9 0 O y w m c X V v d D t T Z W N 0 a W 9 u M S 9 U M T A t Q m F y c m l u Z 3 R v b i 1 T c G V j a W F s c y 9 U M T A t Q m F y c m l u Z 3 R v b l 9 T a G V l d C 5 7 Q 2 9 s d W 1 u M z M s M z J 9 J n F 1 b 3 Q 7 L C Z x d W 9 0 O 1 N l Y 3 R p b 2 4 x L 1 Q x M C 1 C Y X J y a W 5 n d G 9 u L V N w Z W N p Y W x z L 1 Q x M C 1 C Y X J y a W 5 n d G 9 u X 1 N o Z W V 0 L n t D b 2 x 1 b W 4 z N C w z M 3 0 m c X V v d D s s J n F 1 b 3 Q 7 U 2 V j d G l v b j E v V D E w L U J h c n J p b m d 0 b 2 4 t U 3 B l Y 2 l h b H M v V D E w L U J h c n J p b m d 0 b 2 5 f U 2 h l Z X Q u e 0 N v b H V t b j M 2 L D M 1 f S Z x d W 9 0 O y w m c X V v d D t T Z W N 0 a W 9 u M S 9 U M T A t Q m F y c m l u Z 3 R v b i 1 T c G V j a W F s c y 9 U M T A t Q m F y c m l u Z 3 R v b l 9 T a G V l d C 5 7 Q 2 9 s d W 1 u N D I s N D F 9 J n F 1 b 3 Q 7 L C Z x d W 9 0 O 1 N l Y 3 R p b 2 4 x L 1 Q x M C 1 C Y X J y a W 5 n d G 9 u L V N w Z W N p Y W x z L 1 Q x M C 1 C Y X J y a W 5 n d G 9 u X 1 N o Z W V 0 L n t D b 2 x 1 b W 4 0 M y w 0 M n 0 m c X V v d D s s J n F 1 b 3 Q 7 U 2 V j d G l v b j E v V D E w L U J h c n J p b m d 0 b 2 4 t U 3 B l Y 2 l h b H M v V D E w L U J h c n J p b m d 0 b 2 5 f U 2 h l Z X Q u e 0 N v b H V t b j Q 1 L D Q 0 f S Z x d W 9 0 O y w m c X V v d D t T Z W N 0 a W 9 u M S 9 U M T A t Q m F y c m l u Z 3 R v b i 1 T c G V j a W F s c y 9 U M T A t Q m F y c m l u Z 3 R v b l 9 T a G V l d C 5 7 Q 2 9 s d W 1 u N D Y s N D V 9 J n F 1 b 3 Q 7 X S w m c X V v d D t S Z W x h d G l v b n N o a X B J b m Z v J n F 1 b 3 Q 7 O l t d f S I g L z 4 8 L 1 N 0 Y W J s Z U V u d H J p Z X M + P C 9 J d G V t P j x J d G V t P j x J d G V t T G 9 j Y X R p b 2 4 + P E l 0 Z W 1 U e X B l P k Z v c m 1 1 b G E 8 L 0 l 0 Z W 1 U e X B l P j x J d G V t U G F 0 a D 5 T Z W N 0 a W 9 u M S 9 U M T A t Q m F y c m l u Z 3 R v b i 1 T c G V j a W F s c y 9 T b 3 V y Y 2 U 8 L 0 l 0 Z W 1 Q Y X R o P j w v S X R l b U x v Y 2 F 0 a W 9 u P j x T d G F i b G V F b n R y a W V z I C 8 + P C 9 J d G V t P j x J d G V t P j x J d G V t T G 9 j Y X R p b 2 4 + P E l 0 Z W 1 U e X B l P k Z v c m 1 1 b G E 8 L 0 l 0 Z W 1 U e X B l P j x J d G V t U G F 0 a D 5 T Z W N 0 a W 9 u M S 9 U M T A t Q m F y c m l u Z 3 R v b i 1 T c G V j a W F s c y 9 U M T A t Q m F y c m l u Z 3 R v b l 9 T a G V l d D w v S X R l b V B h d G g + P C 9 J d G V t T G 9 j Y X R p b 2 4 + P F N 0 Y W J s Z U V u d H J p Z X M g L z 4 8 L 0 l 0 Z W 0 + P E l 0 Z W 0 + P E l 0 Z W 1 M b 2 N h d G l v b j 4 8 S X R l b V R 5 c G U + R m 9 y b X V s Y T w v S X R l b V R 5 c G U + P E l 0 Z W 1 Q Y X R o P l N l Y 3 R p b 2 4 x L 1 Q x M C 1 C Y X J y a W 5 n d G 9 u L V N w Z W N p Y W x z L 1 B y b 2 1 v d G V k J T I w S G V h Z G V y c z w v S X R l b V B h d G g + P C 9 J d G V t T G 9 j Y X R p b 2 4 + P F N 0 Y W J s Z U V u d H J p Z X M g L z 4 8 L 0 l 0 Z W 0 + P E l 0 Z W 0 + P E l 0 Z W 1 M b 2 N h d G l v b j 4 8 S X R l b V R 5 c G U + R m 9 y b X V s Y T w v S X R l b V R 5 c G U + P E l 0 Z W 1 Q Y X R o P l N l Y 3 R p b 2 4 x L 1 Q x M C 1 C Y X J y a W 5 n d G 9 u L V N w Z W N p Y W x z L 1 J l b W 9 2 Z W Q l M j B P d G h l c i U y M E N v b H V t b n M 8 L 0 l 0 Z W 1 Q Y X R o P j w v S X R l b U x v Y 2 F 0 a W 9 u P j x T d G F i b G V F b n R y a W V z I C 8 + P C 9 J d G V t P j x J d G V t P j x J d G V t T G 9 j Y X R p b 2 4 + P E l 0 Z W 1 U e X B l P k Z v c m 1 1 b G E 8 L 0 l 0 Z W 1 U e X B l P j x J d G V t U G F 0 a D 5 T Z W N 0 a W 9 u M S 9 U M T A t Q m F y c m l u Z 3 R v b i 1 O d X J z a W 5 n L 1 J l b W 9 2 Z W Q l M j B P d G h l c i U y M E N v b H V t b n M 8 L 0 l 0 Z W 1 Q Y X R o P j w v S X R l b U x v Y 2 F 0 a W 9 u P j x T d G F i b G V F b n R y a W V z I C 8 + P C 9 J d G V t P j x J d G V t P j x J d G V t T G 9 j Y X R p b 2 4 + P E l 0 Z W 1 U e X B l P k Z v c m 1 1 b G E 8 L 0 l 0 Z W 1 U e X B l P j x J d G V t U G F 0 a D 5 T Z W N 0 a W 9 u M S 9 U M T A t Q m F y c m l u Z 3 R v b i 1 O d X J z a W 5 n L 1 J l b 3 J k Z X J l Z C U y M E N v b H V t b n M 8 L 0 l 0 Z W 1 Q Y X R o P j w v S X R l b U x v Y 2 F 0 a W 9 u P j x T d G F i b G V F b n R y a W V z I C 8 + P C 9 J d G V t P j x J d G V t P j x J d G V t T G 9 j Y X R p b 2 4 + P E l 0 Z W 1 U e X B l P k Z v c m 1 1 b G E 8 L 0 l 0 Z W 1 U e X B l P j x J d G V t U G F 0 a D 5 T Z W N 0 a W 9 u M S 9 U M T A t Q m F y c m l u Z 3 R v b i 1 O d X J z a W 5 n L 1 J l b m F t Z W Q l M j B D b 2 x 1 b W 5 z P C 9 J d G V t U G F 0 a D 4 8 L 0 l 0 Z W 1 M b 2 N h d G l v b j 4 8 U 3 R h Y m x l R W 5 0 c m l l c y A v P j w v S X R l b T 4 8 S X R l b T 4 8 S X R l b U x v Y 2 F 0 a W 9 u P j x J d G V t V H l w Z T 5 G b 3 J t d W x h P C 9 J d G V t V H l w Z T 4 8 S X R l b V B h d G g + U 2 V j d G l v b j E v V D E w L U J h c n J p b m d 0 b 2 4 t U 3 B l Y 2 l h b H M v U m V u Y W 1 l Z C U y M E N v b H V t b n M 8 L 0 l 0 Z W 1 Q Y X R o P j w v S X R l b U x v Y 2 F 0 a W 9 u P j x T d G F i b G V F b n R y a W V z I C 8 + P C 9 J d G V t P j x J d G V t P j x J d G V t T G 9 j Y X R p b 2 4 + P E l 0 Z W 1 U e X B l P k Z v c m 1 1 b G E 8 L 0 l 0 Z W 1 U e X B l P j x J d G V t U G F 0 a D 5 T Z W N 0 a W 9 u M S 9 U M T A t Q m F y c m l u Z 3 R v b i 0 1 M j k v U m V u Y W 1 l Z C U y M E N v b H V t b n M 8 L 0 l 0 Z W 1 Q Y X R o P j w v S X R l b U x v Y 2 F 0 a W 9 u P j x T d G F i b G V F b n R y a W V z I C 8 + P C 9 J d G V t P j x J d G V t P j x J d G V t T G 9 j Y X R p b 2 4 + P E l 0 Z W 1 U e X B l P k Z v c m 1 1 b G E 8 L 0 l 0 Z W 1 U e X B l P j x J d G V t U G F 0 a D 5 T Z W N 0 a W 9 u M S 9 U M T A t Q m F y c m l u Z 3 R v b i 0 1 M j M v U m V u Y W 1 l Z C U y M E N v b H V t b n M 8 L 0 l 0 Z W 1 Q Y X R o P j w v S X R l b U x v Y 2 F 0 a W 9 u P j x T d G F i b G V F b n R y a W V z I C 8 + P C 9 J d G V t P j x J d G V t P j x J d G V t T G 9 j Y X R p b 2 4 + P E l 0 Z W 1 U e X B l P k Z v c m 1 1 b G E 8 L 0 l 0 Z W 1 U e X B l P j x J d G V t U G F 0 a D 5 T Z W N 0 a W 9 u M S 9 U M T A t Q m F y c m l u Z 3 R v b i 0 1 M T c v U m V u Y W 1 l Z C U y M E N v b H V t b n M 8 L 0 l 0 Z W 1 Q Y X R o P j w v S X R l b U x v Y 2 F 0 a W 9 u P j x T d G F i b G V F b n R y a W V z I C 8 + P C 9 J d G V t P j x J d G V t P j x J d G V t T G 9 j Y X R p b 2 4 + P E l 0 Z W 1 U e X B l P k Z v c m 1 1 b G E 8 L 0 l 0 Z W 1 U e X B l P j x J d G V t U G F 0 a D 5 T Z W N 0 a W 9 u M S 9 U M T A t Q m F y c m l u Z 3 R v b i 1 D b G F z c z M v U m V u Y W 1 l Z C U y M E N v b H V t b n M 8 L 0 l 0 Z W 1 Q Y X R o P j w v S X R l b U x v Y 2 F 0 a W 9 u P j x T d G F i b G V F b n R y a W V z I C 8 + P C 9 J d G V t P j x J d G V t P j x J d G V t T G 9 j Y X R p b 2 4 + P E l 0 Z W 1 U e X B l P k Z v c m 1 1 b G E 8 L 0 l 0 Z W 1 U e X B l P j x J d G V t U G F 0 a D 5 T Z W N 0 a W 9 u M S 9 U M T A t Q m F y c m l u Z 3 R v b i 1 D b G F z c z M v U m V v c m R l c m V k J T I w Q 2 9 s d W 1 u c z w v S X R l b V B h d G g + P C 9 J d G V t T G 9 j Y X R p b 2 4 + P F N 0 Y W J s Z U V u d H J p Z X M g L z 4 8 L 0 l 0 Z W 0 + P E l 0 Z W 0 + P E l 0 Z W 1 M b 2 N h d G l v b j 4 8 S X R l b V R 5 c G U + R m 9 y b X V s Y T w v S X R l b V R 5 c G U + P E l 0 Z W 1 Q Y X R o P l N l Y 3 R p b 2 4 x L 1 Q x M C 1 C Y X J y a W 5 n d G 9 u L V N w Z W N p Y W x z J T I w K D I 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G a W x s R X J y b 3 J D b 2 R l I i B W Y W x 1 Z T 0 i c 1 V u a 2 5 v d 2 4 i I C 8 + P E V u d H J 5 I F R 5 c G U 9 I k Z p b G x F c n J v c k N v d W 5 0 I i B W Y W x 1 Z T 0 i b D E i I C 8 + P E V u d H J 5 I F R 5 c G U 9 I k Z p b G x M Y X N 0 V X B k Y X R l Z C I g V m F s d W U 9 I m Q y M D I y L T A 2 L T I x V D I w O j Q 3 O j A 4 L j Y 2 N D M w M z h a I i A v P j x F b n R y e S B U e X B l P S J G a W x s Q 2 9 s d W 1 u V H l w Z X M i I F Z h b H V l P S J z Q U F B Q U F B Q U F B Q U F B Q U F B Q U F B Q U F B Q U F B Q U F B Q S I g L z 4 8 R W 5 0 c n k g V H l w Z T 0 i R m l s b E N v b H V t b k 5 h b W V z I i B W Y W x 1 Z T 0 i c 1 s m c X V v d D t L Z X l Q S U 4 m c X V v d D s s J n F 1 b 3 Q 7 U E l O c y Z x d W 9 0 O y w m c X V v d D t Q c m 9 w Z X J 0 e S B V c 2 U m c X V v d D s s J n F 1 b 3 Q 7 Q W R k c m V z c y Z x d W 9 0 O y w m c X V v d D t D T E F T U y Z x d W 9 0 O y w m c X V v d D t B Z 2 U m c X V v d D s s J n F 1 b 3 Q 7 T G F u Z F N x Z n Q m c X V v d D s s J n F 1 b 3 Q 7 Q m x k Z 1 N x Z n Q m c X V v d D s s J n F 1 b 3 Q 7 T m V 0 I F J l b n R h Y m x l I F N G 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U 3 R h d H V z I i B W Y W x 1 Z T 0 i c 0 N v b X B s Z X R l I i A v P j x F b n R y e S B U e X B l P S J G a W x s Q 2 9 1 b n Q i I F Z h b H V l P S J s O D Q i I C 8 + P E V u d H J 5 I F R 5 c G U 9 I l J l b G F 0 a W 9 u c 2 h p c E l u Z m 9 D b 2 5 0 Y W l u Z X I i I F Z h b H V l P S J z e y Z x d W 9 0 O 2 N v b H V t b k N v d W 5 0 J n F 1 b 3 Q 7 O j I x L C Z x d W 9 0 O 2 t l e U N v b H V t b k 5 h b W V z J n F 1 b 3 Q 7 O l t d L C Z x d W 9 0 O 3 F 1 Z X J 5 U m V s Y X R p b 2 5 z a G l w c y Z x d W 9 0 O z p b X S w m c X V v d D t j b 2 x 1 b W 5 J Z G V u d G l 0 a W V z J n F 1 b 3 Q 7 O l s m c X V v d D t T Z W N 0 a W 9 u M S 9 U M T A t Q m F y c m l u Z 3 R v b i 1 T c G V j a W F s c y 9 U M T A t Q m F y c m l u Z 3 R v b l 9 T a G V l d C 5 7 Q 2 9 s d W 1 u M S w w f S Z x d W 9 0 O y w m c X V v d D t T Z W N 0 a W 9 u M S 9 U M T A t Q m F y c m l u Z 3 R v b i 1 T c G V j a W F s c y 9 U M T A t Q m F y c m l u Z 3 R v b l 9 T a G V l d C 5 7 Q 2 9 s d W 1 u M i w x f S Z x d W 9 0 O y w m c X V v d D t T Z W N 0 a W 9 u M S 9 U M T A t Q m F y c m l u Z 3 R v b i 1 T c G V j a W F s c y 9 U M T A t Q m F y c m l u Z 3 R v b l 9 T a G V l d C 5 7 Q 2 9 s d W 1 u N C w z f S Z x d W 9 0 O y w m c X V v d D t T Z W N 0 a W 9 u M S 9 U M T A t Q m F y c m l u Z 3 R v b i 1 T c G V j a W F s c y 9 U M T A t Q m F y c m l u Z 3 R v b l 9 T a G V l d C 5 7 Q 2 9 s d W 1 u N i w 1 f S Z x d W 9 0 O y w m c X V v d D t T Z W N 0 a W 9 u M S 9 U M T A t Q m F y c m l u Z 3 R v b i 1 T c G V j a W F s c y 9 U M T A t Q m F y c m l u Z 3 R v b l 9 T a G V l d C 5 7 Q 2 9 s d W 1 u O C w 3 f S Z x d W 9 0 O y w m c X V v d D t T Z W N 0 a W 9 u M S 9 U M T A t Q m F y c m l u Z 3 R v b i 1 T c G V j a W F s c y 9 U M T A t Q m F y c m l u Z 3 R v b l 9 T a G V l d C 5 7 Q 2 9 s d W 1 u M T E s M T B 9 J n F 1 b 3 Q 7 L C Z x d W 9 0 O 1 N l Y 3 R p b 2 4 x L 1 Q x M C 1 C Y X J y a W 5 n d G 9 u L V N w Z W N p Y W x z L 1 Q x M C 1 C Y X J y a W 5 n d G 9 u X 1 N o Z W V 0 L n t D b 2 x 1 b W 4 x M i w x M X 0 m c X V v d D s s J n F 1 b 3 Q 7 U 2 V j d G l v b j E v V D E w L U J h c n J p b m d 0 b 2 4 t U 3 B l Y 2 l h b H M v V D E w L U J h c n J p b m d 0 b 2 5 f U 2 h l Z X Q u e 0 N v b H V t b j E z L D E y f S Z x d W 9 0 O y w m c X V v d D t T Z W N 0 a W 9 u M S 9 U M T A t Q m F y c m l u Z 3 R v b i 1 T c G V j a W F s c y 9 U M T A t Q m F y c m l u Z 3 R v b l 9 T a G V l d C 5 7 Q 2 9 s d W 1 u M T Q s M T N 9 J n F 1 b 3 Q 7 L C Z x d W 9 0 O 1 N l Y 3 R p b 2 4 x L 1 Q x M C 1 C Y X J y a W 5 n d G 9 u L V N w Z W N p Y W x z L 1 Q x M C 1 C Y X J y a W 5 n d G 9 u X 1 N o Z W V 0 L n t D b 2 x 1 b W 4 x N y w x N n 0 m c X V v d D s s J n F 1 b 3 Q 7 U 2 V j d G l v b j E v V D E w L U J h c n J p b m d 0 b 2 4 t U 3 B l Y 2 l h b H M v V D E w L U J h c n J p b m d 0 b 2 5 f U 2 h l Z X Q u e 0 N v b H V t b j I 4 L D I 3 f S Z x d W 9 0 O y w m c X V v d D t T Z W N 0 a W 9 u M S 9 U M T A t Q m F y c m l u Z 3 R v b i 1 T c G V j a W F s c y 9 U M T A t Q m F y c m l u Z 3 R v b l 9 T a G V l d C 5 7 Q 2 9 s d W 1 u M j k s M j h 9 J n F 1 b 3 Q 7 L C Z x d W 9 0 O 1 N l Y 3 R p b 2 4 x L 1 Q x M C 1 C Y X J y a W 5 n d G 9 u L V N w Z W N p Y W x z L 1 Q x M C 1 C Y X J y a W 5 n d G 9 u X 1 N o Z W V 0 L n t D b 2 x 1 b W 4 z M C w y O X 0 m c X V v d D s s J n F 1 b 3 Q 7 U 2 V j d G l v b j E v V D E w L U J h c n J p b m d 0 b 2 4 t U 3 B l Y 2 l h b H M v V D E w L U J h c n J p b m d 0 b 2 5 f U 2 h l Z X Q u e 0 N v b H V t b j M y L D M x f S Z x d W 9 0 O y w m c X V v d D t T Z W N 0 a W 9 u M S 9 U M T A t Q m F y c m l u Z 3 R v b i 1 T c G V j a W F s c y 9 U M T A t Q m F y c m l u Z 3 R v b l 9 T a G V l d C 5 7 Q 2 9 s d W 1 u M z M s M z J 9 J n F 1 b 3 Q 7 L C Z x d W 9 0 O 1 N l Y 3 R p b 2 4 x L 1 Q x M C 1 C Y X J y a W 5 n d G 9 u L V N w Z W N p Y W x z L 1 Q x M C 1 C Y X J y a W 5 n d G 9 u X 1 N o Z W V 0 L n t D b 2 x 1 b W 4 z N C w z M 3 0 m c X V v d D s s J n F 1 b 3 Q 7 U 2 V j d G l v b j E v V D E w L U J h c n J p b m d 0 b 2 4 t U 3 B l Y 2 l h b H M v V D E w L U J h c n J p b m d 0 b 2 5 f U 2 h l Z X Q u e 0 N v b H V t b j M 2 L D M 1 f S Z x d W 9 0 O y w m c X V v d D t T Z W N 0 a W 9 u M S 9 U M T A t Q m F y c m l u Z 3 R v b i 1 T c G V j a W F s c y 9 U M T A t Q m F y c m l u Z 3 R v b l 9 T a G V l d C 5 7 Q 2 9 s d W 1 u N D I s N D F 9 J n F 1 b 3 Q 7 L C Z x d W 9 0 O 1 N l Y 3 R p b 2 4 x L 1 Q x M C 1 C Y X J y a W 5 n d G 9 u L V N w Z W N p Y W x z L 1 Q x M C 1 C Y X J y a W 5 n d G 9 u X 1 N o Z W V 0 L n t D b 2 x 1 b W 4 0 M y w 0 M n 0 m c X V v d D s s J n F 1 b 3 Q 7 U 2 V j d G l v b j E v V D E w L U J h c n J p b m d 0 b 2 4 t U 3 B l Y 2 l h b H M v V D E w L U J h c n J p b m d 0 b 2 5 f U 2 h l Z X Q u e 0 N v b H V t b j Q 1 L D Q 0 f S Z x d W 9 0 O y w m c X V v d D t T Z W N 0 a W 9 u M S 9 U M T A t Q m F y c m l u Z 3 R v b i 1 T c G V j a W F s c y 9 U M T A t Q m F y c m l u Z 3 R v b l 9 T a G V l d C 5 7 Q 2 9 s d W 1 u N D Y s N D V 9 J n F 1 b 3 Q 7 X S w m c X V v d D t D b 2 x 1 b W 5 D b 3 V u d C Z x d W 9 0 O z o y M S w m c X V v d D t L Z X l D b 2 x 1 b W 5 O Y W 1 l c y Z x d W 9 0 O z p b X S w m c X V v d D t D b 2 x 1 b W 5 J Z G V u d G l 0 a W V z J n F 1 b 3 Q 7 O l s m c X V v d D t T Z W N 0 a W 9 u M S 9 U M T A t Q m F y c m l u Z 3 R v b i 1 T c G V j a W F s c y 9 U M T A t Q m F y c m l u Z 3 R v b l 9 T a G V l d C 5 7 Q 2 9 s d W 1 u M S w w f S Z x d W 9 0 O y w m c X V v d D t T Z W N 0 a W 9 u M S 9 U M T A t Q m F y c m l u Z 3 R v b i 1 T c G V j a W F s c y 9 U M T A t Q m F y c m l u Z 3 R v b l 9 T a G V l d C 5 7 Q 2 9 s d W 1 u M i w x f S Z x d W 9 0 O y w m c X V v d D t T Z W N 0 a W 9 u M S 9 U M T A t Q m F y c m l u Z 3 R v b i 1 T c G V j a W F s c y 9 U M T A t Q m F y c m l u Z 3 R v b l 9 T a G V l d C 5 7 Q 2 9 s d W 1 u N C w z f S Z x d W 9 0 O y w m c X V v d D t T Z W N 0 a W 9 u M S 9 U M T A t Q m F y c m l u Z 3 R v b i 1 T c G V j a W F s c y 9 U M T A t Q m F y c m l u Z 3 R v b l 9 T a G V l d C 5 7 Q 2 9 s d W 1 u N i w 1 f S Z x d W 9 0 O y w m c X V v d D t T Z W N 0 a W 9 u M S 9 U M T A t Q m F y c m l u Z 3 R v b i 1 T c G V j a W F s c y 9 U M T A t Q m F y c m l u Z 3 R v b l 9 T a G V l d C 5 7 Q 2 9 s d W 1 u O C w 3 f S Z x d W 9 0 O y w m c X V v d D t T Z W N 0 a W 9 u M S 9 U M T A t Q m F y c m l u Z 3 R v b i 1 T c G V j a W F s c y 9 U M T A t Q m F y c m l u Z 3 R v b l 9 T a G V l d C 5 7 Q 2 9 s d W 1 u M T E s M T B 9 J n F 1 b 3 Q 7 L C Z x d W 9 0 O 1 N l Y 3 R p b 2 4 x L 1 Q x M C 1 C Y X J y a W 5 n d G 9 u L V N w Z W N p Y W x z L 1 Q x M C 1 C Y X J y a W 5 n d G 9 u X 1 N o Z W V 0 L n t D b 2 x 1 b W 4 x M i w x M X 0 m c X V v d D s s J n F 1 b 3 Q 7 U 2 V j d G l v b j E v V D E w L U J h c n J p b m d 0 b 2 4 t U 3 B l Y 2 l h b H M v V D E w L U J h c n J p b m d 0 b 2 5 f U 2 h l Z X Q u e 0 N v b H V t b j E z L D E y f S Z x d W 9 0 O y w m c X V v d D t T Z W N 0 a W 9 u M S 9 U M T A t Q m F y c m l u Z 3 R v b i 1 T c G V j a W F s c y 9 U M T A t Q m F y c m l u Z 3 R v b l 9 T a G V l d C 5 7 Q 2 9 s d W 1 u M T Q s M T N 9 J n F 1 b 3 Q 7 L C Z x d W 9 0 O 1 N l Y 3 R p b 2 4 x L 1 Q x M C 1 C Y X J y a W 5 n d G 9 u L V N w Z W N p Y W x z L 1 Q x M C 1 C Y X J y a W 5 n d G 9 u X 1 N o Z W V 0 L n t D b 2 x 1 b W 4 x N y w x N n 0 m c X V v d D s s J n F 1 b 3 Q 7 U 2 V j d G l v b j E v V D E w L U J h c n J p b m d 0 b 2 4 t U 3 B l Y 2 l h b H M v V D E w L U J h c n J p b m d 0 b 2 5 f U 2 h l Z X Q u e 0 N v b H V t b j I 4 L D I 3 f S Z x d W 9 0 O y w m c X V v d D t T Z W N 0 a W 9 u M S 9 U M T A t Q m F y c m l u Z 3 R v b i 1 T c G V j a W F s c y 9 U M T A t Q m F y c m l u Z 3 R v b l 9 T a G V l d C 5 7 Q 2 9 s d W 1 u M j k s M j h 9 J n F 1 b 3 Q 7 L C Z x d W 9 0 O 1 N l Y 3 R p b 2 4 x L 1 Q x M C 1 C Y X J y a W 5 n d G 9 u L V N w Z W N p Y W x z L 1 Q x M C 1 C Y X J y a W 5 n d G 9 u X 1 N o Z W V 0 L n t D b 2 x 1 b W 4 z M C w y O X 0 m c X V v d D s s J n F 1 b 3 Q 7 U 2 V j d G l v b j E v V D E w L U J h c n J p b m d 0 b 2 4 t U 3 B l Y 2 l h b H M v V D E w L U J h c n J p b m d 0 b 2 5 f U 2 h l Z X Q u e 0 N v b H V t b j M y L D M x f S Z x d W 9 0 O y w m c X V v d D t T Z W N 0 a W 9 u M S 9 U M T A t Q m F y c m l u Z 3 R v b i 1 T c G V j a W F s c y 9 U M T A t Q m F y c m l u Z 3 R v b l 9 T a G V l d C 5 7 Q 2 9 s d W 1 u M z M s M z J 9 J n F 1 b 3 Q 7 L C Z x d W 9 0 O 1 N l Y 3 R p b 2 4 x L 1 Q x M C 1 C Y X J y a W 5 n d G 9 u L V N w Z W N p Y W x z L 1 Q x M C 1 C Y X J y a W 5 n d G 9 u X 1 N o Z W V 0 L n t D b 2 x 1 b W 4 z N C w z M 3 0 m c X V v d D s s J n F 1 b 3 Q 7 U 2 V j d G l v b j E v V D E w L U J h c n J p b m d 0 b 2 4 t U 3 B l Y 2 l h b H M v V D E w L U J h c n J p b m d 0 b 2 5 f U 2 h l Z X Q u e 0 N v b H V t b j M 2 L D M 1 f S Z x d W 9 0 O y w m c X V v d D t T Z W N 0 a W 9 u M S 9 U M T A t Q m F y c m l u Z 3 R v b i 1 T c G V j a W F s c y 9 U M T A t Q m F y c m l u Z 3 R v b l 9 T a G V l d C 5 7 Q 2 9 s d W 1 u N D I s N D F 9 J n F 1 b 3 Q 7 L C Z x d W 9 0 O 1 N l Y 3 R p b 2 4 x L 1 Q x M C 1 C Y X J y a W 5 n d G 9 u L V N w Z W N p Y W x z L 1 Q x M C 1 C Y X J y a W 5 n d G 9 u X 1 N o Z W V 0 L n t D b 2 x 1 b W 4 0 M y w 0 M n 0 m c X V v d D s s J n F 1 b 3 Q 7 U 2 V j d G l v b j E v V D E w L U J h c n J p b m d 0 b 2 4 t U 3 B l Y 2 l h b H M v V D E w L U J h c n J p b m d 0 b 2 5 f U 2 h l Z X Q u e 0 N v b H V t b j Q 1 L D Q 0 f S Z x d W 9 0 O y w m c X V v d D t T Z W N 0 a W 9 u M S 9 U M T A t Q m F y c m l u Z 3 R v b i 1 T c G V j a W F s c y 9 U M T A t Q m F y c m l u Z 3 R v b l 9 T a G V l d C 5 7 Q 2 9 s d W 1 u N D Y s N D V 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U M T A t Q m F y c m l u Z 3 R v b i 1 T c G V j a W F s c y U y M C g y K S 9 T b 3 V y Y 2 U 8 L 0 l 0 Z W 1 Q Y X R o P j w v S X R l b U x v Y 2 F 0 a W 9 u P j x T d G F i b G V F b n R y a W V z I C 8 + P C 9 J d G V t P j x J d G V t P j x J d G V t T G 9 j Y X R p b 2 4 + P E l 0 Z W 1 U e X B l P k Z v c m 1 1 b G E 8 L 0 l 0 Z W 1 U e X B l P j x J d G V t U G F 0 a D 5 T Z W N 0 a W 9 u M S 9 U M T A t Q m F y c m l u Z 3 R v b i 1 T c G V j a W F s c y U y M C g y K S 9 U M T A t Q m F y c m l u Z 3 R v b l 9 T a G V l d D w v S X R l b V B h d G g + P C 9 J d G V t T G 9 j Y X R p b 2 4 + P F N 0 Y W J s Z U V u d H J p Z X M g L z 4 8 L 0 l 0 Z W 0 + P E l 0 Z W 0 + P E l 0 Z W 1 M b 2 N h d G l v b j 4 8 S X R l b V R 5 c G U + R m 9 y b X V s Y T w v S X R l b V R 5 c G U + P E l 0 Z W 1 Q Y X R o P l N l Y 3 R p b 2 4 x L 1 Q x M C 1 C Y X J y a W 5 n d G 9 u L V N w Z W N p Y W x z J T I w K D I p L 1 B y b 2 1 v d G V k J T I w S G V h Z G V y c z w v S X R l b V B h d G g + P C 9 J d G V t T G 9 j Y X R p b 2 4 + P F N 0 Y W J s Z U V u d H J p Z X M g L z 4 8 L 0 l 0 Z W 0 + P E l 0 Z W 0 + P E l 0 Z W 1 M b 2 N h d G l v b j 4 8 S X R l b V R 5 c G U + R m 9 y b X V s Y T w v S X R l b V R 5 c G U + P E l 0 Z W 1 Q Y X R o P l N l Y 3 R p b 2 4 x L 1 Q x M C 1 C Y X J y a W 5 n d G 9 u L V N w Z W N p Y W x z J T I w K D I p L 1 J l b W 9 2 Z W Q l M j B P d G h l c i U y M E N v b H V t b n M 8 L 0 l 0 Z W 1 Q Y X R o P j w v S X R l b U x v Y 2 F 0 a W 9 u P j x T d G F i b G V F b n R y a W V z I C 8 + P C 9 J d G V t P j x J d G V t P j x J d G V t T G 9 j Y X R p b 2 4 + P E l 0 Z W 1 U e X B l P k Z v c m 1 1 b G E 8 L 0 l 0 Z W 1 U e X B l P j x J d G V t U G F 0 a D 5 T Z W N 0 a W 9 u M S 9 U M T A t Q m F y c m l u Z 3 R v b i 1 T c G V j a W F s c y U y M C g y K S 9 S Z W 5 h b W V k J T I w Q 2 9 s d W 1 u c z w v S X R l b V B h d G g + P C 9 J d G V t T G 9 j Y X R p b 2 4 + P F N 0 Y W J s Z U V u d H J p Z X M g L z 4 8 L 0 l 0 Z W 0 + P E l 0 Z W 0 + P E l 0 Z W 1 M b 2 N h d G l v b j 4 8 S X R l b V R 5 c G U + R m 9 y b X V s Y T w v S X R l b V R 5 c G U + P E l 0 Z W 1 Q Y X R o P l N l Y 3 R p b 2 4 x L 1 Q x M C 1 C Y X J y a W 5 n d G 9 u L V N w Z W N p Y W x z J T I w K D M 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S I g L z 4 8 R W 5 0 c n k g V H l w Z T 0 i R m l s b E 9 i a m V j d F R 5 c G U i I F Z h b H V l P S J z V G F i b G U i I C 8 + P E V u d H J 5 I F R 5 c G U 9 I k Z p b G x U b 0 R h d G F N b 2 R l b E V u Y W J s Z W Q i I F Z h b H V l P S J s M C I g L z 4 8 R W 5 0 c n k g V H l w Z T 0 i R m l s b F R h c m d l d C I g V m F s d W U 9 I n N U M T B f Q m F y c m l u Z 3 R v b l 9 T c G V j a W F s c z E z I i A v P j x F b n R y e S B U e X B l P S J G a W x s Z W R D b 2 1 w b G V 0 Z V J l c 3 V s d F R v V 2 9 y a 3 N o Z W V 0 I i B W Y W x 1 Z T 0 i b D E i I C 8 + P E V u d H J 5 I F R 5 c G U 9 I k Z p b G x F c n J v c k N v Z G U i I F Z h b H V l P S J z V W 5 r b m 9 3 b i I g L z 4 8 R W 5 0 c n k g V H l w Z T 0 i R m l s b E V y c m 9 y Q 2 9 1 b n Q i I F Z h b H V l P S J s M S I g L z 4 8 R W 5 0 c n k g V H l w Z T 0 i R m l s b E x h c 3 R V c G R h d G V k I i B W Y W x 1 Z T 0 i Z D I w M j I t M D Y t M j F U M j A 6 N D c 6 M D g u N j Y 0 M z A z O F o i I C 8 + P E V u d H J 5 I F R 5 c G U 9 I k Z p b G x D b 2 x 1 b W 5 U e X B l c y I g V m F s d W U 9 I n N B Q U F B Q U F B Q U F B Q U F B Q U F B Q U F B Q U F B Q U F B Q U F B I i A v P j x F b n R y e S B U e X B l P S J G a W x s Q 2 9 s d W 1 u T m F t Z X M i I F Z h b H V l P S J z W y Z x d W 9 0 O 0 t l e V B J T i Z x d W 9 0 O y w m c X V v d D t Q S U 5 z J n F 1 b 3 Q 7 L C Z x d W 9 0 O 1 B y b 3 B l c n R 5 I F V z Z S Z x d W 9 0 O y w m c X V v d D t B Z G R y Z X N z J n F 1 b 3 Q 7 L C Z x d W 9 0 O 0 N M Q V N T J n F 1 b 3 Q 7 L C Z x d W 9 0 O 0 F n Z S Z x d W 9 0 O y w m c X V v d D t M Y W 5 k U 3 F m d C Z x d W 9 0 O y w m c X V v d D t C b G R n U 3 F m d C Z x d W 9 0 O y w m c X V v d D t O Z X Q g U m V u d G F i b G U g U 0 Y 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V 4 Y 2 V z c y B M Y W 5 k I F Z h b H V l J n F 1 b 3 Q 7 L C Z x d W 9 0 O 0 1 h c m t l d C B W Y W x 1 Z S Z x d W 9 0 O 1 0 i I C 8 + P E V u d H J 5 I F R 5 c G U 9 I k Z p b G x T d G F 0 d X M i I F Z h b H V l P S J z Q 2 9 t c G x l d G U i I C 8 + P E V u d H J 5 I F R 5 c G U 9 I k Z p b G x D b 3 V u d C I g V m F s d W U 9 I m w 4 N C I g L z 4 8 R W 5 0 c n k g V H l w Z T 0 i U m V s Y X R p b 2 5 z a G l w S W 5 m b 0 N v b n R h a W 5 l c i I g V m F s d W U 9 I n N 7 J n F 1 b 3 Q 7 Y 2 9 s d W 1 u Q 2 9 1 b n Q m c X V v d D s 6 M j E s J n F 1 b 3 Q 7 a 2 V 5 Q 2 9 s d W 1 u T m F t Z X M m c X V v d D s 6 W 1 0 s J n F 1 b 3 Q 7 c X V l c n l S Z W x h d G l v b n N o a X B z J n F 1 b 3 Q 7 O l t d L C Z x d W 9 0 O 2 N v b H V t b k l k Z W 5 0 a X R p Z X M m c X V v d D s 6 W y Z x d W 9 0 O 1 N l Y 3 R p b 2 4 x L 1 Q x M C 1 C Y X J y a W 5 n d G 9 u L V N w Z W N p Y W x z L 1 Q x M C 1 C Y X J y a W 5 n d G 9 u X 1 N o Z W V 0 L n t D b 2 x 1 b W 4 x L D B 9 J n F 1 b 3 Q 7 L C Z x d W 9 0 O 1 N l Y 3 R p b 2 4 x L 1 Q x M C 1 C Y X J y a W 5 n d G 9 u L V N w Z W N p Y W x z L 1 Q x M C 1 C Y X J y a W 5 n d G 9 u X 1 N o Z W V 0 L n t D b 2 x 1 b W 4 y L D F 9 J n F 1 b 3 Q 7 L C Z x d W 9 0 O 1 N l Y 3 R p b 2 4 x L 1 Q x M C 1 C Y X J y a W 5 n d G 9 u L V N w Z W N p Y W x z L 1 Q x M C 1 C Y X J y a W 5 n d G 9 u X 1 N o Z W V 0 L n t D b 2 x 1 b W 4 0 L D N 9 J n F 1 b 3 Q 7 L C Z x d W 9 0 O 1 N l Y 3 R p b 2 4 x L 1 Q x M C 1 C Y X J y a W 5 n d G 9 u L V N w Z W N p Y W x z L 1 Q x M C 1 C Y X J y a W 5 n d G 9 u X 1 N o Z W V 0 L n t D b 2 x 1 b W 4 2 L D V 9 J n F 1 b 3 Q 7 L C Z x d W 9 0 O 1 N l Y 3 R p b 2 4 x L 1 Q x M C 1 C Y X J y a W 5 n d G 9 u L V N w Z W N p Y W x z L 1 Q x M C 1 C Y X J y a W 5 n d G 9 u X 1 N o Z W V 0 L n t D b 2 x 1 b W 4 4 L D d 9 J n F 1 b 3 Q 7 L C Z x d W 9 0 O 1 N l Y 3 R p b 2 4 x L 1 Q x M C 1 C Y X J y a W 5 n d G 9 u L V N w Z W N p Y W x z L 1 Q x M C 1 C Y X J y a W 5 n d G 9 u X 1 N o Z W V 0 L n t D b 2 x 1 b W 4 x M S w x M H 0 m c X V v d D s s J n F 1 b 3 Q 7 U 2 V j d G l v b j E v V D E w L U J h c n J p b m d 0 b 2 4 t U 3 B l Y 2 l h b H M v V D E w L U J h c n J p b m d 0 b 2 5 f U 2 h l Z X Q u e 0 N v b H V t b j E y L D E x f S Z x d W 9 0 O y w m c X V v d D t T Z W N 0 a W 9 u M S 9 U M T A t Q m F y c m l u Z 3 R v b i 1 T c G V j a W F s c y 9 U M T A t Q m F y c m l u Z 3 R v b l 9 T a G V l d C 5 7 Q 2 9 s d W 1 u M T M s M T J 9 J n F 1 b 3 Q 7 L C Z x d W 9 0 O 1 N l Y 3 R p b 2 4 x L 1 Q x M C 1 C Y X J y a W 5 n d G 9 u L V N w Z W N p Y W x z L 1 Q x M C 1 C Y X J y a W 5 n d G 9 u X 1 N o Z W V 0 L n t D b 2 x 1 b W 4 x N C w x M 3 0 m c X V v d D s s J n F 1 b 3 Q 7 U 2 V j d G l v b j E v V D E w L U J h c n J p b m d 0 b 2 4 t U 3 B l Y 2 l h b H M v V D E w L U J h c n J p b m d 0 b 2 5 f U 2 h l Z X Q u e 0 N v b H V t b j E 3 L D E 2 f S Z x d W 9 0 O y w m c X V v d D t T Z W N 0 a W 9 u M S 9 U M T A t Q m F y c m l u Z 3 R v b i 1 T c G V j a W F s c y 9 U M T A t Q m F y c m l u Z 3 R v b l 9 T a G V l d C 5 7 Q 2 9 s d W 1 u M j g s M j d 9 J n F 1 b 3 Q 7 L C Z x d W 9 0 O 1 N l Y 3 R p b 2 4 x L 1 Q x M C 1 C Y X J y a W 5 n d G 9 u L V N w Z W N p Y W x z L 1 Q x M C 1 C Y X J y a W 5 n d G 9 u X 1 N o Z W V 0 L n t D b 2 x 1 b W 4 y O S w y O H 0 m c X V v d D s s J n F 1 b 3 Q 7 U 2 V j d G l v b j E v V D E w L U J h c n J p b m d 0 b 2 4 t U 3 B l Y 2 l h b H M v V D E w L U J h c n J p b m d 0 b 2 5 f U 2 h l Z X Q u e 0 N v b H V t b j M w L D I 5 f S Z x d W 9 0 O y w m c X V v d D t T Z W N 0 a W 9 u M S 9 U M T A t Q m F y c m l u Z 3 R v b i 1 T c G V j a W F s c y 9 U M T A t Q m F y c m l u Z 3 R v b l 9 T a G V l d C 5 7 Q 2 9 s d W 1 u M z I s M z F 9 J n F 1 b 3 Q 7 L C Z x d W 9 0 O 1 N l Y 3 R p b 2 4 x L 1 Q x M C 1 C Y X J y a W 5 n d G 9 u L V N w Z W N p Y W x z L 1 Q x M C 1 C Y X J y a W 5 n d G 9 u X 1 N o Z W V 0 L n t D b 2 x 1 b W 4 z M y w z M n 0 m c X V v d D s s J n F 1 b 3 Q 7 U 2 V j d G l v b j E v V D E w L U J h c n J p b m d 0 b 2 4 t U 3 B l Y 2 l h b H M v V D E w L U J h c n J p b m d 0 b 2 5 f U 2 h l Z X Q u e 0 N v b H V t b j M 0 L D M z f S Z x d W 9 0 O y w m c X V v d D t T Z W N 0 a W 9 u M S 9 U M T A t Q m F y c m l u Z 3 R v b i 1 T c G V j a W F s c y 9 U M T A t Q m F y c m l u Z 3 R v b l 9 T a G V l d C 5 7 Q 2 9 s d W 1 u M z Y s M z V 9 J n F 1 b 3 Q 7 L C Z x d W 9 0 O 1 N l Y 3 R p b 2 4 x L 1 Q x M C 1 C Y X J y a W 5 n d G 9 u L V N w Z W N p Y W x z L 1 Q x M C 1 C Y X J y a W 5 n d G 9 u X 1 N o Z W V 0 L n t D b 2 x 1 b W 4 0 M i w 0 M X 0 m c X V v d D s s J n F 1 b 3 Q 7 U 2 V j d G l v b j E v V D E w L U J h c n J p b m d 0 b 2 4 t U 3 B l Y 2 l h b H M v V D E w L U J h c n J p b m d 0 b 2 5 f U 2 h l Z X Q u e 0 N v b H V t b j Q z L D Q y f S Z x d W 9 0 O y w m c X V v d D t T Z W N 0 a W 9 u M S 9 U M T A t Q m F y c m l u Z 3 R v b i 1 T c G V j a W F s c y 9 U M T A t Q m F y c m l u Z 3 R v b l 9 T a G V l d C 5 7 Q 2 9 s d W 1 u N D U s N D R 9 J n F 1 b 3 Q 7 L C Z x d W 9 0 O 1 N l Y 3 R p b 2 4 x L 1 Q x M C 1 C Y X J y a W 5 n d G 9 u L V N w Z W N p Y W x z L 1 Q x M C 1 C Y X J y a W 5 n d G 9 u X 1 N o Z W V 0 L n t D b 2 x 1 b W 4 0 N i w 0 N X 0 m c X V v d D t d L C Z x d W 9 0 O 0 N v b H V t b k N v d W 5 0 J n F 1 b 3 Q 7 O j I x L C Z x d W 9 0 O 0 t l e U N v b H V t b k 5 h b W V z J n F 1 b 3 Q 7 O l t d L C Z x d W 9 0 O 0 N v b H V t b k l k Z W 5 0 a X R p Z X M m c X V v d D s 6 W y Z x d W 9 0 O 1 N l Y 3 R p b 2 4 x L 1 Q x M C 1 C Y X J y a W 5 n d G 9 u L V N w Z W N p Y W x z L 1 Q x M C 1 C Y X J y a W 5 n d G 9 u X 1 N o Z W V 0 L n t D b 2 x 1 b W 4 x L D B 9 J n F 1 b 3 Q 7 L C Z x d W 9 0 O 1 N l Y 3 R p b 2 4 x L 1 Q x M C 1 C Y X J y a W 5 n d G 9 u L V N w Z W N p Y W x z L 1 Q x M C 1 C Y X J y a W 5 n d G 9 u X 1 N o Z W V 0 L n t D b 2 x 1 b W 4 y L D F 9 J n F 1 b 3 Q 7 L C Z x d W 9 0 O 1 N l Y 3 R p b 2 4 x L 1 Q x M C 1 C Y X J y a W 5 n d G 9 u L V N w Z W N p Y W x z L 1 Q x M C 1 C Y X J y a W 5 n d G 9 u X 1 N o Z W V 0 L n t D b 2 x 1 b W 4 0 L D N 9 J n F 1 b 3 Q 7 L C Z x d W 9 0 O 1 N l Y 3 R p b 2 4 x L 1 Q x M C 1 C Y X J y a W 5 n d G 9 u L V N w Z W N p Y W x z L 1 Q x M C 1 C Y X J y a W 5 n d G 9 u X 1 N o Z W V 0 L n t D b 2 x 1 b W 4 2 L D V 9 J n F 1 b 3 Q 7 L C Z x d W 9 0 O 1 N l Y 3 R p b 2 4 x L 1 Q x M C 1 C Y X J y a W 5 n d G 9 u L V N w Z W N p Y W x z L 1 Q x M C 1 C Y X J y a W 5 n d G 9 u X 1 N o Z W V 0 L n t D b 2 x 1 b W 4 4 L D d 9 J n F 1 b 3 Q 7 L C Z x d W 9 0 O 1 N l Y 3 R p b 2 4 x L 1 Q x M C 1 C Y X J y a W 5 n d G 9 u L V N w Z W N p Y W x z L 1 Q x M C 1 C Y X J y a W 5 n d G 9 u X 1 N o Z W V 0 L n t D b 2 x 1 b W 4 x M S w x M H 0 m c X V v d D s s J n F 1 b 3 Q 7 U 2 V j d G l v b j E v V D E w L U J h c n J p b m d 0 b 2 4 t U 3 B l Y 2 l h b H M v V D E w L U J h c n J p b m d 0 b 2 5 f U 2 h l Z X Q u e 0 N v b H V t b j E y L D E x f S Z x d W 9 0 O y w m c X V v d D t T Z W N 0 a W 9 u M S 9 U M T A t Q m F y c m l u Z 3 R v b i 1 T c G V j a W F s c y 9 U M T A t Q m F y c m l u Z 3 R v b l 9 T a G V l d C 5 7 Q 2 9 s d W 1 u M T M s M T J 9 J n F 1 b 3 Q 7 L C Z x d W 9 0 O 1 N l Y 3 R p b 2 4 x L 1 Q x M C 1 C Y X J y a W 5 n d G 9 u L V N w Z W N p Y W x z L 1 Q x M C 1 C Y X J y a W 5 n d G 9 u X 1 N o Z W V 0 L n t D b 2 x 1 b W 4 x N C w x M 3 0 m c X V v d D s s J n F 1 b 3 Q 7 U 2 V j d G l v b j E v V D E w L U J h c n J p b m d 0 b 2 4 t U 3 B l Y 2 l h b H M v V D E w L U J h c n J p b m d 0 b 2 5 f U 2 h l Z X Q u e 0 N v b H V t b j E 3 L D E 2 f S Z x d W 9 0 O y w m c X V v d D t T Z W N 0 a W 9 u M S 9 U M T A t Q m F y c m l u Z 3 R v b i 1 T c G V j a W F s c y 9 U M T A t Q m F y c m l u Z 3 R v b l 9 T a G V l d C 5 7 Q 2 9 s d W 1 u M j g s M j d 9 J n F 1 b 3 Q 7 L C Z x d W 9 0 O 1 N l Y 3 R p b 2 4 x L 1 Q x M C 1 C Y X J y a W 5 n d G 9 u L V N w Z W N p Y W x z L 1 Q x M C 1 C Y X J y a W 5 n d G 9 u X 1 N o Z W V 0 L n t D b 2 x 1 b W 4 y O S w y O H 0 m c X V v d D s s J n F 1 b 3 Q 7 U 2 V j d G l v b j E v V D E w L U J h c n J p b m d 0 b 2 4 t U 3 B l Y 2 l h b H M v V D E w L U J h c n J p b m d 0 b 2 5 f U 2 h l Z X Q u e 0 N v b H V t b j M w L D I 5 f S Z x d W 9 0 O y w m c X V v d D t T Z W N 0 a W 9 u M S 9 U M T A t Q m F y c m l u Z 3 R v b i 1 T c G V j a W F s c y 9 U M T A t Q m F y c m l u Z 3 R v b l 9 T a G V l d C 5 7 Q 2 9 s d W 1 u M z I s M z F 9 J n F 1 b 3 Q 7 L C Z x d W 9 0 O 1 N l Y 3 R p b 2 4 x L 1 Q x M C 1 C Y X J y a W 5 n d G 9 u L V N w Z W N p Y W x z L 1 Q x M C 1 C Y X J y a W 5 n d G 9 u X 1 N o Z W V 0 L n t D b 2 x 1 b W 4 z M y w z M n 0 m c X V v d D s s J n F 1 b 3 Q 7 U 2 V j d G l v b j E v V D E w L U J h c n J p b m d 0 b 2 4 t U 3 B l Y 2 l h b H M v V D E w L U J h c n J p b m d 0 b 2 5 f U 2 h l Z X Q u e 0 N v b H V t b j M 0 L D M z f S Z x d W 9 0 O y w m c X V v d D t T Z W N 0 a W 9 u M S 9 U M T A t Q m F y c m l u Z 3 R v b i 1 T c G V j a W F s c y 9 U M T A t Q m F y c m l u Z 3 R v b l 9 T a G V l d C 5 7 Q 2 9 s d W 1 u M z Y s M z V 9 J n F 1 b 3 Q 7 L C Z x d W 9 0 O 1 N l Y 3 R p b 2 4 x L 1 Q x M C 1 C Y X J y a W 5 n d G 9 u L V N w Z W N p Y W x z L 1 Q x M C 1 C Y X J y a W 5 n d G 9 u X 1 N o Z W V 0 L n t D b 2 x 1 b W 4 0 M i w 0 M X 0 m c X V v d D s s J n F 1 b 3 Q 7 U 2 V j d G l v b j E v V D E w L U J h c n J p b m d 0 b 2 4 t U 3 B l Y 2 l h b H M v V D E w L U J h c n J p b m d 0 b 2 5 f U 2 h l Z X Q u e 0 N v b H V t b j Q z L D Q y f S Z x d W 9 0 O y w m c X V v d D t T Z W N 0 a W 9 u M S 9 U M T A t Q m F y c m l u Z 3 R v b i 1 T c G V j a W F s c y 9 U M T A t Q m F y c m l u Z 3 R v b l 9 T a G V l d C 5 7 Q 2 9 s d W 1 u N D U s N D R 9 J n F 1 b 3 Q 7 L C Z x d W 9 0 O 1 N l Y 3 R p b 2 4 x L 1 Q x M C 1 C Y X J y a W 5 n d G 9 u L V N w Z W N p Y W x z L 1 Q x M C 1 C Y X J y a W 5 n d G 9 u X 1 N o Z W V 0 L n t D b 2 x 1 b W 4 0 N i w 0 N X 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Q x M C 1 C Y X J y a W 5 n d G 9 u L V N w Z W N p Y W x z J T I w K D M p L 1 N v d X J j Z T w v S X R l b V B h d G g + P C 9 J d G V t T G 9 j Y X R p b 2 4 + P F N 0 Y W J s Z U V u d H J p Z X M g L z 4 8 L 0 l 0 Z W 0 + P E l 0 Z W 0 + P E l 0 Z W 1 M b 2 N h d G l v b j 4 8 S X R l b V R 5 c G U + R m 9 y b X V s Y T w v S X R l b V R 5 c G U + P E l 0 Z W 1 Q Y X R o P l N l Y 3 R p b 2 4 x L 1 Q x M C 1 C Y X J y a W 5 n d G 9 u L V N w Z W N p Y W x z J T I w K D M p L 1 Q x M C 1 C Y X J y a W 5 n d G 9 u X 1 N o Z W V 0 P C 9 J d G V t U G F 0 a D 4 8 L 0 l 0 Z W 1 M b 2 N h d G l v b j 4 8 U 3 R h Y m x l R W 5 0 c m l l c y A v P j w v S X R l b T 4 8 S X R l b T 4 8 S X R l b U x v Y 2 F 0 a W 9 u P j x J d G V t V H l w Z T 5 G b 3 J t d W x h P C 9 J d G V t V H l w Z T 4 8 S X R l b V B h d G g + U 2 V j d G l v b j E v V D E w L U J h c n J p b m d 0 b 2 4 t U 3 B l Y 2 l h b H M l M j A o M y k v U H J v b W 9 0 Z W Q l M j B I Z W F k Z X J z P C 9 J d G V t U G F 0 a D 4 8 L 0 l 0 Z W 1 M b 2 N h d G l v b j 4 8 U 3 R h Y m x l R W 5 0 c m l l c y A v P j w v S X R l b T 4 8 S X R l b T 4 8 S X R l b U x v Y 2 F 0 a W 9 u P j x J d G V t V H l w Z T 5 G b 3 J t d W x h P C 9 J d G V t V H l w Z T 4 8 S X R l b V B h d G g + U 2 V j d G l v b j E v V D E w L U J h c n J p b m d 0 b 2 4 t U 3 B l Y 2 l h b H M l M j A o M y k v U m V t b 3 Z l Z C U y M E 9 0 a G V y J T I w Q 2 9 s d W 1 u c z w v S X R l b V B h d G g + P C 9 J d G V t T G 9 j Y X R p b 2 4 + P F N 0 Y W J s Z U V u d H J p Z X M g L z 4 8 L 0 l 0 Z W 0 + P E l 0 Z W 0 + P E l 0 Z W 1 M b 2 N h d G l v b j 4 8 S X R l b V R 5 c G U + R m 9 y b X V s Y T w v S X R l b V R 5 c G U + P E l 0 Z W 1 Q Y X R o P l N l Y 3 R p b 2 4 x L 1 Q x M C 1 C Y X J y a W 5 n d G 9 u L V N w Z W N p Y W x z J T I w K D M p L 1 J l b m F t Z W Q l M j B D b 2 x 1 b W 5 z P C 9 J d G V t U G F 0 a D 4 8 L 0 l 0 Z W 1 M b 2 N h d G l v b j 4 8 U 3 R h Y m x l R W 5 0 c m l l c y A v P j w v S X R l b T 4 8 S X R l b T 4 8 S X R l b U x v Y 2 F 0 a W 9 u P j x J d G V t V H l w Z T 5 G b 3 J t d W x h P C 9 J d G V t V H l w Z T 4 8 S X R l b V B h d G g + U 2 V j d G l v b j E v V D E w L U J h c n J p b m d 0 b 2 4 t N T E 3 J T I w K D I 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M C w m c X V v d D t r Z X l D b 2 x 1 b W 5 O Y W 1 l c y Z x d W 9 0 O z p b X S w m c X V v d D t x d W V y e V J l b G F 0 a W 9 u c 2 h p c H M m c X V v d D s 6 W 1 0 s J n F 1 b 3 Q 7 Y 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Q 2 9 s d W 1 u Q 2 9 1 b n Q m c X V v d D s 6 M j A s J n F 1 b 3 Q 7 S 2 V 5 Q 2 9 s d W 1 u T m F t Z X M m c X V v d D s 6 W 1 0 s J n F 1 b 3 Q 7 Q 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U m V s Y X R p b 2 5 z a G l w S W 5 m b y Z x d W 9 0 O z p b X X 0 i I C 8 + P E V u d H J 5 I F R 5 c G U 9 I k Z p b G x D b 3 V u d C I g V m F s d W U 9 I m w 2 N i I g L z 4 8 R W 5 0 c n k g V H l w Z T 0 i R m l s b F N 0 Y X R 1 c y I g V m F s d W U 9 I n N D b 2 1 w b G V 0 Z S I g L z 4 8 R W 5 0 c n k g V H l w Z T 0 i R m l s b E N v b H V t b k 5 h b W V z I i B W Y W x 1 Z T 0 i c 1 s m c X V v d D t L Z X l Q S U 4 m c X V v d D s s J n F 1 b 3 Q 7 U E l O c y Z x d W 9 0 O y w m c X V v d D t D T E F T U y Z x d W 9 0 O y w m c X V v d D t B Z G R y Z X N z J n F 1 b 3 Q 7 L C Z x d W 9 0 O 1 B y b 3 B l c n R 5 I F V z Z S Z x d W 9 0 O y w m c X V v d D t B Z 2 U m c X V v d D s s J n F 1 b 3 Q 7 T G F u Z F N x Z n Q m c X V v d D s s J n F 1 b 3 Q 7 Q m x k Z 1 N x Z n Q 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V 4 Y 2 V z c y B M Y W 5 k I F Z h b H V l J n F 1 b 3 Q 7 L C Z x d W 9 0 O 0 1 h c m t l d C B W Y W x 1 Z S Z x d W 9 0 O 1 0 i I C 8 + P E V u d H J 5 I F R 5 c G U 9 I k Z p b G x D b 2 x 1 b W 5 U e X B l c y I g V m F s d W U 9 I n N B Q U F B Q U F B Q U F B Q U F B Q U F B Q U F B Q U F B Q U F B Q U E 9 I i A v P j x F b n R y e S B U e X B l P S J G a W x s T G F z d F V w Z G F 0 Z W Q i I F Z h b H V l P S J k M j A y M i 0 w N i 0 x N 1 Q y M T o z M j o w N S 4 1 N z M 5 O T k 5 W i I g L z 4 8 R W 5 0 c n k g V H l w Z T 0 i R m l s b E V y c m 9 y Q 2 9 1 b n Q i I F Z h b H V l P S J s M C I g L z 4 8 R W 5 0 c n k g V H l w Z T 0 i R m l s b E V y c m 9 y Q 2 9 k Z S I g V m F s d W U 9 I n N V b m t u b 3 d u I i A v P j x F b n R y e S B U e X B l P S J M b 2 F k Z W R U b 0 F u Y W x 5 c 2 l z U 2 V y d m l j Z X M i I F Z h b H V l P S J s M C I g L z 4 8 R W 5 0 c n k g V H l w Z T 0 i Q W R k Z W R U b 0 R h d G F N b 2 R l b C I g V m F s d W U 9 I m w w I i A v P j w v U 3 R h Y m x l R W 5 0 c m l l c z 4 8 L 0 l 0 Z W 0 + P E l 0 Z W 0 + P E l 0 Z W 1 M b 2 N h d G l v b j 4 8 S X R l b V R 5 c G U + R m 9 y b X V s Y T w v S X R l b V R 5 c G U + P E l 0 Z W 1 Q Y X R o P l N l Y 3 R p b 2 4 x L 1 Q x M C 1 C Y X J y a W 5 n d G 9 u L T U x N y U y M C g y K S 9 T b 3 V y Y 2 U 8 L 0 l 0 Z W 1 Q Y X R o P j w v S X R l b U x v Y 2 F 0 a W 9 u P j x T d G F i b G V F b n R y a W V z I C 8 + P C 9 J d G V t P j x J d G V t P j x J d G V t T G 9 j Y X R p b 2 4 + P E l 0 Z W 1 U e X B l P k Z v c m 1 1 b G E 8 L 0 l 0 Z W 1 U e X B l P j x J d G V t U G F 0 a D 5 T Z W N 0 a W 9 u M S 9 U M T A t Q m F y c m l u Z 3 R v b i 0 1 M T c l M j A o M i k v V D E w L U J h c n J p b m d 0 b 2 5 f U 2 h l Z X Q 8 L 0 l 0 Z W 1 Q Y X R o P j w v S X R l b U x v Y 2 F 0 a W 9 u P j x T d G F i b G V F b n R y a W V z I C 8 + P C 9 J d G V t P j x J d G V t P j x J d G V t T G 9 j Y X R p b 2 4 + P E l 0 Z W 1 U e X B l P k Z v c m 1 1 b G E 8 L 0 l 0 Z W 1 U e X B l P j x J d G V t U G F 0 a D 5 T Z W N 0 a W 9 u M S 9 U M T A t Q m F y c m l u Z 3 R v b i 0 1 M T c l M j A o M i k v U H J v b W 9 0 Z W Q l M j B I Z W F k Z X J z P C 9 J d G V t U G F 0 a D 4 8 L 0 l 0 Z W 1 M b 2 N h d G l v b j 4 8 U 3 R h Y m x l R W 5 0 c m l l c y A v P j w v S X R l b T 4 8 S X R l b T 4 8 S X R l b U x v Y 2 F 0 a W 9 u P j x J d G V t V H l w Z T 5 G b 3 J t d W x h P C 9 J d G V t V H l w Z T 4 8 S X R l b V B h d G g + U 2 V j d G l v b j E v V D E w L U J h c n J p b m d 0 b 2 4 t N T E 3 J T I w K D I p L 1 J l b W 9 2 Z W Q l M j B P d G h l c i U y M E N v b H V t b n M 8 L 0 l 0 Z W 1 Q Y X R o P j w v S X R l b U x v Y 2 F 0 a W 9 u P j x T d G F i b G V F b n R y a W V z I C 8 + P C 9 J d G V t P j x J d G V t P j x J d G V t T G 9 j Y X R p b 2 4 + P E l 0 Z W 1 U e X B l P k Z v c m 1 1 b G E 8 L 0 l 0 Z W 1 U e X B l P j x J d G V t U G F 0 a D 5 T Z W N 0 a W 9 u M S 9 U M T A t Q m F y c m l u Z 3 R v b i 0 1 M T c l M j A o M i k v U m V u Y W 1 l Z C U y M E N v b H V t b n M 8 L 0 l 0 Z W 1 Q Y X R o P j w v S X R l b U x v Y 2 F 0 a W 9 u P j x T d G F i b G V F b n R y a W V z I C 8 + P C 9 J d G V t P j x J d G V t P j x J d G V t T G 9 j Y X R p b 2 4 + P E l 0 Z W 1 U e X B l P k Z v c m 1 1 b G E 8 L 0 l 0 Z W 1 U e X B l P j x J d G V t U G F 0 a D 5 T Z W N 0 a W 9 u M S 9 U M T A t Q m F y c m l u Z 3 R v b i 0 1 M T c l M j A o M y k 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w L C Z x d W 9 0 O 2 t l e U N v b H V t b k 5 h b W V z J n F 1 b 3 Q 7 O l t d L C Z x d W 9 0 O 3 F 1 Z X J 5 U m V s Y X R p b 2 5 z a G l w c y Z x d W 9 0 O z p b X S w m c X V v d D t j b 2 x 1 b W 5 J Z G V u d G l 0 a W V z J n F 1 b 3 Q 7 O l s m c X V v d D t T Z W N 0 a W 9 u M S 9 U M T A t Q m F y c m l u Z 3 R v b i 0 1 M T c v V D E w L U J h c n J p b m d 0 b 2 5 f U 2 h l Z X Q u e 0 N v b H V t b j E s M H 0 m c X V v d D s s J n F 1 b 3 Q 7 U 2 V j d G l v b j E v V D E w L U J h c n J p b m d 0 b 2 4 t N T E 3 L 1 Q x M C 1 C Y X J y a W 5 n d G 9 u X 1 N o Z W V 0 L n t D b 2 x 1 b W 4 y L D F 9 J n F 1 b 3 Q 7 L C Z x d W 9 0 O 1 N l Y 3 R p b 2 4 x L 1 Q x M C 1 C Y X J y a W 5 n d G 9 u L T U x N y 9 U M T A t Q m F y c m l u Z 3 R v b l 9 T a G V l d C 5 7 Q 2 9 s d W 1 u N C w z f S Z x d W 9 0 O y w m c X V v d D t T Z W N 0 a W 9 u M S 9 U M T A t Q m F y c m l u Z 3 R v b i 0 1 M T c v V D E w L U J h c n J p b m d 0 b 2 5 f U 2 h l Z X Q u e 0 N v b H V t b j U s N H 0 m c X V v d D s s J n F 1 b 3 Q 7 U 2 V j d G l v b j E v V D E w L U J h c n J p b m d 0 b 2 4 t N T E 3 L 1 Q x M C 1 C Y X J y a W 5 n d G 9 u X 1 N o Z W V 0 L n t D b 2 x 1 b W 4 5 L D h 9 J n F 1 b 3 Q 7 L C Z x d W 9 0 O 1 N l Y 3 R p b 2 4 x L 1 Q x M C 1 C Y X J y a W 5 n d G 9 u L T U x N y 9 U M T A t Q m F y c m l u Z 3 R v b l 9 T a G V l d C 5 7 Q 2 9 s d W 1 u M T I s M T F 9 J n F 1 b 3 Q 7 L C Z x d W 9 0 O 1 N l Y 3 R p b 2 4 x L 1 Q x M C 1 C Y X J y a W 5 n d G 9 u L T U x N y 9 U M T A t Q m F y c m l u Z 3 R v b l 9 T a G V l d C 5 7 Q 2 9 s d W 1 u M T M s M T J 9 J n F 1 b 3 Q 7 L C Z x d W 9 0 O 1 N l Y 3 R p b 2 4 x L 1 Q x M C 1 C Y X J y a W 5 n d G 9 u L T U x N y 9 U M T A t Q m F y c m l u Z 3 R v b l 9 T a G V l d C 5 7 Q 2 9 s d W 1 u M T Q s M T N 9 J n F 1 b 3 Q 7 L C Z x d W 9 0 O 1 N l Y 3 R p b 2 4 x L 1 Q x M C 1 C Y X J y a W 5 n d G 9 u L T U x N y 9 U M T A t Q m F y c m l u Z 3 R v b l 9 T a G V l d C 5 7 Q 2 9 s d W 1 u M T g s M T d 9 J n F 1 b 3 Q 7 L C Z x d W 9 0 O 1 N l Y 3 R p b 2 4 x L 1 Q x M C 1 C Y X J y a W 5 n d G 9 u L T U x N y 9 U M T A t Q m F y c m l u Z 3 R v b l 9 T a G V l d C 5 7 Q 2 9 s d W 1 u M j M s M j J 9 J n F 1 b 3 Q 7 L C Z x d W 9 0 O 1 N l Y 3 R p b 2 4 x L 1 Q x M C 1 C Y X J y a W 5 n d G 9 u L T U x N y 9 U M T A t Q m F y c m l u Z 3 R v b l 9 T a G V l d C 5 7 Q 2 9 s d W 1 u M j Q s M j N 9 J n F 1 b 3 Q 7 L C Z x d W 9 0 O 1 N l Y 3 R p b 2 4 x L 1 Q x M C 1 C Y X J y a W 5 n d G 9 u L T U x N y 9 U M T A t Q m F y c m l u Z 3 R v b l 9 T a G V l d C 5 7 Q 2 9 s d W 1 u M j U s M j R 9 J n F 1 b 3 Q 7 L C Z x d W 9 0 O 1 N l Y 3 R p b 2 4 x L 1 Q x M C 1 C Y X J y a W 5 n d G 9 u L T U x N y 9 U M T A t Q m F y c m l u Z 3 R v b l 9 T a G V l d C 5 7 Q 2 9 s d W 1 u M j c s M j Z 9 J n F 1 b 3 Q 7 L C Z x d W 9 0 O 1 N l Y 3 R p b 2 4 x L 1 Q x M C 1 C Y X J y a W 5 n d G 9 u L T U x N y 9 U M T A t Q m F y c m l u Z 3 R v b l 9 T a G V l d C 5 7 Q 2 9 s d W 1 u M j g s M j d 9 J n F 1 b 3 Q 7 L C Z x d W 9 0 O 1 N l Y 3 R p b 2 4 x L 1 Q x M C 1 C Y X J y a W 5 n d G 9 u L T U x N y 9 U M T A t Q m F y c m l u Z 3 R v b l 9 T a G V l d C 5 7 Q 2 9 s d W 1 u M j k s M j h 9 J n F 1 b 3 Q 7 L C Z x d W 9 0 O 1 N l Y 3 R p b 2 4 x L 1 Q x M C 1 C Y X J y a W 5 n d G 9 u L T U x N y 9 U M T A t Q m F y c m l u Z 3 R v b l 9 T a G V l d C 5 7 Q 2 9 s d W 1 u M z E s M z B 9 J n F 1 b 3 Q 7 L C Z x d W 9 0 O 1 N l Y 3 R p b 2 4 x L 1 Q x M C 1 C Y X J y a W 5 n d G 9 u L T U x N y 9 U M T A t Q m F y c m l u Z 3 R v b l 9 T a G V l d C 5 7 Q 2 9 s d W 1 u M z Y s M z V 9 J n F 1 b 3 Q 7 L C Z x d W 9 0 O 1 N l Y 3 R p b 2 4 x L 1 Q x M C 1 C Y X J y a W 5 n d G 9 u L T U x N y 9 U M T A t Q m F y c m l u Z 3 R v b l 9 T a G V l d C 5 7 Q 2 9 s d W 1 u M z c s M z Z 9 J n F 1 b 3 Q 7 L C Z x d W 9 0 O 1 N l Y 3 R p b 2 4 x L 1 Q x M C 1 C Y X J y a W 5 n d G 9 u L T U x N y 9 U M T A t Q m F y c m l u Z 3 R v b l 9 T a G V l d C 5 7 Q 2 9 s d W 1 u M z k s M z h 9 J n F 1 b 3 Q 7 L C Z x d W 9 0 O 1 N l Y 3 R p b 2 4 x L 1 Q x M C 1 C Y X J y a W 5 n d G 9 u L T U x N y 9 U M T A t Q m F y c m l u Z 3 R v b l 9 T a G V l d C 5 7 Q 2 9 s d W 1 u N D A s M z l 9 J n F 1 b 3 Q 7 X S w m c X V v d D t D b 2 x 1 b W 5 D b 3 V u d C Z x d W 9 0 O z o y M C w m c X V v d D t L Z X l D b 2 x 1 b W 5 O Y W 1 l c y Z x d W 9 0 O z p b X S w m c X V v d D t D b 2 x 1 b W 5 J Z G V u d G l 0 a W V z J n F 1 b 3 Q 7 O l s m c X V v d D t T Z W N 0 a W 9 u M S 9 U M T A t Q m F y c m l u Z 3 R v b i 0 1 M T c v V D E w L U J h c n J p b m d 0 b 2 5 f U 2 h l Z X Q u e 0 N v b H V t b j E s M H 0 m c X V v d D s s J n F 1 b 3 Q 7 U 2 V j d G l v b j E v V D E w L U J h c n J p b m d 0 b 2 4 t N T E 3 L 1 Q x M C 1 C Y X J y a W 5 n d G 9 u X 1 N o Z W V 0 L n t D b 2 x 1 b W 4 y L D F 9 J n F 1 b 3 Q 7 L C Z x d W 9 0 O 1 N l Y 3 R p b 2 4 x L 1 Q x M C 1 C Y X J y a W 5 n d G 9 u L T U x N y 9 U M T A t Q m F y c m l u Z 3 R v b l 9 T a G V l d C 5 7 Q 2 9 s d W 1 u N C w z f S Z x d W 9 0 O y w m c X V v d D t T Z W N 0 a W 9 u M S 9 U M T A t Q m F y c m l u Z 3 R v b i 0 1 M T c v V D E w L U J h c n J p b m d 0 b 2 5 f U 2 h l Z X Q u e 0 N v b H V t b j U s N H 0 m c X V v d D s s J n F 1 b 3 Q 7 U 2 V j d G l v b j E v V D E w L U J h c n J p b m d 0 b 2 4 t N T E 3 L 1 Q x M C 1 C Y X J y a W 5 n d G 9 u X 1 N o Z W V 0 L n t D b 2 x 1 b W 4 5 L D h 9 J n F 1 b 3 Q 7 L C Z x d W 9 0 O 1 N l Y 3 R p b 2 4 x L 1 Q x M C 1 C Y X J y a W 5 n d G 9 u L T U x N y 9 U M T A t Q m F y c m l u Z 3 R v b l 9 T a G V l d C 5 7 Q 2 9 s d W 1 u M T I s M T F 9 J n F 1 b 3 Q 7 L C Z x d W 9 0 O 1 N l Y 3 R p b 2 4 x L 1 Q x M C 1 C Y X J y a W 5 n d G 9 u L T U x N y 9 U M T A t Q m F y c m l u Z 3 R v b l 9 T a G V l d C 5 7 Q 2 9 s d W 1 u M T M s M T J 9 J n F 1 b 3 Q 7 L C Z x d W 9 0 O 1 N l Y 3 R p b 2 4 x L 1 Q x M C 1 C Y X J y a W 5 n d G 9 u L T U x N y 9 U M T A t Q m F y c m l u Z 3 R v b l 9 T a G V l d C 5 7 Q 2 9 s d W 1 u M T Q s M T N 9 J n F 1 b 3 Q 7 L C Z x d W 9 0 O 1 N l Y 3 R p b 2 4 x L 1 Q x M C 1 C Y X J y a W 5 n d G 9 u L T U x N y 9 U M T A t Q m F y c m l u Z 3 R v b l 9 T a G V l d C 5 7 Q 2 9 s d W 1 u M T g s M T d 9 J n F 1 b 3 Q 7 L C Z x d W 9 0 O 1 N l Y 3 R p b 2 4 x L 1 Q x M C 1 C Y X J y a W 5 n d G 9 u L T U x N y 9 U M T A t Q m F y c m l u Z 3 R v b l 9 T a G V l d C 5 7 Q 2 9 s d W 1 u M j M s M j J 9 J n F 1 b 3 Q 7 L C Z x d W 9 0 O 1 N l Y 3 R p b 2 4 x L 1 Q x M C 1 C Y X J y a W 5 n d G 9 u L T U x N y 9 U M T A t Q m F y c m l u Z 3 R v b l 9 T a G V l d C 5 7 Q 2 9 s d W 1 u M j Q s M j N 9 J n F 1 b 3 Q 7 L C Z x d W 9 0 O 1 N l Y 3 R p b 2 4 x L 1 Q x M C 1 C Y X J y a W 5 n d G 9 u L T U x N y 9 U M T A t Q m F y c m l u Z 3 R v b l 9 T a G V l d C 5 7 Q 2 9 s d W 1 u M j U s M j R 9 J n F 1 b 3 Q 7 L C Z x d W 9 0 O 1 N l Y 3 R p b 2 4 x L 1 Q x M C 1 C Y X J y a W 5 n d G 9 u L T U x N y 9 U M T A t Q m F y c m l u Z 3 R v b l 9 T a G V l d C 5 7 Q 2 9 s d W 1 u M j c s M j Z 9 J n F 1 b 3 Q 7 L C Z x d W 9 0 O 1 N l Y 3 R p b 2 4 x L 1 Q x M C 1 C Y X J y a W 5 n d G 9 u L T U x N y 9 U M T A t Q m F y c m l u Z 3 R v b l 9 T a G V l d C 5 7 Q 2 9 s d W 1 u M j g s M j d 9 J n F 1 b 3 Q 7 L C Z x d W 9 0 O 1 N l Y 3 R p b 2 4 x L 1 Q x M C 1 C Y X J y a W 5 n d G 9 u L T U x N y 9 U M T A t Q m F y c m l u Z 3 R v b l 9 T a G V l d C 5 7 Q 2 9 s d W 1 u M j k s M j h 9 J n F 1 b 3 Q 7 L C Z x d W 9 0 O 1 N l Y 3 R p b 2 4 x L 1 Q x M C 1 C Y X J y a W 5 n d G 9 u L T U x N y 9 U M T A t Q m F y c m l u Z 3 R v b l 9 T a G V l d C 5 7 Q 2 9 s d W 1 u M z E s M z B 9 J n F 1 b 3 Q 7 L C Z x d W 9 0 O 1 N l Y 3 R p b 2 4 x L 1 Q x M C 1 C Y X J y a W 5 n d G 9 u L T U x N y 9 U M T A t Q m F y c m l u Z 3 R v b l 9 T a G V l d C 5 7 Q 2 9 s d W 1 u M z Y s M z V 9 J n F 1 b 3 Q 7 L C Z x d W 9 0 O 1 N l Y 3 R p b 2 4 x L 1 Q x M C 1 C Y X J y a W 5 n d G 9 u L T U x N y 9 U M T A t Q m F y c m l u Z 3 R v b l 9 T a G V l d C 5 7 Q 2 9 s d W 1 u M z c s M z Z 9 J n F 1 b 3 Q 7 L C Z x d W 9 0 O 1 N l Y 3 R p b 2 4 x L 1 Q x M C 1 C Y X J y a W 5 n d G 9 u L T U x N y 9 U M T A t Q m F y c m l u Z 3 R v b l 9 T a G V l d C 5 7 Q 2 9 s d W 1 u M z k s M z h 9 J n F 1 b 3 Q 7 L C Z x d W 9 0 O 1 N l Y 3 R p b 2 4 x L 1 Q x M C 1 C Y X J y a W 5 n d G 9 u L T U x N y 9 U M T A t Q m F y c m l u Z 3 R v b l 9 T a G V l d C 5 7 Q 2 9 s d W 1 u N D A s M z l 9 J n F 1 b 3 Q 7 X S w m c X V v d D t S Z W x h d G l v b n N o a X B J b m Z v J n F 1 b 3 Q 7 O l t d f S I g L z 4 8 R W 5 0 c n k g V H l w Z T 0 i R m l s b E V y c m 9 y Q 2 9 k Z S I g V m F s d W U 9 I n N V b m t u b 3 d u I i A v P j x F b n R y e S B U e X B l P S J G a W x s Q 2 9 1 b n Q i I F Z h b H V l P S J s N j Y i I C 8 + P E V u d H J 5 I F R 5 c G U 9 I k Z p b G x T d G F 0 d X M i I F Z h b H V l P S J z Q 2 9 t c G x l d G U i I C 8 + P E V u d H J 5 I F R 5 c G U 9 I k Z p b G x D b 2 x 1 b W 5 O Y W 1 l c y I g V m F s d W U 9 I n N b J n F 1 b 3 Q 7 S 2 V 5 U E l O J n F 1 b 3 Q 7 L C Z x d W 9 0 O 1 B J T n M m c X V v d D s s J n F 1 b 3 Q 7 Q 0 x B U 1 M m c X V v d D s s J n F 1 b 3 Q 7 Q W R k c m V z c y Z x d W 9 0 O y w m c X V v d D t Q c m 9 w Z X J 0 e S B V c 2 U m c X V v d D s s J n F 1 b 3 Q 7 Q W d l J n F 1 b 3 Q 7 L C Z x d W 9 0 O 0 x h b m R T c W Z 0 J n F 1 b 3 Q 7 L C Z x d W 9 0 O 0 J s Z G d T c W Z 0 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Q 2 9 s d W 1 u V H l w Z X M i I F Z h b H V l P S J z Q U F B Q U F B Q U F B Q U F B Q U F B Q U F B Q U F B Q U F B Q U F B P S I g L z 4 8 R W 5 0 c n k g V H l w Z T 0 i R m l s b E x h c 3 R V c G R h d G V k I i B W Y W x 1 Z T 0 i Z D I w M j I t M D Y t M T d U M j E 6 M z I 6 M D U u N T c z O T k 5 O V o i I C 8 + P E V u d H J 5 I F R 5 c G U 9 I k Z p b G x F c n J v c k N v d W 5 0 I i B W Y W x 1 Z T 0 i b D A i I C 8 + P E V u d H J 5 I F R 5 c G U 9 I k x v Y W R l Z F R v Q W 5 h b H l z a X N T Z X J 2 a W N l c y I g V m F s d W U 9 I m w w I i A v P j x F b n R y e S B U e X B l P S J B Z G R l Z F R v R G F 0 Y U 1 v Z G V s I i B W Y W x 1 Z T 0 i b D A i I C 8 + P C 9 T d G F i b G V F b n R y a W V z P j w v S X R l b T 4 8 S X R l b T 4 8 S X R l b U x v Y 2 F 0 a W 9 u P j x J d G V t V H l w Z T 5 G b 3 J t d W x h P C 9 J d G V t V H l w Z T 4 8 S X R l b V B h d G g + U 2 V j d G l v b j E v V D E w L U J h c n J p b m d 0 b 2 4 t N T E 3 J T I w K D M p L 1 N v d X J j Z T w v S X R l b V B h d G g + P C 9 J d G V t T G 9 j Y X R p b 2 4 + P F N 0 Y W J s Z U V u d H J p Z X M g L z 4 8 L 0 l 0 Z W 0 + P E l 0 Z W 0 + P E l 0 Z W 1 M b 2 N h d G l v b j 4 8 S X R l b V R 5 c G U + R m 9 y b X V s Y T w v S X R l b V R 5 c G U + P E l 0 Z W 1 Q Y X R o P l N l Y 3 R p b 2 4 x L 1 Q x M C 1 C Y X J y a W 5 n d G 9 u L T U x N y U y M C g z K S 9 U M T A t Q m F y c m l u Z 3 R v b l 9 T a G V l d D w v S X R l b V B h d G g + P C 9 J d G V t T G 9 j Y X R p b 2 4 + P F N 0 Y W J s Z U V u d H J p Z X M g L z 4 8 L 0 l 0 Z W 0 + P E l 0 Z W 0 + P E l 0 Z W 1 M b 2 N h d G l v b j 4 8 S X R l b V R 5 c G U + R m 9 y b X V s Y T w v S X R l b V R 5 c G U + P E l 0 Z W 1 Q Y X R o P l N l Y 3 R p b 2 4 x L 1 Q x M C 1 C Y X J y a W 5 n d G 9 u L T U x N y U y M C g z K S 9 Q c m 9 t b 3 R l Z C U y M E h l Y W R l c n M 8 L 0 l 0 Z W 1 Q Y X R o P j w v S X R l b U x v Y 2 F 0 a W 9 u P j x T d G F i b G V F b n R y a W V z I C 8 + P C 9 J d G V t P j x J d G V t P j x J d G V t T G 9 j Y X R p b 2 4 + P E l 0 Z W 1 U e X B l P k Z v c m 1 1 b G E 8 L 0 l 0 Z W 1 U e X B l P j x J d G V t U G F 0 a D 5 T Z W N 0 a W 9 u M S 9 U M T A t Q m F y c m l u Z 3 R v b i 0 1 M T c l M j A o M y k v U m V t b 3 Z l Z C U y M E 9 0 a G V y J T I w Q 2 9 s d W 1 u c z w v S X R l b V B h d G g + P C 9 J d G V t T G 9 j Y X R p b 2 4 + P F N 0 Y W J s Z U V u d H J p Z X M g L z 4 8 L 0 l 0 Z W 0 + P E l 0 Z W 0 + P E l 0 Z W 1 M b 2 N h d G l v b j 4 8 S X R l b V R 5 c G U + R m 9 y b X V s Y T w v S X R l b V R 5 c G U + P E l 0 Z W 1 Q Y X R o P l N l Y 3 R p b 2 4 x L 1 Q x M C 1 C Y X J y a W 5 n d G 9 u L T U x N y U y M C g z K S 9 S Z W 5 h b W V k J T I w Q 2 9 s d W 1 u c z w v S X R l b V B h d G g + P C 9 J d G V t T G 9 j Y X R p b 2 4 + P F N 0 Y W J s Z U V u d H J p Z X M g L z 4 8 L 0 l 0 Z W 0 + P E l 0 Z W 0 + P E l 0 Z W 1 M b 2 N h d G l v b j 4 8 S X R l b V R 5 c G U + R m 9 y b X V s Y T w v S X R l b V R 5 c G U + P E l 0 Z W 1 Q Y X R o P l N l Y 3 R p b 2 4 x L 1 Q x M C 1 C Y X J y a W 5 n d G 9 u L T U x N y U y M C g 0 K T 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1 Q x M C 1 C Y X J y a W 5 n d G 9 u L T U x N y 9 U M T A t Q m F y c m l u Z 3 R v b l 9 T a G V l d C 5 7 Q 2 9 s d W 1 u M S w w f S Z x d W 9 0 O y w m c X V v d D t T Z W N 0 a W 9 u M S 9 U M T A t Q m F y c m l u Z 3 R v b i 0 1 M T c v V D E w L U J h c n J p b m d 0 b 2 5 f U 2 h l Z X Q u e 0 N v b H V t b j I s M X 0 m c X V v d D s s J n F 1 b 3 Q 7 U 2 V j d G l v b j E v V D E w L U J h c n J p b m d 0 b 2 4 t N T E 3 L 1 Q x M C 1 C Y X J y a W 5 n d G 9 u X 1 N o Z W V 0 L n t D b 2 x 1 b W 4 0 L D N 9 J n F 1 b 3 Q 7 L C Z x d W 9 0 O 1 N l Y 3 R p b 2 4 x L 1 Q x M C 1 C Y X J y a W 5 n d G 9 u L T U x N y 9 U M T A t Q m F y c m l u Z 3 R v b l 9 T a G V l d C 5 7 Q 2 9 s d W 1 u N S w 0 f S Z x d W 9 0 O y w m c X V v d D t T Z W N 0 a W 9 u M S 9 U M T A t Q m F y c m l u Z 3 R v b i 0 1 M T c v V D E w L U J h c n J p b m d 0 b 2 5 f U 2 h l Z X Q u e 0 N v b H V t b j k s O H 0 m c X V v d D s s J n F 1 b 3 Q 7 U 2 V j d G l v b j E v V D E w L U J h c n J p b m d 0 b 2 4 t N T E 3 L 1 Q x M C 1 C Y X J y a W 5 n d G 9 u X 1 N o Z W V 0 L n t D b 2 x 1 b W 4 x M i w x M X 0 m c X V v d D s s J n F 1 b 3 Q 7 U 2 V j d G l v b j E v V D E w L U J h c n J p b m d 0 b 2 4 t N T E 3 L 1 Q x M C 1 C Y X J y a W 5 n d G 9 u X 1 N o Z W V 0 L n t D b 2 x 1 b W 4 x M y w x M n 0 m c X V v d D s s J n F 1 b 3 Q 7 U 2 V j d G l v b j E v V D E w L U J h c n J p b m d 0 b 2 4 t N T E 3 L 1 Q x M C 1 C Y X J y a W 5 n d G 9 u X 1 N o Z W V 0 L n t D b 2 x 1 b W 4 x N C w x M 3 0 m c X V v d D s s J n F 1 b 3 Q 7 U 2 V j d G l v b j E v V D E w L U J h c n J p b m d 0 b 2 4 t N T E 3 L 1 Q x M C 1 C Y X J y a W 5 n d G 9 u X 1 N o Z W V 0 L n t D b 2 x 1 b W 4 x O C w x N 3 0 m c X V v d D s s J n F 1 b 3 Q 7 U 2 V j d G l v b j E v V D E w L U J h c n J p b m d 0 b 2 4 t N T E 3 L 1 Q x M C 1 C Y X J y a W 5 n d G 9 u X 1 N o Z W V 0 L n t D b 2 x 1 b W 4 y M y w y M n 0 m c X V v d D s s J n F 1 b 3 Q 7 U 2 V j d G l v b j E v V D E w L U J h c n J p b m d 0 b 2 4 t N T E 3 L 1 Q x M C 1 C Y X J y a W 5 n d G 9 u X 1 N o Z W V 0 L n t D b 2 x 1 b W 4 y N C w y M 3 0 m c X V v d D s s J n F 1 b 3 Q 7 U 2 V j d G l v b j E v V D E w L U J h c n J p b m d 0 b 2 4 t N T E 3 L 1 Q x M C 1 C Y X J y a W 5 n d G 9 u X 1 N o Z W V 0 L n t D b 2 x 1 b W 4 y N S w y N H 0 m c X V v d D s s J n F 1 b 3 Q 7 U 2 V j d G l v b j E v V D E w L U J h c n J p b m d 0 b 2 4 t N T E 3 L 1 Q x M C 1 C Y X J y a W 5 n d G 9 u X 1 N o Z W V 0 L n t D b 2 x 1 b W 4 y N y w y N n 0 m c X V v d D s s J n F 1 b 3 Q 7 U 2 V j d G l v b j E v V D E w L U J h c n J p b m d 0 b 2 4 t N T E 3 L 1 Q x M C 1 C Y X J y a W 5 n d G 9 u X 1 N o Z W V 0 L n t D b 2 x 1 b W 4 y O C w y N 3 0 m c X V v d D s s J n F 1 b 3 Q 7 U 2 V j d G l v b j E v V D E w L U J h c n J p b m d 0 b 2 4 t N T E 3 L 1 Q x M C 1 C Y X J y a W 5 n d G 9 u X 1 N o Z W V 0 L n t D b 2 x 1 b W 4 y O S w y O H 0 m c X V v d D s s J n F 1 b 3 Q 7 U 2 V j d G l v b j E v V D E w L U J h c n J p b m d 0 b 2 4 t N T E 3 L 1 Q x M C 1 C Y X J y a W 5 n d G 9 u X 1 N o Z W V 0 L n t D b 2 x 1 b W 4 z M S w z M H 0 m c X V v d D s s J n F 1 b 3 Q 7 U 2 V j d G l v b j E v V D E w L U J h c n J p b m d 0 b 2 4 t N T E 3 L 1 Q x M C 1 C Y X J y a W 5 n d G 9 u X 1 N o Z W V 0 L n t D b 2 x 1 b W 4 z N i w z N X 0 m c X V v d D s s J n F 1 b 3 Q 7 U 2 V j d G l v b j E v V D E w L U J h c n J p b m d 0 b 2 4 t N T E 3 L 1 Q x M C 1 C Y X J y a W 5 n d G 9 u X 1 N o Z W V 0 L n t D b 2 x 1 b W 4 z N y w z N n 0 m c X V v d D s s J n F 1 b 3 Q 7 U 2 V j d G l v b j E v V D E w L U J h c n J p b m d 0 b 2 4 t N T E 3 L 1 Q x M C 1 C Y X J y a W 5 n d G 9 u X 1 N o Z W V 0 L n t D b 2 x 1 b W 4 z O S w z O H 0 m c X V v d D s s J n F 1 b 3 Q 7 U 2 V j d G l v b j E v V D E w L U J h c n J p b m d 0 b 2 4 t N T E 3 L 1 Q x M C 1 C Y X J y a W 5 n d G 9 u X 1 N o Z W V 0 L n t D b 2 x 1 b W 4 0 M C w z O X 0 m c X V v d D t d L C Z x d W 9 0 O 0 N v b H V t b k N v d W 5 0 J n F 1 b 3 Q 7 O j I w L C Z x d W 9 0 O 0 t l e U N v b H V t b k 5 h b W V z J n F 1 b 3 Q 7 O l t d L C Z x d W 9 0 O 0 N v b H V t b k l k Z W 5 0 a X R p Z X M m c X V v d D s 6 W y Z x d W 9 0 O 1 N l Y 3 R p b 2 4 x L 1 Q x M C 1 C Y X J y a W 5 n d G 9 u L T U x N y 9 U M T A t Q m F y c m l u Z 3 R v b l 9 T a G V l d C 5 7 Q 2 9 s d W 1 u M S w w f S Z x d W 9 0 O y w m c X V v d D t T Z W N 0 a W 9 u M S 9 U M T A t Q m F y c m l u Z 3 R v b i 0 1 M T c v V D E w L U J h c n J p b m d 0 b 2 5 f U 2 h l Z X Q u e 0 N v b H V t b j I s M X 0 m c X V v d D s s J n F 1 b 3 Q 7 U 2 V j d G l v b j E v V D E w L U J h c n J p b m d 0 b 2 4 t N T E 3 L 1 Q x M C 1 C Y X J y a W 5 n d G 9 u X 1 N o Z W V 0 L n t D b 2 x 1 b W 4 0 L D N 9 J n F 1 b 3 Q 7 L C Z x d W 9 0 O 1 N l Y 3 R p b 2 4 x L 1 Q x M C 1 C Y X J y a W 5 n d G 9 u L T U x N y 9 U M T A t Q m F y c m l u Z 3 R v b l 9 T a G V l d C 5 7 Q 2 9 s d W 1 u N S w 0 f S Z x d W 9 0 O y w m c X V v d D t T Z W N 0 a W 9 u M S 9 U M T A t Q m F y c m l u Z 3 R v b i 0 1 M T c v V D E w L U J h c n J p b m d 0 b 2 5 f U 2 h l Z X Q u e 0 N v b H V t b j k s O H 0 m c X V v d D s s J n F 1 b 3 Q 7 U 2 V j d G l v b j E v V D E w L U J h c n J p b m d 0 b 2 4 t N T E 3 L 1 Q x M C 1 C Y X J y a W 5 n d G 9 u X 1 N o Z W V 0 L n t D b 2 x 1 b W 4 x M i w x M X 0 m c X V v d D s s J n F 1 b 3 Q 7 U 2 V j d G l v b j E v V D E w L U J h c n J p b m d 0 b 2 4 t N T E 3 L 1 Q x M C 1 C Y X J y a W 5 n d G 9 u X 1 N o Z W V 0 L n t D b 2 x 1 b W 4 x M y w x M n 0 m c X V v d D s s J n F 1 b 3 Q 7 U 2 V j d G l v b j E v V D E w L U J h c n J p b m d 0 b 2 4 t N T E 3 L 1 Q x M C 1 C Y X J y a W 5 n d G 9 u X 1 N o Z W V 0 L n t D b 2 x 1 b W 4 x N C w x M 3 0 m c X V v d D s s J n F 1 b 3 Q 7 U 2 V j d G l v b j E v V D E w L U J h c n J p b m d 0 b 2 4 t N T E 3 L 1 Q x M C 1 C Y X J y a W 5 n d G 9 u X 1 N o Z W V 0 L n t D b 2 x 1 b W 4 x O C w x N 3 0 m c X V v d D s s J n F 1 b 3 Q 7 U 2 V j d G l v b j E v V D E w L U J h c n J p b m d 0 b 2 4 t N T E 3 L 1 Q x M C 1 C Y X J y a W 5 n d G 9 u X 1 N o Z W V 0 L n t D b 2 x 1 b W 4 y M y w y M n 0 m c X V v d D s s J n F 1 b 3 Q 7 U 2 V j d G l v b j E v V D E w L U J h c n J p b m d 0 b 2 4 t N T E 3 L 1 Q x M C 1 C Y X J y a W 5 n d G 9 u X 1 N o Z W V 0 L n t D b 2 x 1 b W 4 y N C w y M 3 0 m c X V v d D s s J n F 1 b 3 Q 7 U 2 V j d G l v b j E v V D E w L U J h c n J p b m d 0 b 2 4 t N T E 3 L 1 Q x M C 1 C Y X J y a W 5 n d G 9 u X 1 N o Z W V 0 L n t D b 2 x 1 b W 4 y N S w y N H 0 m c X V v d D s s J n F 1 b 3 Q 7 U 2 V j d G l v b j E v V D E w L U J h c n J p b m d 0 b 2 4 t N T E 3 L 1 Q x M C 1 C Y X J y a W 5 n d G 9 u X 1 N o Z W V 0 L n t D b 2 x 1 b W 4 y N y w y N n 0 m c X V v d D s s J n F 1 b 3 Q 7 U 2 V j d G l v b j E v V D E w L U J h c n J p b m d 0 b 2 4 t N T E 3 L 1 Q x M C 1 C Y X J y a W 5 n d G 9 u X 1 N o Z W V 0 L n t D b 2 x 1 b W 4 y O C w y N 3 0 m c X V v d D s s J n F 1 b 3 Q 7 U 2 V j d G l v b j E v V D E w L U J h c n J p b m d 0 b 2 4 t N T E 3 L 1 Q x M C 1 C Y X J y a W 5 n d G 9 u X 1 N o Z W V 0 L n t D b 2 x 1 b W 4 y O S w y O H 0 m c X V v d D s s J n F 1 b 3 Q 7 U 2 V j d G l v b j E v V D E w L U J h c n J p b m d 0 b 2 4 t N T E 3 L 1 Q x M C 1 C Y X J y a W 5 n d G 9 u X 1 N o Z W V 0 L n t D b 2 x 1 b W 4 z M S w z M H 0 m c X V v d D s s J n F 1 b 3 Q 7 U 2 V j d G l v b j E v V D E w L U J h c n J p b m d 0 b 2 4 t N T E 3 L 1 Q x M C 1 C Y X J y a W 5 n d G 9 u X 1 N o Z W V 0 L n t D b 2 x 1 b W 4 z N i w z N X 0 m c X V v d D s s J n F 1 b 3 Q 7 U 2 V j d G l v b j E v V D E w L U J h c n J p b m d 0 b 2 4 t N T E 3 L 1 Q x M C 1 C Y X J y a W 5 n d G 9 u X 1 N o Z W V 0 L n t D b 2 x 1 b W 4 z N y w z N n 0 m c X V v d D s s J n F 1 b 3 Q 7 U 2 V j d G l v b j E v V D E w L U J h c n J p b m d 0 b 2 4 t N T E 3 L 1 Q x M C 1 C Y X J y a W 5 n d G 9 u X 1 N o Z W V 0 L n t D b 2 x 1 b W 4 z O S w z O H 0 m c X V v d D s s J n F 1 b 3 Q 7 U 2 V j d G l v b j E v V D E w L U J h c n J p b m d 0 b 2 4 t N T E 3 L 1 Q x M C 1 C Y X J y a W 5 n d G 9 u X 1 N o Z W V 0 L n t D b 2 x 1 b W 4 0 M C w z O X 0 m c X V v d D t d L C Z x d W 9 0 O 1 J l b G F 0 a W 9 u c 2 h p c E l u Z m 8 m c X V v d D s 6 W 1 1 9 I i A v P j x F b n R y e S B U e X B l P S J G a W x s R X J y b 3 J D b 3 V u d C I g V m F s d W U 9 I m w w I i A v P j x F b n R y e S B U e X B l P S J G a W x s R X J y b 3 J D b 2 R l I i B W Y W x 1 Z T 0 i c 1 V u a 2 5 v d 2 4 i I C 8 + P E V u d H J 5 I F R 5 c G U 9 I k Z p b G x D b 3 V u d C I g V m F s d W U 9 I m w 2 N i I g L z 4 8 R W 5 0 c n k g V H l w Z T 0 i R m l s b F N 0 Y X R 1 c y I g V m F s d W U 9 I n N D b 2 1 w b G V 0 Z S I g L z 4 8 R W 5 0 c n k g V H l w Z T 0 i R m l s b E N v b H V t b k 5 h b W V z I i B W Y W x 1 Z T 0 i c 1 s m c X V v d D t L Z X l Q S U 4 m c X V v d D s s J n F 1 b 3 Q 7 U E l O c y Z x d W 9 0 O y w m c X V v d D t D T E F T U y Z x d W 9 0 O y w m c X V v d D t B Z G R y Z X N z J n F 1 b 3 Q 7 L C Z x d W 9 0 O 1 B y b 3 B l c n R 5 I F V z Z S Z x d W 9 0 O y w m c X V v d D t B Z 2 U m c X V v d D s s J n F 1 b 3 Q 7 T G F u Z F N x Z n Q m c X V v d D s s J n F 1 b 3 Q 7 Q m x k Z 1 N x Z n Q 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V 4 Y 2 V z c y B M Y W 5 k I F Z h b H V l J n F 1 b 3 Q 7 L C Z x d W 9 0 O 0 1 h c m t l d C B W Y W x 1 Z S Z x d W 9 0 O 1 0 i I C 8 + P E V u d H J 5 I F R 5 c G U 9 I k Z p b G x D b 2 x 1 b W 5 U e X B l c y I g V m F s d W U 9 I n N B Q U F B Q U F B Q U F B Q U F B Q U F B Q U F B Q U F B Q U F B Q U E 9 I i A v P j x F b n R y e S B U e X B l P S J G a W x s T G F z d F V w Z G F 0 Z W Q i I F Z h b H V l P S J k M j A y M i 0 w N i 0 x N 1 Q y M T o z M j o w N S 4 1 N z M 5 O T k 5 W i I g L z 4 8 R W 5 0 c n k g V H l w Z T 0 i T G 9 h Z G V k V G 9 B b m F s e X N p c 1 N l c n Z p Y 2 V z I i B W Y W x 1 Z T 0 i b D A i I C 8 + P E V u d H J 5 I F R 5 c G U 9 I k F k Z G V k V G 9 E Y X R h T W 9 k Z W w i I F Z h b H V l P S J s M C I g L z 4 8 L 1 N 0 Y W J s Z U V u d H J p Z X M + P C 9 J d G V t P j x J d G V t P j x J d G V t T G 9 j Y X R p b 2 4 + P E l 0 Z W 1 U e X B l P k Z v c m 1 1 b G E 8 L 0 l 0 Z W 1 U e X B l P j x J d G V t U G F 0 a D 5 T Z W N 0 a W 9 u M S 9 U M T A t Q m F y c m l u Z 3 R v b i 0 1 M T c l M j A o N C k v U 2 9 1 c m N l P C 9 J d G V t U G F 0 a D 4 8 L 0 l 0 Z W 1 M b 2 N h d G l v b j 4 8 U 3 R h Y m x l R W 5 0 c m l l c y A v P j w v S X R l b T 4 8 S X R l b T 4 8 S X R l b U x v Y 2 F 0 a W 9 u P j x J d G V t V H l w Z T 5 G b 3 J t d W x h P C 9 J d G V t V H l w Z T 4 8 S X R l b V B h d G g + U 2 V j d G l v b j E v V D E w L U J h c n J p b m d 0 b 2 4 t N T E 3 J T I w K D Q p L 1 Q x M C 1 C Y X J y a W 5 n d G 9 u X 1 N o Z W V 0 P C 9 J d G V t U G F 0 a D 4 8 L 0 l 0 Z W 1 M b 2 N h d G l v b j 4 8 U 3 R h Y m x l R W 5 0 c m l l c y A v P j w v S X R l b T 4 8 S X R l b T 4 8 S X R l b U x v Y 2 F 0 a W 9 u P j x J d G V t V H l w Z T 5 G b 3 J t d W x h P C 9 J d G V t V H l w Z T 4 8 S X R l b V B h d G g + U 2 V j d G l v b j E v V D E w L U J h c n J p b m d 0 b 2 4 t N T E 3 J T I w K D Q p L 1 B y b 2 1 v d G V k J T I w S G V h Z G V y c z w v S X R l b V B h d G g + P C 9 J d G V t T G 9 j Y X R p b 2 4 + P F N 0 Y W J s Z U V u d H J p Z X M g L z 4 8 L 0 l 0 Z W 0 + P E l 0 Z W 0 + P E l 0 Z W 1 M b 2 N h d G l v b j 4 8 S X R l b V R 5 c G U + R m 9 y b X V s Y T w v S X R l b V R 5 c G U + P E l 0 Z W 1 Q Y X R o P l N l Y 3 R p b 2 4 x L 1 Q x M C 1 C Y X J y a W 5 n d G 9 u L T U x N y U y M C g 0 K S 9 S Z W 1 v d m V k J T I w T 3 R o Z X I l M j B D b 2 x 1 b W 5 z P C 9 J d G V t U G F 0 a D 4 8 L 0 l 0 Z W 1 M b 2 N h d G l v b j 4 8 U 3 R h Y m x l R W 5 0 c m l l c y A v P j w v S X R l b T 4 8 S X R l b T 4 8 S X R l b U x v Y 2 F 0 a W 9 u P j x J d G V t V H l w Z T 5 G b 3 J t d W x h P C 9 J d G V t V H l w Z T 4 8 S X R l b V B h d G g + U 2 V j d G l v b j E v V D E w L U J h c n J p b m d 0 b 2 4 t N T E 3 J T I w K D Q p L 1 J l b m F t Z W Q l M j B D b 2 x 1 b W 5 z P C 9 J d G V t U G F 0 a D 4 8 L 0 l 0 Z W 1 M b 2 N h d G l v b j 4 8 U 3 R h Y m x l R W 5 0 c m l l c y A v P j w v S X R l b T 4 8 S X R l b T 4 8 S X R l b U x v Y 2 F 0 a W 9 u P j x J d G V t V H l w Z T 5 G b 3 J t d W x h P C 9 J d G V t V H l w Z T 4 8 S X R l b V B h d G g + U 2 V j d G l v b j E v V D E w L U J h c n J p b m d 0 b 2 4 t N T E 3 J T I w K D U 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M C w m c X V v d D t r Z X l D b 2 x 1 b W 5 O Y W 1 l c y Z x d W 9 0 O z p b X S w m c X V v d D t x d W V y e V J l b G F 0 a W 9 u c 2 h p c H M m c X V v d D s 6 W 1 0 s J n F 1 b 3 Q 7 Y 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Q 2 9 s d W 1 u Q 2 9 1 b n Q m c X V v d D s 6 M j A s J n F 1 b 3 Q 7 S 2 V 5 Q 2 9 s d W 1 u T m F t Z X M m c X V v d D s 6 W 1 0 s J n F 1 b 3 Q 7 Q 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U m V s Y X R p b 2 5 z a G l w S W 5 m b y Z x d W 9 0 O z p b X X 0 i I C 8 + P E V u d H J 5 I F R 5 c G U 9 I k Z p b G x F c n J v c k N v d W 5 0 I i B W Y W x 1 Z T 0 i b D A i I C 8 + P E V u d H J 5 I F R 5 c G U 9 I k Z p b G x F c n J v c k N v Z G U i I F Z h b H V l P S J z V W 5 r b m 9 3 b i I g L z 4 8 R W 5 0 c n k g V H l w Z T 0 i R m l s b E N v d W 5 0 I i B W Y W x 1 Z T 0 i b D Y 2 I i A v P j x F b n R y e S B U e X B l P S J G a W x s U 3 R h d H V z I i B W Y W x 1 Z T 0 i c 0 N v b X B s Z X R l I i A v P j x F b n R y e S B U e X B l P S J G a W x s Q 2 9 s d W 1 u T m F t Z X M i I F Z h b H V l P S J z W y Z x d W 9 0 O 0 t l e V B J T i Z x d W 9 0 O y w m c X V v d D t Q S U 5 z J n F 1 b 3 Q 7 L C Z x d W 9 0 O 0 N M Q V N T J n F 1 b 3 Q 7 L C Z x d W 9 0 O 0 F k Z H J l c 3 M m c X V v d D s s J n F 1 b 3 Q 7 U H J v c G V y d H k g V X N l J n F 1 b 3 Q 7 L C Z x d W 9 0 O 0 F n Z S Z x d W 9 0 O y w m c X V v d D t M Y W 5 k U 3 F m d C Z x d W 9 0 O y w m c X V v d D t C b G R n U 3 F m d C Z x d W 9 0 O y w m c X V v d D t J b n Z l c 3 R t Z W 5 0 I F J h d G l u Z y Z x d W 9 0 O y w m c X V v d D t B Z G o g U m V u d C A k L 1 N G J n F 1 b 3 Q 7 L C Z x d W 9 0 O 1 B H S S Z x d W 9 0 O y w m c X V v d D t W L 0 M m c X V v d D s s J n F 1 b 3 Q 7 R X h w J n F 1 b 3 Q 7 L C Z x d W 9 0 O 0 5 P S S Z x d W 9 0 O y w m c X V v d D t D Y X A g U m F 0 Z S Z x d W 9 0 O y w m c X V v d D t J b m M g T V Y g J C 9 T R i Z x d W 9 0 O y w m c X V v d D t B Z G o g U 2 F s Z S B D b 2 1 w I C Q v c 2 Y m c X V v d D s s J n F 1 b 3 Q 7 T W V k a W F u I E l u Y y 9 T Y W x l c y B D b 2 1 w I C Q v U 0 Y m c X V v d D s s J n F 1 b 3 Q 7 R X h j Z X N z I E x h b m Q g V m F s d W U m c X V v d D s s J n F 1 b 3 Q 7 T W F y a 2 V 0 I F Z h b H V l J n F 1 b 3 Q 7 X S I g L z 4 8 R W 5 0 c n k g V H l w Z T 0 i R m l s b E N v b H V t b l R 5 c G V z I i B W Y W x 1 Z T 0 i c 0 F B Q U F B Q U F B Q U F B Q U F B Q U F B Q U F B Q U F B Q U F B Q T 0 i I C 8 + P E V u d H J 5 I F R 5 c G U 9 I k Z p b G x M Y X N 0 V X B k Y X R l Z C I g V m F s d W U 9 I m Q y M D I y L T A 2 L T E 3 V D I x O j M y O j A 1 L j U 3 M z k 5 O T l a I i A v P j x F b n R y e S B U e X B l P S J M b 2 F k Z W R U b 0 F u Y W x 5 c 2 l z U 2 V y d m l j Z X M i I F Z h b H V l P S J s M C I g L z 4 8 R W 5 0 c n k g V H l w Z T 0 i Q W R k Z W R U b 0 R h d G F N b 2 R l b C I g V m F s d W U 9 I m w w I i A v P j w v U 3 R h Y m x l R W 5 0 c m l l c z 4 8 L 0 l 0 Z W 0 + P E l 0 Z W 0 + P E l 0 Z W 1 M b 2 N h d G l v b j 4 8 S X R l b V R 5 c G U + R m 9 y b X V s Y T w v S X R l b V R 5 c G U + P E l 0 Z W 1 Q Y X R o P l N l Y 3 R p b 2 4 x L 1 Q x M C 1 C Y X J y a W 5 n d G 9 u L T U x N y U y M C g 1 K S 9 T b 3 V y Y 2 U 8 L 0 l 0 Z W 1 Q Y X R o P j w v S X R l b U x v Y 2 F 0 a W 9 u P j x T d G F i b G V F b n R y a W V z I C 8 + P C 9 J d G V t P j x J d G V t P j x J d G V t T G 9 j Y X R p b 2 4 + P E l 0 Z W 1 U e X B l P k Z v c m 1 1 b G E 8 L 0 l 0 Z W 1 U e X B l P j x J d G V t U G F 0 a D 5 T Z W N 0 a W 9 u M S 9 U M T A t Q m F y c m l u Z 3 R v b i 0 1 M T c l M j A o N S k v V D E w L U J h c n J p b m d 0 b 2 5 f U 2 h l Z X Q 8 L 0 l 0 Z W 1 Q Y X R o P j w v S X R l b U x v Y 2 F 0 a W 9 u P j x T d G F i b G V F b n R y a W V z I C 8 + P C 9 J d G V t P j x J d G V t P j x J d G V t T G 9 j Y X R p b 2 4 + P E l 0 Z W 1 U e X B l P k Z v c m 1 1 b G E 8 L 0 l 0 Z W 1 U e X B l P j x J d G V t U G F 0 a D 5 T Z W N 0 a W 9 u M S 9 U M T A t Q m F y c m l u Z 3 R v b i 0 1 M T c l M j A o N S k v U H J v b W 9 0 Z W Q l M j B I Z W F k Z X J z P C 9 J d G V t U G F 0 a D 4 8 L 0 l 0 Z W 1 M b 2 N h d G l v b j 4 8 U 3 R h Y m x l R W 5 0 c m l l c y A v P j w v S X R l b T 4 8 S X R l b T 4 8 S X R l b U x v Y 2 F 0 a W 9 u P j x J d G V t V H l w Z T 5 G b 3 J t d W x h P C 9 J d G V t V H l w Z T 4 8 S X R l b V B h d G g + U 2 V j d G l v b j E v V D E w L U J h c n J p b m d 0 b 2 4 t N T E 3 J T I w K D U p L 1 J l b W 9 2 Z W Q l M j B P d G h l c i U y M E N v b H V t b n M 8 L 0 l 0 Z W 1 Q Y X R o P j w v S X R l b U x v Y 2 F 0 a W 9 u P j x T d G F i b G V F b n R y a W V z I C 8 + P C 9 J d G V t P j x J d G V t P j x J d G V t T G 9 j Y X R p b 2 4 + P E l 0 Z W 1 U e X B l P k Z v c m 1 1 b G E 8 L 0 l 0 Z W 1 U e X B l P j x J d G V t U G F 0 a D 5 T Z W N 0 a W 9 u M S 9 U M T A t Q m F y c m l u Z 3 R v b i 0 1 M T c l M j A o N S k v U m V u Y W 1 l Z C U y M E N v b H V t b n M 8 L 0 l 0 Z W 1 Q Y X R o P j w v S X R l b U x v Y 2 F 0 a W 9 u P j x T d G F i b G V F b n R y a W V z I C 8 + P C 9 J d G V t P j x J d G V t P j x J d G V t T G 9 j Y X R p b 2 4 + P E l 0 Z W 1 U e X B l P k Z v c m 1 1 b G E 8 L 0 l 0 Z W 1 U e X B l P j x J d G V t U G F 0 a D 5 T Z W N 0 a W 9 u M S 9 U M T A t Q m F y c m l u Z 3 R v b i 0 1 M T c l M j A o N i k 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w L C Z x d W 9 0 O 2 t l e U N v b H V t b k 5 h b W V z J n F 1 b 3 Q 7 O l t d L C Z x d W 9 0 O 3 F 1 Z X J 5 U m V s Y X R p b 2 5 z a G l w c y Z x d W 9 0 O z p b X S w m c X V v d D t j b 2 x 1 b W 5 J Z G V u d G l 0 a W V z J n F 1 b 3 Q 7 O l s m c X V v d D t T Z W N 0 a W 9 u M S 9 U M T A t Q m F y c m l u Z 3 R v b i 0 1 M T c v V D E w L U J h c n J p b m d 0 b 2 5 f U 2 h l Z X Q u e 0 N v b H V t b j E s M H 0 m c X V v d D s s J n F 1 b 3 Q 7 U 2 V j d G l v b j E v V D E w L U J h c n J p b m d 0 b 2 4 t N T E 3 L 1 Q x M C 1 C Y X J y a W 5 n d G 9 u X 1 N o Z W V 0 L n t D b 2 x 1 b W 4 y L D F 9 J n F 1 b 3 Q 7 L C Z x d W 9 0 O 1 N l Y 3 R p b 2 4 x L 1 Q x M C 1 C Y X J y a W 5 n d G 9 u L T U x N y 9 U M T A t Q m F y c m l u Z 3 R v b l 9 T a G V l d C 5 7 Q 2 9 s d W 1 u N C w z f S Z x d W 9 0 O y w m c X V v d D t T Z W N 0 a W 9 u M S 9 U M T A t Q m F y c m l u Z 3 R v b i 0 1 M T c v V D E w L U J h c n J p b m d 0 b 2 5 f U 2 h l Z X Q u e 0 N v b H V t b j U s N H 0 m c X V v d D s s J n F 1 b 3 Q 7 U 2 V j d G l v b j E v V D E w L U J h c n J p b m d 0 b 2 4 t N T E 3 L 1 Q x M C 1 C Y X J y a W 5 n d G 9 u X 1 N o Z W V 0 L n t D b 2 x 1 b W 4 5 L D h 9 J n F 1 b 3 Q 7 L C Z x d W 9 0 O 1 N l Y 3 R p b 2 4 x L 1 Q x M C 1 C Y X J y a W 5 n d G 9 u L T U x N y 9 U M T A t Q m F y c m l u Z 3 R v b l 9 T a G V l d C 5 7 Q 2 9 s d W 1 u M T I s M T F 9 J n F 1 b 3 Q 7 L C Z x d W 9 0 O 1 N l Y 3 R p b 2 4 x L 1 Q x M C 1 C Y X J y a W 5 n d G 9 u L T U x N y 9 U M T A t Q m F y c m l u Z 3 R v b l 9 T a G V l d C 5 7 Q 2 9 s d W 1 u M T M s M T J 9 J n F 1 b 3 Q 7 L C Z x d W 9 0 O 1 N l Y 3 R p b 2 4 x L 1 Q x M C 1 C Y X J y a W 5 n d G 9 u L T U x N y 9 U M T A t Q m F y c m l u Z 3 R v b l 9 T a G V l d C 5 7 Q 2 9 s d W 1 u M T Q s M T N 9 J n F 1 b 3 Q 7 L C Z x d W 9 0 O 1 N l Y 3 R p b 2 4 x L 1 Q x M C 1 C Y X J y a W 5 n d G 9 u L T U x N y 9 U M T A t Q m F y c m l u Z 3 R v b l 9 T a G V l d C 5 7 Q 2 9 s d W 1 u M T g s M T d 9 J n F 1 b 3 Q 7 L C Z x d W 9 0 O 1 N l Y 3 R p b 2 4 x L 1 Q x M C 1 C Y X J y a W 5 n d G 9 u L T U x N y 9 U M T A t Q m F y c m l u Z 3 R v b l 9 T a G V l d C 5 7 Q 2 9 s d W 1 u M j M s M j J 9 J n F 1 b 3 Q 7 L C Z x d W 9 0 O 1 N l Y 3 R p b 2 4 x L 1 Q x M C 1 C Y X J y a W 5 n d G 9 u L T U x N y 9 U M T A t Q m F y c m l u Z 3 R v b l 9 T a G V l d C 5 7 Q 2 9 s d W 1 u M j Q s M j N 9 J n F 1 b 3 Q 7 L C Z x d W 9 0 O 1 N l Y 3 R p b 2 4 x L 1 Q x M C 1 C Y X J y a W 5 n d G 9 u L T U x N y 9 U M T A t Q m F y c m l u Z 3 R v b l 9 T a G V l d C 5 7 Q 2 9 s d W 1 u M j U s M j R 9 J n F 1 b 3 Q 7 L C Z x d W 9 0 O 1 N l Y 3 R p b 2 4 x L 1 Q x M C 1 C Y X J y a W 5 n d G 9 u L T U x N y 9 U M T A t Q m F y c m l u Z 3 R v b l 9 T a G V l d C 5 7 Q 2 9 s d W 1 u M j c s M j Z 9 J n F 1 b 3 Q 7 L C Z x d W 9 0 O 1 N l Y 3 R p b 2 4 x L 1 Q x M C 1 C Y X J y a W 5 n d G 9 u L T U x N y 9 U M T A t Q m F y c m l u Z 3 R v b l 9 T a G V l d C 5 7 Q 2 9 s d W 1 u M j g s M j d 9 J n F 1 b 3 Q 7 L C Z x d W 9 0 O 1 N l Y 3 R p b 2 4 x L 1 Q x M C 1 C Y X J y a W 5 n d G 9 u L T U x N y 9 U M T A t Q m F y c m l u Z 3 R v b l 9 T a G V l d C 5 7 Q 2 9 s d W 1 u M j k s M j h 9 J n F 1 b 3 Q 7 L C Z x d W 9 0 O 1 N l Y 3 R p b 2 4 x L 1 Q x M C 1 C Y X J y a W 5 n d G 9 u L T U x N y 9 U M T A t Q m F y c m l u Z 3 R v b l 9 T a G V l d C 5 7 Q 2 9 s d W 1 u M z E s M z B 9 J n F 1 b 3 Q 7 L C Z x d W 9 0 O 1 N l Y 3 R p b 2 4 x L 1 Q x M C 1 C Y X J y a W 5 n d G 9 u L T U x N y 9 U M T A t Q m F y c m l u Z 3 R v b l 9 T a G V l d C 5 7 Q 2 9 s d W 1 u M z Y s M z V 9 J n F 1 b 3 Q 7 L C Z x d W 9 0 O 1 N l Y 3 R p b 2 4 x L 1 Q x M C 1 C Y X J y a W 5 n d G 9 u L T U x N y 9 U M T A t Q m F y c m l u Z 3 R v b l 9 T a G V l d C 5 7 Q 2 9 s d W 1 u M z c s M z Z 9 J n F 1 b 3 Q 7 L C Z x d W 9 0 O 1 N l Y 3 R p b 2 4 x L 1 Q x M C 1 C Y X J y a W 5 n d G 9 u L T U x N y 9 U M T A t Q m F y c m l u Z 3 R v b l 9 T a G V l d C 5 7 Q 2 9 s d W 1 u M z k s M z h 9 J n F 1 b 3 Q 7 L C Z x d W 9 0 O 1 N l Y 3 R p b 2 4 x L 1 Q x M C 1 C Y X J y a W 5 n d G 9 u L T U x N y 9 U M T A t Q m F y c m l u Z 3 R v b l 9 T a G V l d C 5 7 Q 2 9 s d W 1 u N D A s M z l 9 J n F 1 b 3 Q 7 X S w m c X V v d D t D b 2 x 1 b W 5 D b 3 V u d C Z x d W 9 0 O z o y M C w m c X V v d D t L Z X l D b 2 x 1 b W 5 O Y W 1 l c y Z x d W 9 0 O z p b X S w m c X V v d D t D b 2 x 1 b W 5 J Z G V u d G l 0 a W V z J n F 1 b 3 Q 7 O l s m c X V v d D t T Z W N 0 a W 9 u M S 9 U M T A t Q m F y c m l u Z 3 R v b i 0 1 M T c v V D E w L U J h c n J p b m d 0 b 2 5 f U 2 h l Z X Q u e 0 N v b H V t b j E s M H 0 m c X V v d D s s J n F 1 b 3 Q 7 U 2 V j d G l v b j E v V D E w L U J h c n J p b m d 0 b 2 4 t N T E 3 L 1 Q x M C 1 C Y X J y a W 5 n d G 9 u X 1 N o Z W V 0 L n t D b 2 x 1 b W 4 y L D F 9 J n F 1 b 3 Q 7 L C Z x d W 9 0 O 1 N l Y 3 R p b 2 4 x L 1 Q x M C 1 C Y X J y a W 5 n d G 9 u L T U x N y 9 U M T A t Q m F y c m l u Z 3 R v b l 9 T a G V l d C 5 7 Q 2 9 s d W 1 u N C w z f S Z x d W 9 0 O y w m c X V v d D t T Z W N 0 a W 9 u M S 9 U M T A t Q m F y c m l u Z 3 R v b i 0 1 M T c v V D E w L U J h c n J p b m d 0 b 2 5 f U 2 h l Z X Q u e 0 N v b H V t b j U s N H 0 m c X V v d D s s J n F 1 b 3 Q 7 U 2 V j d G l v b j E v V D E w L U J h c n J p b m d 0 b 2 4 t N T E 3 L 1 Q x M C 1 C Y X J y a W 5 n d G 9 u X 1 N o Z W V 0 L n t D b 2 x 1 b W 4 5 L D h 9 J n F 1 b 3 Q 7 L C Z x d W 9 0 O 1 N l Y 3 R p b 2 4 x L 1 Q x M C 1 C Y X J y a W 5 n d G 9 u L T U x N y 9 U M T A t Q m F y c m l u Z 3 R v b l 9 T a G V l d C 5 7 Q 2 9 s d W 1 u M T I s M T F 9 J n F 1 b 3 Q 7 L C Z x d W 9 0 O 1 N l Y 3 R p b 2 4 x L 1 Q x M C 1 C Y X J y a W 5 n d G 9 u L T U x N y 9 U M T A t Q m F y c m l u Z 3 R v b l 9 T a G V l d C 5 7 Q 2 9 s d W 1 u M T M s M T J 9 J n F 1 b 3 Q 7 L C Z x d W 9 0 O 1 N l Y 3 R p b 2 4 x L 1 Q x M C 1 C Y X J y a W 5 n d G 9 u L T U x N y 9 U M T A t Q m F y c m l u Z 3 R v b l 9 T a G V l d C 5 7 Q 2 9 s d W 1 u M T Q s M T N 9 J n F 1 b 3 Q 7 L C Z x d W 9 0 O 1 N l Y 3 R p b 2 4 x L 1 Q x M C 1 C Y X J y a W 5 n d G 9 u L T U x N y 9 U M T A t Q m F y c m l u Z 3 R v b l 9 T a G V l d C 5 7 Q 2 9 s d W 1 u M T g s M T d 9 J n F 1 b 3 Q 7 L C Z x d W 9 0 O 1 N l Y 3 R p b 2 4 x L 1 Q x M C 1 C Y X J y a W 5 n d G 9 u L T U x N y 9 U M T A t Q m F y c m l u Z 3 R v b l 9 T a G V l d C 5 7 Q 2 9 s d W 1 u M j M s M j J 9 J n F 1 b 3 Q 7 L C Z x d W 9 0 O 1 N l Y 3 R p b 2 4 x L 1 Q x M C 1 C Y X J y a W 5 n d G 9 u L T U x N y 9 U M T A t Q m F y c m l u Z 3 R v b l 9 T a G V l d C 5 7 Q 2 9 s d W 1 u M j Q s M j N 9 J n F 1 b 3 Q 7 L C Z x d W 9 0 O 1 N l Y 3 R p b 2 4 x L 1 Q x M C 1 C Y X J y a W 5 n d G 9 u L T U x N y 9 U M T A t Q m F y c m l u Z 3 R v b l 9 T a G V l d C 5 7 Q 2 9 s d W 1 u M j U s M j R 9 J n F 1 b 3 Q 7 L C Z x d W 9 0 O 1 N l Y 3 R p b 2 4 x L 1 Q x M C 1 C Y X J y a W 5 n d G 9 u L T U x N y 9 U M T A t Q m F y c m l u Z 3 R v b l 9 T a G V l d C 5 7 Q 2 9 s d W 1 u M j c s M j Z 9 J n F 1 b 3 Q 7 L C Z x d W 9 0 O 1 N l Y 3 R p b 2 4 x L 1 Q x M C 1 C Y X J y a W 5 n d G 9 u L T U x N y 9 U M T A t Q m F y c m l u Z 3 R v b l 9 T a G V l d C 5 7 Q 2 9 s d W 1 u M j g s M j d 9 J n F 1 b 3 Q 7 L C Z x d W 9 0 O 1 N l Y 3 R p b 2 4 x L 1 Q x M C 1 C Y X J y a W 5 n d G 9 u L T U x N y 9 U M T A t Q m F y c m l u Z 3 R v b l 9 T a G V l d C 5 7 Q 2 9 s d W 1 u M j k s M j h 9 J n F 1 b 3 Q 7 L C Z x d W 9 0 O 1 N l Y 3 R p b 2 4 x L 1 Q x M C 1 C Y X J y a W 5 n d G 9 u L T U x N y 9 U M T A t Q m F y c m l u Z 3 R v b l 9 T a G V l d C 5 7 Q 2 9 s d W 1 u M z E s M z B 9 J n F 1 b 3 Q 7 L C Z x d W 9 0 O 1 N l Y 3 R p b 2 4 x L 1 Q x M C 1 C Y X J y a W 5 n d G 9 u L T U x N y 9 U M T A t Q m F y c m l u Z 3 R v b l 9 T a G V l d C 5 7 Q 2 9 s d W 1 u M z Y s M z V 9 J n F 1 b 3 Q 7 L C Z x d W 9 0 O 1 N l Y 3 R p b 2 4 x L 1 Q x M C 1 C Y X J y a W 5 n d G 9 u L T U x N y 9 U M T A t Q m F y c m l u Z 3 R v b l 9 T a G V l d C 5 7 Q 2 9 s d W 1 u M z c s M z Z 9 J n F 1 b 3 Q 7 L C Z x d W 9 0 O 1 N l Y 3 R p b 2 4 x L 1 Q x M C 1 C Y X J y a W 5 n d G 9 u L T U x N y 9 U M T A t Q m F y c m l u Z 3 R v b l 9 T a G V l d C 5 7 Q 2 9 s d W 1 u M z k s M z h 9 J n F 1 b 3 Q 7 L C Z x d W 9 0 O 1 N l Y 3 R p b 2 4 x L 1 Q x M C 1 C Y X J y a W 5 n d G 9 u L T U x N y 9 U M T A t Q m F y c m l u Z 3 R v b l 9 T a G V l d C 5 7 Q 2 9 s d W 1 u N D A s M z l 9 J n F 1 b 3 Q 7 X S w m c X V v d D t S Z W x h d G l v b n N o a X B J b m Z v J n F 1 b 3 Q 7 O l t d f S I g L z 4 8 R W 5 0 c n k g V H l w Z T 0 i R m l s b E V y c m 9 y Q 2 9 k Z S I g V m F s d W U 9 I n N V b m t u b 3 d u I i A v P j x F b n R y e S B U e X B l P S J G a W x s Q 2 9 1 b n Q i I F Z h b H V l P S J s N j Y i I C 8 + P E V u d H J 5 I F R 5 c G U 9 I k Z p b G x T d G F 0 d X M i I F Z h b H V l P S J z Q 2 9 t c G x l d G U i I C 8 + P E V u d H J 5 I F R 5 c G U 9 I k Z p b G x D b 2 x 1 b W 5 O Y W 1 l c y I g V m F s d W U 9 I n N b J n F 1 b 3 Q 7 S 2 V 5 U E l O J n F 1 b 3 Q 7 L C Z x d W 9 0 O 1 B J T n M m c X V v d D s s J n F 1 b 3 Q 7 Q 0 x B U 1 M m c X V v d D s s J n F 1 b 3 Q 7 Q W R k c m V z c y Z x d W 9 0 O y w m c X V v d D t Q c m 9 w Z X J 0 e S B V c 2 U m c X V v d D s s J n F 1 b 3 Q 7 Q W d l J n F 1 b 3 Q 7 L C Z x d W 9 0 O 0 x h b m R T c W Z 0 J n F 1 b 3 Q 7 L C Z x d W 9 0 O 0 J s Z G d T c W Z 0 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Q 2 9 s d W 1 u V H l w Z X M i I F Z h b H V l P S J z Q U F B Q U F B Q U F B Q U F B Q U F B Q U F B Q U F B Q U F B Q U F B P S I g L z 4 8 R W 5 0 c n k g V H l w Z T 0 i R m l s b E x h c 3 R V c G R h d G V k I i B W Y W x 1 Z T 0 i Z D I w M j I t M D Y t M T d U M j E 6 M z I 6 M D U u N T c z O T k 5 O V o i I C 8 + P E V u d H J 5 I F R 5 c G U 9 I k Z p b G x F c n J v c k N v d W 5 0 I i B W Y W x 1 Z T 0 i b D A i I C 8 + P E V u d H J 5 I F R 5 c G U 9 I k x v Y W R l Z F R v Q W 5 h b H l z a X N T Z X J 2 a W N l c y I g V m F s d W U 9 I m w w I i A v P j x F b n R y e S B U e X B l P S J B Z G R l Z F R v R G F 0 Y U 1 v Z G V s I i B W Y W x 1 Z T 0 i b D A i I C 8 + P C 9 T d G F i b G V F b n R y a W V z P j w v S X R l b T 4 8 S X R l b T 4 8 S X R l b U x v Y 2 F 0 a W 9 u P j x J d G V t V H l w Z T 5 G b 3 J t d W x h P C 9 J d G V t V H l w Z T 4 8 S X R l b V B h d G g + U 2 V j d G l v b j E v V D E w L U J h c n J p b m d 0 b 2 4 t N T E 3 J T I w K D Y p L 1 N v d X J j Z T w v S X R l b V B h d G g + P C 9 J d G V t T G 9 j Y X R p b 2 4 + P F N 0 Y W J s Z U V u d H J p Z X M g L z 4 8 L 0 l 0 Z W 0 + P E l 0 Z W 0 + P E l 0 Z W 1 M b 2 N h d G l v b j 4 8 S X R l b V R 5 c G U + R m 9 y b X V s Y T w v S X R l b V R 5 c G U + P E l 0 Z W 1 Q Y X R o P l N l Y 3 R p b 2 4 x L 1 Q x M C 1 C Y X J y a W 5 n d G 9 u L T U x N y U y M C g 2 K S 9 U M T A t Q m F y c m l u Z 3 R v b l 9 T a G V l d D w v S X R l b V B h d G g + P C 9 J d G V t T G 9 j Y X R p b 2 4 + P F N 0 Y W J s Z U V u d H J p Z X M g L z 4 8 L 0 l 0 Z W 0 + P E l 0 Z W 0 + P E l 0 Z W 1 M b 2 N h d G l v b j 4 8 S X R l b V R 5 c G U + R m 9 y b X V s Y T w v S X R l b V R 5 c G U + P E l 0 Z W 1 Q Y X R o P l N l Y 3 R p b 2 4 x L 1 Q x M C 1 C Y X J y a W 5 n d G 9 u L T U x N y U y M C g 2 K S 9 Q c m 9 t b 3 R l Z C U y M E h l Y W R l c n M 8 L 0 l 0 Z W 1 Q Y X R o P j w v S X R l b U x v Y 2 F 0 a W 9 u P j x T d G F i b G V F b n R y a W V z I C 8 + P C 9 J d G V t P j x J d G V t P j x J d G V t T G 9 j Y X R p b 2 4 + P E l 0 Z W 1 U e X B l P k Z v c m 1 1 b G E 8 L 0 l 0 Z W 1 U e X B l P j x J d G V t U G F 0 a D 5 T Z W N 0 a W 9 u M S 9 U M T A t Q m F y c m l u Z 3 R v b i 0 1 M T c l M j A o N i k v U m V t b 3 Z l Z C U y M E 9 0 a G V y J T I w Q 2 9 s d W 1 u c z w v S X R l b V B h d G g + P C 9 J d G V t T G 9 j Y X R p b 2 4 + P F N 0 Y W J s Z U V u d H J p Z X M g L z 4 8 L 0 l 0 Z W 0 + P E l 0 Z W 0 + P E l 0 Z W 1 M b 2 N h d G l v b j 4 8 S X R l b V R 5 c G U + R m 9 y b X V s Y T w v S X R l b V R 5 c G U + P E l 0 Z W 1 Q Y X R o P l N l Y 3 R p b 2 4 x L 1 Q x M C 1 C Y X J y a W 5 n d G 9 u L T U x N y U y M C g 2 K S 9 S Z W 5 h b W V k J T I w Q 2 9 s d W 1 u c z w v S X R l b V B h d G g + P C 9 J d G V t T G 9 j Y X R p b 2 4 + P F N 0 Y W J s Z U V u d H J p Z X M g L z 4 8 L 0 l 0 Z W 0 + P E l 0 Z W 0 + P E l 0 Z W 1 M b 2 N h d G l v b j 4 8 S X R l b V R 5 c G U + R m 9 y b X V s Y T w v S X R l b V R 5 c G U + P E l 0 Z W 1 Q Y X R o P l N l Y 3 R p b 2 4 x L 1 Q x M C 1 C Y X J y a W 5 n d G 9 u L T U x N y U y M C g 3 K T 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1 Q x M C 1 C Y X J y a W 5 n d G 9 u L T U x N y 9 U M T A t Q m F y c m l u Z 3 R v b l 9 T a G V l d C 5 7 Q 2 9 s d W 1 u M S w w f S Z x d W 9 0 O y w m c X V v d D t T Z W N 0 a W 9 u M S 9 U M T A t Q m F y c m l u Z 3 R v b i 0 1 M T c v V D E w L U J h c n J p b m d 0 b 2 5 f U 2 h l Z X Q u e 0 N v b H V t b j I s M X 0 m c X V v d D s s J n F 1 b 3 Q 7 U 2 V j d G l v b j E v V D E w L U J h c n J p b m d 0 b 2 4 t N T E 3 L 1 Q x M C 1 C Y X J y a W 5 n d G 9 u X 1 N o Z W V 0 L n t D b 2 x 1 b W 4 0 L D N 9 J n F 1 b 3 Q 7 L C Z x d W 9 0 O 1 N l Y 3 R p b 2 4 x L 1 Q x M C 1 C Y X J y a W 5 n d G 9 u L T U x N y 9 U M T A t Q m F y c m l u Z 3 R v b l 9 T a G V l d C 5 7 Q 2 9 s d W 1 u N S w 0 f S Z x d W 9 0 O y w m c X V v d D t T Z W N 0 a W 9 u M S 9 U M T A t Q m F y c m l u Z 3 R v b i 0 1 M T c v V D E w L U J h c n J p b m d 0 b 2 5 f U 2 h l Z X Q u e 0 N v b H V t b j k s O H 0 m c X V v d D s s J n F 1 b 3 Q 7 U 2 V j d G l v b j E v V D E w L U J h c n J p b m d 0 b 2 4 t N T E 3 L 1 Q x M C 1 C Y X J y a W 5 n d G 9 u X 1 N o Z W V 0 L n t D b 2 x 1 b W 4 x M i w x M X 0 m c X V v d D s s J n F 1 b 3 Q 7 U 2 V j d G l v b j E v V D E w L U J h c n J p b m d 0 b 2 4 t N T E 3 L 1 Q x M C 1 C Y X J y a W 5 n d G 9 u X 1 N o Z W V 0 L n t D b 2 x 1 b W 4 x M y w x M n 0 m c X V v d D s s J n F 1 b 3 Q 7 U 2 V j d G l v b j E v V D E w L U J h c n J p b m d 0 b 2 4 t N T E 3 L 1 Q x M C 1 C Y X J y a W 5 n d G 9 u X 1 N o Z W V 0 L n t D b 2 x 1 b W 4 x N C w x M 3 0 m c X V v d D s s J n F 1 b 3 Q 7 U 2 V j d G l v b j E v V D E w L U J h c n J p b m d 0 b 2 4 t N T E 3 L 1 Q x M C 1 C Y X J y a W 5 n d G 9 u X 1 N o Z W V 0 L n t D b 2 x 1 b W 4 x O C w x N 3 0 m c X V v d D s s J n F 1 b 3 Q 7 U 2 V j d G l v b j E v V D E w L U J h c n J p b m d 0 b 2 4 t N T E 3 L 1 Q x M C 1 C Y X J y a W 5 n d G 9 u X 1 N o Z W V 0 L n t D b 2 x 1 b W 4 y M y w y M n 0 m c X V v d D s s J n F 1 b 3 Q 7 U 2 V j d G l v b j E v V D E w L U J h c n J p b m d 0 b 2 4 t N T E 3 L 1 Q x M C 1 C Y X J y a W 5 n d G 9 u X 1 N o Z W V 0 L n t D b 2 x 1 b W 4 y N C w y M 3 0 m c X V v d D s s J n F 1 b 3 Q 7 U 2 V j d G l v b j E v V D E w L U J h c n J p b m d 0 b 2 4 t N T E 3 L 1 Q x M C 1 C Y X J y a W 5 n d G 9 u X 1 N o Z W V 0 L n t D b 2 x 1 b W 4 y N S w y N H 0 m c X V v d D s s J n F 1 b 3 Q 7 U 2 V j d G l v b j E v V D E w L U J h c n J p b m d 0 b 2 4 t N T E 3 L 1 Q x M C 1 C Y X J y a W 5 n d G 9 u X 1 N o Z W V 0 L n t D b 2 x 1 b W 4 y N y w y N n 0 m c X V v d D s s J n F 1 b 3 Q 7 U 2 V j d G l v b j E v V D E w L U J h c n J p b m d 0 b 2 4 t N T E 3 L 1 Q x M C 1 C Y X J y a W 5 n d G 9 u X 1 N o Z W V 0 L n t D b 2 x 1 b W 4 y O C w y N 3 0 m c X V v d D s s J n F 1 b 3 Q 7 U 2 V j d G l v b j E v V D E w L U J h c n J p b m d 0 b 2 4 t N T E 3 L 1 Q x M C 1 C Y X J y a W 5 n d G 9 u X 1 N o Z W V 0 L n t D b 2 x 1 b W 4 y O S w y O H 0 m c X V v d D s s J n F 1 b 3 Q 7 U 2 V j d G l v b j E v V D E w L U J h c n J p b m d 0 b 2 4 t N T E 3 L 1 Q x M C 1 C Y X J y a W 5 n d G 9 u X 1 N o Z W V 0 L n t D b 2 x 1 b W 4 z M S w z M H 0 m c X V v d D s s J n F 1 b 3 Q 7 U 2 V j d G l v b j E v V D E w L U J h c n J p b m d 0 b 2 4 t N T E 3 L 1 Q x M C 1 C Y X J y a W 5 n d G 9 u X 1 N o Z W V 0 L n t D b 2 x 1 b W 4 z N i w z N X 0 m c X V v d D s s J n F 1 b 3 Q 7 U 2 V j d G l v b j E v V D E w L U J h c n J p b m d 0 b 2 4 t N T E 3 L 1 Q x M C 1 C Y X J y a W 5 n d G 9 u X 1 N o Z W V 0 L n t D b 2 x 1 b W 4 z N y w z N n 0 m c X V v d D s s J n F 1 b 3 Q 7 U 2 V j d G l v b j E v V D E w L U J h c n J p b m d 0 b 2 4 t N T E 3 L 1 Q x M C 1 C Y X J y a W 5 n d G 9 u X 1 N o Z W V 0 L n t D b 2 x 1 b W 4 z O S w z O H 0 m c X V v d D s s J n F 1 b 3 Q 7 U 2 V j d G l v b j E v V D E w L U J h c n J p b m d 0 b 2 4 t N T E 3 L 1 Q x M C 1 C Y X J y a W 5 n d G 9 u X 1 N o Z W V 0 L n t D b 2 x 1 b W 4 0 M C w z O X 0 m c X V v d D t d L C Z x d W 9 0 O 0 N v b H V t b k N v d W 5 0 J n F 1 b 3 Q 7 O j I w L C Z x d W 9 0 O 0 t l e U N v b H V t b k 5 h b W V z J n F 1 b 3 Q 7 O l t d L C Z x d W 9 0 O 0 N v b H V t b k l k Z W 5 0 a X R p Z X M m c X V v d D s 6 W y Z x d W 9 0 O 1 N l Y 3 R p b 2 4 x L 1 Q x M C 1 C Y X J y a W 5 n d G 9 u L T U x N y 9 U M T A t Q m F y c m l u Z 3 R v b l 9 T a G V l d C 5 7 Q 2 9 s d W 1 u M S w w f S Z x d W 9 0 O y w m c X V v d D t T Z W N 0 a W 9 u M S 9 U M T A t Q m F y c m l u Z 3 R v b i 0 1 M T c v V D E w L U J h c n J p b m d 0 b 2 5 f U 2 h l Z X Q u e 0 N v b H V t b j I s M X 0 m c X V v d D s s J n F 1 b 3 Q 7 U 2 V j d G l v b j E v V D E w L U J h c n J p b m d 0 b 2 4 t N T E 3 L 1 Q x M C 1 C Y X J y a W 5 n d G 9 u X 1 N o Z W V 0 L n t D b 2 x 1 b W 4 0 L D N 9 J n F 1 b 3 Q 7 L C Z x d W 9 0 O 1 N l Y 3 R p b 2 4 x L 1 Q x M C 1 C Y X J y a W 5 n d G 9 u L T U x N y 9 U M T A t Q m F y c m l u Z 3 R v b l 9 T a G V l d C 5 7 Q 2 9 s d W 1 u N S w 0 f S Z x d W 9 0 O y w m c X V v d D t T Z W N 0 a W 9 u M S 9 U M T A t Q m F y c m l u Z 3 R v b i 0 1 M T c v V D E w L U J h c n J p b m d 0 b 2 5 f U 2 h l Z X Q u e 0 N v b H V t b j k s O H 0 m c X V v d D s s J n F 1 b 3 Q 7 U 2 V j d G l v b j E v V D E w L U J h c n J p b m d 0 b 2 4 t N T E 3 L 1 Q x M C 1 C Y X J y a W 5 n d G 9 u X 1 N o Z W V 0 L n t D b 2 x 1 b W 4 x M i w x M X 0 m c X V v d D s s J n F 1 b 3 Q 7 U 2 V j d G l v b j E v V D E w L U J h c n J p b m d 0 b 2 4 t N T E 3 L 1 Q x M C 1 C Y X J y a W 5 n d G 9 u X 1 N o Z W V 0 L n t D b 2 x 1 b W 4 x M y w x M n 0 m c X V v d D s s J n F 1 b 3 Q 7 U 2 V j d G l v b j E v V D E w L U J h c n J p b m d 0 b 2 4 t N T E 3 L 1 Q x M C 1 C Y X J y a W 5 n d G 9 u X 1 N o Z W V 0 L n t D b 2 x 1 b W 4 x N C w x M 3 0 m c X V v d D s s J n F 1 b 3 Q 7 U 2 V j d G l v b j E v V D E w L U J h c n J p b m d 0 b 2 4 t N T E 3 L 1 Q x M C 1 C Y X J y a W 5 n d G 9 u X 1 N o Z W V 0 L n t D b 2 x 1 b W 4 x O C w x N 3 0 m c X V v d D s s J n F 1 b 3 Q 7 U 2 V j d G l v b j E v V D E w L U J h c n J p b m d 0 b 2 4 t N T E 3 L 1 Q x M C 1 C Y X J y a W 5 n d G 9 u X 1 N o Z W V 0 L n t D b 2 x 1 b W 4 y M y w y M n 0 m c X V v d D s s J n F 1 b 3 Q 7 U 2 V j d G l v b j E v V D E w L U J h c n J p b m d 0 b 2 4 t N T E 3 L 1 Q x M C 1 C Y X J y a W 5 n d G 9 u X 1 N o Z W V 0 L n t D b 2 x 1 b W 4 y N C w y M 3 0 m c X V v d D s s J n F 1 b 3 Q 7 U 2 V j d G l v b j E v V D E w L U J h c n J p b m d 0 b 2 4 t N T E 3 L 1 Q x M C 1 C Y X J y a W 5 n d G 9 u X 1 N o Z W V 0 L n t D b 2 x 1 b W 4 y N S w y N H 0 m c X V v d D s s J n F 1 b 3 Q 7 U 2 V j d G l v b j E v V D E w L U J h c n J p b m d 0 b 2 4 t N T E 3 L 1 Q x M C 1 C Y X J y a W 5 n d G 9 u X 1 N o Z W V 0 L n t D b 2 x 1 b W 4 y N y w y N n 0 m c X V v d D s s J n F 1 b 3 Q 7 U 2 V j d G l v b j E v V D E w L U J h c n J p b m d 0 b 2 4 t N T E 3 L 1 Q x M C 1 C Y X J y a W 5 n d G 9 u X 1 N o Z W V 0 L n t D b 2 x 1 b W 4 y O C w y N 3 0 m c X V v d D s s J n F 1 b 3 Q 7 U 2 V j d G l v b j E v V D E w L U J h c n J p b m d 0 b 2 4 t N T E 3 L 1 Q x M C 1 C Y X J y a W 5 n d G 9 u X 1 N o Z W V 0 L n t D b 2 x 1 b W 4 y O S w y O H 0 m c X V v d D s s J n F 1 b 3 Q 7 U 2 V j d G l v b j E v V D E w L U J h c n J p b m d 0 b 2 4 t N T E 3 L 1 Q x M C 1 C Y X J y a W 5 n d G 9 u X 1 N o Z W V 0 L n t D b 2 x 1 b W 4 z M S w z M H 0 m c X V v d D s s J n F 1 b 3 Q 7 U 2 V j d G l v b j E v V D E w L U J h c n J p b m d 0 b 2 4 t N T E 3 L 1 Q x M C 1 C Y X J y a W 5 n d G 9 u X 1 N o Z W V 0 L n t D b 2 x 1 b W 4 z N i w z N X 0 m c X V v d D s s J n F 1 b 3 Q 7 U 2 V j d G l v b j E v V D E w L U J h c n J p b m d 0 b 2 4 t N T E 3 L 1 Q x M C 1 C Y X J y a W 5 n d G 9 u X 1 N o Z W V 0 L n t D b 2 x 1 b W 4 z N y w z N n 0 m c X V v d D s s J n F 1 b 3 Q 7 U 2 V j d G l v b j E v V D E w L U J h c n J p b m d 0 b 2 4 t N T E 3 L 1 Q x M C 1 C Y X J y a W 5 n d G 9 u X 1 N o Z W V 0 L n t D b 2 x 1 b W 4 z O S w z O H 0 m c X V v d D s s J n F 1 b 3 Q 7 U 2 V j d G l v b j E v V D E w L U J h c n J p b m d 0 b 2 4 t N T E 3 L 1 Q x M C 1 C Y X J y a W 5 n d G 9 u X 1 N o Z W V 0 L n t D b 2 x 1 b W 4 0 M C w z O X 0 m c X V v d D t d L C Z x d W 9 0 O 1 J l b G F 0 a W 9 u c 2 h p c E l u Z m 8 m c X V v d D s 6 W 1 1 9 I i A v P j x F b n R y e S B U e X B l P S J G a W x s R X J y b 3 J D b 3 V u d C I g V m F s d W U 9 I m w w I i A v P j x F b n R y e S B U e X B l P S J G a W x s R X J y b 3 J D b 2 R l I i B W Y W x 1 Z T 0 i c 1 V u a 2 5 v d 2 4 i I C 8 + P E V u d H J 5 I F R 5 c G U 9 I k Z p b G x D b 3 V u d C I g V m F s d W U 9 I m w 2 N i I g L z 4 8 R W 5 0 c n k g V H l w Z T 0 i R m l s b F N 0 Y X R 1 c y I g V m F s d W U 9 I n N D b 2 1 w b G V 0 Z S I g L z 4 8 R W 5 0 c n k g V H l w Z T 0 i R m l s b E N v b H V t b k 5 h b W V z I i B W Y W x 1 Z T 0 i c 1 s m c X V v d D t L Z X l Q S U 4 m c X V v d D s s J n F 1 b 3 Q 7 U E l O c y Z x d W 9 0 O y w m c X V v d D t D T E F T U y Z x d W 9 0 O y w m c X V v d D t B Z G R y Z X N z J n F 1 b 3 Q 7 L C Z x d W 9 0 O 1 B y b 3 B l c n R 5 I F V z Z S Z x d W 9 0 O y w m c X V v d D t B Z 2 U m c X V v d D s s J n F 1 b 3 Q 7 T G F u Z F N x Z n Q m c X V v d D s s J n F 1 b 3 Q 7 Q m x k Z 1 N x Z n Q 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V 4 Y 2 V z c y B M Y W 5 k I F Z h b H V l J n F 1 b 3 Q 7 L C Z x d W 9 0 O 0 1 h c m t l d C B W Y W x 1 Z S Z x d W 9 0 O 1 0 i I C 8 + P E V u d H J 5 I F R 5 c G U 9 I k Z p b G x D b 2 x 1 b W 5 U e X B l c y I g V m F s d W U 9 I n N B Q U F B Q U F B Q U F B Q U F B Q U F B Q U F B Q U F B Q U F B Q U E 9 I i A v P j x F b n R y e S B U e X B l P S J G a W x s T G F z d F V w Z G F 0 Z W Q i I F Z h b H V l P S J k M j A y M i 0 w N i 0 x N 1 Q y M T o z M j o w N S 4 1 N z M 5 O T k 5 W i I g L z 4 8 R W 5 0 c n k g V H l w Z T 0 i T G 9 h Z G V k V G 9 B b m F s e X N p c 1 N l c n Z p Y 2 V z I i B W Y W x 1 Z T 0 i b D A i I C 8 + P E V u d H J 5 I F R 5 c G U 9 I k F k Z G V k V G 9 E Y X R h T W 9 k Z W w i I F Z h b H V l P S J s M C I g L z 4 8 L 1 N 0 Y W J s Z U V u d H J p Z X M + P C 9 J d G V t P j x J d G V t P j x J d G V t T G 9 j Y X R p b 2 4 + P E l 0 Z W 1 U e X B l P k Z v c m 1 1 b G E 8 L 0 l 0 Z W 1 U e X B l P j x J d G V t U G F 0 a D 5 T Z W N 0 a W 9 u M S 9 U M T A t Q m F y c m l u Z 3 R v b i 0 1 M T c l M j A o N y k v U 2 9 1 c m N l P C 9 J d G V t U G F 0 a D 4 8 L 0 l 0 Z W 1 M b 2 N h d G l v b j 4 8 U 3 R h Y m x l R W 5 0 c m l l c y A v P j w v S X R l b T 4 8 S X R l b T 4 8 S X R l b U x v Y 2 F 0 a W 9 u P j x J d G V t V H l w Z T 5 G b 3 J t d W x h P C 9 J d G V t V H l w Z T 4 8 S X R l b V B h d G g + U 2 V j d G l v b j E v V D E w L U J h c n J p b m d 0 b 2 4 t N T E 3 J T I w K D c p L 1 Q x M C 1 C Y X J y a W 5 n d G 9 u X 1 N o Z W V 0 P C 9 J d G V t U G F 0 a D 4 8 L 0 l 0 Z W 1 M b 2 N h d G l v b j 4 8 U 3 R h Y m x l R W 5 0 c m l l c y A v P j w v S X R l b T 4 8 S X R l b T 4 8 S X R l b U x v Y 2 F 0 a W 9 u P j x J d G V t V H l w Z T 5 G b 3 J t d W x h P C 9 J d G V t V H l w Z T 4 8 S X R l b V B h d G g + U 2 V j d G l v b j E v V D E w L U J h c n J p b m d 0 b 2 4 t N T E 3 J T I w K D c p L 1 B y b 2 1 v d G V k J T I w S G V h Z G V y c z w v S X R l b V B h d G g + P C 9 J d G V t T G 9 j Y X R p b 2 4 + P F N 0 Y W J s Z U V u d H J p Z X M g L z 4 8 L 0 l 0 Z W 0 + P E l 0 Z W 0 + P E l 0 Z W 1 M b 2 N h d G l v b j 4 8 S X R l b V R 5 c G U + R m 9 y b X V s Y T w v S X R l b V R 5 c G U + P E l 0 Z W 1 Q Y X R o P l N l Y 3 R p b 2 4 x L 1 Q x M C 1 C Y X J y a W 5 n d G 9 u L T U x N y U y M C g 3 K S 9 S Z W 1 v d m V k J T I w T 3 R o Z X I l M j B D b 2 x 1 b W 5 z P C 9 J d G V t U G F 0 a D 4 8 L 0 l 0 Z W 1 M b 2 N h d G l v b j 4 8 U 3 R h Y m x l R W 5 0 c m l l c y A v P j w v S X R l b T 4 8 S X R l b T 4 8 S X R l b U x v Y 2 F 0 a W 9 u P j x J d G V t V H l w Z T 5 G b 3 J t d W x h P C 9 J d G V t V H l w Z T 4 8 S X R l b V B h d G g + U 2 V j d G l v b j E v V D E w L U J h c n J p b m d 0 b 2 4 t N T E 3 J T I w K D c p L 1 J l b m F t Z W Q l M j B D b 2 x 1 b W 5 z P C 9 J d G V t U G F 0 a D 4 8 L 0 l 0 Z W 1 M b 2 N h d G l v b j 4 8 U 3 R h Y m x l R W 5 0 c m l l c y A v P j w v S X R l b T 4 8 S X R l b T 4 8 S X R l b U x v Y 2 F 0 a W 9 u P j x J d G V t V H l w Z T 5 G b 3 J t d W x h P C 9 J d G V t V H l w Z T 4 8 S X R l b V B h d G g + U 2 V j d G l v b j E v V D E w L U J h c n J p b m d 0 b 2 4 t N T E 3 J T I w K D g 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M C w m c X V v d D t r Z X l D b 2 x 1 b W 5 O Y W 1 l c y Z x d W 9 0 O z p b X S w m c X V v d D t x d W V y e V J l b G F 0 a W 9 u c 2 h p c H M m c X V v d D s 6 W 1 0 s J n F 1 b 3 Q 7 Y 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Q 2 9 s d W 1 u Q 2 9 1 b n Q m c X V v d D s 6 M j A s J n F 1 b 3 Q 7 S 2 V 5 Q 2 9 s d W 1 u T m F t Z X M m c X V v d D s 6 W 1 0 s J n F 1 b 3 Q 7 Q 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U m V s Y X R p b 2 5 z a G l w S W 5 m b y Z x d W 9 0 O z p b X X 0 i I C 8 + P E V u d H J 5 I F R 5 c G U 9 I k Z p b G x F c n J v c k N v d W 5 0 I i B W Y W x 1 Z T 0 i b D A i I C 8 + P E V u d H J 5 I F R 5 c G U 9 I k Z p b G x F c n J v c k N v Z G U i I F Z h b H V l P S J z V W 5 r b m 9 3 b i I g L z 4 8 R W 5 0 c n k g V H l w Z T 0 i R m l s b E N v d W 5 0 I i B W Y W x 1 Z T 0 i b D Y 2 I i A v P j x F b n R y e S B U e X B l P S J G a W x s U 3 R h d H V z I i B W Y W x 1 Z T 0 i c 0 N v b X B s Z X R l I i A v P j x F b n R y e S B U e X B l P S J G a W x s Q 2 9 s d W 1 u T m F t Z X M i I F Z h b H V l P S J z W y Z x d W 9 0 O 0 t l e V B J T i Z x d W 9 0 O y w m c X V v d D t Q S U 5 z J n F 1 b 3 Q 7 L C Z x d W 9 0 O 0 N M Q V N T J n F 1 b 3 Q 7 L C Z x d W 9 0 O 0 F k Z H J l c 3 M m c X V v d D s s J n F 1 b 3 Q 7 U H J v c G V y d H k g V X N l J n F 1 b 3 Q 7 L C Z x d W 9 0 O 0 F n Z S Z x d W 9 0 O y w m c X V v d D t M Y W 5 k U 3 F m d C Z x d W 9 0 O y w m c X V v d D t C b G R n U 3 F m d C Z x d W 9 0 O y w m c X V v d D t J b n Z l c 3 R t Z W 5 0 I F J h d G l u Z y Z x d W 9 0 O y w m c X V v d D t B Z G o g U m V u d C A k L 1 N G J n F 1 b 3 Q 7 L C Z x d W 9 0 O 1 B H S S Z x d W 9 0 O y w m c X V v d D t W L 0 M m c X V v d D s s J n F 1 b 3 Q 7 R X h w J n F 1 b 3 Q 7 L C Z x d W 9 0 O 0 5 P S S Z x d W 9 0 O y w m c X V v d D t D Y X A g U m F 0 Z S Z x d W 9 0 O y w m c X V v d D t J b m M g T V Y g J C 9 T R i Z x d W 9 0 O y w m c X V v d D t B Z G o g U 2 F s Z S B D b 2 1 w I C Q v c 2 Y m c X V v d D s s J n F 1 b 3 Q 7 T W V k a W F u I E l u Y y 9 T Y W x l c y B D b 2 1 w I C Q v U 0 Y m c X V v d D s s J n F 1 b 3 Q 7 R X h j Z X N z I E x h b m Q g V m F s d W U m c X V v d D s s J n F 1 b 3 Q 7 T W F y a 2 V 0 I F Z h b H V l J n F 1 b 3 Q 7 X S I g L z 4 8 R W 5 0 c n k g V H l w Z T 0 i R m l s b E N v b H V t b l R 5 c G V z I i B W Y W x 1 Z T 0 i c 0 F B Q U F B Q U F B Q U F B Q U F B Q U F B Q U F B Q U F B Q U F B Q T 0 i I C 8 + P E V u d H J 5 I F R 5 c G U 9 I k Z p b G x M Y X N 0 V X B k Y X R l Z C I g V m F s d W U 9 I m Q y M D I y L T A 2 L T E 3 V D I x O j M y O j A 1 L j U 3 M z k 5 O T l a I i A v P j x F b n R y e S B U e X B l P S J M b 2 F k Z W R U b 0 F u Y W x 5 c 2 l z U 2 V y d m l j Z X M i I F Z h b H V l P S J s M C I g L z 4 8 R W 5 0 c n k g V H l w Z T 0 i Q W R k Z W R U b 0 R h d G F N b 2 R l b C I g V m F s d W U 9 I m w w I i A v P j w v U 3 R h Y m x l R W 5 0 c m l l c z 4 8 L 0 l 0 Z W 0 + P E l 0 Z W 0 + P E l 0 Z W 1 M b 2 N h d G l v b j 4 8 S X R l b V R 5 c G U + R m 9 y b X V s Y T w v S X R l b V R 5 c G U + P E l 0 Z W 1 Q Y X R o P l N l Y 3 R p b 2 4 x L 1 Q x M C 1 C Y X J y a W 5 n d G 9 u L T U x N y U y M C g 4 K S 9 T b 3 V y Y 2 U 8 L 0 l 0 Z W 1 Q Y X R o P j w v S X R l b U x v Y 2 F 0 a W 9 u P j x T d G F i b G V F b n R y a W V z I C 8 + P C 9 J d G V t P j x J d G V t P j x J d G V t T G 9 j Y X R p b 2 4 + P E l 0 Z W 1 U e X B l P k Z v c m 1 1 b G E 8 L 0 l 0 Z W 1 U e X B l P j x J d G V t U G F 0 a D 5 T Z W N 0 a W 9 u M S 9 U M T A t Q m F y c m l u Z 3 R v b i 0 1 M T c l M j A o O C k v V D E w L U J h c n J p b m d 0 b 2 5 f U 2 h l Z X Q 8 L 0 l 0 Z W 1 Q Y X R o P j w v S X R l b U x v Y 2 F 0 a W 9 u P j x T d G F i b G V F b n R y a W V z I C 8 + P C 9 J d G V t P j x J d G V t P j x J d G V t T G 9 j Y X R p b 2 4 + P E l 0 Z W 1 U e X B l P k Z v c m 1 1 b G E 8 L 0 l 0 Z W 1 U e X B l P j x J d G V t U G F 0 a D 5 T Z W N 0 a W 9 u M S 9 U M T A t Q m F y c m l u Z 3 R v b i 0 1 M T c l M j A o O C k v U H J v b W 9 0 Z W Q l M j B I Z W F k Z X J z P C 9 J d G V t U G F 0 a D 4 8 L 0 l 0 Z W 1 M b 2 N h d G l v b j 4 8 U 3 R h Y m x l R W 5 0 c m l l c y A v P j w v S X R l b T 4 8 S X R l b T 4 8 S X R l b U x v Y 2 F 0 a W 9 u P j x J d G V t V H l w Z T 5 G b 3 J t d W x h P C 9 J d G V t V H l w Z T 4 8 S X R l b V B h d G g + U 2 V j d G l v b j E v V D E w L U J h c n J p b m d 0 b 2 4 t N T E 3 J T I w K D g p L 1 J l b W 9 2 Z W Q l M j B P d G h l c i U y M E N v b H V t b n M 8 L 0 l 0 Z W 1 Q Y X R o P j w v S X R l b U x v Y 2 F 0 a W 9 u P j x T d G F i b G V F b n R y a W V z I C 8 + P C 9 J d G V t P j x J d G V t P j x J d G V t T G 9 j Y X R p b 2 4 + P E l 0 Z W 1 U e X B l P k Z v c m 1 1 b G E 8 L 0 l 0 Z W 1 U e X B l P j x J d G V t U G F 0 a D 5 T Z W N 0 a W 9 u M S 9 U M T A t Q m F y c m l u Z 3 R v b i 0 1 M T c l M j A o O C k v U m V u Y W 1 l Z C U y M E N v b H V t b n M 8 L 0 l 0 Z W 1 Q Y X R o P j w v S X R l b U x v Y 2 F 0 a W 9 u P j x T d G F i b G V F b n R y a W V z I C 8 + P C 9 J d G V t P j w v S X R l b X M + P C 9 M b 2 N h b F B h Y 2 t h Z 2 V N Z X R h Z G F 0 Y U Z p b G U + F g A A A F B L B Q Y A A A A A A A A A A A A A A A A A A A A A A A D a A A A A A Q A A A N C M n d 8 B F d E R j H o A w E / C l + s B A A A A K c l y t v 1 o n E i m 8 A Z r M 7 B b L Q A A A A A C A A A A A A A D Z g A A w A A A A B A A A A B x K o s i V A 7 Z 7 c z v N 4 R c q z J 8 A A A A A A S A A A C g A A A A E A A A A G 9 E 4 a 7 o E x C G Y a s 4 D X U k a z x Q A A A A T 7 y q 3 K W 5 j H g W l 6 i 5 P E V I 3 6 Q B h / w F x a e 6 r a X W i j T v g P h Q C b a l k b T L y T T N 5 U E S b D f n C k X 6 z 1 L C W 4 h u Z w H u I D A Y R r Z Z h j I v i 1 x U 4 B K 7 W N 3 V m 5 E U A A A A + f / I f t J i H I y u g R l F E w m C u p 6 D C u g = < / D a t a M a s h u p > 
</file>

<file path=customXml/itemProps1.xml><?xml version="1.0" encoding="utf-8"?>
<ds:datastoreItem xmlns:ds="http://schemas.openxmlformats.org/officeDocument/2006/customXml" ds:itemID="{0656174E-E6A4-4885-9A9C-0B50C1772D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Sheet5</vt:lpstr>
      <vt:lpstr>Sheet6</vt:lpstr>
      <vt:lpstr>Summary</vt:lpstr>
      <vt:lpstr>Special </vt:lpstr>
      <vt:lpstr>5-17s</vt:lpstr>
      <vt:lpstr>5-99s</vt:lpstr>
      <vt:lpstr>Class3</vt:lpstr>
      <vt:lpstr>Affordable Housing</vt:lpstr>
      <vt:lpstr>5-29s</vt:lpstr>
      <vt:lpstr>NursingHomes</vt:lpstr>
      <vt:lpstr>5-93s</vt:lpstr>
    </vt:vector>
  </TitlesOfParts>
  <Company>Cook County Assessor's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Sibila</dc:creator>
  <cp:lastModifiedBy>Wilbur, Alea</cp:lastModifiedBy>
  <dcterms:created xsi:type="dcterms:W3CDTF">2022-06-17T19:09:48Z</dcterms:created>
  <dcterms:modified xsi:type="dcterms:W3CDTF">2024-05-03T02:37:26Z</dcterms:modified>
</cp:coreProperties>
</file>