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esktop\PhD Fall 2021 - Spring 2022\Merriman RA\Fiscal Futures FY2022\Replication-Files\"/>
    </mc:Choice>
  </mc:AlternateContent>
  <xr:revisionPtr revIDLastSave="0" documentId="13_ncr:1_{18C173BA-91BD-414C-98BB-EDA153697988}" xr6:coauthVersionLast="47" xr6:coauthVersionMax="47" xr10:uidLastSave="{00000000-0000-0000-0000-000000000000}"/>
  <bookViews>
    <workbookView xWindow="-96" yWindow="-96" windowWidth="23232" windowHeight="12552" xr2:uid="{3AE7BA44-3EFA-46D8-8AF4-8F1A14C510E3}"/>
  </bookViews>
  <sheets>
    <sheet name="Appendix Item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P31" i="1" l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<sst xmlns="http://schemas.openxmlformats.org/spreadsheetml/2006/main" count="22" uniqueCount="21">
  <si>
    <t xml:space="preserve">Largest Categories within Revenue Sources and Expenditures </t>
  </si>
  <si>
    <t>Expenditures (Medicaid, K-12, All Other)</t>
  </si>
  <si>
    <t>Year</t>
  </si>
  <si>
    <t>Revenue</t>
  </si>
  <si>
    <t>Expenditures</t>
  </si>
  <si>
    <t>Own Source</t>
  </si>
  <si>
    <t>Federal Transfers</t>
  </si>
  <si>
    <t>Total Revenue</t>
  </si>
  <si>
    <t>Total Own Source</t>
  </si>
  <si>
    <t>Individual Income Tax</t>
  </si>
  <si>
    <t>Corporate Tax</t>
  </si>
  <si>
    <t>Sales Tax</t>
  </si>
  <si>
    <t>Other</t>
  </si>
  <si>
    <t>Total Federal Transfers</t>
  </si>
  <si>
    <t xml:space="preserve"> Other</t>
  </si>
  <si>
    <t>Transportation</t>
  </si>
  <si>
    <t>Medicaid Reimbusements</t>
  </si>
  <si>
    <t>Total Expenditures</t>
  </si>
  <si>
    <t>Medicaid Expenditures</t>
  </si>
  <si>
    <t>K-12 Edu</t>
  </si>
  <si>
    <t>Revenues (Own source [Big 3 and All Other] &amp; Federal Transfers [Transportation, Medicaid, Other])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</si>
</sst>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9" x14ac:knownFonts="1">
    <font>
      <sz val="11"/>
      <name val="Calibri"/>
    </font>
    <font>
      <sz val="11"/>
      <name val="Calibri"/>
    </font>
    <font>
      <sz val="18"/>
      <name val="Calibri"/>
      <family val="2"/>
    </font>
    <font>
      <i/>
      <sz val="14"/>
      <name val="Calibri"/>
      <family val="2"/>
    </font>
    <font>
      <b/>
      <sz val="11"/>
      <name val="Calibri"/>
      <family val="2"/>
    </font>
    <font>
      <b/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6" fillId="4" borderId="6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6" fillId="6" borderId="8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164" fontId="6" fillId="6" borderId="8" xfId="2" applyNumberFormat="1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164" fontId="6" fillId="6" borderId="7" xfId="2" applyNumberFormat="1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0" fillId="0" borderId="13" xfId="0" applyBorder="1"/>
    <xf numFmtId="165" fontId="0" fillId="2" borderId="4" xfId="1" applyNumberFormat="1" applyFont="1" applyFill="1" applyBorder="1"/>
    <xf numFmtId="165" fontId="0" fillId="5" borderId="4" xfId="1" applyNumberFormat="1" applyFont="1" applyFill="1" applyBorder="1"/>
    <xf numFmtId="165" fontId="7" fillId="0" borderId="0" xfId="1" applyNumberFormat="1" applyFont="1" applyFill="1" applyBorder="1"/>
    <xf numFmtId="165" fontId="0" fillId="0" borderId="5" xfId="1" applyNumberFormat="1" applyFont="1" applyBorder="1"/>
    <xf numFmtId="165" fontId="0" fillId="0" borderId="0" xfId="1" applyNumberFormat="1" applyFont="1" applyBorder="1"/>
    <xf numFmtId="165" fontId="8" fillId="0" borderId="5" xfId="1" applyNumberFormat="1" applyFont="1" applyFill="1" applyBorder="1"/>
    <xf numFmtId="165" fontId="0" fillId="3" borderId="4" xfId="1" applyNumberFormat="1" applyFont="1" applyFill="1" applyBorder="1"/>
    <xf numFmtId="165" fontId="8" fillId="0" borderId="0" xfId="1" applyNumberFormat="1" applyFont="1" applyFill="1" applyBorder="1"/>
    <xf numFmtId="165" fontId="0" fillId="0" borderId="0" xfId="0" applyNumberFormat="1"/>
    <xf numFmtId="165" fontId="0" fillId="0" borderId="5" xfId="0" applyNumberFormat="1" applyBorder="1"/>
    <xf numFmtId="0" fontId="0" fillId="0" borderId="14" xfId="0" applyBorder="1"/>
    <xf numFmtId="165" fontId="0" fillId="5" borderId="6" xfId="1" applyNumberFormat="1" applyFont="1" applyFill="1" applyBorder="1"/>
    <xf numFmtId="165" fontId="7" fillId="0" borderId="7" xfId="1" applyNumberFormat="1" applyFont="1" applyFill="1" applyBorder="1"/>
    <xf numFmtId="165" fontId="0" fillId="0" borderId="8" xfId="1" applyNumberFormat="1" applyFont="1" applyBorder="1"/>
    <xf numFmtId="165" fontId="0" fillId="0" borderId="7" xfId="1" applyNumberFormat="1" applyFont="1" applyBorder="1"/>
    <xf numFmtId="165" fontId="8" fillId="0" borderId="8" xfId="1" applyNumberFormat="1" applyFont="1" applyFill="1" applyBorder="1"/>
    <xf numFmtId="165" fontId="0" fillId="3" borderId="6" xfId="1" applyNumberFormat="1" applyFont="1" applyFill="1" applyBorder="1"/>
    <xf numFmtId="165" fontId="8" fillId="0" borderId="7" xfId="1" applyNumberFormat="1" applyFont="1" applyFill="1" applyBorder="1"/>
    <xf numFmtId="165" fontId="0" fillId="0" borderId="7" xfId="0" applyNumberFormat="1" applyBorder="1"/>
    <xf numFmtId="165" fontId="0" fillId="0" borderId="8" xfId="0" applyNumberForma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4" fillId="0" borderId="9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5" borderId="11" xfId="0" applyFont="1" applyFill="1" applyBorder="1" applyAlignment="1">
      <alignment horizontal="center" wrapText="1"/>
    </xf>
    <xf numFmtId="0" fontId="4" fillId="5" borderId="12" xfId="0" applyFont="1" applyFill="1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DC7E-A2CE-4ECB-9236-1C837154BEB9}">
  <sheetPr>
    <pageSetUpPr fitToPage="1"/>
  </sheetPr>
  <dimension ref="B2:P31"/>
  <sheetViews>
    <sheetView showGridLines="0" tabSelected="1" zoomScale="70" zoomScaleNormal="70" workbookViewId="0">
      <selection activeCell="V11" sqref="V11"/>
    </sheetView>
  </sheetViews>
  <sheetFormatPr defaultRowHeight="14.4" x14ac:dyDescent="0.55000000000000004"/>
  <cols>
    <col min="3" max="3" width="10.578125" customWidth="1"/>
    <col min="4" max="5" width="12.7890625" customWidth="1"/>
    <col min="6" max="7" width="8.9453125" customWidth="1"/>
    <col min="8" max="8" width="10.20703125" customWidth="1"/>
    <col min="9" max="9" width="9.7890625" bestFit="1" customWidth="1"/>
    <col min="10" max="10" width="8.26171875" customWidth="1"/>
    <col min="11" max="11" width="13.578125" customWidth="1"/>
    <col min="12" max="12" width="14" customWidth="1"/>
    <col min="13" max="13" width="12.3125" customWidth="1"/>
    <col min="14" max="14" width="11.734375" customWidth="1"/>
    <col min="16" max="16" width="12.20703125" customWidth="1"/>
  </cols>
  <sheetData>
    <row r="2" spans="2:16" ht="23.1" x14ac:dyDescent="0.85">
      <c r="B2" s="33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</row>
    <row r="3" spans="2:16" ht="18.3" x14ac:dyDescent="0.7">
      <c r="B3" s="36" t="s">
        <v>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</row>
    <row r="4" spans="2:16" ht="18.3" x14ac:dyDescent="0.7">
      <c r="B4" s="39" t="s">
        <v>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1"/>
    </row>
    <row r="5" spans="2:16" x14ac:dyDescent="0.55000000000000004">
      <c r="B5" s="42" t="s">
        <v>2</v>
      </c>
      <c r="C5" s="45" t="s">
        <v>3</v>
      </c>
      <c r="D5" s="46"/>
      <c r="E5" s="46"/>
      <c r="F5" s="46"/>
      <c r="G5" s="46"/>
      <c r="H5" s="46"/>
      <c r="I5" s="46"/>
      <c r="J5" s="46"/>
      <c r="K5" s="46"/>
      <c r="L5" s="47"/>
      <c r="M5" s="48" t="s">
        <v>4</v>
      </c>
      <c r="N5" s="49"/>
      <c r="O5" s="49"/>
      <c r="P5" s="50"/>
    </row>
    <row r="6" spans="2:16" s="2" customFormat="1" x14ac:dyDescent="0.55000000000000004">
      <c r="B6" s="43"/>
      <c r="C6" s="1"/>
      <c r="D6" s="51" t="s">
        <v>5</v>
      </c>
      <c r="E6" s="52"/>
      <c r="F6" s="52"/>
      <c r="G6" s="52"/>
      <c r="H6" s="53"/>
      <c r="I6" s="51" t="s">
        <v>6</v>
      </c>
      <c r="J6" s="52"/>
      <c r="K6" s="52"/>
      <c r="L6" s="53"/>
      <c r="M6" s="54"/>
      <c r="N6" s="55"/>
      <c r="O6" s="55"/>
      <c r="P6" s="56"/>
    </row>
    <row r="7" spans="2:16" s="2" customFormat="1" ht="43.2" x14ac:dyDescent="0.55000000000000004">
      <c r="B7" s="44"/>
      <c r="C7" s="3" t="s">
        <v>7</v>
      </c>
      <c r="D7" s="4" t="s">
        <v>8</v>
      </c>
      <c r="E7" s="5" t="s">
        <v>9</v>
      </c>
      <c r="F7" s="5" t="s">
        <v>10</v>
      </c>
      <c r="G7" s="5" t="s">
        <v>11</v>
      </c>
      <c r="H7" s="6" t="s">
        <v>12</v>
      </c>
      <c r="I7" s="4" t="s">
        <v>13</v>
      </c>
      <c r="J7" s="7" t="s">
        <v>14</v>
      </c>
      <c r="K7" s="5" t="s">
        <v>15</v>
      </c>
      <c r="L7" s="8" t="s">
        <v>16</v>
      </c>
      <c r="M7" s="9" t="s">
        <v>17</v>
      </c>
      <c r="N7" s="10" t="s">
        <v>18</v>
      </c>
      <c r="O7" s="7" t="s">
        <v>19</v>
      </c>
      <c r="P7" s="11" t="s">
        <v>12</v>
      </c>
    </row>
    <row r="8" spans="2:16" x14ac:dyDescent="0.55000000000000004">
      <c r="B8" s="12">
        <v>1998</v>
      </c>
      <c r="C8" s="13">
        <v>31143.57</v>
      </c>
      <c r="D8" s="14">
        <f>C8-I8</f>
        <v>23221.560389279999</v>
      </c>
      <c r="E8" s="15">
        <v>6333.8210094599999</v>
      </c>
      <c r="F8" s="15">
        <v>1631.22351697</v>
      </c>
      <c r="G8" s="15">
        <v>7198.4008547999993</v>
      </c>
      <c r="H8" s="16">
        <f>D8-E8-F8-G8</f>
        <v>8058.1150080500001</v>
      </c>
      <c r="I8" s="14">
        <v>7922.0096107199988</v>
      </c>
      <c r="J8" s="17">
        <v>3747.7925110799988</v>
      </c>
      <c r="K8" s="17">
        <v>835.15853063999998</v>
      </c>
      <c r="L8" s="18">
        <v>3339.0585689999998</v>
      </c>
      <c r="M8" s="19">
        <v>31074.93</v>
      </c>
      <c r="N8" s="20">
        <v>5248.4405784999999</v>
      </c>
      <c r="O8" s="21">
        <v>5068.5778678100014</v>
      </c>
      <c r="P8" s="22">
        <f>M8-(N8+O8)</f>
        <v>20757.911553689999</v>
      </c>
    </row>
    <row r="9" spans="2:16" x14ac:dyDescent="0.55000000000000004">
      <c r="B9" s="12">
        <v>1999</v>
      </c>
      <c r="C9" s="13">
        <v>32901.69</v>
      </c>
      <c r="D9" s="14">
        <f t="shared" ref="D9:D31" si="0">C9-I9</f>
        <v>24651.5727988</v>
      </c>
      <c r="E9" s="15">
        <v>6608.8549357100001</v>
      </c>
      <c r="F9" s="15">
        <v>1577.3846310399999</v>
      </c>
      <c r="G9" s="15">
        <v>7646.7279597399984</v>
      </c>
      <c r="H9" s="16">
        <f t="shared" ref="H9:H31" si="1">D9-E9-F9-G9</f>
        <v>8818.6052723100038</v>
      </c>
      <c r="I9" s="14">
        <v>8250.1172012000006</v>
      </c>
      <c r="J9" s="17">
        <v>3924.4517747500004</v>
      </c>
      <c r="K9" s="17">
        <v>725.98535545000004</v>
      </c>
      <c r="L9" s="18">
        <v>3599.6800710000007</v>
      </c>
      <c r="M9" s="19">
        <v>33656.980000000003</v>
      </c>
      <c r="N9" s="20">
        <v>5587.2603291699988</v>
      </c>
      <c r="O9" s="21">
        <v>5587.9516528600061</v>
      </c>
      <c r="P9" s="22">
        <f t="shared" ref="P9:P31" si="2">M9-(N9+O9)</f>
        <v>22481.768017969996</v>
      </c>
    </row>
    <row r="10" spans="2:16" x14ac:dyDescent="0.55000000000000004">
      <c r="B10" s="12">
        <v>2000</v>
      </c>
      <c r="C10" s="13">
        <v>35713.839999999997</v>
      </c>
      <c r="D10" s="14">
        <f t="shared" si="0"/>
        <v>26790.228249099993</v>
      </c>
      <c r="E10" s="15">
        <v>6910.3877680999994</v>
      </c>
      <c r="F10" s="15">
        <v>1697.6257513099999</v>
      </c>
      <c r="G10" s="15">
        <v>8218.1478683899986</v>
      </c>
      <c r="H10" s="16">
        <f t="shared" si="1"/>
        <v>9964.0668612999943</v>
      </c>
      <c r="I10" s="14">
        <v>8923.6117509000014</v>
      </c>
      <c r="J10" s="17">
        <v>4232.7259851200006</v>
      </c>
      <c r="K10" s="17">
        <v>927.46996978000004</v>
      </c>
      <c r="L10" s="18">
        <v>3763.4157960000011</v>
      </c>
      <c r="M10" s="19">
        <v>37131.85</v>
      </c>
      <c r="N10" s="20">
        <v>6217.3165594500015</v>
      </c>
      <c r="O10" s="21">
        <v>6024.6892877200007</v>
      </c>
      <c r="P10" s="22">
        <f t="shared" si="2"/>
        <v>24889.844152829995</v>
      </c>
    </row>
    <row r="11" spans="2:16" x14ac:dyDescent="0.55000000000000004">
      <c r="B11" s="12">
        <v>2001</v>
      </c>
      <c r="C11" s="13">
        <v>36997.65</v>
      </c>
      <c r="D11" s="14">
        <f t="shared" si="0"/>
        <v>27312.823514709999</v>
      </c>
      <c r="E11" s="15">
        <v>7155.5344567999991</v>
      </c>
      <c r="F11" s="15">
        <v>1550.2849860299998</v>
      </c>
      <c r="G11" s="15">
        <v>8175.164488690004</v>
      </c>
      <c r="H11" s="16">
        <f t="shared" si="1"/>
        <v>10431.839583189994</v>
      </c>
      <c r="I11" s="14">
        <v>9684.8264852900029</v>
      </c>
      <c r="J11" s="17">
        <v>4309.8782962400019</v>
      </c>
      <c r="K11" s="17">
        <v>1019.2127170499999</v>
      </c>
      <c r="L11" s="18">
        <v>4355.7354720000012</v>
      </c>
      <c r="M11" s="19">
        <v>39850.1</v>
      </c>
      <c r="N11" s="20">
        <v>6932.3766681300003</v>
      </c>
      <c r="O11" s="21">
        <v>6389.9099011700073</v>
      </c>
      <c r="P11" s="22">
        <f t="shared" si="2"/>
        <v>26527.813430699993</v>
      </c>
    </row>
    <row r="12" spans="2:16" x14ac:dyDescent="0.55000000000000004">
      <c r="B12" s="12">
        <v>2002</v>
      </c>
      <c r="C12" s="13">
        <v>36660.1</v>
      </c>
      <c r="D12" s="14">
        <f t="shared" si="0"/>
        <v>26601.18366685</v>
      </c>
      <c r="E12" s="15">
        <v>6638.6293524399989</v>
      </c>
      <c r="F12" s="15">
        <v>1172.3406908200002</v>
      </c>
      <c r="G12" s="15">
        <v>8279.111514299997</v>
      </c>
      <c r="H12" s="16">
        <f t="shared" si="1"/>
        <v>10511.102109290003</v>
      </c>
      <c r="I12" s="14">
        <v>10058.916333149999</v>
      </c>
      <c r="J12" s="17">
        <v>4578.8642340299994</v>
      </c>
      <c r="K12" s="17">
        <v>995.88892411999996</v>
      </c>
      <c r="L12" s="18">
        <v>4484.1631749999997</v>
      </c>
      <c r="M12" s="19">
        <v>41821.379999999997</v>
      </c>
      <c r="N12" s="20">
        <v>7291.7891701499993</v>
      </c>
      <c r="O12" s="21">
        <v>6629.8936948100009</v>
      </c>
      <c r="P12" s="22">
        <f t="shared" si="2"/>
        <v>27899.697135039998</v>
      </c>
    </row>
    <row r="13" spans="2:16" x14ac:dyDescent="0.55000000000000004">
      <c r="B13" s="12">
        <v>2003</v>
      </c>
      <c r="C13" s="13">
        <v>36630.47</v>
      </c>
      <c r="D13" s="14">
        <f t="shared" si="0"/>
        <v>26098.149833950003</v>
      </c>
      <c r="E13" s="15">
        <v>6095.8829915200004</v>
      </c>
      <c r="F13" s="15">
        <v>936.20453456000018</v>
      </c>
      <c r="G13" s="15">
        <v>8227.8282557500006</v>
      </c>
      <c r="H13" s="16">
        <f t="shared" si="1"/>
        <v>10838.23405212</v>
      </c>
      <c r="I13" s="14">
        <v>10532.32016605</v>
      </c>
      <c r="J13" s="17">
        <v>5012.4304522000002</v>
      </c>
      <c r="K13" s="17">
        <v>846.32418984999993</v>
      </c>
      <c r="L13" s="18">
        <v>4673.5655239999996</v>
      </c>
      <c r="M13" s="19">
        <v>42349.84</v>
      </c>
      <c r="N13" s="20">
        <v>7900.5682234800006</v>
      </c>
      <c r="O13" s="21">
        <v>6690.7415153799966</v>
      </c>
      <c r="P13" s="22">
        <f t="shared" si="2"/>
        <v>27758.53026114</v>
      </c>
    </row>
    <row r="14" spans="2:16" x14ac:dyDescent="0.55000000000000004">
      <c r="B14" s="12">
        <v>2004</v>
      </c>
      <c r="C14" s="13">
        <v>40667.370000000003</v>
      </c>
      <c r="D14" s="14">
        <f t="shared" si="0"/>
        <v>27743.467245290005</v>
      </c>
      <c r="E14" s="15">
        <v>6170.381362099999</v>
      </c>
      <c r="F14" s="15">
        <v>987.39500794000026</v>
      </c>
      <c r="G14" s="15">
        <v>8636.674562870001</v>
      </c>
      <c r="H14" s="16">
        <f t="shared" si="1"/>
        <v>11949.016312380001</v>
      </c>
      <c r="I14" s="14">
        <v>12923.902754709999</v>
      </c>
      <c r="J14" s="17">
        <v>5565.7954278299985</v>
      </c>
      <c r="K14" s="17">
        <v>998.60160887999996</v>
      </c>
      <c r="L14" s="18">
        <v>6359.5057180000013</v>
      </c>
      <c r="M14" s="19">
        <v>52708.15</v>
      </c>
      <c r="N14" s="20">
        <v>10061.413063849997</v>
      </c>
      <c r="O14" s="21">
        <v>7125.3351232500045</v>
      </c>
      <c r="P14" s="22">
        <f t="shared" si="2"/>
        <v>35521.401812900003</v>
      </c>
    </row>
    <row r="15" spans="2:16" x14ac:dyDescent="0.55000000000000004">
      <c r="B15" s="12">
        <v>2005</v>
      </c>
      <c r="C15" s="13">
        <v>42673.11</v>
      </c>
      <c r="D15" s="14">
        <f t="shared" si="0"/>
        <v>30505.022995259998</v>
      </c>
      <c r="E15" s="15">
        <v>6935.9700371099998</v>
      </c>
      <c r="F15" s="15">
        <v>1604.3462577</v>
      </c>
      <c r="G15" s="15">
        <v>8980.9586817099989</v>
      </c>
      <c r="H15" s="16">
        <f t="shared" si="1"/>
        <v>12983.74801874</v>
      </c>
      <c r="I15" s="14">
        <v>12168.087004740002</v>
      </c>
      <c r="J15" s="17">
        <v>5313.0302719300007</v>
      </c>
      <c r="K15" s="17">
        <v>1001.76890581</v>
      </c>
      <c r="L15" s="18">
        <v>5853.2878270000019</v>
      </c>
      <c r="M15" s="19">
        <v>45023.96</v>
      </c>
      <c r="N15" s="20">
        <v>9529.5462225599986</v>
      </c>
      <c r="O15" s="21">
        <v>7569.8502935400002</v>
      </c>
      <c r="P15" s="22">
        <f t="shared" si="2"/>
        <v>27924.563483900001</v>
      </c>
    </row>
    <row r="16" spans="2:16" x14ac:dyDescent="0.55000000000000004">
      <c r="B16" s="12">
        <v>2006</v>
      </c>
      <c r="C16" s="13">
        <v>44499.19</v>
      </c>
      <c r="D16" s="14">
        <f t="shared" si="0"/>
        <v>32150.695375000003</v>
      </c>
      <c r="E16" s="15">
        <v>7537.4428915000008</v>
      </c>
      <c r="F16" s="15">
        <v>2061.1800976100003</v>
      </c>
      <c r="G16" s="15">
        <v>9638.3343426300016</v>
      </c>
      <c r="H16" s="16">
        <f t="shared" si="1"/>
        <v>12913.73804326</v>
      </c>
      <c r="I16" s="14">
        <v>12348.494624999998</v>
      </c>
      <c r="J16" s="17">
        <v>5210.8329889699999</v>
      </c>
      <c r="K16" s="17">
        <v>1141.15335209</v>
      </c>
      <c r="L16" s="18">
        <v>5996.5082839399975</v>
      </c>
      <c r="M16" s="19">
        <v>47654.96</v>
      </c>
      <c r="N16" s="20">
        <v>10465.752449159996</v>
      </c>
      <c r="O16" s="21">
        <v>7873.5124767999996</v>
      </c>
      <c r="P16" s="22">
        <f t="shared" si="2"/>
        <v>29315.695074040003</v>
      </c>
    </row>
    <row r="17" spans="2:16" x14ac:dyDescent="0.55000000000000004">
      <c r="B17" s="12">
        <v>2007</v>
      </c>
      <c r="C17" s="13">
        <v>47815.040000000001</v>
      </c>
      <c r="D17" s="14">
        <f t="shared" si="0"/>
        <v>34711.177995560007</v>
      </c>
      <c r="E17" s="15">
        <v>8270.7777145500004</v>
      </c>
      <c r="F17" s="15">
        <v>2644.6063210599996</v>
      </c>
      <c r="G17" s="15">
        <v>9785.2362937100006</v>
      </c>
      <c r="H17" s="16">
        <f t="shared" si="1"/>
        <v>14010.557666240005</v>
      </c>
      <c r="I17" s="14">
        <v>13103.862004439998</v>
      </c>
      <c r="J17" s="17">
        <v>5523.9240636299974</v>
      </c>
      <c r="K17" s="17">
        <v>1159.1213695599999</v>
      </c>
      <c r="L17" s="18">
        <v>6420.8165712500004</v>
      </c>
      <c r="M17" s="19">
        <v>50665.46</v>
      </c>
      <c r="N17" s="20">
        <v>11198.462197999997</v>
      </c>
      <c r="O17" s="21">
        <v>8266.3811536200064</v>
      </c>
      <c r="P17" s="22">
        <f t="shared" si="2"/>
        <v>31200.616648379997</v>
      </c>
    </row>
    <row r="18" spans="2:16" x14ac:dyDescent="0.55000000000000004">
      <c r="B18" s="12">
        <v>2008</v>
      </c>
      <c r="C18" s="13">
        <v>49983.13</v>
      </c>
      <c r="D18" s="14">
        <f t="shared" si="0"/>
        <v>36302.797097130002</v>
      </c>
      <c r="E18" s="15">
        <v>9105.3543924599981</v>
      </c>
      <c r="F18" s="15">
        <v>2934.79023362</v>
      </c>
      <c r="G18" s="15">
        <v>9993.8498639499994</v>
      </c>
      <c r="H18" s="16">
        <f t="shared" si="1"/>
        <v>14268.802607100006</v>
      </c>
      <c r="I18" s="14">
        <v>13680.332902869997</v>
      </c>
      <c r="J18" s="17">
        <v>5424.6899249299977</v>
      </c>
      <c r="K18" s="17">
        <v>1366.7386804400001</v>
      </c>
      <c r="L18" s="18">
        <v>6888.9042974999993</v>
      </c>
      <c r="M18" s="19">
        <v>53676.54</v>
      </c>
      <c r="N18" s="20">
        <v>12699.200472019998</v>
      </c>
      <c r="O18" s="21">
        <v>8875.0751719899981</v>
      </c>
      <c r="P18" s="22">
        <f t="shared" si="2"/>
        <v>32102.264355990003</v>
      </c>
    </row>
    <row r="19" spans="2:16" x14ac:dyDescent="0.55000000000000004">
      <c r="B19" s="12">
        <v>2009</v>
      </c>
      <c r="C19" s="13">
        <v>49622.9</v>
      </c>
      <c r="D19" s="14">
        <f t="shared" si="0"/>
        <v>33245.412510729999</v>
      </c>
      <c r="E19" s="15">
        <v>7857.9192550099997</v>
      </c>
      <c r="F19" s="15">
        <v>2539.6476421299999</v>
      </c>
      <c r="G19" s="15">
        <v>9298.4362661100022</v>
      </c>
      <c r="H19" s="16">
        <f t="shared" si="1"/>
        <v>13549.409347479999</v>
      </c>
      <c r="I19" s="14">
        <v>16377.487489270001</v>
      </c>
      <c r="J19" s="17">
        <v>7950.3173334200019</v>
      </c>
      <c r="K19" s="17">
        <v>1383.9407853499999</v>
      </c>
      <c r="L19" s="18">
        <v>7043.2293704999993</v>
      </c>
      <c r="M19" s="19">
        <v>56250.33</v>
      </c>
      <c r="N19" s="20">
        <v>13826.586743119999</v>
      </c>
      <c r="O19" s="21">
        <v>9370.6990964300021</v>
      </c>
      <c r="P19" s="22">
        <f t="shared" si="2"/>
        <v>33053.044160450001</v>
      </c>
    </row>
    <row r="20" spans="2:16" x14ac:dyDescent="0.55000000000000004">
      <c r="B20" s="12">
        <v>2010</v>
      </c>
      <c r="C20" s="13">
        <v>49569.43</v>
      </c>
      <c r="D20" s="14">
        <f t="shared" si="0"/>
        <v>31304.978869680002</v>
      </c>
      <c r="E20" s="15">
        <v>7174.1028656999997</v>
      </c>
      <c r="F20" s="15">
        <v>2195.77824414</v>
      </c>
      <c r="G20" s="15">
        <v>8789.0646950000028</v>
      </c>
      <c r="H20" s="16">
        <f t="shared" si="1"/>
        <v>13146.033064839999</v>
      </c>
      <c r="I20" s="14">
        <v>18264.451130319998</v>
      </c>
      <c r="J20" s="17">
        <v>9052.4480030999985</v>
      </c>
      <c r="K20" s="17">
        <v>1885.46971072</v>
      </c>
      <c r="L20" s="18">
        <v>7326.5334164999986</v>
      </c>
      <c r="M20" s="19">
        <v>58740.61</v>
      </c>
      <c r="N20" s="20">
        <v>14155.938500899996</v>
      </c>
      <c r="O20" s="21">
        <v>9844.265769460002</v>
      </c>
      <c r="P20" s="22">
        <f t="shared" si="2"/>
        <v>34740.405729639999</v>
      </c>
    </row>
    <row r="21" spans="2:16" x14ac:dyDescent="0.55000000000000004">
      <c r="B21" s="12">
        <v>2011</v>
      </c>
      <c r="C21" s="13">
        <v>54456.5</v>
      </c>
      <c r="D21" s="14">
        <f t="shared" si="0"/>
        <v>36037.68383786</v>
      </c>
      <c r="E21" s="15">
        <v>9694.3905085800016</v>
      </c>
      <c r="F21" s="15">
        <v>2964.5494694300005</v>
      </c>
      <c r="G21" s="15">
        <v>9513.5315418800019</v>
      </c>
      <c r="H21" s="16">
        <f t="shared" si="1"/>
        <v>13865.212317969999</v>
      </c>
      <c r="I21" s="14">
        <v>18418.81616214</v>
      </c>
      <c r="J21" s="17">
        <v>8378.6502694300016</v>
      </c>
      <c r="K21" s="17">
        <v>1915.9292592100003</v>
      </c>
      <c r="L21" s="18">
        <v>8124.236633499997</v>
      </c>
      <c r="M21" s="19">
        <v>59882.8</v>
      </c>
      <c r="N21" s="20">
        <v>14161.02022563</v>
      </c>
      <c r="O21" s="21">
        <v>9558.2211498100005</v>
      </c>
      <c r="P21" s="22">
        <f t="shared" si="2"/>
        <v>36163.558624559999</v>
      </c>
    </row>
    <row r="22" spans="2:16" x14ac:dyDescent="0.55000000000000004">
      <c r="B22" s="12">
        <v>2012</v>
      </c>
      <c r="C22" s="13">
        <v>55974.74</v>
      </c>
      <c r="D22" s="14">
        <f t="shared" si="0"/>
        <v>41188.117841879997</v>
      </c>
      <c r="E22" s="15">
        <v>14145.15175807</v>
      </c>
      <c r="F22" s="15">
        <v>2707.63721308</v>
      </c>
      <c r="G22" s="15">
        <v>10002.663751850001</v>
      </c>
      <c r="H22" s="16">
        <f t="shared" si="1"/>
        <v>14332.665118879993</v>
      </c>
      <c r="I22" s="14">
        <v>14786.622158119999</v>
      </c>
      <c r="J22" s="17">
        <v>6413.7999989999998</v>
      </c>
      <c r="K22" s="17">
        <v>1844.5266901199996</v>
      </c>
      <c r="L22" s="18">
        <v>6528.2954689999988</v>
      </c>
      <c r="M22" s="19">
        <v>59310.05</v>
      </c>
      <c r="N22" s="20">
        <v>12228.48252349</v>
      </c>
      <c r="O22" s="21">
        <v>8948.3334454600026</v>
      </c>
      <c r="P22" s="22">
        <f t="shared" si="2"/>
        <v>38133.23403105</v>
      </c>
    </row>
    <row r="23" spans="2:16" x14ac:dyDescent="0.55000000000000004">
      <c r="B23" s="12">
        <v>2013</v>
      </c>
      <c r="C23" s="13">
        <v>60527.32</v>
      </c>
      <c r="D23" s="14">
        <f t="shared" si="0"/>
        <v>44267.842354619992</v>
      </c>
      <c r="E23" s="15">
        <v>14804.314450159998</v>
      </c>
      <c r="F23" s="15">
        <v>3923.8258205399998</v>
      </c>
      <c r="G23" s="15">
        <v>10235.639808280001</v>
      </c>
      <c r="H23" s="16">
        <f t="shared" si="1"/>
        <v>15304.062275639997</v>
      </c>
      <c r="I23" s="14">
        <v>16259.477645380004</v>
      </c>
      <c r="J23" s="17">
        <v>6268.9544138400042</v>
      </c>
      <c r="K23" s="17">
        <v>1704.9915873199998</v>
      </c>
      <c r="L23" s="18">
        <v>8285.5316442200001</v>
      </c>
      <c r="M23" s="19">
        <v>62744.67</v>
      </c>
      <c r="N23" s="20">
        <v>14776.36709009</v>
      </c>
      <c r="O23" s="21">
        <v>8718.5049411200016</v>
      </c>
      <c r="P23" s="22">
        <f t="shared" si="2"/>
        <v>39249.797968789993</v>
      </c>
    </row>
    <row r="24" spans="2:16" x14ac:dyDescent="0.55000000000000004">
      <c r="B24" s="12">
        <v>2014</v>
      </c>
      <c r="C24" s="13">
        <v>62360.29</v>
      </c>
      <c r="D24" s="14">
        <f t="shared" si="0"/>
        <v>45281.79617958</v>
      </c>
      <c r="E24" s="15">
        <v>14714.697719609998</v>
      </c>
      <c r="F24" s="15">
        <v>3906.86364426</v>
      </c>
      <c r="G24" s="15">
        <v>10654.346508180004</v>
      </c>
      <c r="H24" s="16">
        <f t="shared" si="1"/>
        <v>16005.888307529998</v>
      </c>
      <c r="I24" s="14">
        <v>17078.493820420001</v>
      </c>
      <c r="J24" s="17">
        <v>6462.1166058200015</v>
      </c>
      <c r="K24" s="17">
        <v>1738.3332169</v>
      </c>
      <c r="L24" s="18">
        <v>8878.0439976999987</v>
      </c>
      <c r="M24" s="19">
        <v>66273.97</v>
      </c>
      <c r="N24" s="20">
        <v>15189.787820410002</v>
      </c>
      <c r="O24" s="21">
        <v>8978.5674280599978</v>
      </c>
      <c r="P24" s="22">
        <f t="shared" si="2"/>
        <v>42105.614751530004</v>
      </c>
    </row>
    <row r="25" spans="2:16" x14ac:dyDescent="0.55000000000000004">
      <c r="B25" s="12">
        <v>2015</v>
      </c>
      <c r="C25" s="13">
        <v>63729.29</v>
      </c>
      <c r="D25" s="14">
        <f t="shared" si="0"/>
        <v>44994.69008298</v>
      </c>
      <c r="E25" s="15">
        <v>13994.04930108</v>
      </c>
      <c r="F25" s="15">
        <v>3538.4633238000001</v>
      </c>
      <c r="G25" s="15">
        <v>11148.458136770001</v>
      </c>
      <c r="H25" s="16">
        <f t="shared" si="1"/>
        <v>16313.719321330002</v>
      </c>
      <c r="I25" s="14">
        <v>18734.599917020005</v>
      </c>
      <c r="J25" s="17">
        <v>6212.4293137100058</v>
      </c>
      <c r="K25" s="17">
        <v>2030.9343197000001</v>
      </c>
      <c r="L25" s="18">
        <v>10491.236283609998</v>
      </c>
      <c r="M25" s="19">
        <v>69278.710000000006</v>
      </c>
      <c r="N25" s="20">
        <v>16913.594570039997</v>
      </c>
      <c r="O25" s="21">
        <v>8903.3837933700052</v>
      </c>
      <c r="P25" s="22">
        <f t="shared" si="2"/>
        <v>43461.731636590004</v>
      </c>
    </row>
    <row r="26" spans="2:16" x14ac:dyDescent="0.55000000000000004">
      <c r="B26" s="12">
        <v>2016</v>
      </c>
      <c r="C26" s="13">
        <v>61625.120000000003</v>
      </c>
      <c r="D26" s="14">
        <f t="shared" si="0"/>
        <v>42628.590370730002</v>
      </c>
      <c r="E26" s="15">
        <v>11950.111091230001</v>
      </c>
      <c r="F26" s="15">
        <v>2914.8604249800001</v>
      </c>
      <c r="G26" s="15">
        <v>11307.02486786</v>
      </c>
      <c r="H26" s="16">
        <f t="shared" si="1"/>
        <v>16456.593986660002</v>
      </c>
      <c r="I26" s="14">
        <v>18996.52962927</v>
      </c>
      <c r="J26" s="17">
        <v>5904.4024010399999</v>
      </c>
      <c r="K26" s="17">
        <v>1845.4318384400001</v>
      </c>
      <c r="L26" s="18">
        <v>11246.69538979</v>
      </c>
      <c r="M26" s="19">
        <v>63302.22</v>
      </c>
      <c r="N26" s="20">
        <v>17034.825571919995</v>
      </c>
      <c r="O26" s="21">
        <v>9331.024533689997</v>
      </c>
      <c r="P26" s="22">
        <f t="shared" si="2"/>
        <v>36936.369894390009</v>
      </c>
    </row>
    <row r="27" spans="2:16" x14ac:dyDescent="0.55000000000000004">
      <c r="B27" s="12">
        <v>2017</v>
      </c>
      <c r="C27" s="13">
        <v>61002.400000000001</v>
      </c>
      <c r="D27" s="14">
        <f t="shared" si="0"/>
        <v>42514.787584090001</v>
      </c>
      <c r="E27" s="15">
        <v>11737.925305229999</v>
      </c>
      <c r="F27" s="15">
        <v>2389.0347463900007</v>
      </c>
      <c r="G27" s="15">
        <v>11384.59206293</v>
      </c>
      <c r="H27" s="16">
        <f t="shared" si="1"/>
        <v>17003.235469540006</v>
      </c>
      <c r="I27" s="14">
        <v>18487.61241591</v>
      </c>
      <c r="J27" s="17">
        <v>5933.8269315100006</v>
      </c>
      <c r="K27" s="17">
        <v>2105.4627201099997</v>
      </c>
      <c r="L27" s="18">
        <v>10448.32276429</v>
      </c>
      <c r="M27" s="19">
        <v>71117.820000000007</v>
      </c>
      <c r="N27" s="20">
        <v>17852.953983180003</v>
      </c>
      <c r="O27" s="21">
        <v>9755.4314841800006</v>
      </c>
      <c r="P27" s="22">
        <f t="shared" si="2"/>
        <v>43509.434532640007</v>
      </c>
    </row>
    <row r="28" spans="2:16" x14ac:dyDescent="0.55000000000000004">
      <c r="B28" s="12">
        <v>2018</v>
      </c>
      <c r="C28" s="13">
        <v>70127.3</v>
      </c>
      <c r="D28" s="14">
        <f t="shared" si="0"/>
        <v>49257.003805519998</v>
      </c>
      <c r="E28" s="15">
        <v>16831.702262480001</v>
      </c>
      <c r="F28" s="15">
        <v>2862.2822526800001</v>
      </c>
      <c r="G28" s="15">
        <v>11744.817931619997</v>
      </c>
      <c r="H28" s="16">
        <f t="shared" si="1"/>
        <v>17818.20135874</v>
      </c>
      <c r="I28" s="14">
        <v>20870.296194480004</v>
      </c>
      <c r="J28" s="17">
        <v>5802.4639470400016</v>
      </c>
      <c r="K28" s="17">
        <v>1593.2201447899997</v>
      </c>
      <c r="L28" s="18">
        <v>13474.612102650004</v>
      </c>
      <c r="M28" s="19">
        <v>74366.38</v>
      </c>
      <c r="N28" s="20">
        <v>18587.362220929997</v>
      </c>
      <c r="O28" s="21">
        <v>10456.339403450002</v>
      </c>
      <c r="P28" s="22">
        <f t="shared" si="2"/>
        <v>45322.678375620002</v>
      </c>
    </row>
    <row r="29" spans="2:16" x14ac:dyDescent="0.55000000000000004">
      <c r="B29" s="12">
        <v>2019</v>
      </c>
      <c r="C29" s="13">
        <v>71807.44</v>
      </c>
      <c r="D29" s="14">
        <f t="shared" si="0"/>
        <v>52435.862268309997</v>
      </c>
      <c r="E29" s="15">
        <v>18280.877395110001</v>
      </c>
      <c r="F29" s="15">
        <v>3669.9737528799992</v>
      </c>
      <c r="G29" s="15">
        <v>12454.368637860001</v>
      </c>
      <c r="H29" s="16">
        <f t="shared" si="1"/>
        <v>18030.642482459996</v>
      </c>
      <c r="I29" s="14">
        <v>19371.577731690002</v>
      </c>
      <c r="J29" s="17">
        <v>5942.0816086500017</v>
      </c>
      <c r="K29" s="17">
        <v>1362.6759261899999</v>
      </c>
      <c r="L29" s="18">
        <v>12066.82019685</v>
      </c>
      <c r="M29" s="19">
        <v>73759.69</v>
      </c>
      <c r="N29" s="20">
        <v>19025.876008579999</v>
      </c>
      <c r="O29" s="21">
        <v>10634.965822609998</v>
      </c>
      <c r="P29" s="22">
        <f t="shared" si="2"/>
        <v>44098.848168810007</v>
      </c>
    </row>
    <row r="30" spans="2:16" x14ac:dyDescent="0.55000000000000004">
      <c r="B30" s="12">
        <v>2020</v>
      </c>
      <c r="C30" s="13">
        <v>77792.44</v>
      </c>
      <c r="D30" s="14">
        <f t="shared" si="0"/>
        <v>52461.950142550013</v>
      </c>
      <c r="E30" s="15">
        <v>17610.400794220004</v>
      </c>
      <c r="F30" s="15">
        <v>3244.6956855699991</v>
      </c>
      <c r="G30" s="15">
        <v>12252.251765290002</v>
      </c>
      <c r="H30" s="16">
        <f t="shared" si="1"/>
        <v>19354.601897470009</v>
      </c>
      <c r="I30" s="14">
        <v>25330.489857449989</v>
      </c>
      <c r="J30" s="17">
        <v>9705.1224295299926</v>
      </c>
      <c r="K30" s="17">
        <v>1783.5205156999998</v>
      </c>
      <c r="L30" s="18">
        <v>13841.846912219997</v>
      </c>
      <c r="M30" s="19">
        <v>80600.320000000007</v>
      </c>
      <c r="N30" s="20">
        <v>22289.405404959998</v>
      </c>
      <c r="O30" s="21">
        <v>11303.711321390001</v>
      </c>
      <c r="P30" s="22">
        <f t="shared" si="2"/>
        <v>47007.203273650011</v>
      </c>
    </row>
    <row r="31" spans="2:16" x14ac:dyDescent="0.55000000000000004">
      <c r="B31" s="23">
        <v>2021</v>
      </c>
      <c r="C31" s="13">
        <v>91391.9</v>
      </c>
      <c r="D31" s="14">
        <f t="shared" si="0"/>
        <v>62247.037219379999</v>
      </c>
      <c r="E31" s="25">
        <v>21171.827231870004</v>
      </c>
      <c r="F31" s="25">
        <v>5482.4192657399999</v>
      </c>
      <c r="G31" s="25">
        <v>13865.554404180002</v>
      </c>
      <c r="H31" s="26">
        <f t="shared" si="1"/>
        <v>21727.236317589995</v>
      </c>
      <c r="I31" s="24">
        <v>29144.862780619995</v>
      </c>
      <c r="J31" s="27">
        <v>9209.6805102599992</v>
      </c>
      <c r="K31" s="27">
        <v>2379.5634897300001</v>
      </c>
      <c r="L31" s="28">
        <v>17555.618780629993</v>
      </c>
      <c r="M31" s="29">
        <v>92264.08</v>
      </c>
      <c r="N31" s="30">
        <v>26277.169579970003</v>
      </c>
      <c r="O31" s="31">
        <v>12177.217104220001</v>
      </c>
      <c r="P31" s="32">
        <f t="shared" si="2"/>
        <v>53809.69331581</v>
      </c>
    </row>
  </sheetData>
  <mergeCells count="9">
    <mergeCell ref="B2:P2"/>
    <mergeCell ref="B3:P3"/>
    <mergeCell ref="B4:P4"/>
    <mergeCell ref="B5:B7"/>
    <mergeCell ref="C5:L5"/>
    <mergeCell ref="M5:P5"/>
    <mergeCell ref="D6:H6"/>
    <mergeCell ref="I6:L6"/>
    <mergeCell ref="M6:P6"/>
  </mergeCells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Item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Alea Wilbur</cp:lastModifiedBy>
  <dcterms:created xsi:type="dcterms:W3CDTF">2022-05-17T23:08:58Z</dcterms:created>
  <dcterms:modified xsi:type="dcterms:W3CDTF">2022-10-17T03:03:39Z</dcterms:modified>
</cp:coreProperties>
</file>