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leaw\Documents\PhD Fall 2021 - Spring 2022\Merriman RA\Fiscal Futures IGPA\Fiscal-Future-Topics\inputs\"/>
    </mc:Choice>
  </mc:AlternateContent>
  <xr:revisionPtr revIDLastSave="0" documentId="8_{9F01543E-3208-44A9-AD56-D3C37D607D73}" xr6:coauthVersionLast="47" xr6:coauthVersionMax="47" xr10:uidLastSave="{00000000-0000-0000-0000-000000000000}"/>
  <bookViews>
    <workbookView xWindow="2922" yWindow="2688" windowWidth="17280" windowHeight="8994" xr2:uid="{00000000-000D-0000-FFFF-FFFF00000000}"/>
  </bookViews>
  <sheets>
    <sheet name="raw_fred_data" sheetId="1" r:id="rId1"/>
    <sheet name="creating an index" sheetId="3" r:id="rId2"/>
    <sheet name="readm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3" l="1"/>
  <c r="C6" i="3"/>
  <c r="C7" i="3"/>
  <c r="C8" i="3"/>
  <c r="C9" i="3"/>
  <c r="C10" i="3"/>
  <c r="C11" i="3"/>
  <c r="C12" i="3"/>
  <c r="C13" i="3"/>
  <c r="C14" i="3"/>
  <c r="C15" i="3"/>
  <c r="C16" i="3"/>
  <c r="C17" i="3"/>
  <c r="C18" i="3"/>
  <c r="C19" i="3"/>
  <c r="C20" i="3"/>
  <c r="C21" i="3"/>
  <c r="C22" i="3"/>
  <c r="F2" i="3"/>
  <c r="E2" i="3"/>
  <c r="D2" i="3"/>
  <c r="C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B22" i="3"/>
  <c r="A22" i="3"/>
  <c r="E21" i="3"/>
  <c r="D21" i="3"/>
  <c r="B21" i="3"/>
  <c r="A21" i="3"/>
  <c r="E20" i="3"/>
  <c r="D20" i="3"/>
  <c r="B20" i="3"/>
  <c r="A20" i="3"/>
  <c r="E19" i="3"/>
  <c r="D19" i="3"/>
  <c r="B19" i="3"/>
  <c r="A19" i="3"/>
  <c r="E18" i="3"/>
  <c r="D18" i="3"/>
  <c r="B18" i="3"/>
  <c r="A18" i="3"/>
  <c r="E17" i="3"/>
  <c r="D17" i="3"/>
  <c r="B17" i="3"/>
  <c r="A17" i="3"/>
  <c r="E16" i="3"/>
  <c r="D16" i="3"/>
  <c r="B16" i="3"/>
  <c r="A16" i="3"/>
  <c r="E15" i="3"/>
  <c r="D15" i="3"/>
  <c r="B15" i="3"/>
  <c r="A15" i="3"/>
  <c r="E14" i="3"/>
  <c r="D14" i="3"/>
  <c r="B14" i="3"/>
  <c r="A14" i="3"/>
  <c r="E13" i="3"/>
  <c r="D13" i="3"/>
  <c r="B13" i="3"/>
  <c r="A13" i="3"/>
  <c r="E12" i="3"/>
  <c r="D12" i="3"/>
  <c r="B12" i="3"/>
  <c r="A12" i="3"/>
  <c r="E11" i="3"/>
  <c r="D11" i="3"/>
  <c r="B11" i="3"/>
  <c r="A11" i="3"/>
  <c r="E10" i="3"/>
  <c r="D10" i="3"/>
  <c r="B10" i="3"/>
  <c r="A10" i="3"/>
  <c r="E9" i="3"/>
  <c r="D9" i="3"/>
  <c r="B9" i="3"/>
  <c r="A9" i="3"/>
  <c r="E8" i="3"/>
  <c r="D8" i="3"/>
  <c r="B8" i="3"/>
  <c r="A8" i="3"/>
  <c r="E7" i="3"/>
  <c r="D7" i="3"/>
  <c r="B7" i="3"/>
  <c r="A7" i="3"/>
  <c r="E6" i="3"/>
  <c r="D6" i="3"/>
  <c r="B6" i="3"/>
  <c r="A6" i="3"/>
  <c r="E5" i="3"/>
  <c r="D5" i="3"/>
  <c r="B5" i="3"/>
  <c r="A5" i="3"/>
  <c r="E4" i="3"/>
  <c r="D4" i="3"/>
  <c r="C4" i="3"/>
  <c r="B4" i="3"/>
  <c r="A4" i="3"/>
</calcChain>
</file>

<file path=xl/sharedStrings.xml><?xml version="1.0" encoding="utf-8"?>
<sst xmlns="http://schemas.openxmlformats.org/spreadsheetml/2006/main" count="41" uniqueCount="41">
  <si>
    <t>datestr</t>
  </si>
  <si>
    <t>1998-01-01</t>
  </si>
  <si>
    <t>1999-01-01</t>
  </si>
  <si>
    <t>2000-01-01</t>
  </si>
  <si>
    <t>2001-01-01</t>
  </si>
  <si>
    <t>2002-01-01</t>
  </si>
  <si>
    <t>2003-01-01</t>
  </si>
  <si>
    <t>2004-01-01</t>
  </si>
  <si>
    <t>2005-01-01</t>
  </si>
  <si>
    <t>2006-01-01</t>
  </si>
  <si>
    <t>2007-01-01</t>
  </si>
  <si>
    <t>2008-01-01</t>
  </si>
  <si>
    <t>2009-01-01</t>
  </si>
  <si>
    <t>2010-01-01</t>
  </si>
  <si>
    <t>2011-01-01</t>
  </si>
  <si>
    <t>2012-01-01</t>
  </si>
  <si>
    <t>2013-01-01</t>
  </si>
  <si>
    <t>2014-01-01</t>
  </si>
  <si>
    <t>2015-01-01</t>
  </si>
  <si>
    <t>2016-01-01</t>
  </si>
  <si>
    <t>2017-01-01</t>
  </si>
  <si>
    <t>2018-01-01</t>
  </si>
  <si>
    <t>2019-01-01</t>
  </si>
  <si>
    <t>2020-01-01</t>
  </si>
  <si>
    <t>2021-01-01</t>
  </si>
  <si>
    <t>2022-01-01</t>
  </si>
  <si>
    <t>2023-01-01</t>
  </si>
  <si>
    <t>2024-01-01</t>
  </si>
  <si>
    <t>daten</t>
  </si>
  <si>
    <t>ILNGSP</t>
  </si>
  <si>
    <t>CPIAUCSL</t>
  </si>
  <si>
    <t>WPSFD49406</t>
  </si>
  <si>
    <t>ILPOP</t>
  </si>
  <si>
    <t>year</t>
  </si>
  <si>
    <t>month</t>
  </si>
  <si>
    <t>first year</t>
  </si>
  <si>
    <t>last year</t>
  </si>
  <si>
    <t>GSP index</t>
  </si>
  <si>
    <t>CPI index</t>
  </si>
  <si>
    <t>Gov price index</t>
  </si>
  <si>
    <t>Population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</si>
</sst>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name val="Calibri"/>
    </font>
  </fonts>
  <fills count="2">
    <fill>
      <patternFill patternType="none"/>
    </fill>
    <fill>
      <patternFill patternType="gray125"/>
    </fill>
  </fills>
  <borders count="3">
    <border>
      <left/>
      <right/>
      <top/>
      <bottom/>
      <diagonal/>
    </border>
    <border>
      <left/>
      <right/>
      <top/>
      <bottom/>
      <diagonal/>
    </border>
    <border>
      <left/>
      <right/>
      <top/>
      <bottom/>
      <diagonal/>
    </border>
  </borders>
  <cellStyleXfs count="1">
    <xf numFmtId="0" fontId="0" fillId="0" borderId="0"/>
  </cellStyleXfs>
  <cellXfs count="5">
    <xf numFmtId="0" fontId="0" fillId="0" borderId="0" xfId="0"/>
    <xf numFmtId="14" fontId="0" fillId="0" borderId="1" xfId="0" applyNumberFormat="1" applyBorder="1"/>
    <xf numFmtId="1" fontId="0" fillId="0" borderId="2" xfId="0" applyNumberFormat="1" applyBorder="1"/>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276225</xdr:colOff>
      <xdr:row>1</xdr:row>
      <xdr:rowOff>123825</xdr:rowOff>
    </xdr:from>
    <xdr:to>
      <xdr:col>19</xdr:col>
      <xdr:colOff>428625</xdr:colOff>
      <xdr:row>44</xdr:row>
      <xdr:rowOff>9525</xdr:rowOff>
    </xdr:to>
    <xdr:sp macro="" textlink="">
      <xdr:nvSpPr>
        <xdr:cNvPr id="2" name="TextBox 1">
          <a:extLst>
            <a:ext uri="{FF2B5EF4-FFF2-40B4-BE49-F238E27FC236}">
              <a16:creationId xmlns:a16="http://schemas.microsoft.com/office/drawing/2014/main" id="{0628DF54-35A3-E996-005B-861BF47ECF8E}"/>
            </a:ext>
          </a:extLst>
        </xdr:cNvPr>
        <xdr:cNvSpPr txBox="1"/>
      </xdr:nvSpPr>
      <xdr:spPr>
        <a:xfrm>
          <a:off x="885825" y="304800"/>
          <a:ext cx="11125200" cy="7667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workbook</a:t>
          </a:r>
          <a:r>
            <a:rPr lang="en-US" sz="1100" baseline="0"/>
            <a:t> created by david merriman on 7/14/2025  using the stata program below</a:t>
          </a:r>
        </a:p>
        <a:p>
          <a:endParaRPr lang="en-US" sz="1100" baseline="0"/>
        </a:p>
        <a:p>
          <a:r>
            <a:rPr lang="en-US" sz="1100" baseline="0"/>
            <a:t>It uses FRED to dump data into  the worksheed called "raw_fred_data"</a:t>
          </a:r>
        </a:p>
        <a:p>
          <a:endParaRPr lang="en-US" sz="1100" baseline="0"/>
        </a:p>
        <a:p>
          <a:r>
            <a:rPr lang="en-US" sz="1100" baseline="0"/>
            <a:t>The worksheet titled "creating an index" provides information about the way in which we would eventually like to deflate spending and revenues (GSP, two indicies of prices and population) in the web-based tools</a:t>
          </a:r>
        </a:p>
        <a:p>
          <a:endParaRPr lang="en-US" sz="1100" baseline="0"/>
        </a:p>
        <a:p>
          <a:endParaRPr lang="en-US" sz="1100"/>
        </a:p>
        <a:p>
          <a:r>
            <a:rPr lang="en-US" sz="1100"/>
            <a:t>*******************************************************************</a:t>
          </a:r>
        </a:p>
        <a:p>
          <a:r>
            <a:rPr lang="en-US" sz="1100"/>
            <a:t>* this program written by David Merriman on 07_14_2025</a:t>
          </a:r>
        </a:p>
        <a:p>
          <a:r>
            <a:rPr lang="en-US" sz="1100"/>
            <a:t>* </a:t>
          </a:r>
        </a:p>
        <a:p>
          <a:r>
            <a:rPr lang="en-US" sz="1100"/>
            <a:t>**************************************************************************;</a:t>
          </a:r>
        </a:p>
        <a:p>
          <a:r>
            <a:rPr lang="en-US" sz="1100"/>
            <a:t>*****************************************************</a:t>
          </a:r>
        </a:p>
        <a:p>
          <a:r>
            <a:rPr lang="en-US" sz="1100"/>
            <a:t>* boiler plate code</a:t>
          </a:r>
        </a:p>
        <a:p>
          <a:r>
            <a:rPr lang="en-US" sz="1100"/>
            <a:t>*****************************************</a:t>
          </a:r>
        </a:p>
        <a:p>
          <a:r>
            <a:rPr lang="en-US" sz="1100"/>
            <a:t>set more off</a:t>
          </a:r>
        </a:p>
        <a:p>
          <a:r>
            <a:rPr lang="en-US" sz="1100"/>
            <a:t>clear</a:t>
          </a:r>
        </a:p>
        <a:p>
          <a:r>
            <a:rPr lang="en-US" sz="1100"/>
            <a:t>di c(current_date)</a:t>
          </a:r>
        </a:p>
        <a:p>
          <a:r>
            <a:rPr lang="en-US" sz="1100"/>
            <a:t>di c(current_time) </a:t>
          </a:r>
        </a:p>
        <a:p>
          <a:r>
            <a:rPr lang="en-US" sz="1100"/>
            <a:t>di c(sysdir_personal) </a:t>
          </a:r>
        </a:p>
        <a:p>
          <a:r>
            <a:rPr lang="en-US" sz="1100"/>
            <a:t>di c(pwd)</a:t>
          </a:r>
        </a:p>
        <a:p>
          <a:r>
            <a:rPr lang="en-US" sz="1100"/>
            <a:t>di c(adopath) </a:t>
          </a:r>
        </a:p>
        <a:p>
          <a:r>
            <a:rPr lang="en-US" sz="1100"/>
            <a:t>*scalar location="igpa"</a:t>
          </a:r>
        </a:p>
        <a:p>
          <a:r>
            <a:rPr lang="en-US" sz="1100"/>
            <a:t>scalar list</a:t>
          </a:r>
        </a:p>
        <a:p>
          <a:r>
            <a:rPr lang="en-US" sz="1100"/>
            <a:t>#delimit cr</a:t>
          </a:r>
        </a:p>
        <a:p>
          <a:r>
            <a:rPr lang="en-US" sz="1100"/>
            <a:t>******************************************************</a:t>
          </a:r>
        </a:p>
        <a:p>
          <a:r>
            <a:rPr lang="en-US" sz="1100"/>
            <a:t>* </a:t>
          </a:r>
        </a:p>
        <a:p>
          <a:r>
            <a:rPr lang="en-US" sz="1100"/>
            <a:t>*****************************************************************</a:t>
          </a:r>
        </a:p>
        <a:p>
          <a:r>
            <a:rPr lang="en-US" sz="1100"/>
            <a:t>clear</a:t>
          </a:r>
        </a:p>
        <a:p>
          <a:r>
            <a:rPr lang="en-US" sz="1100"/>
            <a:t>* set fredkey 1744dd4a5c09dbcb97c0480913ca38a1, permanent</a:t>
          </a:r>
        </a:p>
        <a:p>
          <a:r>
            <a:rPr lang="en-US" sz="1100"/>
            <a:t> freddescribe ILNGSP CPIAUCSL WPSFD49406 ILPOP, detail</a:t>
          </a:r>
        </a:p>
        <a:p>
          <a:r>
            <a:rPr lang="en-US" sz="1100"/>
            <a:t> ***********************************************************</a:t>
          </a:r>
        </a:p>
        <a:p>
          <a:r>
            <a:rPr lang="en-US" sz="1100"/>
            <a:t> * Gross Domestic Product: All Industry Total in Illinois (ILNGSP)</a:t>
          </a:r>
        </a:p>
        <a:p>
          <a:r>
            <a:rPr lang="en-US" sz="1100"/>
            <a:t> * Consumer Price Index for All Urban Consumers: All Items in U.S. City Average (CPIAUCSL)</a:t>
          </a:r>
        </a:p>
        <a:p>
          <a:r>
            <a:rPr lang="en-US" sz="1100"/>
            <a:t> * Producer Price Index by Commodity: Final Demand: Government Purchases, Nondefense (WPSFD49406)</a:t>
          </a:r>
        </a:p>
        <a:p>
          <a:r>
            <a:rPr lang="en-US" sz="1100"/>
            <a:t> * Resident Population in Illinois (ILPOP)</a:t>
          </a:r>
        </a:p>
        <a:p>
          <a:r>
            <a:rPr lang="en-US" sz="1100"/>
            <a:t> ************************************************************</a:t>
          </a:r>
        </a:p>
        <a:p>
          <a:r>
            <a:rPr lang="en-US" sz="1100"/>
            <a:t> import fred ILNGSP CPIAUCSL WPSFD49406 ILPOP</a:t>
          </a:r>
        </a:p>
        <a:p>
          <a:r>
            <a:rPr lang="en-US" sz="1100"/>
            <a:t> gen year=year(daten)</a:t>
          </a:r>
        </a:p>
        <a:p>
          <a:r>
            <a:rPr lang="en-US" sz="1100"/>
            <a:t> gen month=month(daten)</a:t>
          </a:r>
        </a:p>
        <a:p>
          <a:r>
            <a:rPr lang="en-US" sz="1100"/>
            <a:t> keep if year&gt;=1998</a:t>
          </a:r>
        </a:p>
        <a:p>
          <a:r>
            <a:rPr lang="en-US" sz="1100"/>
            <a:t>tab year month if ILNGSP~=. </a:t>
          </a:r>
        </a:p>
        <a:p>
          <a:r>
            <a:rPr lang="en-US" sz="1100"/>
            <a:t>keep if ILNGSP~=.</a:t>
          </a:r>
        </a:p>
        <a:p>
          <a:r>
            <a:rPr lang="en-US" sz="1100"/>
            <a:t> export excel using "C:\Users\dmerrim\OneDrive - University of Illinois Chicago\igpa\fiscal futures budget project\2025_2026\data hub project\non-fiscal-futures-data\raw_index_data.xlsx", sheet("raw_fred_data") sheetreplace firstrow(variables)</a:t>
          </a:r>
        </a:p>
        <a:p>
          <a:endParaRPr lang="en-US" sz="1100"/>
        </a:p>
        <a:p>
          <a:r>
            <a:rPr lang="en-US" sz="1100"/>
            <a:t> exit</a:t>
          </a:r>
        </a:p>
        <a:p>
          <a:r>
            <a:rPr lang="en-US" sz="11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abSelected="1" workbookViewId="0"/>
  </sheetViews>
  <sheetFormatPr defaultRowHeight="14.4" x14ac:dyDescent="0.55000000000000004"/>
  <sheetData>
    <row r="1" spans="1:8" x14ac:dyDescent="0.55000000000000004">
      <c r="A1" t="s">
        <v>0</v>
      </c>
      <c r="B1" t="s">
        <v>28</v>
      </c>
      <c r="C1" t="s">
        <v>29</v>
      </c>
      <c r="D1" t="s">
        <v>30</v>
      </c>
      <c r="E1" t="s">
        <v>31</v>
      </c>
      <c r="F1" t="s">
        <v>32</v>
      </c>
      <c r="G1" t="s">
        <v>33</v>
      </c>
      <c r="H1" t="s">
        <v>34</v>
      </c>
    </row>
    <row r="2" spans="1:8" x14ac:dyDescent="0.55000000000000004">
      <c r="A2" t="s">
        <v>1</v>
      </c>
      <c r="B2" s="1">
        <v>35796</v>
      </c>
      <c r="C2" s="2">
        <v>436533.40625</v>
      </c>
      <c r="D2" s="2">
        <v>162</v>
      </c>
      <c r="E2" s="2"/>
      <c r="F2" s="2">
        <v>12069.7744140625</v>
      </c>
      <c r="G2" s="2">
        <v>1998</v>
      </c>
      <c r="H2" s="2">
        <v>1</v>
      </c>
    </row>
    <row r="3" spans="1:8" x14ac:dyDescent="0.55000000000000004">
      <c r="A3" t="s">
        <v>2</v>
      </c>
      <c r="B3" s="1">
        <v>36161</v>
      </c>
      <c r="C3" s="2">
        <v>459971.59375</v>
      </c>
      <c r="D3" s="2">
        <v>164.69999694824219</v>
      </c>
      <c r="E3" s="2"/>
      <c r="F3" s="2">
        <v>12128.3701171875</v>
      </c>
      <c r="G3" s="2">
        <v>1999</v>
      </c>
      <c r="H3" s="2">
        <v>1</v>
      </c>
    </row>
    <row r="4" spans="1:8" x14ac:dyDescent="0.55000000000000004">
      <c r="A4" t="s">
        <v>3</v>
      </c>
      <c r="B4" s="1">
        <v>36526</v>
      </c>
      <c r="C4" s="2">
        <v>486089.6875</v>
      </c>
      <c r="D4" s="2">
        <v>169.30000305175781</v>
      </c>
      <c r="E4" s="2"/>
      <c r="F4" s="2">
        <v>12434.1611328125</v>
      </c>
      <c r="G4" s="2">
        <v>2000</v>
      </c>
      <c r="H4" s="2">
        <v>1</v>
      </c>
    </row>
    <row r="5" spans="1:8" x14ac:dyDescent="0.55000000000000004">
      <c r="A5" t="s">
        <v>4</v>
      </c>
      <c r="B5" s="1">
        <v>36892</v>
      </c>
      <c r="C5" s="2">
        <v>499618.40625</v>
      </c>
      <c r="D5" s="2">
        <v>175.60000610351563</v>
      </c>
      <c r="E5" s="2"/>
      <c r="F5" s="2">
        <v>12488.4453125</v>
      </c>
      <c r="G5" s="2">
        <v>2001</v>
      </c>
      <c r="H5" s="2">
        <v>1</v>
      </c>
    </row>
    <row r="6" spans="1:8" x14ac:dyDescent="0.55000000000000004">
      <c r="A6" t="s">
        <v>5</v>
      </c>
      <c r="B6" s="1">
        <v>37257</v>
      </c>
      <c r="C6" s="2">
        <v>511485.90625</v>
      </c>
      <c r="D6" s="2">
        <v>177.69999694824219</v>
      </c>
      <c r="E6" s="2"/>
      <c r="F6" s="2">
        <v>12525.5556640625</v>
      </c>
      <c r="G6" s="2">
        <v>2002</v>
      </c>
      <c r="H6" s="2">
        <v>1</v>
      </c>
    </row>
    <row r="7" spans="1:8" x14ac:dyDescent="0.55000000000000004">
      <c r="A7" t="s">
        <v>6</v>
      </c>
      <c r="B7" s="1">
        <v>37622</v>
      </c>
      <c r="C7" s="2">
        <v>528577</v>
      </c>
      <c r="D7" s="2">
        <v>182.60000610351563</v>
      </c>
      <c r="E7" s="2"/>
      <c r="F7" s="2">
        <v>12556.005859375</v>
      </c>
      <c r="G7" s="2">
        <v>2003</v>
      </c>
      <c r="H7" s="2">
        <v>1</v>
      </c>
    </row>
    <row r="8" spans="1:8" x14ac:dyDescent="0.55000000000000004">
      <c r="A8" t="s">
        <v>7</v>
      </c>
      <c r="B8" s="1">
        <v>37987</v>
      </c>
      <c r="C8" s="2">
        <v>560079.8125</v>
      </c>
      <c r="D8" s="2">
        <v>186.30000305175781</v>
      </c>
      <c r="E8" s="2"/>
      <c r="F8" s="2">
        <v>12589.7734375</v>
      </c>
      <c r="G8" s="2">
        <v>2004</v>
      </c>
      <c r="H8" s="2">
        <v>1</v>
      </c>
    </row>
    <row r="9" spans="1:8" x14ac:dyDescent="0.55000000000000004">
      <c r="A9" t="s">
        <v>8</v>
      </c>
      <c r="B9" s="1">
        <v>38353</v>
      </c>
      <c r="C9" s="2">
        <v>589153.6875</v>
      </c>
      <c r="D9" s="2">
        <v>191.60000610351563</v>
      </c>
      <c r="E9" s="2"/>
      <c r="F9" s="2">
        <v>12609.9033203125</v>
      </c>
      <c r="G9" s="2">
        <v>2005</v>
      </c>
      <c r="H9" s="2">
        <v>1</v>
      </c>
    </row>
    <row r="10" spans="1:8" x14ac:dyDescent="0.55000000000000004">
      <c r="A10" t="s">
        <v>9</v>
      </c>
      <c r="B10" s="1">
        <v>38718</v>
      </c>
      <c r="C10" s="2">
        <v>624068.125</v>
      </c>
      <c r="D10" s="2">
        <v>199.30000305175781</v>
      </c>
      <c r="E10" s="2"/>
      <c r="F10" s="2">
        <v>12643.955078125</v>
      </c>
      <c r="G10" s="2">
        <v>2006</v>
      </c>
      <c r="H10" s="2">
        <v>1</v>
      </c>
    </row>
    <row r="11" spans="1:8" x14ac:dyDescent="0.55000000000000004">
      <c r="A11" t="s">
        <v>10</v>
      </c>
      <c r="B11" s="1">
        <v>39083</v>
      </c>
      <c r="C11" s="2">
        <v>649307.375</v>
      </c>
      <c r="D11" s="2">
        <v>203.43699645996094</v>
      </c>
      <c r="E11" s="2"/>
      <c r="F11" s="2">
        <v>12695.8662109375</v>
      </c>
      <c r="G11" s="2">
        <v>2007</v>
      </c>
      <c r="H11" s="2">
        <v>1</v>
      </c>
    </row>
    <row r="12" spans="1:8" x14ac:dyDescent="0.55000000000000004">
      <c r="A12" t="s">
        <v>11</v>
      </c>
      <c r="B12" s="1">
        <v>39448</v>
      </c>
      <c r="C12" s="2">
        <v>649677.3125</v>
      </c>
      <c r="D12" s="2">
        <v>212.17399597167969</v>
      </c>
      <c r="E12" s="2"/>
      <c r="F12" s="2">
        <v>12747.0380859375</v>
      </c>
      <c r="G12" s="2">
        <v>2008</v>
      </c>
      <c r="H12" s="2">
        <v>1</v>
      </c>
    </row>
    <row r="13" spans="1:8" x14ac:dyDescent="0.55000000000000004">
      <c r="A13" t="s">
        <v>12</v>
      </c>
      <c r="B13" s="1">
        <v>39814</v>
      </c>
      <c r="C13" s="2">
        <v>645843.1875</v>
      </c>
      <c r="D13" s="2">
        <v>211.93299865722656</v>
      </c>
      <c r="E13" s="2"/>
      <c r="F13" s="2">
        <v>12796.7783203125</v>
      </c>
      <c r="G13" s="2">
        <v>2009</v>
      </c>
      <c r="H13" s="2">
        <v>1</v>
      </c>
    </row>
    <row r="14" spans="1:8" x14ac:dyDescent="0.55000000000000004">
      <c r="A14" t="s">
        <v>13</v>
      </c>
      <c r="B14" s="1">
        <v>40179</v>
      </c>
      <c r="C14" s="2">
        <v>663929</v>
      </c>
      <c r="D14" s="2">
        <v>217.48800659179688</v>
      </c>
      <c r="E14" s="2"/>
      <c r="F14" s="2">
        <v>12840.544921875</v>
      </c>
      <c r="G14" s="2">
        <v>2010</v>
      </c>
      <c r="H14" s="2">
        <v>1</v>
      </c>
    </row>
    <row r="15" spans="1:8" x14ac:dyDescent="0.55000000000000004">
      <c r="A15" t="s">
        <v>14</v>
      </c>
      <c r="B15" s="1">
        <v>40544</v>
      </c>
      <c r="C15" s="2">
        <v>691805.5</v>
      </c>
      <c r="D15" s="2">
        <v>221.18699645996094</v>
      </c>
      <c r="E15" s="2"/>
      <c r="F15" s="2">
        <v>12867.783203125</v>
      </c>
      <c r="G15" s="2">
        <v>2011</v>
      </c>
      <c r="H15" s="2">
        <v>1</v>
      </c>
    </row>
    <row r="16" spans="1:8" x14ac:dyDescent="0.55000000000000004">
      <c r="A16" t="s">
        <v>15</v>
      </c>
      <c r="B16" s="1">
        <v>40909</v>
      </c>
      <c r="C16" s="2">
        <v>725478</v>
      </c>
      <c r="D16" s="2">
        <v>227.84199523925781</v>
      </c>
      <c r="E16" s="2"/>
      <c r="F16" s="2">
        <v>12883.029296875</v>
      </c>
      <c r="G16" s="2">
        <v>2012</v>
      </c>
      <c r="H16" s="2">
        <v>1</v>
      </c>
    </row>
    <row r="17" spans="1:8" x14ac:dyDescent="0.55000000000000004">
      <c r="A17" t="s">
        <v>16</v>
      </c>
      <c r="B17" s="1">
        <v>41275</v>
      </c>
      <c r="C17" s="2">
        <v>742890.875</v>
      </c>
      <c r="D17" s="2">
        <v>231.67900085449219</v>
      </c>
      <c r="E17" s="2"/>
      <c r="F17" s="2">
        <v>12895.7783203125</v>
      </c>
      <c r="G17" s="2">
        <v>2013</v>
      </c>
      <c r="H17" s="2">
        <v>1</v>
      </c>
    </row>
    <row r="18" spans="1:8" x14ac:dyDescent="0.55000000000000004">
      <c r="A18" t="s">
        <v>17</v>
      </c>
      <c r="B18" s="1">
        <v>41640</v>
      </c>
      <c r="C18" s="2">
        <v>772291.6875</v>
      </c>
      <c r="D18" s="2">
        <v>235.28799438476563</v>
      </c>
      <c r="E18" s="2"/>
      <c r="F18" s="2">
        <v>12885.091796875</v>
      </c>
      <c r="G18" s="2">
        <v>2014</v>
      </c>
      <c r="H18" s="2">
        <v>1</v>
      </c>
    </row>
    <row r="19" spans="1:8" x14ac:dyDescent="0.55000000000000004">
      <c r="A19" t="s">
        <v>18</v>
      </c>
      <c r="B19" s="1">
        <v>42005</v>
      </c>
      <c r="C19" s="2">
        <v>802592</v>
      </c>
      <c r="D19" s="2">
        <v>234.74699401855469</v>
      </c>
      <c r="E19" s="2"/>
      <c r="F19" s="2">
        <v>12859.5849609375</v>
      </c>
      <c r="G19" s="2">
        <v>2015</v>
      </c>
      <c r="H19" s="2">
        <v>1</v>
      </c>
    </row>
    <row r="20" spans="1:8" x14ac:dyDescent="0.55000000000000004">
      <c r="A20" t="s">
        <v>19</v>
      </c>
      <c r="B20" s="1">
        <v>42370</v>
      </c>
      <c r="C20" s="2">
        <v>813561.625</v>
      </c>
      <c r="D20" s="2">
        <v>237.65199279785156</v>
      </c>
      <c r="E20" s="2">
        <v>98.400001525878906</v>
      </c>
      <c r="F20" s="2">
        <v>12821.708984375</v>
      </c>
      <c r="G20" s="2">
        <v>2016</v>
      </c>
      <c r="H20" s="2">
        <v>1</v>
      </c>
    </row>
    <row r="21" spans="1:8" x14ac:dyDescent="0.55000000000000004">
      <c r="A21" t="s">
        <v>20</v>
      </c>
      <c r="B21" s="1">
        <v>42736</v>
      </c>
      <c r="C21" s="2">
        <v>832826.8125</v>
      </c>
      <c r="D21" s="2">
        <v>243.61799621582031</v>
      </c>
      <c r="E21" s="2">
        <v>100.30000305175781</v>
      </c>
      <c r="F21" s="2">
        <v>12779.892578125</v>
      </c>
      <c r="G21" s="2">
        <v>2017</v>
      </c>
      <c r="H21" s="2">
        <v>1</v>
      </c>
    </row>
    <row r="22" spans="1:8" x14ac:dyDescent="0.55000000000000004">
      <c r="A22" t="s">
        <v>21</v>
      </c>
      <c r="B22" s="1">
        <v>43101</v>
      </c>
      <c r="C22" s="2">
        <v>871024.1875</v>
      </c>
      <c r="D22" s="2">
        <v>248.85899353027344</v>
      </c>
      <c r="E22" s="2">
        <v>103.80000305175781</v>
      </c>
      <c r="F22" s="2">
        <v>12724.6845703125</v>
      </c>
      <c r="G22" s="2">
        <v>2018</v>
      </c>
      <c r="H22" s="2">
        <v>1</v>
      </c>
    </row>
    <row r="23" spans="1:8" x14ac:dyDescent="0.55000000000000004">
      <c r="A23" t="s">
        <v>22</v>
      </c>
      <c r="B23" s="1">
        <v>43466</v>
      </c>
      <c r="C23" s="2">
        <v>895601.8125</v>
      </c>
      <c r="D23" s="2">
        <v>252.56100463867188</v>
      </c>
      <c r="E23" s="2">
        <v>105.5</v>
      </c>
      <c r="F23" s="2">
        <v>12667.0166015625</v>
      </c>
      <c r="G23" s="2">
        <v>2019</v>
      </c>
      <c r="H23" s="2">
        <v>1</v>
      </c>
    </row>
    <row r="24" spans="1:8" x14ac:dyDescent="0.55000000000000004">
      <c r="A24" t="s">
        <v>23</v>
      </c>
      <c r="B24" s="1">
        <v>43831</v>
      </c>
      <c r="C24" s="2">
        <v>860672.8125</v>
      </c>
      <c r="D24" s="2">
        <v>259.12701416015625</v>
      </c>
      <c r="E24" s="2">
        <v>107.5</v>
      </c>
      <c r="F24" s="2">
        <v>12799.087890625</v>
      </c>
      <c r="G24" s="2">
        <v>2020</v>
      </c>
      <c r="H24" s="2">
        <v>1</v>
      </c>
    </row>
    <row r="25" spans="1:8" x14ac:dyDescent="0.55000000000000004">
      <c r="A25" t="s">
        <v>24</v>
      </c>
      <c r="B25" s="1">
        <v>44197</v>
      </c>
      <c r="C25" s="2">
        <v>946776.1875</v>
      </c>
      <c r="D25" s="2">
        <v>262.63900756835938</v>
      </c>
      <c r="E25" s="2">
        <v>108.90000152587891</v>
      </c>
      <c r="F25" s="2">
        <v>12700.640625</v>
      </c>
      <c r="G25" s="2">
        <v>2021</v>
      </c>
      <c r="H25" s="2">
        <v>1</v>
      </c>
    </row>
    <row r="26" spans="1:8" x14ac:dyDescent="0.55000000000000004">
      <c r="A26" t="s">
        <v>25</v>
      </c>
      <c r="B26" s="1">
        <v>44562</v>
      </c>
      <c r="C26" s="2">
        <v>1040353.3125</v>
      </c>
      <c r="D26" s="2">
        <v>282.5419921875</v>
      </c>
      <c r="E26" s="2">
        <v>122.41999816894531</v>
      </c>
      <c r="F26" s="2">
        <v>12621.8212890625</v>
      </c>
      <c r="G26" s="2">
        <v>2022</v>
      </c>
      <c r="H26" s="2">
        <v>1</v>
      </c>
    </row>
    <row r="27" spans="1:8" x14ac:dyDescent="0.55000000000000004">
      <c r="A27" t="s">
        <v>26</v>
      </c>
      <c r="B27" s="1">
        <v>44927</v>
      </c>
      <c r="C27" s="2">
        <v>1098346.125</v>
      </c>
      <c r="D27" s="2">
        <v>300.45599365234375</v>
      </c>
      <c r="E27" s="2">
        <v>132.21299743652344</v>
      </c>
      <c r="F27" s="2">
        <v>12642.2587890625</v>
      </c>
      <c r="G27" s="2">
        <v>2023</v>
      </c>
      <c r="H27" s="2">
        <v>1</v>
      </c>
    </row>
    <row r="28" spans="1:8" x14ac:dyDescent="0.55000000000000004">
      <c r="A28" t="s">
        <v>27</v>
      </c>
      <c r="B28" s="1">
        <v>45292</v>
      </c>
      <c r="C28" s="2">
        <v>1137243.625</v>
      </c>
      <c r="D28" s="2">
        <v>309.79400634765625</v>
      </c>
      <c r="E28" s="2">
        <v>131.88200378417969</v>
      </c>
      <c r="F28" s="2">
        <v>12710.158203125</v>
      </c>
      <c r="G28" s="2">
        <v>2024</v>
      </c>
      <c r="H28"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DC288-16D2-4564-9B7B-70959D1E4463}">
  <dimension ref="A1:F31"/>
  <sheetViews>
    <sheetView workbookViewId="0">
      <selection activeCell="H31" sqref="H31"/>
    </sheetView>
  </sheetViews>
  <sheetFormatPr defaultRowHeight="14.4" x14ac:dyDescent="0.55000000000000004"/>
  <cols>
    <col min="3" max="3" width="10.5234375" customWidth="1"/>
    <col min="6" max="6" width="14.5234375" customWidth="1"/>
  </cols>
  <sheetData>
    <row r="1" spans="1:6" ht="28.8" x14ac:dyDescent="0.55000000000000004">
      <c r="A1" t="s">
        <v>35</v>
      </c>
      <c r="B1" t="s">
        <v>36</v>
      </c>
      <c r="C1" t="s">
        <v>37</v>
      </c>
      <c r="D1" t="s">
        <v>38</v>
      </c>
      <c r="E1" s="4" t="s">
        <v>39</v>
      </c>
      <c r="F1" t="s">
        <v>40</v>
      </c>
    </row>
    <row r="2" spans="1:6" x14ac:dyDescent="0.55000000000000004">
      <c r="A2">
        <v>1998</v>
      </c>
      <c r="B2">
        <v>2022</v>
      </c>
      <c r="C2" s="3">
        <f>_xlfn.XLOOKUP($A2,$E5:$E31,A5:A31,FALSE)/_xlfn.XLOOKUP($B2,$E5:$E31,A5:A31,FALSE)</f>
        <v>0.41960111147336787</v>
      </c>
      <c r="D2" s="3">
        <f t="shared" ref="D2:F2" si="0">_xlfn.XLOOKUP($A2,$E5:$E31,B5:B31,FALSE)/_xlfn.XLOOKUP($B2,$E5:$E31,B5:B31,FALSE)</f>
        <v>0.57336609948051143</v>
      </c>
      <c r="E2" s="3">
        <f t="shared" si="0"/>
        <v>0</v>
      </c>
      <c r="F2" s="3">
        <f t="shared" si="0"/>
        <v>0.95626250266446267</v>
      </c>
    </row>
    <row r="4" spans="1:6" x14ac:dyDescent="0.55000000000000004">
      <c r="A4" t="str">
        <f>raw_fred_data!C1</f>
        <v>ILNGSP</v>
      </c>
      <c r="B4" t="str">
        <f>raw_fred_data!D1</f>
        <v>CPIAUCSL</v>
      </c>
      <c r="C4" t="str">
        <f>raw_fred_data!E1</f>
        <v>WPSFD49406</v>
      </c>
      <c r="D4" t="str">
        <f>raw_fred_data!F1</f>
        <v>ILPOP</v>
      </c>
      <c r="E4" t="str">
        <f>raw_fred_data!G1</f>
        <v>year</v>
      </c>
    </row>
    <row r="5" spans="1:6" x14ac:dyDescent="0.55000000000000004">
      <c r="A5">
        <f>raw_fred_data!C2</f>
        <v>436533.40625</v>
      </c>
      <c r="B5">
        <f>raw_fred_data!D2</f>
        <v>162</v>
      </c>
      <c r="C5">
        <f>raw_fred_data!E2</f>
        <v>0</v>
      </c>
      <c r="D5">
        <f>raw_fred_data!F2</f>
        <v>12069.7744140625</v>
      </c>
      <c r="E5">
        <f>raw_fred_data!G2</f>
        <v>1998</v>
      </c>
      <c r="F5" s="3"/>
    </row>
    <row r="6" spans="1:6" x14ac:dyDescent="0.55000000000000004">
      <c r="A6">
        <f>raw_fred_data!C3</f>
        <v>459971.59375</v>
      </c>
      <c r="B6">
        <f>raw_fred_data!D3</f>
        <v>164.69999694824219</v>
      </c>
      <c r="C6">
        <f>raw_fred_data!E3</f>
        <v>0</v>
      </c>
      <c r="D6">
        <f>raw_fred_data!F3</f>
        <v>12128.3701171875</v>
      </c>
      <c r="E6">
        <f>raw_fred_data!G3</f>
        <v>1999</v>
      </c>
    </row>
    <row r="7" spans="1:6" x14ac:dyDescent="0.55000000000000004">
      <c r="A7">
        <f>raw_fred_data!C4</f>
        <v>486089.6875</v>
      </c>
      <c r="B7">
        <f>raw_fred_data!D4</f>
        <v>169.30000305175781</v>
      </c>
      <c r="C7">
        <f>raw_fred_data!E4</f>
        <v>0</v>
      </c>
      <c r="D7">
        <f>raw_fred_data!F4</f>
        <v>12434.1611328125</v>
      </c>
      <c r="E7">
        <f>raw_fred_data!G4</f>
        <v>2000</v>
      </c>
    </row>
    <row r="8" spans="1:6" x14ac:dyDescent="0.55000000000000004">
      <c r="A8">
        <f>raw_fred_data!C5</f>
        <v>499618.40625</v>
      </c>
      <c r="B8">
        <f>raw_fred_data!D5</f>
        <v>175.60000610351563</v>
      </c>
      <c r="C8">
        <f>raw_fred_data!E5</f>
        <v>0</v>
      </c>
      <c r="D8">
        <f>raw_fred_data!F5</f>
        <v>12488.4453125</v>
      </c>
      <c r="E8">
        <f>raw_fred_data!G5</f>
        <v>2001</v>
      </c>
    </row>
    <row r="9" spans="1:6" x14ac:dyDescent="0.55000000000000004">
      <c r="A9">
        <f>raw_fred_data!C6</f>
        <v>511485.90625</v>
      </c>
      <c r="B9">
        <f>raw_fred_data!D6</f>
        <v>177.69999694824219</v>
      </c>
      <c r="C9">
        <f>raw_fred_data!E6</f>
        <v>0</v>
      </c>
      <c r="D9">
        <f>raw_fred_data!F6</f>
        <v>12525.5556640625</v>
      </c>
      <c r="E9">
        <f>raw_fred_data!G6</f>
        <v>2002</v>
      </c>
    </row>
    <row r="10" spans="1:6" x14ac:dyDescent="0.55000000000000004">
      <c r="A10">
        <f>raw_fred_data!C7</f>
        <v>528577</v>
      </c>
      <c r="B10">
        <f>raw_fred_data!D7</f>
        <v>182.60000610351563</v>
      </c>
      <c r="C10">
        <f>raw_fred_data!E7</f>
        <v>0</v>
      </c>
      <c r="D10">
        <f>raw_fred_data!F7</f>
        <v>12556.005859375</v>
      </c>
      <c r="E10">
        <f>raw_fred_data!G7</f>
        <v>2003</v>
      </c>
    </row>
    <row r="11" spans="1:6" x14ac:dyDescent="0.55000000000000004">
      <c r="A11">
        <f>raw_fred_data!C8</f>
        <v>560079.8125</v>
      </c>
      <c r="B11">
        <f>raw_fred_data!D8</f>
        <v>186.30000305175781</v>
      </c>
      <c r="C11">
        <f>raw_fred_data!E8</f>
        <v>0</v>
      </c>
      <c r="D11">
        <f>raw_fred_data!F8</f>
        <v>12589.7734375</v>
      </c>
      <c r="E11">
        <f>raw_fred_data!G8</f>
        <v>2004</v>
      </c>
    </row>
    <row r="12" spans="1:6" x14ac:dyDescent="0.55000000000000004">
      <c r="A12">
        <f>raw_fred_data!C9</f>
        <v>589153.6875</v>
      </c>
      <c r="B12">
        <f>raw_fred_data!D9</f>
        <v>191.60000610351563</v>
      </c>
      <c r="C12">
        <f>raw_fred_data!E9</f>
        <v>0</v>
      </c>
      <c r="D12">
        <f>raw_fred_data!F9</f>
        <v>12609.9033203125</v>
      </c>
      <c r="E12">
        <f>raw_fred_data!G9</f>
        <v>2005</v>
      </c>
    </row>
    <row r="13" spans="1:6" x14ac:dyDescent="0.55000000000000004">
      <c r="A13">
        <f>raw_fred_data!C10</f>
        <v>624068.125</v>
      </c>
      <c r="B13">
        <f>raw_fred_data!D10</f>
        <v>199.30000305175781</v>
      </c>
      <c r="C13">
        <f>raw_fred_data!E10</f>
        <v>0</v>
      </c>
      <c r="D13">
        <f>raw_fred_data!F10</f>
        <v>12643.955078125</v>
      </c>
      <c r="E13">
        <f>raw_fred_data!G10</f>
        <v>2006</v>
      </c>
    </row>
    <row r="14" spans="1:6" x14ac:dyDescent="0.55000000000000004">
      <c r="A14">
        <f>raw_fred_data!C11</f>
        <v>649307.375</v>
      </c>
      <c r="B14">
        <f>raw_fred_data!D11</f>
        <v>203.43699645996094</v>
      </c>
      <c r="C14">
        <f>raw_fred_data!E11</f>
        <v>0</v>
      </c>
      <c r="D14">
        <f>raw_fred_data!F11</f>
        <v>12695.8662109375</v>
      </c>
      <c r="E14">
        <f>raw_fred_data!G11</f>
        <v>2007</v>
      </c>
    </row>
    <row r="15" spans="1:6" x14ac:dyDescent="0.55000000000000004">
      <c r="A15">
        <f>raw_fred_data!C12</f>
        <v>649677.3125</v>
      </c>
      <c r="B15">
        <f>raw_fred_data!D12</f>
        <v>212.17399597167969</v>
      </c>
      <c r="C15">
        <f>raw_fred_data!E12</f>
        <v>0</v>
      </c>
      <c r="D15">
        <f>raw_fred_data!F12</f>
        <v>12747.0380859375</v>
      </c>
      <c r="E15">
        <f>raw_fred_data!G12</f>
        <v>2008</v>
      </c>
    </row>
    <row r="16" spans="1:6" x14ac:dyDescent="0.55000000000000004">
      <c r="A16">
        <f>raw_fred_data!C13</f>
        <v>645843.1875</v>
      </c>
      <c r="B16">
        <f>raw_fred_data!D13</f>
        <v>211.93299865722656</v>
      </c>
      <c r="C16">
        <f>raw_fred_data!E13</f>
        <v>0</v>
      </c>
      <c r="D16">
        <f>raw_fred_data!F13</f>
        <v>12796.7783203125</v>
      </c>
      <c r="E16">
        <f>raw_fred_data!G13</f>
        <v>2009</v>
      </c>
    </row>
    <row r="17" spans="1:5" x14ac:dyDescent="0.55000000000000004">
      <c r="A17">
        <f>raw_fred_data!C14</f>
        <v>663929</v>
      </c>
      <c r="B17">
        <f>raw_fred_data!D14</f>
        <v>217.48800659179688</v>
      </c>
      <c r="C17">
        <f>raw_fred_data!E14</f>
        <v>0</v>
      </c>
      <c r="D17">
        <f>raw_fred_data!F14</f>
        <v>12840.544921875</v>
      </c>
      <c r="E17">
        <f>raw_fred_data!G14</f>
        <v>2010</v>
      </c>
    </row>
    <row r="18" spans="1:5" x14ac:dyDescent="0.55000000000000004">
      <c r="A18">
        <f>raw_fred_data!C15</f>
        <v>691805.5</v>
      </c>
      <c r="B18">
        <f>raw_fred_data!D15</f>
        <v>221.18699645996094</v>
      </c>
      <c r="C18">
        <f>raw_fred_data!E15</f>
        <v>0</v>
      </c>
      <c r="D18">
        <f>raw_fred_data!F15</f>
        <v>12867.783203125</v>
      </c>
      <c r="E18">
        <f>raw_fred_data!G15</f>
        <v>2011</v>
      </c>
    </row>
    <row r="19" spans="1:5" x14ac:dyDescent="0.55000000000000004">
      <c r="A19">
        <f>raw_fred_data!C16</f>
        <v>725478</v>
      </c>
      <c r="B19">
        <f>raw_fred_data!D16</f>
        <v>227.84199523925781</v>
      </c>
      <c r="C19">
        <f>raw_fred_data!E16</f>
        <v>0</v>
      </c>
      <c r="D19">
        <f>raw_fred_data!F16</f>
        <v>12883.029296875</v>
      </c>
      <c r="E19">
        <f>raw_fred_data!G16</f>
        <v>2012</v>
      </c>
    </row>
    <row r="20" spans="1:5" x14ac:dyDescent="0.55000000000000004">
      <c r="A20">
        <f>raw_fred_data!C17</f>
        <v>742890.875</v>
      </c>
      <c r="B20">
        <f>raw_fred_data!D17</f>
        <v>231.67900085449219</v>
      </c>
      <c r="C20">
        <f>raw_fred_data!E17</f>
        <v>0</v>
      </c>
      <c r="D20">
        <f>raw_fred_data!F17</f>
        <v>12895.7783203125</v>
      </c>
      <c r="E20">
        <f>raw_fred_data!G17</f>
        <v>2013</v>
      </c>
    </row>
    <row r="21" spans="1:5" x14ac:dyDescent="0.55000000000000004">
      <c r="A21">
        <f>raw_fred_data!C18</f>
        <v>772291.6875</v>
      </c>
      <c r="B21">
        <f>raw_fred_data!D18</f>
        <v>235.28799438476563</v>
      </c>
      <c r="C21">
        <f>raw_fred_data!E18</f>
        <v>0</v>
      </c>
      <c r="D21">
        <f>raw_fred_data!F18</f>
        <v>12885.091796875</v>
      </c>
      <c r="E21">
        <f>raw_fred_data!G18</f>
        <v>2014</v>
      </c>
    </row>
    <row r="22" spans="1:5" x14ac:dyDescent="0.55000000000000004">
      <c r="A22">
        <f>raw_fred_data!C19</f>
        <v>802592</v>
      </c>
      <c r="B22">
        <f>raw_fred_data!D19</f>
        <v>234.74699401855469</v>
      </c>
      <c r="C22">
        <f>raw_fred_data!E19</f>
        <v>0</v>
      </c>
      <c r="D22">
        <f>raw_fred_data!F19</f>
        <v>12859.5849609375</v>
      </c>
      <c r="E22">
        <f>raw_fred_data!G19</f>
        <v>2015</v>
      </c>
    </row>
    <row r="23" spans="1:5" x14ac:dyDescent="0.55000000000000004">
      <c r="A23">
        <f>raw_fred_data!C20</f>
        <v>813561.625</v>
      </c>
      <c r="B23">
        <f>raw_fred_data!D20</f>
        <v>237.65199279785156</v>
      </c>
      <c r="C23">
        <f>raw_fred_data!E20</f>
        <v>98.400001525878906</v>
      </c>
      <c r="D23">
        <f>raw_fred_data!F20</f>
        <v>12821.708984375</v>
      </c>
      <c r="E23">
        <f>raw_fred_data!G20</f>
        <v>2016</v>
      </c>
    </row>
    <row r="24" spans="1:5" x14ac:dyDescent="0.55000000000000004">
      <c r="A24">
        <f>raw_fred_data!C21</f>
        <v>832826.8125</v>
      </c>
      <c r="B24">
        <f>raw_fred_data!D21</f>
        <v>243.61799621582031</v>
      </c>
      <c r="C24">
        <f>raw_fred_data!E21</f>
        <v>100.30000305175781</v>
      </c>
      <c r="D24">
        <f>raw_fred_data!F21</f>
        <v>12779.892578125</v>
      </c>
      <c r="E24">
        <f>raw_fred_data!G21</f>
        <v>2017</v>
      </c>
    </row>
    <row r="25" spans="1:5" x14ac:dyDescent="0.55000000000000004">
      <c r="A25">
        <f>raw_fred_data!C22</f>
        <v>871024.1875</v>
      </c>
      <c r="B25">
        <f>raw_fred_data!D22</f>
        <v>248.85899353027344</v>
      </c>
      <c r="C25">
        <f>raw_fred_data!E22</f>
        <v>103.80000305175781</v>
      </c>
      <c r="D25">
        <f>raw_fred_data!F22</f>
        <v>12724.6845703125</v>
      </c>
      <c r="E25">
        <f>raw_fred_data!G22</f>
        <v>2018</v>
      </c>
    </row>
    <row r="26" spans="1:5" x14ac:dyDescent="0.55000000000000004">
      <c r="A26">
        <f>raw_fred_data!C23</f>
        <v>895601.8125</v>
      </c>
      <c r="B26">
        <f>raw_fred_data!D23</f>
        <v>252.56100463867188</v>
      </c>
      <c r="C26">
        <f>raw_fred_data!E23</f>
        <v>105.5</v>
      </c>
      <c r="D26">
        <f>raw_fred_data!F23</f>
        <v>12667.0166015625</v>
      </c>
      <c r="E26">
        <f>raw_fred_data!G23</f>
        <v>2019</v>
      </c>
    </row>
    <row r="27" spans="1:5" x14ac:dyDescent="0.55000000000000004">
      <c r="A27">
        <f>raw_fred_data!C24</f>
        <v>860672.8125</v>
      </c>
      <c r="B27">
        <f>raw_fred_data!D24</f>
        <v>259.12701416015625</v>
      </c>
      <c r="C27">
        <f>raw_fred_data!E24</f>
        <v>107.5</v>
      </c>
      <c r="D27">
        <f>raw_fred_data!F24</f>
        <v>12799.087890625</v>
      </c>
      <c r="E27">
        <f>raw_fred_data!G24</f>
        <v>2020</v>
      </c>
    </row>
    <row r="28" spans="1:5" x14ac:dyDescent="0.55000000000000004">
      <c r="A28">
        <f>raw_fred_data!C25</f>
        <v>946776.1875</v>
      </c>
      <c r="B28">
        <f>raw_fred_data!D25</f>
        <v>262.63900756835938</v>
      </c>
      <c r="C28">
        <f>raw_fred_data!E25</f>
        <v>108.90000152587891</v>
      </c>
      <c r="D28">
        <f>raw_fred_data!F25</f>
        <v>12700.640625</v>
      </c>
      <c r="E28">
        <f>raw_fred_data!G25</f>
        <v>2021</v>
      </c>
    </row>
    <row r="29" spans="1:5" x14ac:dyDescent="0.55000000000000004">
      <c r="A29">
        <f>raw_fred_data!C26</f>
        <v>1040353.3125</v>
      </c>
      <c r="B29">
        <f>raw_fred_data!D26</f>
        <v>282.5419921875</v>
      </c>
      <c r="C29">
        <f>raw_fred_data!E26</f>
        <v>122.41999816894531</v>
      </c>
      <c r="D29">
        <f>raw_fred_data!F26</f>
        <v>12621.8212890625</v>
      </c>
      <c r="E29">
        <f>raw_fred_data!G26</f>
        <v>2022</v>
      </c>
    </row>
    <row r="30" spans="1:5" x14ac:dyDescent="0.55000000000000004">
      <c r="A30">
        <f>raw_fred_data!C27</f>
        <v>1098346.125</v>
      </c>
      <c r="B30">
        <f>raw_fred_data!D27</f>
        <v>300.45599365234375</v>
      </c>
      <c r="C30">
        <f>raw_fred_data!E27</f>
        <v>132.21299743652344</v>
      </c>
      <c r="D30">
        <f>raw_fred_data!F27</f>
        <v>12642.2587890625</v>
      </c>
      <c r="E30">
        <f>raw_fred_data!G27</f>
        <v>2023</v>
      </c>
    </row>
    <row r="31" spans="1:5" x14ac:dyDescent="0.55000000000000004">
      <c r="A31">
        <f>raw_fred_data!C28</f>
        <v>1137243.625</v>
      </c>
      <c r="B31">
        <f>raw_fred_data!D28</f>
        <v>309.79400634765625</v>
      </c>
      <c r="C31">
        <f>raw_fred_data!E28</f>
        <v>131.88200378417969</v>
      </c>
      <c r="D31">
        <f>raw_fred_data!F28</f>
        <v>12710.158203125</v>
      </c>
      <c r="E31">
        <f>raw_fred_data!G28</f>
        <v>2024</v>
      </c>
    </row>
  </sheetData>
  <dataValidations count="2">
    <dataValidation type="list" allowBlank="1" showInputMessage="1" showErrorMessage="1" sqref="A2" xr:uid="{CC4F7CDA-EA4E-4CFE-9BBB-AD93C1A93C70}">
      <formula1>$E5:E55</formula1>
    </dataValidation>
    <dataValidation type="list" allowBlank="1" showInputMessage="1" showErrorMessage="1" sqref="B2" xr:uid="{021797BA-A8AD-45A0-9927-29B1518CADE7}">
      <formula1>$E$5:$E$55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33BE8-4E5D-46BA-A0D7-CFEC0F0D6408}">
  <dimension ref="A1"/>
  <sheetViews>
    <sheetView workbookViewId="0">
      <selection activeCell="G29" sqref="G29"/>
    </sheetView>
  </sheetViews>
  <sheetFormatPr defaultRowHeight="14.4" x14ac:dyDescent="0.550000000000000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raw_fred_data</vt:lpstr>
      <vt:lpstr>creating an index</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Alea Wilbur</dc:creator>
  <cp:lastModifiedBy>Wilbur-Mujtaba, Alea</cp:lastModifiedBy>
  <dcterms:created xsi:type="dcterms:W3CDTF">2025-08-04T04:20:14Z</dcterms:created>
  <dcterms:modified xsi:type="dcterms:W3CDTF">2025-08-04T04:20:14Z</dcterms:modified>
</cp:coreProperties>
</file>