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leana\Curso Copilot\planilha\"/>
    </mc:Choice>
  </mc:AlternateContent>
  <xr:revisionPtr revIDLastSave="0" documentId="13_ncr:1_{32533BE1-B4B5-4CAD-9450-840075B3F4E1}" xr6:coauthVersionLast="47" xr6:coauthVersionMax="47" xr10:uidLastSave="{00000000-0000-0000-0000-000000000000}"/>
  <bookViews>
    <workbookView xWindow="-108" yWindow="-108" windowWidth="23256" windowHeight="12456" activeTab="3" xr2:uid="{F9EB86CC-84E8-4940-B4F0-7117DD199C73}"/>
  </bookViews>
  <sheets>
    <sheet name="Dados" sheetId="1" r:id="rId1"/>
    <sheet name="Dinâmica" sheetId="3" r:id="rId2"/>
    <sheet name="Economias" sheetId="4" r:id="rId3"/>
    <sheet name="Dashboard" sheetId="2" r:id="rId4"/>
  </sheets>
  <definedNames>
    <definedName name="SegmentaçãodeDados_mês">#N/A</definedName>
  </definedNames>
  <calcPr calcId="191029"/>
  <pivotCaches>
    <pivotCache cacheId="8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<sst xmlns="http://schemas.openxmlformats.org/spreadsheetml/2006/main" count="303" uniqueCount="81">
  <si>
    <t>Data</t>
  </si>
  <si>
    <t>Tipo</t>
  </si>
  <si>
    <t>Descrição</t>
  </si>
  <si>
    <t>Categoria</t>
  </si>
  <si>
    <t>Valor</t>
  </si>
  <si>
    <t>Operação Bancária</t>
  </si>
  <si>
    <t>Status</t>
  </si>
  <si>
    <t>ENTRADA</t>
  </si>
  <si>
    <t>SAÍDA</t>
  </si>
  <si>
    <t>Renda Fixa</t>
  </si>
  <si>
    <t>Salário mensal</t>
  </si>
  <si>
    <t>Alimentação</t>
  </si>
  <si>
    <t>Compras no supermercado</t>
  </si>
  <si>
    <t>Transporte</t>
  </si>
  <si>
    <t>Gasolina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</si>
  <si>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</si>
  <si>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</si>
  <si>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</si>
  <si>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</si>
  <si>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</si>
  <si>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</si>
  <si>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</si>
  <si>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</si>
  <si>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</si>
  <si>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</si>
  <si>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</si>
  <si>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</si>
  <si>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</si>
  <si>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Utilidades Domésticas</t>
  </si>
  <si>
    <t>Reparos domésticos</t>
  </si>
  <si>
    <t>Presentes</t>
  </si>
  <si>
    <t>Beleza</t>
  </si>
  <si>
    <t>Pet Care</t>
  </si>
  <si>
    <t>Ração e petiscos para o cachorro</t>
  </si>
  <si>
    <t>Viagem</t>
  </si>
  <si>
    <t>Reserva de pousada</t>
  </si>
  <si>
    <t>Jantar em restaurante francês</t>
  </si>
  <si>
    <t>Freelance</t>
  </si>
  <si>
    <t>Pagamento por projeto freelancer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</si>
  <si>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</si>
  <si>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</si>
  <si>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</si>
  <si>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</si>
  <si>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</si>
  <si>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</si>
  <si>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</si>
  <si>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</si>
  <si>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</si>
  <si>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</si>
  <si>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</si>
  <si>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</si>
  <si>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</si>
  <si>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</si>
  <si>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Transferência</t>
  </si>
  <si>
    <t>Débito Automático</t>
  </si>
  <si>
    <t>Cartão de Crédito</t>
  </si>
  <si>
    <t>Recebido</t>
  </si>
  <si>
    <t>Pendente</t>
  </si>
  <si>
    <t>Pago</t>
  </si>
  <si>
    <t>Corte de cabelo</t>
  </si>
  <si>
    <t>Pix</t>
  </si>
  <si>
    <t xml:space="preserve">Manutenção do veículo </t>
  </si>
  <si>
    <t>Condomínio</t>
  </si>
  <si>
    <t xml:space="preserve">Material escolar </t>
  </si>
  <si>
    <t xml:space="preserve">Compra de roupas </t>
  </si>
  <si>
    <t xml:space="preserve">Conta de energia elétrica </t>
  </si>
  <si>
    <t xml:space="preserve">Aniversário da mãe </t>
  </si>
  <si>
    <t xml:space="preserve">Compras no supermercado </t>
  </si>
  <si>
    <t xml:space="preserve">Gasolina </t>
  </si>
  <si>
    <t xml:space="preserve">Cinema e jantar </t>
  </si>
  <si>
    <t xml:space="preserve">Plano de saúde </t>
  </si>
  <si>
    <t>PIX</t>
  </si>
  <si>
    <t>Presente de aniversário Colaborativo</t>
  </si>
  <si>
    <t>Rótulos de Linha</t>
  </si>
  <si>
    <t>Total Geral</t>
  </si>
  <si>
    <t>Soma de Valor</t>
  </si>
  <si>
    <t>Data do lançamento</t>
  </si>
  <si>
    <t>Depósito reservado</t>
  </si>
  <si>
    <t>Total</t>
  </si>
  <si>
    <t>Meta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</si>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</sst>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1" fontId="0" fillId="0" borderId="0" xfId="0" applyNumberFormat="1" applyAlignment="1">
      <alignment horizontal="center"/>
    </xf>
    <xf numFmtId="43" fontId="0" fillId="0" borderId="0" xfId="2" applyFont="1"/>
    <xf numFmtId="43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14" fontId="0" fillId="0" borderId="3" xfId="0" applyNumberFormat="1" applyBorder="1"/>
    <xf numFmtId="43" fontId="0" fillId="0" borderId="4" xfId="2" applyFont="1" applyBorder="1"/>
    <xf numFmtId="14" fontId="0" fillId="0" borderId="5" xfId="0" applyNumberFormat="1" applyBorder="1"/>
    <xf numFmtId="43" fontId="0" fillId="0" borderId="6" xfId="2" applyFont="1" applyBorder="1"/>
  </cellXfs>
  <cellStyles count="3">
    <cellStyle name="Moeda 2" xfId="1" xr:uid="{5224DA4C-BE4D-46A5-B064-A7B0D36FC305}"/>
    <cellStyle name="Normal" xfId="0" builtinId="0"/>
    <cellStyle name="Vírgula" xfId="2" builtinId="3"/>
  </cellStyles>
  <dxfs count="12"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4"/>
        <color auto="1"/>
        <name val="Segoe UI"/>
        <family val="2"/>
        <scheme val="none"/>
      </font>
    </dxf>
    <dxf>
      <fill>
        <patternFill patternType="solid">
          <bgColor theme="4" tint="0.59996337778862885"/>
        </patternFill>
      </fill>
    </dxf>
  </dxfs>
  <tableStyles count="1" defaultTableStyle="TableStyleMedium2" defaultPivotStyle="PivotStyleLight16">
    <tableStyle name="Estilo de Segmentação de Dados 1" pivot="0" table="0" count="4" xr9:uid="{3C6E2A95-1F71-47A2-97C1-3333D90469EB}">
      <tableStyleElement type="wholeTable" dxfId="11"/>
      <tableStyleElement type="headerRow" dxfId="10"/>
    </tableStyle>
  </tableStyles>
  <colors>
    <mruColors>
      <color rgb="FF30549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[Planilha_Financeira.xlsx]Dinâmica!Tabela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Dinâmica!$A$4:$A$17</c:f>
              <c:strCache>
                <c:ptCount val="13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Pet Care</c:v>
                </c:pt>
                <c:pt idx="6">
                  <c:v>Presentes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  <c:pt idx="10">
                  <c:v>Utilidades Domésticas</c:v>
                </c:pt>
                <c:pt idx="11">
                  <c:v>Vestuário</c:v>
                </c:pt>
                <c:pt idx="12">
                  <c:v>Viagem</c:v>
                </c:pt>
              </c:strCache>
            </c:strRef>
          </c:cat>
          <c:val>
            <c:numRef>
              <c:f>Dinâmica!$B$4:$B$17</c:f>
              <c:numCache>
                <c:formatCode>"R$"\ #,##0.00</c:formatCode>
                <c:ptCount val="13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</c:v>
                </c:pt>
                <c:pt idx="4">
                  <c:v>1070</c:v>
                </c:pt>
                <c:pt idx="5">
                  <c:v>350</c:v>
                </c:pt>
                <c:pt idx="6">
                  <c:v>530</c:v>
                </c:pt>
                <c:pt idx="7">
                  <c:v>720</c:v>
                </c:pt>
                <c:pt idx="8">
                  <c:v>2150</c:v>
                </c:pt>
                <c:pt idx="9">
                  <c:v>800</c:v>
                </c:pt>
                <c:pt idx="10">
                  <c:v>2550</c:v>
                </c:pt>
                <c:pt idx="11">
                  <c:v>1500</c:v>
                </c:pt>
                <c:pt idx="12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7-4812-9701-65E0E70F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890943"/>
        <c:axId val="1413878463"/>
      </c:barChart>
      <c:catAx>
        <c:axId val="141389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878463"/>
        <c:crosses val="autoZero"/>
        <c:auto val="1"/>
        <c:lblAlgn val="ctr"/>
        <c:lblOffset val="100"/>
        <c:noMultiLvlLbl val="0"/>
      </c:catAx>
      <c:valAx>
        <c:axId val="141387846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4138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[Planilha_Financeira.xlsx]Dinâmica!Tabela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Dinâmica!$G$4:$G$8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Dinâmica!$H$4:$H$8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2-4D21-88FE-C1480BAB6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4878463"/>
        <c:axId val="1254888543"/>
      </c:barChart>
      <c:catAx>
        <c:axId val="12548784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888543"/>
        <c:crosses val="autoZero"/>
        <c:auto val="1"/>
        <c:lblAlgn val="ctr"/>
        <c:lblOffset val="100"/>
        <c:noMultiLvlLbl val="0"/>
      </c:catAx>
      <c:valAx>
        <c:axId val="1254888543"/>
        <c:scaling>
          <c:orientation val="minMax"/>
        </c:scaling>
        <c:delete val="1"/>
        <c:axPos val="b"/>
        <c:numFmt formatCode="#,##0.00" sourceLinked="0"/>
        <c:majorTickMark val="out"/>
        <c:minorTickMark val="none"/>
        <c:tickLblPos val="nextTo"/>
        <c:crossAx val="125487846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Economias!$B$2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474419828052336E-2"/>
                  <c:y val="-0.41884519768515976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5312137747448"/>
                      <c:h val="0.123148132303861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087-445A-84F7-8A406587E9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Economias!$C$2</c:f>
              <c:numCache>
                <c:formatCode>_(* #,##0.00_);_(* \(#,##0.00\);_(*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7-445A-84F7-8A406587E9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7316143"/>
        <c:axId val="1477317103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Economias!$B$1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87-445A-84F7-8A406587E9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Economias!$C$1</c:f>
              <c:numCache>
                <c:formatCode>_(* #,##0.00_);_(* \(#,##0.00\);_(* "-"??_);_(@_)</c:formatCode>
                <c:ptCount val="1"/>
                <c:pt idx="0">
                  <c:v>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7-445A-84F7-8A406587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615119"/>
        <c:axId val="1207719327"/>
      </c:barChart>
      <c:catAx>
        <c:axId val="147731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7317103"/>
        <c:crosses val="autoZero"/>
        <c:auto val="1"/>
        <c:lblAlgn val="ctr"/>
        <c:lblOffset val="100"/>
        <c:noMultiLvlLbl val="0"/>
      </c:catAx>
      <c:valAx>
        <c:axId val="147731710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477316143"/>
        <c:crosses val="autoZero"/>
        <c:crossBetween val="between"/>
      </c:valAx>
      <c:valAx>
        <c:axId val="1207719327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1380615119"/>
        <c:crosses val="max"/>
        <c:crossBetween val="between"/>
      </c:valAx>
      <c:catAx>
        <c:axId val="1380615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207719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Dados!A1"/><Relationship Id="rId5" Type="http://schemas.openxmlformats.org/officeDocument/2006/relationships/chart" Target="../charts/chart3.xml"/><Relationship Id="rId10" Type="http://schemas.openxmlformats.org/officeDocument/2006/relationships/image" Target="../media/image6.svg"/><Relationship Id="rId4" Type="http://schemas.openxmlformats.org/officeDocument/2006/relationships/image" Target="../media/image2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576143</xdr:colOff>
      <xdr:row>3</xdr:row>
      <xdr:rowOff>77102</xdr:rowOff>
    </xdr:from>
    <xdr:to>
      <xdr:col>22</xdr:col>
      <xdr:colOff>74118</xdr:colOff>
      <xdr:row>25</xdr:row>
      <xdr:rowOff>177296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315C0104-CC79-4F9B-1191-EBCAFE73FDE1}"/>
            </a:ext>
          </a:extLst>
        </xdr:cNvPr>
        <xdr:cNvGrpSpPr/>
      </xdr:nvGrpSpPr>
      <xdr:grpSpPr>
        <a:xfrm>
          <a:off x="8675114" y="1274531"/>
          <a:ext cx="6203575" cy="4171451"/>
          <a:chOff x="8675114" y="1274531"/>
          <a:chExt cx="6203575" cy="417145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5906BB3-63D3-45E1-095D-80070191A2BB}"/>
              </a:ext>
            </a:extLst>
          </xdr:cNvPr>
          <xdr:cNvSpPr/>
        </xdr:nvSpPr>
        <xdr:spPr>
          <a:xfrm>
            <a:off x="8675114" y="1291582"/>
            <a:ext cx="6194612" cy="41544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05F3CC8F-D30B-796F-55AA-BC317E65D76D}"/>
              </a:ext>
            </a:extLst>
          </xdr:cNvPr>
          <xdr:cNvSpPr/>
        </xdr:nvSpPr>
        <xdr:spPr>
          <a:xfrm>
            <a:off x="8675114" y="1274531"/>
            <a:ext cx="6203575" cy="795181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252332</xdr:colOff>
      <xdr:row>3</xdr:row>
      <xdr:rowOff>85366</xdr:rowOff>
    </xdr:from>
    <xdr:to>
      <xdr:col>11</xdr:col>
      <xdr:colOff>359908</xdr:colOff>
      <xdr:row>25</xdr:row>
      <xdr:rowOff>169032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584DFCF-5E9C-CFFD-3AC9-BA57DCBEE214}"/>
            </a:ext>
          </a:extLst>
        </xdr:cNvPr>
        <xdr:cNvGrpSpPr/>
      </xdr:nvGrpSpPr>
      <xdr:grpSpPr>
        <a:xfrm>
          <a:off x="2255303" y="1282795"/>
          <a:ext cx="6203576" cy="4154923"/>
          <a:chOff x="1371600" y="528917"/>
          <a:chExt cx="6203576" cy="389068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A931A09D-CA1E-C18A-18CE-912309DE452B}"/>
              </a:ext>
            </a:extLst>
          </xdr:cNvPr>
          <xdr:cNvSpPr/>
        </xdr:nvSpPr>
        <xdr:spPr>
          <a:xfrm>
            <a:off x="1371600" y="537882"/>
            <a:ext cx="6194612" cy="38817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E3A08188-8131-3803-5B84-C7C137F3B42C}"/>
              </a:ext>
            </a:extLst>
          </xdr:cNvPr>
          <xdr:cNvSpPr/>
        </xdr:nvSpPr>
        <xdr:spPr>
          <a:xfrm>
            <a:off x="1371601" y="528917"/>
            <a:ext cx="6203575" cy="770965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400" b="1"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307401</xdr:colOff>
      <xdr:row>7</xdr:row>
      <xdr:rowOff>132055</xdr:rowOff>
    </xdr:from>
    <xdr:to>
      <xdr:col>11</xdr:col>
      <xdr:colOff>307401</xdr:colOff>
      <xdr:row>25</xdr:row>
      <xdr:rowOff>154466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6AD4E-FCC5-4A61-8438-9C94A58BD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21770</xdr:colOff>
      <xdr:row>7</xdr:row>
      <xdr:rowOff>176094</xdr:rowOff>
    </xdr:from>
    <xdr:to>
      <xdr:col>20</xdr:col>
      <xdr:colOff>609599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193C8-A1CA-4F4D-AAB6-A7E965A9E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89647</xdr:colOff>
      <xdr:row>6</xdr:row>
      <xdr:rowOff>17930</xdr:rowOff>
    </xdr:from>
    <xdr:to>
      <xdr:col>0</xdr:col>
      <xdr:colOff>1918447</xdr:colOff>
      <xdr:row>13</xdr:row>
      <xdr:rowOff>71720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0CE50941-6902-4A21-8BCF-9C890245B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1770530"/>
              <a:ext cx="1828800" cy="1349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233082</xdr:rowOff>
    </xdr:from>
    <xdr:to>
      <xdr:col>1</xdr:col>
      <xdr:colOff>0</xdr:colOff>
      <xdr:row>2</xdr:row>
      <xdr:rowOff>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E51BDF-B3C9-B0DA-A1E7-1C55F68187FD}"/>
            </a:ext>
          </a:extLst>
        </xdr:cNvPr>
        <xdr:cNvSpPr/>
      </xdr:nvSpPr>
      <xdr:spPr>
        <a:xfrm>
          <a:off x="0" y="233082"/>
          <a:ext cx="2008094" cy="7709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1246094</xdr:colOff>
      <xdr:row>0</xdr:row>
      <xdr:rowOff>259976</xdr:rowOff>
    </xdr:from>
    <xdr:to>
      <xdr:col>0</xdr:col>
      <xdr:colOff>1918447</xdr:colOff>
      <xdr:row>1</xdr:row>
      <xdr:rowOff>107576</xdr:rowOff>
    </xdr:to>
    <xdr:pic>
      <xdr:nvPicPr>
        <xdr:cNvPr id="35" name="Gráfico 34" descr="Dinheiro com preenchimento sólido">
          <a:extLst>
            <a:ext uri="{FF2B5EF4-FFF2-40B4-BE49-F238E27FC236}">
              <a16:creationId xmlns:a16="http://schemas.microsoft.com/office/drawing/2014/main" id="{A915A0AE-BFCF-D647-FD05-22EC2E4F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46094" y="259976"/>
          <a:ext cx="672353" cy="672353"/>
        </a:xfrm>
        <a:prstGeom prst="rect">
          <a:avLst/>
        </a:prstGeom>
      </xdr:spPr>
    </xdr:pic>
    <xdr:clientData/>
  </xdr:twoCellAnchor>
  <xdr:twoCellAnchor>
    <xdr:from>
      <xdr:col>1</xdr:col>
      <xdr:colOff>268941</xdr:colOff>
      <xdr:row>27</xdr:row>
      <xdr:rowOff>0</xdr:rowOff>
    </xdr:from>
    <xdr:to>
      <xdr:col>11</xdr:col>
      <xdr:colOff>376518</xdr:colOff>
      <xdr:row>49</xdr:row>
      <xdr:rowOff>5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9B4A6B8D-D73B-A97B-258F-41214B2E46A8}"/>
            </a:ext>
          </a:extLst>
        </xdr:cNvPr>
        <xdr:cNvGrpSpPr/>
      </xdr:nvGrpSpPr>
      <xdr:grpSpPr>
        <a:xfrm>
          <a:off x="2271912" y="5638800"/>
          <a:ext cx="6203577" cy="4071262"/>
          <a:chOff x="134470" y="-2886637"/>
          <a:chExt cx="6203577" cy="3944475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EFCA4114-E2DE-D583-B34A-A581C2984EC5}"/>
              </a:ext>
            </a:extLst>
          </xdr:cNvPr>
          <xdr:cNvSpPr/>
        </xdr:nvSpPr>
        <xdr:spPr>
          <a:xfrm>
            <a:off x="134470" y="-2823882"/>
            <a:ext cx="6194612" cy="38817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D1B49F34-6BCE-98B4-5B73-FAD4C7B3FAB4}"/>
              </a:ext>
            </a:extLst>
          </xdr:cNvPr>
          <xdr:cNvSpPr/>
        </xdr:nvSpPr>
        <xdr:spPr>
          <a:xfrm>
            <a:off x="134472" y="-2886637"/>
            <a:ext cx="6203575" cy="770965"/>
          </a:xfrm>
          <a:prstGeom prst="round2SameRect">
            <a:avLst>
              <a:gd name="adj1" fmla="val 50000"/>
              <a:gd name="adj2" fmla="val 0"/>
            </a:avLst>
          </a:prstGeom>
          <a:gradFill flip="none" rotWithShape="1">
            <a:gsLst>
              <a:gs pos="0">
                <a:schemeClr val="accent1">
                  <a:shade val="30000"/>
                  <a:satMod val="115000"/>
                </a:schemeClr>
              </a:gs>
              <a:gs pos="50000">
                <a:schemeClr val="accent1">
                  <a:shade val="67500"/>
                  <a:satMod val="115000"/>
                </a:schemeClr>
              </a:gs>
              <a:gs pos="100000">
                <a:schemeClr val="accent1"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4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2</xdr:col>
      <xdr:colOff>157152</xdr:colOff>
      <xdr:row>30</xdr:row>
      <xdr:rowOff>72679</xdr:rowOff>
    </xdr:from>
    <xdr:to>
      <xdr:col>10</xdr:col>
      <xdr:colOff>519273</xdr:colOff>
      <xdr:row>48</xdr:row>
      <xdr:rowOff>72679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CBD72394-FA05-4D6B-8054-F3B77ADAA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268941</xdr:colOff>
      <xdr:row>0</xdr:row>
      <xdr:rowOff>147326</xdr:rowOff>
    </xdr:from>
    <xdr:to>
      <xdr:col>22</xdr:col>
      <xdr:colOff>74118</xdr:colOff>
      <xdr:row>2</xdr:row>
      <xdr:rowOff>136067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2A851BD7-07B3-E396-23D2-990454885F59}"/>
            </a:ext>
          </a:extLst>
        </xdr:cNvPr>
        <xdr:cNvGrpSpPr/>
      </xdr:nvGrpSpPr>
      <xdr:grpSpPr>
        <a:xfrm>
          <a:off x="2271912" y="147326"/>
          <a:ext cx="12606777" cy="1001112"/>
          <a:chOff x="2271912" y="147326"/>
          <a:chExt cx="12613019" cy="1001112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F90AFD72-8063-16A1-E050-5B0A9CE16CE3}"/>
              </a:ext>
            </a:extLst>
          </xdr:cNvPr>
          <xdr:cNvGrpSpPr/>
        </xdr:nvGrpSpPr>
        <xdr:grpSpPr>
          <a:xfrm>
            <a:off x="2271912" y="147326"/>
            <a:ext cx="12613019" cy="1001112"/>
            <a:chOff x="2277035" y="146940"/>
            <a:chExt cx="12613019" cy="992788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8840CED5-B24A-5CBB-73FC-F5FB739DBA32}"/>
                </a:ext>
              </a:extLst>
            </xdr:cNvPr>
            <xdr:cNvSpPr/>
          </xdr:nvSpPr>
          <xdr:spPr>
            <a:xfrm>
              <a:off x="2277035" y="146940"/>
              <a:ext cx="12613019" cy="99278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444617FB-32E4-CA20-6E30-C67A07EB218A}"/>
                </a:ext>
              </a:extLst>
            </xdr:cNvPr>
            <xdr:cNvSpPr txBox="1"/>
          </xdr:nvSpPr>
          <xdr:spPr>
            <a:xfrm>
              <a:off x="3357921" y="258653"/>
              <a:ext cx="4688541" cy="78889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Hello, APB</a:t>
              </a:r>
            </a:p>
            <a:p>
              <a:r>
                <a:rPr lang="pt-BR" sz="1200">
                  <a:solidFill>
                    <a:schemeClr val="bg1">
                      <a:lumMod val="8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30" name="Agrupar 29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B778A7F-BCAB-38A2-9A09-ED006CD58E8A}"/>
                </a:ext>
              </a:extLst>
            </xdr:cNvPr>
            <xdr:cNvGrpSpPr/>
          </xdr:nvGrpSpPr>
          <xdr:grpSpPr>
            <a:xfrm>
              <a:off x="7216588" y="448235"/>
              <a:ext cx="4697506" cy="376518"/>
              <a:chOff x="7216588" y="448235"/>
              <a:chExt cx="4697506" cy="376518"/>
            </a:xfrm>
          </xdr:grpSpPr>
          <xdr:sp macro="" textlink="">
            <xdr:nvSpPr>
              <xdr:cNvPr id="27" name="Retângulo 26">
                <a:extLst>
                  <a:ext uri="{FF2B5EF4-FFF2-40B4-BE49-F238E27FC236}">
                    <a16:creationId xmlns:a16="http://schemas.microsoft.com/office/drawing/2014/main" id="{F631628C-5624-33C2-B3C9-80130A9E71FC}"/>
                  </a:ext>
                </a:extLst>
              </xdr:cNvPr>
              <xdr:cNvSpPr/>
            </xdr:nvSpPr>
            <xdr:spPr>
              <a:xfrm>
                <a:off x="7216588" y="448235"/>
                <a:ext cx="4697506" cy="376518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 anchorCtr="0"/>
              <a:lstStyle/>
              <a:p>
                <a:pPr algn="l"/>
                <a:r>
                  <a:rPr lang="pt-BR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Pesquisar</a:t>
                </a:r>
              </a:p>
            </xdr:txBody>
          </xdr:sp>
          <xdr:pic>
            <xdr:nvPicPr>
              <xdr:cNvPr id="29" name="Gráfico 28" descr="Lupa com preenchimento sólido">
                <a:extLst>
                  <a:ext uri="{FF2B5EF4-FFF2-40B4-BE49-F238E27FC236}">
                    <a16:creationId xmlns:a16="http://schemas.microsoft.com/office/drawing/2014/main" id="{439DFC5D-666E-2CEB-EAE0-7F061A8F70A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  <a:ext uri="{96DAC541-7B7A-43D3-8B79-37D633B846F1}">
                    <asvg:svgBlip xmlns:asvg="http://schemas.microsoft.com/office/drawing/2016/SVG/main" r:embed="rId8"/>
                  </a:ext>
                </a:extLst>
              </a:blip>
              <a:stretch>
                <a:fillRect/>
              </a:stretch>
            </xdr:blipFill>
            <xdr:spPr>
              <a:xfrm>
                <a:off x="11430000" y="448235"/>
                <a:ext cx="376518" cy="376518"/>
              </a:xfrm>
              <a:prstGeom prst="rect">
                <a:avLst/>
              </a:prstGeom>
            </xdr:spPr>
          </xdr:pic>
        </xdr:grpSp>
      </xdr:grpSp>
      <xdr:pic>
        <xdr:nvPicPr>
          <xdr:cNvPr id="48" name="Gráfico 47" descr="Tendência ascendente com preenchimento sólido">
            <a:extLst>
              <a:ext uri="{FF2B5EF4-FFF2-40B4-BE49-F238E27FC236}">
                <a16:creationId xmlns:a16="http://schemas.microsoft.com/office/drawing/2014/main" id="{C9298CF7-B4D5-44EC-88D1-EEF0F154C4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438398" y="182264"/>
            <a:ext cx="914400" cy="94312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Queiroz" refreshedDate="45656.77467071759" createdVersion="8" refreshedVersion="8" minRefreshableVersion="3" recordCount="51" xr:uid="{B18BC3CF-70F1-4E5B-9AC3-A09A8701EFD4}">
  <cacheSource type="worksheet">
    <worksheetSource name="Tabela_Financeira"/>
  </cacheSource>
  <cacheFields count="10">
    <cacheField name="Data" numFmtId="14">
      <sharedItems containsSemiMixedTypes="0" containsNonDate="0" containsDate="1" containsString="0" minDate="2024-08-01T00:00:00" maxDate="2024-11-01T00:00:00" count="36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2T00:00:00"/>
        <d v="2024-10-24T00:00:00"/>
        <d v="2024-10-26T00:00:00"/>
        <d v="2024-10-30T00:00:00"/>
        <d v="2024-10-31T00:00:00"/>
      </sharedItems>
      <fieldGroup par="9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7">
        <s v="Renda Fixa"/>
        <s v="Alimentação"/>
        <s v="Transporte"/>
        <s v="Lazer"/>
        <s v="Utilidades Domésticas"/>
        <s v="Saúde"/>
        <s v="Educação"/>
        <s v="Serviços"/>
        <s v="Vestuário"/>
        <s v="Investimentos"/>
        <s v="Presentes"/>
        <s v="Beleza"/>
        <s v="Pet Care"/>
        <s v="Viagem"/>
        <s v="Freelance"/>
        <s v="Venda de ativos"/>
        <s v="Eletrônicos"/>
      </sharedItems>
    </cacheField>
    <cacheField name="Descrição" numFmtId="0">
      <sharedItems/>
    </cacheField>
    <cacheField name="Operação Bancária" numFmtId="0">
      <sharedItems count="4">
        <s v="Transferência"/>
        <s v="Débito Automático"/>
        <s v="Cartão de Crédito"/>
        <s v="Pix"/>
      </sharedItems>
    </cacheField>
    <cacheField name="Valor" numFmtId="8">
      <sharedItems containsSemiMixedTypes="0" containsString="0" containsNumber="1" containsInteger="1" minValue="80" maxValue="5000"/>
    </cacheField>
    <cacheField name="Status" numFmtId="0">
      <sharedItems count="3">
        <s v="Recebido"/>
        <s v="Pendente"/>
        <s v="Pago"/>
      </sharedItems>
    </cacheField>
    <cacheField name="Dias (Data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590541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s v="Salário mensal"/>
    <x v="0"/>
    <n v="5000"/>
    <x v="0"/>
  </r>
  <r>
    <x v="0"/>
    <x v="0"/>
    <x v="1"/>
    <x v="1"/>
    <s v="Compras no supermercado"/>
    <x v="1"/>
    <n v="550"/>
    <x v="1"/>
  </r>
  <r>
    <x v="1"/>
    <x v="0"/>
    <x v="1"/>
    <x v="2"/>
    <s v="Gasolina"/>
    <x v="2"/>
    <n v="300"/>
    <x v="2"/>
  </r>
  <r>
    <x v="2"/>
    <x v="0"/>
    <x v="1"/>
    <x v="3"/>
    <s v="Cinema"/>
    <x v="2"/>
    <n v="120"/>
    <x v="2"/>
  </r>
  <r>
    <x v="2"/>
    <x v="0"/>
    <x v="1"/>
    <x v="4"/>
    <s v="Condomínio"/>
    <x v="1"/>
    <n v="450"/>
    <x v="2"/>
  </r>
  <r>
    <x v="3"/>
    <x v="0"/>
    <x v="1"/>
    <x v="5"/>
    <s v="Consulta odontológica"/>
    <x v="0"/>
    <n v="250"/>
    <x v="2"/>
  </r>
  <r>
    <x v="4"/>
    <x v="0"/>
    <x v="1"/>
    <x v="6"/>
    <s v="Material escolar"/>
    <x v="1"/>
    <n v="400"/>
    <x v="1"/>
  </r>
  <r>
    <x v="4"/>
    <x v="0"/>
    <x v="1"/>
    <x v="7"/>
    <s v="Limpeza do apartamento"/>
    <x v="3"/>
    <n v="150"/>
    <x v="2"/>
  </r>
  <r>
    <x v="5"/>
    <x v="0"/>
    <x v="1"/>
    <x v="8"/>
    <s v="Compra de roupas de inverno"/>
    <x v="2"/>
    <n v="600"/>
    <x v="1"/>
  </r>
  <r>
    <x v="6"/>
    <x v="0"/>
    <x v="0"/>
    <x v="9"/>
    <s v="Dividendos de ações"/>
    <x v="0"/>
    <n v="800"/>
    <x v="0"/>
  </r>
  <r>
    <x v="7"/>
    <x v="0"/>
    <x v="1"/>
    <x v="4"/>
    <s v="Reparos domésticos"/>
    <x v="1"/>
    <n v="450"/>
    <x v="2"/>
  </r>
  <r>
    <x v="8"/>
    <x v="0"/>
    <x v="1"/>
    <x v="10"/>
    <s v="Presente de aniversário Colaborativo"/>
    <x v="3"/>
    <n v="80"/>
    <x v="1"/>
  </r>
  <r>
    <x v="8"/>
    <x v="0"/>
    <x v="1"/>
    <x v="7"/>
    <s v="Limpeza do apartamento"/>
    <x v="3"/>
    <n v="150"/>
    <x v="2"/>
  </r>
  <r>
    <x v="9"/>
    <x v="0"/>
    <x v="1"/>
    <x v="11"/>
    <s v="Corte de cabelo"/>
    <x v="1"/>
    <n v="80"/>
    <x v="2"/>
  </r>
  <r>
    <x v="9"/>
    <x v="0"/>
    <x v="1"/>
    <x v="4"/>
    <s v="Conta de energia elétrica "/>
    <x v="1"/>
    <n v="250"/>
    <x v="2"/>
  </r>
  <r>
    <x v="10"/>
    <x v="0"/>
    <x v="1"/>
    <x v="12"/>
    <s v="Ração e petiscos para o cachorro"/>
    <x v="1"/>
    <n v="200"/>
    <x v="2"/>
  </r>
  <r>
    <x v="11"/>
    <x v="0"/>
    <x v="1"/>
    <x v="13"/>
    <s v="Reserva de pousada"/>
    <x v="0"/>
    <n v="750"/>
    <x v="1"/>
  </r>
  <r>
    <x v="12"/>
    <x v="0"/>
    <x v="1"/>
    <x v="3"/>
    <s v="Jantar em restaurante francês"/>
    <x v="2"/>
    <n v="350"/>
    <x v="2"/>
  </r>
  <r>
    <x v="13"/>
    <x v="1"/>
    <x v="0"/>
    <x v="0"/>
    <s v="Salário mensal"/>
    <x v="0"/>
    <n v="5000"/>
    <x v="0"/>
  </r>
  <r>
    <x v="14"/>
    <x v="1"/>
    <x v="1"/>
    <x v="1"/>
    <s v="Compras no supermercado "/>
    <x v="1"/>
    <n v="450"/>
    <x v="1"/>
  </r>
  <r>
    <x v="15"/>
    <x v="1"/>
    <x v="1"/>
    <x v="2"/>
    <s v="Gasolina "/>
    <x v="1"/>
    <n v="300"/>
    <x v="2"/>
  </r>
  <r>
    <x v="15"/>
    <x v="1"/>
    <x v="1"/>
    <x v="4"/>
    <s v="Condomínio"/>
    <x v="1"/>
    <n v="450"/>
    <x v="2"/>
  </r>
  <r>
    <x v="16"/>
    <x v="1"/>
    <x v="1"/>
    <x v="3"/>
    <s v="Cinema e jantar "/>
    <x v="0"/>
    <n v="200"/>
    <x v="2"/>
  </r>
  <r>
    <x v="17"/>
    <x v="1"/>
    <x v="1"/>
    <x v="5"/>
    <s v="Plano de saúde "/>
    <x v="1"/>
    <n v="350"/>
    <x v="1"/>
  </r>
  <r>
    <x v="17"/>
    <x v="1"/>
    <x v="1"/>
    <x v="7"/>
    <s v="Limpeza do apartamento"/>
    <x v="3"/>
    <n v="150"/>
    <x v="2"/>
  </r>
  <r>
    <x v="18"/>
    <x v="1"/>
    <x v="1"/>
    <x v="6"/>
    <s v="Material escolar "/>
    <x v="0"/>
    <n v="350"/>
    <x v="2"/>
  </r>
  <r>
    <x v="19"/>
    <x v="1"/>
    <x v="1"/>
    <x v="8"/>
    <s v="Compra de roupas "/>
    <x v="2"/>
    <n v="500"/>
    <x v="1"/>
  </r>
  <r>
    <x v="20"/>
    <x v="1"/>
    <x v="0"/>
    <x v="14"/>
    <s v="Pagamento por projeto freelancer"/>
    <x v="0"/>
    <n v="1200"/>
    <x v="0"/>
  </r>
  <r>
    <x v="20"/>
    <x v="1"/>
    <x v="1"/>
    <x v="7"/>
    <s v="Manutenção do veículo "/>
    <x v="0"/>
    <n v="800"/>
    <x v="2"/>
  </r>
  <r>
    <x v="21"/>
    <x v="1"/>
    <x v="1"/>
    <x v="4"/>
    <s v="Conta de energia elétrica "/>
    <x v="1"/>
    <n v="250"/>
    <x v="2"/>
  </r>
  <r>
    <x v="22"/>
    <x v="1"/>
    <x v="1"/>
    <x v="10"/>
    <s v="Aniversário da mãe "/>
    <x v="2"/>
    <n v="200"/>
    <x v="1"/>
  </r>
  <r>
    <x v="22"/>
    <x v="1"/>
    <x v="1"/>
    <x v="7"/>
    <s v="Limpeza do apartamento"/>
    <x v="3"/>
    <n v="150"/>
    <x v="2"/>
  </r>
  <r>
    <x v="23"/>
    <x v="2"/>
    <x v="0"/>
    <x v="0"/>
    <s v="Salário mensal"/>
    <x v="0"/>
    <n v="5000"/>
    <x v="0"/>
  </r>
  <r>
    <x v="23"/>
    <x v="2"/>
    <x v="1"/>
    <x v="1"/>
    <s v="Compras no supermercado"/>
    <x v="1"/>
    <n v="600"/>
    <x v="1"/>
  </r>
  <r>
    <x v="24"/>
    <x v="2"/>
    <x v="1"/>
    <x v="2"/>
    <s v="Recarga de cartão de transporte"/>
    <x v="2"/>
    <n v="200"/>
    <x v="2"/>
  </r>
  <r>
    <x v="25"/>
    <x v="2"/>
    <x v="1"/>
    <x v="3"/>
    <s v="Ingressos para teatro"/>
    <x v="0"/>
    <n v="180"/>
    <x v="2"/>
  </r>
  <r>
    <x v="25"/>
    <x v="2"/>
    <x v="1"/>
    <x v="4"/>
    <s v="Condomínio"/>
    <x v="1"/>
    <n v="450"/>
    <x v="2"/>
  </r>
  <r>
    <x v="26"/>
    <x v="2"/>
    <x v="1"/>
    <x v="5"/>
    <s v="Remédios de farmácia"/>
    <x v="1"/>
    <n v="120"/>
    <x v="1"/>
  </r>
  <r>
    <x v="27"/>
    <x v="2"/>
    <x v="1"/>
    <x v="6"/>
    <s v="Cursos online"/>
    <x v="2"/>
    <n v="350"/>
    <x v="1"/>
  </r>
  <r>
    <x v="27"/>
    <x v="2"/>
    <x v="1"/>
    <x v="7"/>
    <s v="Limpeza do apartamento"/>
    <x v="3"/>
    <n v="150"/>
    <x v="2"/>
  </r>
  <r>
    <x v="28"/>
    <x v="2"/>
    <x v="1"/>
    <x v="8"/>
    <s v="Roupas de primavera"/>
    <x v="0"/>
    <n v="400"/>
    <x v="2"/>
  </r>
  <r>
    <x v="29"/>
    <x v="2"/>
    <x v="1"/>
    <x v="7"/>
    <s v="Manutenção da casa"/>
    <x v="1"/>
    <n v="450"/>
    <x v="2"/>
  </r>
  <r>
    <x v="30"/>
    <x v="2"/>
    <x v="0"/>
    <x v="15"/>
    <s v="Venda de equipamentos eletrônicos"/>
    <x v="0"/>
    <n v="1500"/>
    <x v="0"/>
  </r>
  <r>
    <x v="30"/>
    <x v="2"/>
    <x v="1"/>
    <x v="16"/>
    <s v="Manutenção do computador"/>
    <x v="2"/>
    <n v="300"/>
    <x v="1"/>
  </r>
  <r>
    <x v="31"/>
    <x v="2"/>
    <x v="1"/>
    <x v="10"/>
    <s v="Presentes para casamento"/>
    <x v="2"/>
    <n v="250"/>
    <x v="1"/>
  </r>
  <r>
    <x v="32"/>
    <x v="2"/>
    <x v="1"/>
    <x v="12"/>
    <s v="Veterinário para o pet"/>
    <x v="1"/>
    <n v="150"/>
    <x v="2"/>
  </r>
  <r>
    <x v="33"/>
    <x v="2"/>
    <x v="1"/>
    <x v="11"/>
    <s v="Salão de beleza"/>
    <x v="0"/>
    <n v="250"/>
    <x v="1"/>
  </r>
  <r>
    <x v="33"/>
    <x v="2"/>
    <x v="1"/>
    <x v="7"/>
    <s v="Limpeza do apartamento"/>
    <x v="3"/>
    <n v="150"/>
    <x v="2"/>
  </r>
  <r>
    <x v="33"/>
    <x v="2"/>
    <x v="1"/>
    <x v="4"/>
    <s v="Conta de energia elétrica "/>
    <x v="1"/>
    <n v="250"/>
    <x v="2"/>
  </r>
  <r>
    <x v="34"/>
    <x v="2"/>
    <x v="1"/>
    <x v="3"/>
    <s v="Jantar em restaurante italiano"/>
    <x v="0"/>
    <n v="220"/>
    <x v="1"/>
  </r>
  <r>
    <x v="35"/>
    <x v="2"/>
    <x v="1"/>
    <x v="13"/>
    <s v="Reserva de hotel para fim de semana"/>
    <x v="2"/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E7A99-16B2-4451-903C-CF49CD268871}" name="Tabela dinâmica3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3:H8" firstHeaderRow="1" firstDataRow="1" firstDataCol="1" rowPageCount="1" colPageCount="1"/>
  <pivotFields count="10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1"/>
        <item x="6"/>
        <item x="16"/>
        <item x="14"/>
        <item x="9"/>
        <item x="3"/>
        <item x="12"/>
        <item x="10"/>
        <item x="0"/>
        <item x="5"/>
        <item x="7"/>
        <item x="2"/>
        <item x="4"/>
        <item x="15"/>
        <item x="8"/>
        <item x="13"/>
        <item t="default"/>
      </items>
    </pivotField>
    <pivotField showAll="0"/>
    <pivotField showAll="0"/>
    <pivotField dataField="1" numFmtId="8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 v="4"/>
    </i>
    <i>
      <x v="5"/>
    </i>
    <i>
      <x v="9"/>
    </i>
    <i>
      <x v="14"/>
    </i>
    <i t="grand">
      <x/>
    </i>
  </rowItems>
  <colItems count="1">
    <i/>
  </colItems>
  <pageFields count="1">
    <pageField fld="2" item="0" hier="-1"/>
  </pageFields>
  <dataFields count="1">
    <dataField name="Soma de Valor" fld="6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CAF4F-AA1A-42C2-83D7-5C3F5744D30D}" name="Tabela dinâmica1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7" firstHeaderRow="1" firstDataRow="1" firstDataCol="1" rowPageCount="1" colPageCount="1"/>
  <pivotFields count="10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1"/>
        <item x="6"/>
        <item x="16"/>
        <item x="14"/>
        <item x="9"/>
        <item x="3"/>
        <item x="12"/>
        <item x="10"/>
        <item x="0"/>
        <item x="5"/>
        <item x="7"/>
        <item x="2"/>
        <item x="4"/>
        <item x="15"/>
        <item x="8"/>
        <item x="13"/>
        <item t="default"/>
      </items>
    </pivotField>
    <pivotField showAll="0"/>
    <pivotField showAll="0"/>
    <pivotField dataField="1" numFmtId="8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6" baseField="2" baseItem="0" numFmtId="164"/>
  </dataFields>
  <formats count="1">
    <format dxfId="6">
      <pivotArea dataOnly="0" labelOnly="1" outline="0" fieldPosition="0">
        <references count="1">
          <reference field="2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C0989-827D-4555-A82A-B52A81013FEC}" name="Tabela dinâmica2" cacheId="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 rowPageCount="1" colPageCount="1"/>
  <pivotFields count="10">
    <pivotField numFmtId="1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dataField="1" numFmtId="8"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Soma de Valor" fld="6" baseField="4" baseItem="0" numFmtId="164"/>
  </dataFields>
  <formats count="1">
    <format dxfId="7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2EAF246-513B-4A72-94B4-464B05848C0D}" sourceName="mês">
  <pivotTables>
    <pivotTable tabId="3" name="Tabela dinâmica1"/>
    <pivotTable tabId="3" name="Tabela dinâmica2"/>
    <pivotTable tabId="3" name="Tabela dinâmica3"/>
  </pivotTables>
  <data>
    <tabular pivotCacheId="15905419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4C3EB0F-F586-49DB-AE67-0040C28C1D53}" cache="SegmentaçãodeDados_mês" caption="Mês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E4C29-C9B5-48E3-AC53-23233A0E96B3}" name="Tabela_Financeira" displayName="Tabela_Financeira" ref="A1:H52" totalsRowShown="0" headerRowDxfId="9">
  <autoFilter ref="A1:H52" xr:uid="{717E4C29-C9B5-48E3-AC53-23233A0E96B3}"/>
  <tableColumns count="8">
    <tableColumn id="1" xr3:uid="{C8D10EB7-9414-4908-B03B-53FB2B90DD20}" name="Data"/>
    <tableColumn id="8" xr3:uid="{86C6F83D-39A1-422C-B6CE-A21A8AE7CBCD}" name="Mês" dataDxfId="8">
      <calculatedColumnFormula>MONTH(Tabela_Financeira[[#This Row],[Data]])</calculatedColumnFormula>
    </tableColumn>
    <tableColumn id="2" xr3:uid="{782D5889-AF53-4D3F-BBA1-A7FCB9F3AC41}" name="Tipo"/>
    <tableColumn id="3" xr3:uid="{4CF1C51A-69F5-4A74-A119-C2F3D8EA5834}" name="Categoria"/>
    <tableColumn id="4" xr3:uid="{E08C84CF-6C9A-46A9-9EA3-489BBCDD1E27}" name="Descrição"/>
    <tableColumn id="5" xr3:uid="{57E58EF3-D2DB-4F96-8E12-99AF2508C28E}" name="Operação Bancária"/>
    <tableColumn id="6" xr3:uid="{4DBC1C86-AD50-42CE-81AA-4B1C26BFEA3B}" name="Valor"/>
    <tableColumn id="7" xr3:uid="{ABDDC238-41D5-467E-9859-68F004140898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6D0A2F-5414-442F-99E6-D4B45F47F9C1}" name="Tabela3" displayName="Tabela3" ref="B4:C11" totalsRowShown="0" headerRowDxfId="0" headerRowBorderDxfId="4" tableBorderDxfId="5" totalsRowBorderDxfId="3">
  <autoFilter ref="B4:C11" xr:uid="{DD6D0A2F-5414-442F-99E6-D4B45F47F9C1}"/>
  <sortState xmlns:xlrd2="http://schemas.microsoft.com/office/spreadsheetml/2017/richdata2" ref="B5:C11">
    <sortCondition ref="B4:B11"/>
  </sortState>
  <tableColumns count="2">
    <tableColumn id="1" xr3:uid="{30BC2580-DE65-437A-BE21-F695ED8351B7}" name="Data do lançamento" dataDxfId="2"/>
    <tableColumn id="2" xr3:uid="{A9EB9C38-291A-4ED1-B9DA-5C1E78D7333D}" name="Depósito reservado" dataDxfId="1" dataCellStyle="Vírgul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AEDE-61C8-497A-B10C-44F33D1E7E9C}">
  <dimension ref="A1:H52"/>
  <sheetViews>
    <sheetView workbookViewId="0">
      <selection activeCell="C7" sqref="C7"/>
    </sheetView>
  </sheetViews>
  <sheetFormatPr defaultRowHeight="14.4" x14ac:dyDescent="0.3"/>
  <cols>
    <col min="1" max="1" width="13.5546875" customWidth="1"/>
    <col min="2" max="2" width="14.77734375" customWidth="1"/>
    <col min="3" max="3" width="23.88671875" customWidth="1"/>
    <col min="4" max="4" width="31.5546875" bestFit="1" customWidth="1"/>
    <col min="5" max="5" width="25.109375" customWidth="1"/>
    <col min="6" max="6" width="16.6640625" customWidth="1"/>
    <col min="7" max="7" width="10.6640625" bestFit="1" customWidth="1"/>
  </cols>
  <sheetData>
    <row r="1" spans="1:8" x14ac:dyDescent="0.3">
      <c r="A1" s="1" t="s">
        <v>0</v>
      </c>
      <c r="B1" s="1" t="s">
        <v>80</v>
      </c>
      <c r="C1" s="1" t="s">
        <v>1</v>
      </c>
      <c r="D1" s="1" t="s">
        <v>3</v>
      </c>
      <c r="E1" s="1" t="s">
        <v>2</v>
      </c>
      <c r="F1" s="1" t="s">
        <v>5</v>
      </c>
      <c r="G1" s="1" t="s">
        <v>4</v>
      </c>
      <c r="H1" s="1" t="s">
        <v>6</v>
      </c>
    </row>
    <row r="2" spans="1:8" x14ac:dyDescent="0.3">
      <c r="A2" s="2">
        <v>45505</v>
      </c>
      <c r="B2" s="10">
        <f>MONTH(Tabela_Financeira[[#This Row],[Data]])</f>
        <v>8</v>
      </c>
      <c r="C2" t="s">
        <v>7</v>
      </c>
      <c r="D2" t="s">
        <v>9</v>
      </c>
      <c r="E2" t="s">
        <v>10</v>
      </c>
      <c r="F2" t="s">
        <v>53</v>
      </c>
      <c r="G2" s="3">
        <v>5000</v>
      </c>
      <c r="H2" t="s">
        <v>56</v>
      </c>
    </row>
    <row r="3" spans="1:8" x14ac:dyDescent="0.3">
      <c r="A3" s="2">
        <v>45505</v>
      </c>
      <c r="B3" s="10">
        <f>MONTH(Tabela_Financeira[[#This Row],[Data]])</f>
        <v>8</v>
      </c>
      <c r="C3" t="s">
        <v>8</v>
      </c>
      <c r="D3" t="s">
        <v>11</v>
      </c>
      <c r="E3" t="s">
        <v>12</v>
      </c>
      <c r="F3" t="s">
        <v>54</v>
      </c>
      <c r="G3" s="3">
        <v>550</v>
      </c>
      <c r="H3" t="s">
        <v>57</v>
      </c>
    </row>
    <row r="4" spans="1:8" x14ac:dyDescent="0.3">
      <c r="A4" s="2">
        <v>45507</v>
      </c>
      <c r="B4" s="10">
        <f>MONTH(Tabela_Financeira[[#This Row],[Data]])</f>
        <v>8</v>
      </c>
      <c r="C4" t="s">
        <v>8</v>
      </c>
      <c r="D4" t="s">
        <v>13</v>
      </c>
      <c r="E4" t="s">
        <v>14</v>
      </c>
      <c r="F4" t="s">
        <v>55</v>
      </c>
      <c r="G4" s="3">
        <v>300</v>
      </c>
      <c r="H4" t="s">
        <v>58</v>
      </c>
    </row>
    <row r="5" spans="1:8" x14ac:dyDescent="0.3">
      <c r="A5" s="2">
        <v>45509</v>
      </c>
      <c r="B5" s="10">
        <f>MONTH(Tabela_Financeira[[#This Row],[Data]])</f>
        <v>8</v>
      </c>
      <c r="C5" t="s">
        <v>8</v>
      </c>
      <c r="D5" t="s">
        <v>15</v>
      </c>
      <c r="E5" t="s">
        <v>16</v>
      </c>
      <c r="F5" t="s">
        <v>55</v>
      </c>
      <c r="G5" s="3">
        <v>120</v>
      </c>
      <c r="H5" t="s">
        <v>58</v>
      </c>
    </row>
    <row r="6" spans="1:8" x14ac:dyDescent="0.3">
      <c r="A6" s="2">
        <v>45509</v>
      </c>
      <c r="B6" s="10">
        <f>MONTH(Tabela_Financeira[[#This Row],[Data]])</f>
        <v>8</v>
      </c>
      <c r="C6" t="s">
        <v>8</v>
      </c>
      <c r="D6" t="s">
        <v>28</v>
      </c>
      <c r="E6" t="s">
        <v>62</v>
      </c>
      <c r="F6" t="s">
        <v>54</v>
      </c>
      <c r="G6" s="3">
        <v>450</v>
      </c>
      <c r="H6" t="s">
        <v>58</v>
      </c>
    </row>
    <row r="7" spans="1:8" x14ac:dyDescent="0.3">
      <c r="A7" s="2">
        <v>45511</v>
      </c>
      <c r="B7" s="10">
        <f>MONTH(Tabela_Financeira[[#This Row],[Data]])</f>
        <v>8</v>
      </c>
      <c r="C7" t="s">
        <v>8</v>
      </c>
      <c r="D7" t="s">
        <v>17</v>
      </c>
      <c r="E7" t="s">
        <v>18</v>
      </c>
      <c r="F7" t="s">
        <v>53</v>
      </c>
      <c r="G7" s="3">
        <v>250</v>
      </c>
      <c r="H7" t="s">
        <v>58</v>
      </c>
    </row>
    <row r="8" spans="1:8" x14ac:dyDescent="0.3">
      <c r="A8" s="2">
        <v>45514</v>
      </c>
      <c r="B8" s="10">
        <f>MONTH(Tabela_Financeira[[#This Row],[Data]])</f>
        <v>8</v>
      </c>
      <c r="C8" t="s">
        <v>8</v>
      </c>
      <c r="D8" t="s">
        <v>19</v>
      </c>
      <c r="E8" t="s">
        <v>20</v>
      </c>
      <c r="F8" t="s">
        <v>54</v>
      </c>
      <c r="G8" s="3">
        <v>400</v>
      </c>
      <c r="H8" t="s">
        <v>57</v>
      </c>
    </row>
    <row r="9" spans="1:8" x14ac:dyDescent="0.3">
      <c r="A9" s="2">
        <v>45514</v>
      </c>
      <c r="B9" s="10">
        <f>MONTH(Tabela_Financeira[[#This Row],[Data]])</f>
        <v>8</v>
      </c>
      <c r="C9" t="s">
        <v>8</v>
      </c>
      <c r="D9" t="s">
        <v>25</v>
      </c>
      <c r="E9" t="s">
        <v>26</v>
      </c>
      <c r="F9" t="s">
        <v>60</v>
      </c>
      <c r="G9" s="3">
        <v>150</v>
      </c>
      <c r="H9" t="s">
        <v>58</v>
      </c>
    </row>
    <row r="10" spans="1:8" x14ac:dyDescent="0.3">
      <c r="A10" s="2">
        <v>45516</v>
      </c>
      <c r="B10" s="10">
        <f>MONTH(Tabela_Financeira[[#This Row],[Data]])</f>
        <v>8</v>
      </c>
      <c r="C10" t="s">
        <v>8</v>
      </c>
      <c r="D10" t="s">
        <v>21</v>
      </c>
      <c r="E10" t="s">
        <v>22</v>
      </c>
      <c r="F10" t="s">
        <v>55</v>
      </c>
      <c r="G10" s="3">
        <v>600</v>
      </c>
      <c r="H10" t="s">
        <v>57</v>
      </c>
    </row>
    <row r="11" spans="1:8" x14ac:dyDescent="0.3">
      <c r="A11" s="2">
        <v>45519</v>
      </c>
      <c r="B11" s="10">
        <f>MONTH(Tabela_Financeira[[#This Row],[Data]])</f>
        <v>8</v>
      </c>
      <c r="C11" t="s">
        <v>7</v>
      </c>
      <c r="D11" t="s">
        <v>23</v>
      </c>
      <c r="E11" t="s">
        <v>24</v>
      </c>
      <c r="F11" t="s">
        <v>53</v>
      </c>
      <c r="G11" s="3">
        <v>800</v>
      </c>
      <c r="H11" t="s">
        <v>56</v>
      </c>
    </row>
    <row r="12" spans="1:8" x14ac:dyDescent="0.3">
      <c r="A12" s="2">
        <v>45524</v>
      </c>
      <c r="B12" s="10">
        <f>MONTH(Tabela_Financeira[[#This Row],[Data]])</f>
        <v>8</v>
      </c>
      <c r="C12" t="s">
        <v>8</v>
      </c>
      <c r="D12" t="s">
        <v>28</v>
      </c>
      <c r="E12" t="s">
        <v>29</v>
      </c>
      <c r="F12" t="s">
        <v>54</v>
      </c>
      <c r="G12" s="3">
        <v>450</v>
      </c>
      <c r="H12" t="s">
        <v>58</v>
      </c>
    </row>
    <row r="13" spans="1:8" x14ac:dyDescent="0.3">
      <c r="A13" s="2">
        <v>45526</v>
      </c>
      <c r="B13" s="10">
        <f>MONTH(Tabela_Financeira[[#This Row],[Data]])</f>
        <v>8</v>
      </c>
      <c r="C13" t="s">
        <v>8</v>
      </c>
      <c r="D13" t="s">
        <v>30</v>
      </c>
      <c r="E13" t="s">
        <v>72</v>
      </c>
      <c r="F13" t="s">
        <v>71</v>
      </c>
      <c r="G13" s="3">
        <v>80</v>
      </c>
      <c r="H13" t="s">
        <v>57</v>
      </c>
    </row>
    <row r="14" spans="1:8" x14ac:dyDescent="0.3">
      <c r="A14" s="2">
        <v>45526</v>
      </c>
      <c r="B14" s="10">
        <f>MONTH(Tabela_Financeira[[#This Row],[Data]])</f>
        <v>8</v>
      </c>
      <c r="C14" t="s">
        <v>8</v>
      </c>
      <c r="D14" t="s">
        <v>25</v>
      </c>
      <c r="E14" t="s">
        <v>26</v>
      </c>
      <c r="F14" t="s">
        <v>60</v>
      </c>
      <c r="G14" s="3">
        <v>150</v>
      </c>
      <c r="H14" t="s">
        <v>58</v>
      </c>
    </row>
    <row r="15" spans="1:8" x14ac:dyDescent="0.3">
      <c r="A15" s="2">
        <v>45528</v>
      </c>
      <c r="B15" s="10">
        <f>MONTH(Tabela_Financeira[[#This Row],[Data]])</f>
        <v>8</v>
      </c>
      <c r="C15" t="s">
        <v>8</v>
      </c>
      <c r="D15" t="s">
        <v>31</v>
      </c>
      <c r="E15" t="s">
        <v>59</v>
      </c>
      <c r="F15" t="s">
        <v>54</v>
      </c>
      <c r="G15" s="3">
        <v>80</v>
      </c>
      <c r="H15" t="s">
        <v>58</v>
      </c>
    </row>
    <row r="16" spans="1:8" x14ac:dyDescent="0.3">
      <c r="A16" s="2">
        <v>45528</v>
      </c>
      <c r="B16" s="10">
        <f>MONTH(Tabela_Financeira[[#This Row],[Data]])</f>
        <v>8</v>
      </c>
      <c r="C16" t="s">
        <v>8</v>
      </c>
      <c r="D16" t="s">
        <v>28</v>
      </c>
      <c r="E16" t="s">
        <v>65</v>
      </c>
      <c r="F16" t="s">
        <v>54</v>
      </c>
      <c r="G16" s="3">
        <v>250</v>
      </c>
      <c r="H16" t="s">
        <v>58</v>
      </c>
    </row>
    <row r="17" spans="1:8" x14ac:dyDescent="0.3">
      <c r="A17" s="2">
        <v>45532</v>
      </c>
      <c r="B17" s="10">
        <f>MONTH(Tabela_Financeira[[#This Row],[Data]])</f>
        <v>8</v>
      </c>
      <c r="C17" t="s">
        <v>8</v>
      </c>
      <c r="D17" t="s">
        <v>32</v>
      </c>
      <c r="E17" t="s">
        <v>33</v>
      </c>
      <c r="F17" t="s">
        <v>54</v>
      </c>
      <c r="G17" s="3">
        <v>200</v>
      </c>
      <c r="H17" t="s">
        <v>58</v>
      </c>
    </row>
    <row r="18" spans="1:8" x14ac:dyDescent="0.3">
      <c r="A18" s="2">
        <v>45534</v>
      </c>
      <c r="B18" s="10">
        <f>MONTH(Tabela_Financeira[[#This Row],[Data]])</f>
        <v>8</v>
      </c>
      <c r="C18" t="s">
        <v>8</v>
      </c>
      <c r="D18" t="s">
        <v>34</v>
      </c>
      <c r="E18" t="s">
        <v>35</v>
      </c>
      <c r="F18" t="s">
        <v>53</v>
      </c>
      <c r="G18" s="3">
        <v>750</v>
      </c>
      <c r="H18" t="s">
        <v>57</v>
      </c>
    </row>
    <row r="19" spans="1:8" x14ac:dyDescent="0.3">
      <c r="A19" s="2">
        <v>45535</v>
      </c>
      <c r="B19" s="10">
        <f>MONTH(Tabela_Financeira[[#This Row],[Data]])</f>
        <v>8</v>
      </c>
      <c r="C19" t="s">
        <v>8</v>
      </c>
      <c r="D19" t="s">
        <v>15</v>
      </c>
      <c r="E19" t="s">
        <v>36</v>
      </c>
      <c r="F19" t="s">
        <v>55</v>
      </c>
      <c r="G19" s="3">
        <v>350</v>
      </c>
      <c r="H19" t="s">
        <v>58</v>
      </c>
    </row>
    <row r="20" spans="1:8" x14ac:dyDescent="0.3">
      <c r="A20" s="2">
        <v>45536</v>
      </c>
      <c r="B20" s="10">
        <f>MONTH(Tabela_Financeira[[#This Row],[Data]])</f>
        <v>9</v>
      </c>
      <c r="C20" t="s">
        <v>7</v>
      </c>
      <c r="D20" t="s">
        <v>9</v>
      </c>
      <c r="E20" t="s">
        <v>10</v>
      </c>
      <c r="F20" t="s">
        <v>53</v>
      </c>
      <c r="G20" s="3">
        <v>5000</v>
      </c>
      <c r="H20" t="s">
        <v>56</v>
      </c>
    </row>
    <row r="21" spans="1:8" x14ac:dyDescent="0.3">
      <c r="A21" s="2">
        <v>45537</v>
      </c>
      <c r="B21" s="10">
        <f>MONTH(Tabela_Financeira[[#This Row],[Data]])</f>
        <v>9</v>
      </c>
      <c r="C21" t="s">
        <v>8</v>
      </c>
      <c r="D21" t="s">
        <v>11</v>
      </c>
      <c r="E21" t="s">
        <v>67</v>
      </c>
      <c r="F21" t="s">
        <v>54</v>
      </c>
      <c r="G21" s="3">
        <v>450</v>
      </c>
      <c r="H21" t="s">
        <v>57</v>
      </c>
    </row>
    <row r="22" spans="1:8" x14ac:dyDescent="0.3">
      <c r="A22" s="2">
        <v>45540</v>
      </c>
      <c r="B22" s="10">
        <f>MONTH(Tabela_Financeira[[#This Row],[Data]])</f>
        <v>9</v>
      </c>
      <c r="C22" t="s">
        <v>8</v>
      </c>
      <c r="D22" t="s">
        <v>13</v>
      </c>
      <c r="E22" t="s">
        <v>68</v>
      </c>
      <c r="F22" t="s">
        <v>54</v>
      </c>
      <c r="G22" s="3">
        <v>300</v>
      </c>
      <c r="H22" t="s">
        <v>58</v>
      </c>
    </row>
    <row r="23" spans="1:8" x14ac:dyDescent="0.3">
      <c r="A23" s="2">
        <v>45540</v>
      </c>
      <c r="B23" s="10">
        <f>MONTH(Tabela_Financeira[[#This Row],[Data]])</f>
        <v>9</v>
      </c>
      <c r="C23" t="s">
        <v>8</v>
      </c>
      <c r="D23" t="s">
        <v>28</v>
      </c>
      <c r="E23" t="s">
        <v>62</v>
      </c>
      <c r="F23" t="s">
        <v>54</v>
      </c>
      <c r="G23" s="3">
        <v>450</v>
      </c>
      <c r="H23" t="s">
        <v>58</v>
      </c>
    </row>
    <row r="24" spans="1:8" x14ac:dyDescent="0.3">
      <c r="A24" s="2">
        <v>45543</v>
      </c>
      <c r="B24" s="10">
        <f>MONTH(Tabela_Financeira[[#This Row],[Data]])</f>
        <v>9</v>
      </c>
      <c r="C24" t="s">
        <v>8</v>
      </c>
      <c r="D24" t="s">
        <v>15</v>
      </c>
      <c r="E24" t="s">
        <v>69</v>
      </c>
      <c r="F24" t="s">
        <v>53</v>
      </c>
      <c r="G24" s="3">
        <v>200</v>
      </c>
      <c r="H24" t="s">
        <v>58</v>
      </c>
    </row>
    <row r="25" spans="1:8" x14ac:dyDescent="0.3">
      <c r="A25" s="2">
        <v>45546</v>
      </c>
      <c r="B25" s="10">
        <f>MONTH(Tabela_Financeira[[#This Row],[Data]])</f>
        <v>9</v>
      </c>
      <c r="C25" t="s">
        <v>8</v>
      </c>
      <c r="D25" t="s">
        <v>17</v>
      </c>
      <c r="E25" t="s">
        <v>70</v>
      </c>
      <c r="F25" t="s">
        <v>54</v>
      </c>
      <c r="G25" s="3">
        <v>350</v>
      </c>
      <c r="H25" t="s">
        <v>57</v>
      </c>
    </row>
    <row r="26" spans="1:8" x14ac:dyDescent="0.3">
      <c r="A26" s="2">
        <v>45546</v>
      </c>
      <c r="B26" s="10">
        <f>MONTH(Tabela_Financeira[[#This Row],[Data]])</f>
        <v>9</v>
      </c>
      <c r="C26" t="s">
        <v>8</v>
      </c>
      <c r="D26" t="s">
        <v>25</v>
      </c>
      <c r="E26" t="s">
        <v>26</v>
      </c>
      <c r="F26" t="s">
        <v>60</v>
      </c>
      <c r="G26" s="3">
        <v>150</v>
      </c>
      <c r="H26" t="s">
        <v>58</v>
      </c>
    </row>
    <row r="27" spans="1:8" x14ac:dyDescent="0.3">
      <c r="A27" s="2">
        <v>45549</v>
      </c>
      <c r="B27" s="10">
        <f>MONTH(Tabela_Financeira[[#This Row],[Data]])</f>
        <v>9</v>
      </c>
      <c r="C27" t="s">
        <v>8</v>
      </c>
      <c r="D27" t="s">
        <v>19</v>
      </c>
      <c r="E27" t="s">
        <v>63</v>
      </c>
      <c r="F27" t="s">
        <v>53</v>
      </c>
      <c r="G27" s="3">
        <v>350</v>
      </c>
      <c r="H27" t="s">
        <v>58</v>
      </c>
    </row>
    <row r="28" spans="1:8" x14ac:dyDescent="0.3">
      <c r="A28" s="2">
        <v>45552</v>
      </c>
      <c r="B28" s="10">
        <f>MONTH(Tabela_Financeira[[#This Row],[Data]])</f>
        <v>9</v>
      </c>
      <c r="C28" t="s">
        <v>8</v>
      </c>
      <c r="D28" t="s">
        <v>21</v>
      </c>
      <c r="E28" t="s">
        <v>64</v>
      </c>
      <c r="F28" t="s">
        <v>55</v>
      </c>
      <c r="G28" s="3">
        <v>500</v>
      </c>
      <c r="H28" t="s">
        <v>57</v>
      </c>
    </row>
    <row r="29" spans="1:8" x14ac:dyDescent="0.3">
      <c r="A29" s="2">
        <v>45555</v>
      </c>
      <c r="B29" s="10">
        <f>MONTH(Tabela_Financeira[[#This Row],[Data]])</f>
        <v>9</v>
      </c>
      <c r="C29" t="s">
        <v>7</v>
      </c>
      <c r="D29" t="s">
        <v>37</v>
      </c>
      <c r="E29" t="s">
        <v>38</v>
      </c>
      <c r="F29" t="s">
        <v>53</v>
      </c>
      <c r="G29" s="3">
        <v>1200</v>
      </c>
      <c r="H29" t="s">
        <v>56</v>
      </c>
    </row>
    <row r="30" spans="1:8" x14ac:dyDescent="0.3">
      <c r="A30" s="2">
        <v>45555</v>
      </c>
      <c r="B30" s="10">
        <f>MONTH(Tabela_Financeira[[#This Row],[Data]])</f>
        <v>9</v>
      </c>
      <c r="C30" t="s">
        <v>8</v>
      </c>
      <c r="D30" t="s">
        <v>25</v>
      </c>
      <c r="E30" t="s">
        <v>61</v>
      </c>
      <c r="F30" t="s">
        <v>53</v>
      </c>
      <c r="G30" s="3">
        <v>800</v>
      </c>
      <c r="H30" t="s">
        <v>58</v>
      </c>
    </row>
    <row r="31" spans="1:8" x14ac:dyDescent="0.3">
      <c r="A31" s="2">
        <v>45561</v>
      </c>
      <c r="B31" s="10">
        <f>MONTH(Tabela_Financeira[[#This Row],[Data]])</f>
        <v>9</v>
      </c>
      <c r="C31" t="s">
        <v>8</v>
      </c>
      <c r="D31" t="s">
        <v>28</v>
      </c>
      <c r="E31" t="s">
        <v>65</v>
      </c>
      <c r="F31" t="s">
        <v>54</v>
      </c>
      <c r="G31" s="3">
        <v>250</v>
      </c>
      <c r="H31" t="s">
        <v>58</v>
      </c>
    </row>
    <row r="32" spans="1:8" x14ac:dyDescent="0.3">
      <c r="A32" s="2">
        <v>45564</v>
      </c>
      <c r="B32" s="10">
        <f>MONTH(Tabela_Financeira[[#This Row],[Data]])</f>
        <v>9</v>
      </c>
      <c r="C32" t="s">
        <v>8</v>
      </c>
      <c r="D32" t="s">
        <v>30</v>
      </c>
      <c r="E32" t="s">
        <v>66</v>
      </c>
      <c r="F32" t="s">
        <v>55</v>
      </c>
      <c r="G32" s="3">
        <v>200</v>
      </c>
      <c r="H32" t="s">
        <v>57</v>
      </c>
    </row>
    <row r="33" spans="1:8" x14ac:dyDescent="0.3">
      <c r="A33" s="2">
        <v>45564</v>
      </c>
      <c r="B33" s="10">
        <f>MONTH(Tabela_Financeira[[#This Row],[Data]])</f>
        <v>9</v>
      </c>
      <c r="C33" t="s">
        <v>8</v>
      </c>
      <c r="D33" t="s">
        <v>25</v>
      </c>
      <c r="E33" t="s">
        <v>26</v>
      </c>
      <c r="F33" t="s">
        <v>60</v>
      </c>
      <c r="G33" s="3">
        <v>150</v>
      </c>
      <c r="H33" t="s">
        <v>58</v>
      </c>
    </row>
    <row r="34" spans="1:8" x14ac:dyDescent="0.3">
      <c r="A34" s="2">
        <v>45566</v>
      </c>
      <c r="B34" s="10">
        <f>MONTH(Tabela_Financeira[[#This Row],[Data]])</f>
        <v>10</v>
      </c>
      <c r="C34" t="s">
        <v>7</v>
      </c>
      <c r="D34" t="s">
        <v>9</v>
      </c>
      <c r="E34" t="s">
        <v>10</v>
      </c>
      <c r="F34" t="s">
        <v>53</v>
      </c>
      <c r="G34" s="3">
        <v>5000</v>
      </c>
      <c r="H34" t="s">
        <v>56</v>
      </c>
    </row>
    <row r="35" spans="1:8" x14ac:dyDescent="0.3">
      <c r="A35" s="2">
        <v>45566</v>
      </c>
      <c r="B35" s="10">
        <f>MONTH(Tabela_Financeira[[#This Row],[Data]])</f>
        <v>10</v>
      </c>
      <c r="C35" t="s">
        <v>8</v>
      </c>
      <c r="D35" t="s">
        <v>11</v>
      </c>
      <c r="E35" t="s">
        <v>12</v>
      </c>
      <c r="F35" t="s">
        <v>54</v>
      </c>
      <c r="G35" s="3">
        <v>600</v>
      </c>
      <c r="H35" t="s">
        <v>57</v>
      </c>
    </row>
    <row r="36" spans="1:8" x14ac:dyDescent="0.3">
      <c r="A36" s="2">
        <v>45568</v>
      </c>
      <c r="B36" s="10">
        <f>MONTH(Tabela_Financeira[[#This Row],[Data]])</f>
        <v>10</v>
      </c>
      <c r="C36" t="s">
        <v>8</v>
      </c>
      <c r="D36" t="s">
        <v>13</v>
      </c>
      <c r="E36" t="s">
        <v>39</v>
      </c>
      <c r="F36" t="s">
        <v>55</v>
      </c>
      <c r="G36" s="3">
        <v>200</v>
      </c>
      <c r="H36" t="s">
        <v>58</v>
      </c>
    </row>
    <row r="37" spans="1:8" x14ac:dyDescent="0.3">
      <c r="A37" s="2">
        <v>45570</v>
      </c>
      <c r="B37" s="10">
        <f>MONTH(Tabela_Financeira[[#This Row],[Data]])</f>
        <v>10</v>
      </c>
      <c r="C37" t="s">
        <v>8</v>
      </c>
      <c r="D37" t="s">
        <v>15</v>
      </c>
      <c r="E37" t="s">
        <v>40</v>
      </c>
      <c r="F37" t="s">
        <v>53</v>
      </c>
      <c r="G37" s="3">
        <v>180</v>
      </c>
      <c r="H37" t="s">
        <v>58</v>
      </c>
    </row>
    <row r="38" spans="1:8" x14ac:dyDescent="0.3">
      <c r="A38" s="2">
        <v>45570</v>
      </c>
      <c r="B38" s="10">
        <f>MONTH(Tabela_Financeira[[#This Row],[Data]])</f>
        <v>10</v>
      </c>
      <c r="C38" t="s">
        <v>8</v>
      </c>
      <c r="D38" t="s">
        <v>28</v>
      </c>
      <c r="E38" t="s">
        <v>62</v>
      </c>
      <c r="F38" t="s">
        <v>54</v>
      </c>
      <c r="G38" s="3">
        <v>450</v>
      </c>
      <c r="H38" t="s">
        <v>58</v>
      </c>
    </row>
    <row r="39" spans="1:8" x14ac:dyDescent="0.3">
      <c r="A39" s="2">
        <v>45573</v>
      </c>
      <c r="B39" s="10">
        <f>MONTH(Tabela_Financeira[[#This Row],[Data]])</f>
        <v>10</v>
      </c>
      <c r="C39" t="s">
        <v>8</v>
      </c>
      <c r="D39" t="s">
        <v>17</v>
      </c>
      <c r="E39" t="s">
        <v>41</v>
      </c>
      <c r="F39" t="s">
        <v>54</v>
      </c>
      <c r="G39" s="3">
        <v>120</v>
      </c>
      <c r="H39" t="s">
        <v>57</v>
      </c>
    </row>
    <row r="40" spans="1:8" x14ac:dyDescent="0.3">
      <c r="A40" s="2">
        <v>45575</v>
      </c>
      <c r="B40" s="10">
        <f>MONTH(Tabela_Financeira[[#This Row],[Data]])</f>
        <v>10</v>
      </c>
      <c r="C40" t="s">
        <v>8</v>
      </c>
      <c r="D40" t="s">
        <v>19</v>
      </c>
      <c r="E40" t="s">
        <v>42</v>
      </c>
      <c r="F40" t="s">
        <v>55</v>
      </c>
      <c r="G40" s="3">
        <v>350</v>
      </c>
      <c r="H40" t="s">
        <v>57</v>
      </c>
    </row>
    <row r="41" spans="1:8" x14ac:dyDescent="0.3">
      <c r="A41" s="2">
        <v>45575</v>
      </c>
      <c r="B41" s="10">
        <f>MONTH(Tabela_Financeira[[#This Row],[Data]])</f>
        <v>10</v>
      </c>
      <c r="C41" t="s">
        <v>8</v>
      </c>
      <c r="D41" t="s">
        <v>25</v>
      </c>
      <c r="E41" t="s">
        <v>26</v>
      </c>
      <c r="F41" t="s">
        <v>60</v>
      </c>
      <c r="G41" s="3">
        <v>150</v>
      </c>
      <c r="H41" t="s">
        <v>58</v>
      </c>
    </row>
    <row r="42" spans="1:8" x14ac:dyDescent="0.3">
      <c r="A42" s="2">
        <v>45578</v>
      </c>
      <c r="B42" s="10">
        <f>MONTH(Tabela_Financeira[[#This Row],[Data]])</f>
        <v>10</v>
      </c>
      <c r="C42" t="s">
        <v>8</v>
      </c>
      <c r="D42" t="s">
        <v>21</v>
      </c>
      <c r="E42" t="s">
        <v>43</v>
      </c>
      <c r="F42" t="s">
        <v>53</v>
      </c>
      <c r="G42" s="3">
        <v>400</v>
      </c>
      <c r="H42" t="s">
        <v>58</v>
      </c>
    </row>
    <row r="43" spans="1:8" x14ac:dyDescent="0.3">
      <c r="A43" s="2">
        <v>45580</v>
      </c>
      <c r="B43" s="10">
        <f>MONTH(Tabela_Financeira[[#This Row],[Data]])</f>
        <v>10</v>
      </c>
      <c r="C43" t="s">
        <v>8</v>
      </c>
      <c r="D43" t="s">
        <v>25</v>
      </c>
      <c r="E43" t="s">
        <v>44</v>
      </c>
      <c r="F43" t="s">
        <v>54</v>
      </c>
      <c r="G43" s="3">
        <v>450</v>
      </c>
      <c r="H43" t="s">
        <v>58</v>
      </c>
    </row>
    <row r="44" spans="1:8" x14ac:dyDescent="0.3">
      <c r="A44" s="2">
        <v>45583</v>
      </c>
      <c r="B44" s="10">
        <f>MONTH(Tabela_Financeira[[#This Row],[Data]])</f>
        <v>10</v>
      </c>
      <c r="C44" t="s">
        <v>7</v>
      </c>
      <c r="D44" t="s">
        <v>45</v>
      </c>
      <c r="E44" t="s">
        <v>46</v>
      </c>
      <c r="F44" t="s">
        <v>53</v>
      </c>
      <c r="G44" s="3">
        <v>1500</v>
      </c>
      <c r="H44" t="s">
        <v>56</v>
      </c>
    </row>
    <row r="45" spans="1:8" x14ac:dyDescent="0.3">
      <c r="A45" s="2">
        <v>45583</v>
      </c>
      <c r="B45" s="10">
        <f>MONTH(Tabela_Financeira[[#This Row],[Data]])</f>
        <v>10</v>
      </c>
      <c r="C45" t="s">
        <v>8</v>
      </c>
      <c r="D45" t="s">
        <v>27</v>
      </c>
      <c r="E45" t="s">
        <v>47</v>
      </c>
      <c r="F45" t="s">
        <v>55</v>
      </c>
      <c r="G45" s="3">
        <v>300</v>
      </c>
      <c r="H45" t="s">
        <v>57</v>
      </c>
    </row>
    <row r="46" spans="1:8" x14ac:dyDescent="0.3">
      <c r="A46" s="2">
        <v>45587</v>
      </c>
      <c r="B46" s="10">
        <f>MONTH(Tabela_Financeira[[#This Row],[Data]])</f>
        <v>10</v>
      </c>
      <c r="C46" t="s">
        <v>8</v>
      </c>
      <c r="D46" t="s">
        <v>30</v>
      </c>
      <c r="E46" t="s">
        <v>48</v>
      </c>
      <c r="F46" t="s">
        <v>55</v>
      </c>
      <c r="G46" s="3">
        <v>250</v>
      </c>
      <c r="H46" t="s">
        <v>57</v>
      </c>
    </row>
    <row r="47" spans="1:8" x14ac:dyDescent="0.3">
      <c r="A47" s="2">
        <v>45589</v>
      </c>
      <c r="B47" s="10">
        <f>MONTH(Tabela_Financeira[[#This Row],[Data]])</f>
        <v>10</v>
      </c>
      <c r="C47" t="s">
        <v>8</v>
      </c>
      <c r="D47" t="s">
        <v>32</v>
      </c>
      <c r="E47" t="s">
        <v>49</v>
      </c>
      <c r="F47" t="s">
        <v>54</v>
      </c>
      <c r="G47" s="3">
        <v>150</v>
      </c>
      <c r="H47" t="s">
        <v>58</v>
      </c>
    </row>
    <row r="48" spans="1:8" x14ac:dyDescent="0.3">
      <c r="A48" s="2">
        <v>45591</v>
      </c>
      <c r="B48" s="10">
        <f>MONTH(Tabela_Financeira[[#This Row],[Data]])</f>
        <v>10</v>
      </c>
      <c r="C48" t="s">
        <v>8</v>
      </c>
      <c r="D48" t="s">
        <v>31</v>
      </c>
      <c r="E48" t="s">
        <v>50</v>
      </c>
      <c r="F48" t="s">
        <v>53</v>
      </c>
      <c r="G48" s="3">
        <v>250</v>
      </c>
      <c r="H48" t="s">
        <v>57</v>
      </c>
    </row>
    <row r="49" spans="1:8" x14ac:dyDescent="0.3">
      <c r="A49" s="2">
        <v>45591</v>
      </c>
      <c r="B49" s="10">
        <f>MONTH(Tabela_Financeira[[#This Row],[Data]])</f>
        <v>10</v>
      </c>
      <c r="C49" t="s">
        <v>8</v>
      </c>
      <c r="D49" t="s">
        <v>25</v>
      </c>
      <c r="E49" t="s">
        <v>26</v>
      </c>
      <c r="F49" t="s">
        <v>60</v>
      </c>
      <c r="G49" s="3">
        <v>150</v>
      </c>
      <c r="H49" t="s">
        <v>58</v>
      </c>
    </row>
    <row r="50" spans="1:8" x14ac:dyDescent="0.3">
      <c r="A50" s="2">
        <v>45591</v>
      </c>
      <c r="B50" s="10">
        <f>MONTH(Tabela_Financeira[[#This Row],[Data]])</f>
        <v>10</v>
      </c>
      <c r="C50" t="s">
        <v>8</v>
      </c>
      <c r="D50" t="s">
        <v>28</v>
      </c>
      <c r="E50" t="s">
        <v>65</v>
      </c>
      <c r="F50" t="s">
        <v>54</v>
      </c>
      <c r="G50" s="3">
        <v>250</v>
      </c>
      <c r="H50" t="s">
        <v>58</v>
      </c>
    </row>
    <row r="51" spans="1:8" x14ac:dyDescent="0.3">
      <c r="A51" s="2">
        <v>45595</v>
      </c>
      <c r="B51" s="10">
        <f>MONTH(Tabela_Financeira[[#This Row],[Data]])</f>
        <v>10</v>
      </c>
      <c r="C51" t="s">
        <v>8</v>
      </c>
      <c r="D51" t="s">
        <v>15</v>
      </c>
      <c r="E51" t="s">
        <v>51</v>
      </c>
      <c r="F51" t="s">
        <v>53</v>
      </c>
      <c r="G51" s="3">
        <v>220</v>
      </c>
      <c r="H51" t="s">
        <v>57</v>
      </c>
    </row>
    <row r="52" spans="1:8" x14ac:dyDescent="0.3">
      <c r="A52" s="2">
        <v>45596</v>
      </c>
      <c r="B52" s="10">
        <f>MONTH(Tabela_Financeira[[#This Row],[Data]])</f>
        <v>10</v>
      </c>
      <c r="C52" t="s">
        <v>8</v>
      </c>
      <c r="D52" t="s">
        <v>34</v>
      </c>
      <c r="E52" t="s">
        <v>52</v>
      </c>
      <c r="F52" t="s">
        <v>55</v>
      </c>
      <c r="G52" s="3">
        <v>500</v>
      </c>
      <c r="H52" t="s">
        <v>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7CF5-8A5A-4B95-8C84-951D7C283251}">
  <dimension ref="A1:H17"/>
  <sheetViews>
    <sheetView workbookViewId="0">
      <selection activeCell="E11" sqref="E11"/>
    </sheetView>
  </sheetViews>
  <sheetFormatPr defaultRowHeight="14.4" x14ac:dyDescent="0.3"/>
  <cols>
    <col min="1" max="1" width="19.21875" bestFit="1" customWidth="1"/>
    <col min="2" max="2" width="13.33203125" bestFit="1" customWidth="1"/>
    <col min="4" max="4" width="17.21875" bestFit="1" customWidth="1"/>
    <col min="5" max="5" width="13.33203125" bestFit="1" customWidth="1"/>
    <col min="7" max="7" width="17.21875" bestFit="1" customWidth="1"/>
    <col min="8" max="8" width="13.33203125" bestFit="1" customWidth="1"/>
  </cols>
  <sheetData>
    <row r="1" spans="1:8" x14ac:dyDescent="0.3">
      <c r="A1" s="4" t="s">
        <v>1</v>
      </c>
      <c r="B1" s="9" t="s">
        <v>8</v>
      </c>
      <c r="D1" s="4" t="s">
        <v>6</v>
      </c>
      <c r="E1" s="9" t="s">
        <v>57</v>
      </c>
      <c r="G1" s="4" t="s">
        <v>1</v>
      </c>
      <c r="H1" t="s">
        <v>7</v>
      </c>
    </row>
    <row r="3" spans="1:8" x14ac:dyDescent="0.3">
      <c r="A3" s="4" t="s">
        <v>73</v>
      </c>
      <c r="B3" t="s">
        <v>75</v>
      </c>
      <c r="D3" s="4" t="s">
        <v>73</v>
      </c>
      <c r="E3" t="s">
        <v>75</v>
      </c>
      <c r="G3" s="4" t="s">
        <v>73</v>
      </c>
      <c r="H3" t="s">
        <v>75</v>
      </c>
    </row>
    <row r="4" spans="1:8" x14ac:dyDescent="0.3">
      <c r="A4" s="5" t="s">
        <v>11</v>
      </c>
      <c r="B4" s="6">
        <v>1600</v>
      </c>
      <c r="D4" s="5" t="s">
        <v>55</v>
      </c>
      <c r="E4" s="6">
        <v>2700</v>
      </c>
      <c r="G4" s="5" t="s">
        <v>37</v>
      </c>
      <c r="H4">
        <v>1200</v>
      </c>
    </row>
    <row r="5" spans="1:8" x14ac:dyDescent="0.3">
      <c r="A5" s="5" t="s">
        <v>31</v>
      </c>
      <c r="B5" s="6">
        <v>330</v>
      </c>
      <c r="D5" s="5" t="s">
        <v>54</v>
      </c>
      <c r="E5" s="6">
        <v>2470</v>
      </c>
      <c r="G5" s="5" t="s">
        <v>23</v>
      </c>
      <c r="H5">
        <v>800</v>
      </c>
    </row>
    <row r="6" spans="1:8" x14ac:dyDescent="0.3">
      <c r="A6" s="5" t="s">
        <v>19</v>
      </c>
      <c r="B6" s="6">
        <v>1100</v>
      </c>
      <c r="D6" s="5" t="s">
        <v>60</v>
      </c>
      <c r="E6" s="6">
        <v>80</v>
      </c>
      <c r="G6" s="5" t="s">
        <v>9</v>
      </c>
      <c r="H6">
        <v>15000</v>
      </c>
    </row>
    <row r="7" spans="1:8" x14ac:dyDescent="0.3">
      <c r="A7" s="5" t="s">
        <v>27</v>
      </c>
      <c r="B7" s="6">
        <v>300</v>
      </c>
      <c r="D7" s="5" t="s">
        <v>53</v>
      </c>
      <c r="E7" s="6">
        <v>1220</v>
      </c>
      <c r="G7" s="5" t="s">
        <v>45</v>
      </c>
      <c r="H7">
        <v>1500</v>
      </c>
    </row>
    <row r="8" spans="1:8" x14ac:dyDescent="0.3">
      <c r="A8" s="5" t="s">
        <v>15</v>
      </c>
      <c r="B8" s="6">
        <v>1070</v>
      </c>
      <c r="D8" s="5" t="s">
        <v>74</v>
      </c>
      <c r="E8" s="6">
        <v>6470</v>
      </c>
      <c r="G8" s="5" t="s">
        <v>74</v>
      </c>
      <c r="H8">
        <v>18500</v>
      </c>
    </row>
    <row r="9" spans="1:8" x14ac:dyDescent="0.3">
      <c r="A9" s="5" t="s">
        <v>32</v>
      </c>
      <c r="B9" s="6">
        <v>350</v>
      </c>
    </row>
    <row r="10" spans="1:8" x14ac:dyDescent="0.3">
      <c r="A10" s="5" t="s">
        <v>30</v>
      </c>
      <c r="B10" s="6">
        <v>530</v>
      </c>
    </row>
    <row r="11" spans="1:8" x14ac:dyDescent="0.3">
      <c r="A11" s="5" t="s">
        <v>17</v>
      </c>
      <c r="B11" s="6">
        <v>720</v>
      </c>
    </row>
    <row r="12" spans="1:8" x14ac:dyDescent="0.3">
      <c r="A12" s="5" t="s">
        <v>25</v>
      </c>
      <c r="B12" s="6">
        <v>2150</v>
      </c>
    </row>
    <row r="13" spans="1:8" x14ac:dyDescent="0.3">
      <c r="A13" s="5" t="s">
        <v>13</v>
      </c>
      <c r="B13" s="6">
        <v>800</v>
      </c>
    </row>
    <row r="14" spans="1:8" x14ac:dyDescent="0.3">
      <c r="A14" s="5" t="s">
        <v>28</v>
      </c>
      <c r="B14" s="6">
        <v>2550</v>
      </c>
    </row>
    <row r="15" spans="1:8" x14ac:dyDescent="0.3">
      <c r="A15" s="5" t="s">
        <v>21</v>
      </c>
      <c r="B15" s="6">
        <v>1500</v>
      </c>
    </row>
    <row r="16" spans="1:8" x14ac:dyDescent="0.3">
      <c r="A16" s="5" t="s">
        <v>34</v>
      </c>
      <c r="B16" s="6">
        <v>1250</v>
      </c>
    </row>
    <row r="17" spans="1:2" x14ac:dyDescent="0.3">
      <c r="A17" s="5" t="s">
        <v>74</v>
      </c>
      <c r="B17" s="6">
        <v>14250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75FA-928B-479B-B1ED-67AC704AC116}">
  <dimension ref="B1:C11"/>
  <sheetViews>
    <sheetView workbookViewId="0">
      <selection activeCell="D13" sqref="D13"/>
    </sheetView>
  </sheetViews>
  <sheetFormatPr defaultRowHeight="14.4" x14ac:dyDescent="0.3"/>
  <cols>
    <col min="2" max="2" width="19.44140625" customWidth="1"/>
    <col min="3" max="3" width="18.77734375" customWidth="1"/>
  </cols>
  <sheetData>
    <row r="1" spans="2:3" x14ac:dyDescent="0.3">
      <c r="B1" t="s">
        <v>78</v>
      </c>
      <c r="C1" s="12">
        <f>SUM(C5:C21)</f>
        <v>6842</v>
      </c>
    </row>
    <row r="2" spans="2:3" x14ac:dyDescent="0.3">
      <c r="B2" t="s">
        <v>79</v>
      </c>
      <c r="C2" s="11">
        <v>20000</v>
      </c>
    </row>
    <row r="4" spans="2:3" x14ac:dyDescent="0.3">
      <c r="B4" s="13" t="s">
        <v>76</v>
      </c>
      <c r="C4" s="14" t="s">
        <v>77</v>
      </c>
    </row>
    <row r="5" spans="2:3" x14ac:dyDescent="0.3">
      <c r="B5" s="15">
        <v>45603</v>
      </c>
      <c r="C5" s="16">
        <v>50</v>
      </c>
    </row>
    <row r="6" spans="2:3" x14ac:dyDescent="0.3">
      <c r="B6" s="15">
        <v>45605</v>
      </c>
      <c r="C6" s="16">
        <v>120</v>
      </c>
    </row>
    <row r="7" spans="2:3" x14ac:dyDescent="0.3">
      <c r="B7" s="15">
        <v>45612</v>
      </c>
      <c r="C7" s="16">
        <v>500</v>
      </c>
    </row>
    <row r="8" spans="2:3" x14ac:dyDescent="0.3">
      <c r="B8" s="15">
        <v>45620</v>
      </c>
      <c r="C8" s="16">
        <v>4120</v>
      </c>
    </row>
    <row r="9" spans="2:3" x14ac:dyDescent="0.3">
      <c r="B9" s="15">
        <v>45625</v>
      </c>
      <c r="C9" s="16">
        <v>840</v>
      </c>
    </row>
    <row r="10" spans="2:3" x14ac:dyDescent="0.3">
      <c r="B10" s="15">
        <v>45629</v>
      </c>
      <c r="C10" s="16">
        <v>700</v>
      </c>
    </row>
    <row r="11" spans="2:3" x14ac:dyDescent="0.3">
      <c r="B11" s="17">
        <v>45632</v>
      </c>
      <c r="C11" s="18">
        <v>512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EBAE-B12E-422D-8937-00C51265FD06}">
  <dimension ref="A1:Z1"/>
  <sheetViews>
    <sheetView tabSelected="1" zoomScale="70" zoomScaleNormal="70" workbookViewId="0">
      <selection activeCell="Y12" sqref="Y12"/>
    </sheetView>
  </sheetViews>
  <sheetFormatPr defaultColWidth="0" defaultRowHeight="14.4" x14ac:dyDescent="0.3"/>
  <cols>
    <col min="1" max="1" width="29.21875" style="7" customWidth="1"/>
    <col min="2" max="26" width="8.88671875" style="8" customWidth="1"/>
    <col min="27" max="16384" width="8.88671875" hidden="1"/>
  </cols>
  <sheetData>
    <row r="1" ht="64.8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Dinâmica</vt:lpstr>
      <vt:lpstr>Economias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Queiroz</dc:creator>
  <cp:lastModifiedBy>thiago Queiroz</cp:lastModifiedBy>
  <dcterms:created xsi:type="dcterms:W3CDTF">2024-12-29T21:58:16Z</dcterms:created>
  <dcterms:modified xsi:type="dcterms:W3CDTF">2024-12-30T21:42:43Z</dcterms:modified>
</cp:coreProperties>
</file>