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6e092a6a9e991bb/GAB_App/GAB_AssetMind/Elaborazioni EXCEL/"/>
    </mc:Choice>
  </mc:AlternateContent>
  <xr:revisionPtr revIDLastSave="159" documentId="8_{3E3D308A-10AD-440E-95EB-35CC4DF89122}" xr6:coauthVersionLast="47" xr6:coauthVersionMax="47" xr10:uidLastSave="{048BD4AB-B071-4923-BE53-3FB3E91E8110}"/>
  <bookViews>
    <workbookView xWindow="13560" yWindow="680" windowWidth="17380" windowHeight="13680" activeTab="1" xr2:uid="{00000000-000D-0000-FFFF-FFFF00000000}"/>
  </bookViews>
  <sheets>
    <sheet name="Verifiche" sheetId="1" r:id="rId1"/>
    <sheet name="Errori" sheetId="2" r:id="rId2"/>
  </sheets>
  <definedNames>
    <definedName name="_xlnm._FilterDatabase" localSheetId="0" hidden="1">Verifiche!$A$1:$T$52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 a="1"/>
  <c r="B14" i="2"/>
  <c r="O51" i="1"/>
  <c r="O50" i="1"/>
  <c r="O22" i="1"/>
  <c r="O14" i="1"/>
  <c r="O13" i="1"/>
  <c r="O12" i="1"/>
  <c r="O11" i="1"/>
  <c r="O10" i="1"/>
  <c r="O9" i="1"/>
  <c r="O8" i="1"/>
  <c r="O7" i="1"/>
  <c r="O6" i="1"/>
  <c r="O5" i="1"/>
  <c r="K14" i="1"/>
  <c r="K51" i="1"/>
  <c r="K50" i="1"/>
  <c r="K12" i="1"/>
  <c r="K11" i="1"/>
  <c r="K10" i="1"/>
  <c r="K9" i="1"/>
  <c r="K6" i="1"/>
  <c r="K7" i="1"/>
  <c r="K5" i="1"/>
  <c r="J8" i="1"/>
  <c r="K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<sst xmlns="http://schemas.openxmlformats.org/spreadsheetml/2006/main" count="359" uniqueCount="195">
  <si>
    <t>id</t>
  </si>
  <si>
    <t>category</t>
  </si>
  <si>
    <t>position</t>
  </si>
  <si>
    <t>asset_name</t>
  </si>
  <si>
    <t>isin</t>
  </si>
  <si>
    <t>ticker</t>
  </si>
  <si>
    <t>risk_level</t>
  </si>
  <si>
    <t>created_at</t>
  </si>
  <si>
    <t>created_amount</t>
  </si>
  <si>
    <t>created_unit_price</t>
  </si>
  <si>
    <t>created_total_value</t>
  </si>
  <si>
    <t>updated_at</t>
  </si>
  <si>
    <t>updated_amount</t>
  </si>
  <si>
    <t>updated_unit_price</t>
  </si>
  <si>
    <t>updated_total_value</t>
  </si>
  <si>
    <t>accumulation_plan</t>
  </si>
  <si>
    <t>accumulation_amount</t>
  </si>
  <si>
    <t>income_per_year</t>
  </si>
  <si>
    <t>rental_income</t>
  </si>
  <si>
    <t>note</t>
  </si>
  <si>
    <t>Criptovalute</t>
  </si>
  <si>
    <t>Trade Republic</t>
  </si>
  <si>
    <t>Bitcoin</t>
  </si>
  <si>
    <t>BTC</t>
  </si>
  <si>
    <t>ETF</t>
  </si>
  <si>
    <t>Fineco_Adv+</t>
  </si>
  <si>
    <t>LU1900066033</t>
  </si>
  <si>
    <t>Ale</t>
  </si>
  <si>
    <t>IE00BFZXGZ54</t>
  </si>
  <si>
    <t>IE00BK5BR626</t>
  </si>
  <si>
    <t>IE00B8FHGS14</t>
  </si>
  <si>
    <t>Fineco_auto</t>
  </si>
  <si>
    <t>LU1437015735</t>
  </si>
  <si>
    <t>Autogestito</t>
  </si>
  <si>
    <t>IE00B0M62X26</t>
  </si>
  <si>
    <t>IBCI.AS</t>
  </si>
  <si>
    <t>IE000QU8JEH5</t>
  </si>
  <si>
    <t>AI4U.MI</t>
  </si>
  <si>
    <t>IE00BDBRDM35</t>
  </si>
  <si>
    <t>AGGH.MI</t>
  </si>
  <si>
    <t>IE00B4L5Y983</t>
  </si>
  <si>
    <t>SWDA.MI</t>
  </si>
  <si>
    <t>IE00B3XXRP09</t>
  </si>
  <si>
    <t>VUSA.MI</t>
  </si>
  <si>
    <t>Mediobanca_auto</t>
  </si>
  <si>
    <t>IS CR 500 USD-AC EUR</t>
  </si>
  <si>
    <t>IE00B5BMR087</t>
  </si>
  <si>
    <t>Core MSCI EM IMI USD (Acc)</t>
  </si>
  <si>
    <t>A111X9</t>
  </si>
  <si>
    <t>Core MSCI World USD (Acc)</t>
  </si>
  <si>
    <t>A0RPWH</t>
  </si>
  <si>
    <t>Core S&amp;P 500 USD (Acc)</t>
  </si>
  <si>
    <t>A0YEDG</t>
  </si>
  <si>
    <t>TER 0.07%</t>
  </si>
  <si>
    <t>MSCI World USD (Acc)</t>
  </si>
  <si>
    <t>IE000BI8OT95</t>
  </si>
  <si>
    <t>ETF146</t>
  </si>
  <si>
    <t>S&amp;P 500 Information Tech USD (Acc)</t>
  </si>
  <si>
    <t>Fondi di investimento</t>
  </si>
  <si>
    <t>PIC</t>
  </si>
  <si>
    <t>Italiana Assicurazioni</t>
  </si>
  <si>
    <t>polizza 41056491</t>
  </si>
  <si>
    <t>polizza 41056492</t>
  </si>
  <si>
    <t>polizza 41056493</t>
  </si>
  <si>
    <t>polizza 41056494</t>
  </si>
  <si>
    <t>polizza 41056495</t>
  </si>
  <si>
    <t>polizza 41056498</t>
  </si>
  <si>
    <t>Mediobanca_cons</t>
  </si>
  <si>
    <t>NORD1 EU CV BD OP BP</t>
  </si>
  <si>
    <t>LU1915690595</t>
  </si>
  <si>
    <t>SISF STR CR BHC EUR</t>
  </si>
  <si>
    <t>LU1046235815</t>
  </si>
  <si>
    <t>Immobiliare</t>
  </si>
  <si>
    <t>Giardini Naxos</t>
  </si>
  <si>
    <t>Casa Naxos</t>
  </si>
  <si>
    <t>Garage Naxos</t>
  </si>
  <si>
    <t>Via M. D. Orlando 14</t>
  </si>
  <si>
    <t>Orlando G_sx</t>
  </si>
  <si>
    <t>Proprietà GAB dal '97</t>
  </si>
  <si>
    <t>Orlando I_dx</t>
  </si>
  <si>
    <t>Orlando I_sx</t>
  </si>
  <si>
    <t>Proprietà NC dal '97</t>
  </si>
  <si>
    <t>Via Pablo Picasso 2</t>
  </si>
  <si>
    <t>Picasso_Ale</t>
  </si>
  <si>
    <t>Proprietà GAB dal '15</t>
  </si>
  <si>
    <t>Picasso_GA</t>
  </si>
  <si>
    <t>Picasso_GAB</t>
  </si>
  <si>
    <t>Picasso_Giardino</t>
  </si>
  <si>
    <t>Picasso_RA</t>
  </si>
  <si>
    <t>Liquidità</t>
  </si>
  <si>
    <t>CREDEM_GAB</t>
  </si>
  <si>
    <t>$</t>
  </si>
  <si>
    <t>PAC</t>
  </si>
  <si>
    <t>FAM MegaTrends L EUR Acc</t>
  </si>
  <si>
    <t>Versamenti periodici</t>
  </si>
  <si>
    <t>Titoli di stato</t>
  </si>
  <si>
    <t>BTP SHORT TERM 3,60</t>
  </si>
  <si>
    <t>IT0005557084</t>
  </si>
  <si>
    <t>LU0171310955</t>
  </si>
  <si>
    <t>Dettaglio</t>
  </si>
  <si>
    <t>Data valuta</t>
  </si>
  <si>
    <t>Data operazione</t>
  </si>
  <si>
    <t>Descrizione</t>
  </si>
  <si>
    <t>Sottoscrizione: SIC Transid: 01141957183387 Isin: LU0522352607 JPM CHINA D (ACC) - E UR Numero ordine: 33.792.274 Cliente: NICITA CONCETTA</t>
  </si>
  <si>
    <r>
      <t>Sottoscrizione: SIC Transid: 01141957283388 Isin: LU0227385266 NORDEA STABLE RETURN FUND E EUR ACC Numero ordine: 33.792.276 Cliente: NICITA CONCETTA</t>
    </r>
    <r>
      <rPr>
        <sz val="6"/>
        <color rgb="FF70767D"/>
        <rFont val="Arial"/>
        <family val="2"/>
      </rPr>
      <t>Acquisto fondi online in euro</t>
    </r>
  </si>
  <si>
    <r>
      <t>-7.009,00 </t>
    </r>
    <r>
      <rPr>
        <b/>
        <sz val="5"/>
        <color rgb="FFCC0000"/>
        <rFont val="Arial"/>
        <family val="2"/>
      </rPr>
      <t>EUR</t>
    </r>
  </si>
  <si>
    <t>Sottoscrizione: SIC Transid: 01141957283388 Isin: LU0227385266 NORDEA STABLE RETURN FUND E EUR ACC Numero ordine: 33.792.276 Cliente: NICITA CONCETTA</t>
  </si>
  <si>
    <r>
      <t>Sottoscrizione: SIC Transid: 01141957383394 Isin: LU0583242994 MFS PRUDENT WEALTH FU ND CL A1 EUR ACC Numero ordine: 33.792.277 Cliente: NICITA CONCETTA</t>
    </r>
    <r>
      <rPr>
        <sz val="6"/>
        <color rgb="FF70767D"/>
        <rFont val="Arial"/>
        <family val="2"/>
      </rPr>
      <t>Acquisto fondi online in euro</t>
    </r>
  </si>
  <si>
    <t>Sottoscrizione: SIC Transid: 01141957383394 Isin: LU0583242994 MFS PRUDENT WEALTH FU ND CL A1 EUR ACC Numero ordine: 33.792.277 Cliente: NICITA CONCETTA</t>
  </si>
  <si>
    <t>SCOMPARSI:</t>
  </si>
  <si>
    <r>
      <t>Sottoscrizione: SIC Transid: 01381836463355 Isin: LU0607983201 NORDEA 1 - ALPHA 15 M A FUND E EUR Numero ordine: 34.065.621 Cliente: NICITA CONCETTA</t>
    </r>
    <r>
      <rPr>
        <sz val="6"/>
        <color rgb="FF70767D"/>
        <rFont val="Arial"/>
        <family val="2"/>
      </rPr>
      <t>Acquisto fondi online in euro</t>
    </r>
  </si>
  <si>
    <r>
      <t>-8.009,00 </t>
    </r>
    <r>
      <rPr>
        <b/>
        <sz val="5"/>
        <color rgb="FFCC0000"/>
        <rFont val="Arial"/>
        <family val="2"/>
      </rPr>
      <t>EUR</t>
    </r>
  </si>
  <si>
    <t>Sottoscrizione: SIC Transid: 01381836463355 Isin: LU0607983201 NORDEA 1 - ALPHA 15 M A FUND E EUR Numero ordine: 34.065.621 Cliente: NICITA CONCETTA</t>
  </si>
  <si>
    <r>
      <t>Sottoscrizione: SIC Transid: 01381837023359 Isin: LU0073232471 MS INVF US GROWTH FUN D A ACC Numero ordine: 34.065.624 Cliente: NICITA CONCETTA</t>
    </r>
    <r>
      <rPr>
        <sz val="6"/>
        <color rgb="FF70767D"/>
        <rFont val="Arial"/>
        <family val="2"/>
      </rPr>
      <t>Acquisto fondi online in euro</t>
    </r>
  </si>
  <si>
    <t>Sottoscrizione: SIC Transid: 01381837023359 Isin: LU0073232471 MS INVF US GROWTH FUN D A ACC Numero ordine: 34.065.624 Cliente: NICITA CONCETTA</t>
  </si>
  <si>
    <r>
      <t>Sottoscrizione: SIC Transid: 01141957183387 Isin: LU0522352607 JPM CHINA D (ACC) - E UR Numero ordine: 33.792.274 Cliente: NICITA CONCETTA</t>
    </r>
    <r>
      <rPr>
        <sz val="6"/>
        <color rgb="FF70767D"/>
        <rFont val="Arial"/>
        <family val="2"/>
      </rPr>
      <t>Acquisto fondi online in euro</t>
    </r>
  </si>
  <si>
    <r>
      <t>-5.009,00 </t>
    </r>
    <r>
      <rPr>
        <b/>
        <sz val="5"/>
        <color rgb="FFCC0000"/>
        <rFont val="Arial"/>
        <family val="2"/>
      </rPr>
      <t>EUR</t>
    </r>
  </si>
  <si>
    <t>RIMBORSI:</t>
  </si>
  <si>
    <r>
      <t>Rimborso: SIC Nr.quote: 1.000,000000 LU0575777627 CORE DIVIDEND E EUR INC Cliente: NICITA CONCETTA</t>
    </r>
    <r>
      <rPr>
        <sz val="6"/>
        <color rgb="FF70767D"/>
        <rFont val="Arial"/>
        <family val="2"/>
      </rPr>
      <t>Rimborso quote fondo</t>
    </r>
  </si>
  <si>
    <r>
      <t>6.161,44 </t>
    </r>
    <r>
      <rPr>
        <b/>
        <sz val="5"/>
        <color rgb="FF00AA00"/>
        <rFont val="Arial"/>
        <family val="2"/>
      </rPr>
      <t>EUR</t>
    </r>
  </si>
  <si>
    <t>Rimborso: SIC Nr.quote: 1.000,000000 LU0575777627 CORE DIVIDEND E EUR INC Cliente: NICITA CONCETTA</t>
  </si>
  <si>
    <t>LU0391944815</t>
  </si>
  <si>
    <t>IE00BJCX8943</t>
  </si>
  <si>
    <t>BGF WORLD TECHNOLOGY EURO E2</t>
  </si>
  <si>
    <t>Amundi MSCI Semiconductors UCITS ETF Acc</t>
  </si>
  <si>
    <t>CHIP</t>
  </si>
  <si>
    <t>Invesco EQQQ Nasdaq-100 UCITS ETF Acc</t>
  </si>
  <si>
    <t>EQAC</t>
  </si>
  <si>
    <t>Vanguard FTSE All-World High Div. Yield UCITS ETF Acc</t>
  </si>
  <si>
    <t>VGWE</t>
  </si>
  <si>
    <t>iShares Edge MSCI World Minimum Volatility UCITS ETF USD (Acc)</t>
  </si>
  <si>
    <t>MVOL</t>
  </si>
  <si>
    <t>Pictet-Global Megatrend Selection-R</t>
  </si>
  <si>
    <t>CEU2</t>
  </si>
  <si>
    <t>Amundi IS Core MSCI Europe UCITS ETF Acc</t>
  </si>
  <si>
    <t>Vanguard S&amp;P 500 UCITS ETF (USD) Dis</t>
  </si>
  <si>
    <t>iShares Core Global Aggregate Bond UCITS ETF EUR Hedged (Acc)</t>
  </si>
  <si>
    <t>iShares EUR Inflation Linked Govt Bond UCITS ETF EUR (Acc)</t>
  </si>
  <si>
    <t>Fineco AM MarketVector Artificial Intell. Sust. UCITS ETF</t>
  </si>
  <si>
    <t>iShares Core MSCI World UCITS ETF USD (Acc)</t>
  </si>
  <si>
    <t>Posizioni chiuse</t>
  </si>
  <si>
    <t>P&amp;L</t>
  </si>
  <si>
    <t>Fondi e Sicav</t>
  </si>
  <si>
    <t>Nome</t>
  </si>
  <si>
    <t>Divisa</t>
  </si>
  <si>
    <t>Data chiusura</t>
  </si>
  <si>
    <t>Investito</t>
  </si>
  <si>
    <t>Disinvestito</t>
  </si>
  <si>
    <t>Tasse Pagate</t>
  </si>
  <si>
    <t>Giacenza media</t>
  </si>
  <si>
    <t>Variazione</t>
  </si>
  <si>
    <t>Capital Group US Corporate Bond Fund (LUX) B</t>
  </si>
  <si>
    <t>EUR</t>
  </si>
  <si>
    <t>Core Series - Core Champions E EUR Acc</t>
  </si>
  <si>
    <t>MFS Prudent Wealth Fund cl A1 EUR Acc</t>
  </si>
  <si>
    <t>Nordea-1 Stable Return Fund E-EUR Acc</t>
  </si>
  <si>
    <t>Comgest Growth Greater Europe Opportunities R EUR Acc</t>
  </si>
  <si>
    <t>JPM Europe Dynamic Small Cap D (perf) (acc) - EUR</t>
  </si>
  <si>
    <t>JPMorgan Funds - JPM Emerging Markets Equity D (acc) - EUR</t>
  </si>
  <si>
    <t>BGF World Gold Euro E</t>
  </si>
  <si>
    <t>JPM China D (acc) - EUR</t>
  </si>
  <si>
    <t>MS INVF US Growth Fund A Acc</t>
  </si>
  <si>
    <t>MS INVF Emerging Leaders Equity C</t>
  </si>
  <si>
    <t>Fidelity Focus Equity FAM Fund A Acc</t>
  </si>
  <si>
    <t>Core Series - Core Dividend E EUR Inc</t>
  </si>
  <si>
    <t>Nordea 1 - Alpha 15 MA Fund E EUR</t>
  </si>
  <si>
    <t>Aggiornamento prezzi - report dettagliato</t>
  </si>
  <si>
    <t>Totale saltati: 0</t>
  </si>
  <si>
    <t>SUCCESSI</t>
  </si>
  <si>
    <t>SALTATI</t>
  </si>
  <si>
    <t>ERRORI</t>
  </si>
  <si>
    <t>- ID 7: This symbol is available starting with Pro (Pro plan). Consider upgrading now at https://twelvedata.com/pricing</t>
  </si>
  <si>
    <t>- ID 8: This symbol is available starting with Pro (Pro plan). Consider upgrading now at https://twelvedata.com/pricing</t>
  </si>
  <si>
    <t>- ID 10: This symbol is available starting with Grow (Grow plan). Consider upgrading now at https://twelvedata.com/pricing | Fallback yfinance fallito: Errore yfinance per VGWE: 'currentTradingPeriod'</t>
  </si>
  <si>
    <t>- ID 2: This symbol is available starting with Grow (Grow plan). Consider upgrading now at https://twelvedata.com/pricing | Fallback yfinance fallito: Errore yfinance per CEU2: 'currentTradingPeriod'</t>
  </si>
  <si>
    <t>- ID 4: **symbol** or **figi** parameter is missing or invalid. Please provide a valid symbol according to API documentation: https://twelvedata.com/docs#reference-data</t>
  </si>
  <si>
    <t>- ID 5: **symbol** or **figi** parameter is missing or invalid. Please provide a valid symbol according to API documentation: https://twelvedata.com/docs#reference-data</t>
  </si>
  <si>
    <t>- ID 3: **symbol** or **figi** parameter is missing or invalid. Please provide a valid symbol according to API documentation: https://twelvedata.com/docs#reference-data</t>
  </si>
  <si>
    <t>- ID 6: **symbol** or **figi** parameter is missing or invalid. Please provide a valid symbol according to API documentation: https://twelvedata.com/docs#reference-data</t>
  </si>
  <si>
    <t>- ID 1: **symbol** or **figi** parameter is missing or invalid. Please provide a valid symbol according to API documentation: https://twelvedata.com/docs#reference-data</t>
  </si>
  <si>
    <t>- ID 16: This symbol is available starting with Grow (Grow plan). Consider upgrading now at https://twelvedata.com/pricing | Fallback yfinance fallito: Errore yfinance per SXR8: 'currentTradingPeriod'</t>
  </si>
  <si>
    <t>- ID 22: **symbol** or **figi** parameter is missing or invalid. Please provide a valid symbol according to API documentation: https://twelvedata.com/docs#reference-data</t>
  </si>
  <si>
    <t>- ID 23: **symbol** or **figi** parameter is missing or invalid. Please provide a valid symbol according to API documentation: https://twelvedata.com/docs#reference-data</t>
  </si>
  <si>
    <t>- ID 21: **symbol** or **figi** parameter is missing or invalid. Please provide a valid symbol according to API documentation: https://twelvedata.com/docs#reference-data</t>
  </si>
  <si>
    <t>- ID 24: **symbol** or **figi** parameter is missing or invalid. Please provide a valid symbol according to API documentation: https://twelvedata.com/docs#reference-data</t>
  </si>
  <si>
    <t>- ID 27: **symbol** or **figi** parameter is missing or invalid. Please provide a valid symbol according to API documentation: https://twelvedata.com/docs#reference-data</t>
  </si>
  <si>
    <t>Nota: i nuovi record sono marcati con UPDATED BY AssetMind nel campo note.</t>
  </si>
  <si>
    <t>Totale aggiornati: 3</t>
  </si>
  <si>
    <t>Totale errori: 18</t>
  </si>
  <si>
    <t>- ID 12: **symbol** or **figi** parameter is missing or invalid. Please provide a valid symbol according to API documentation: https://twelvedata.com/docs#reference-data</t>
  </si>
  <si>
    <t>- ID 18: This symbol is available starting with Grow (Grow plan). Consider upgrading now at https://twelvedata.com/pricing | Fallback yfinance fallito: Errore yfinance per NDJX: 'currentTradingPeriod'</t>
  </si>
  <si>
    <t>- ID 19: **symbol** or **figi** parameter is missing or invalid. Please provide a valid symbol according to API documentation: https://twelvedata.com/docs#reference-data</t>
  </si>
  <si>
    <t>- ID 64 (BTC/EUR): prezzo 93333.85 -&gt; nuovo record 69</t>
  </si>
  <si>
    <t>- ID 63 (MINV): prezzo 36.964 USD -&gt; nuovo record 70</t>
  </si>
  <si>
    <t>- ID 68 (IT0005557084): prezzo 100.011002 EUR -&gt; nuovo record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</si>
</sst>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3" formatCode="_-* #,##0.00_-;\-* #,##0.00_-;_-* &quot;-&quot;??_-;_-@_-"/>
    <numFmt numFmtId="164" formatCode="yyyy\-mm\-dd\ hh:mm:ss"/>
  </numFmts>
  <fonts count="1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6"/>
      <color rgb="FF1C2226"/>
      <name val="Arial"/>
      <family val="2"/>
    </font>
    <font>
      <b/>
      <sz val="10"/>
      <color rgb="FF1C2226"/>
      <name val="Arial"/>
      <family val="2"/>
    </font>
    <font>
      <sz val="8"/>
      <color rgb="FF1C2226"/>
      <name val="Arial"/>
      <family val="2"/>
    </font>
    <font>
      <sz val="6"/>
      <color rgb="FF70767D"/>
      <name val="Arial"/>
      <family val="2"/>
    </font>
    <font>
      <sz val="7"/>
      <color rgb="FF1C2226"/>
      <name val="Arial"/>
      <family val="2"/>
    </font>
    <font>
      <b/>
      <sz val="7"/>
      <color rgb="FFCC0000"/>
      <name val="Arial"/>
      <family val="2"/>
    </font>
    <font>
      <b/>
      <sz val="5"/>
      <color rgb="FFCC0000"/>
      <name val="Arial"/>
      <family val="2"/>
    </font>
    <font>
      <b/>
      <sz val="7"/>
      <color rgb="FF00AA00"/>
      <name val="Arial"/>
      <family val="2"/>
    </font>
    <font>
      <b/>
      <sz val="5"/>
      <color rgb="FF00AA00"/>
      <name val="Arial"/>
      <family val="2"/>
    </font>
    <font>
      <b/>
      <sz val="7"/>
      <color rgb="FF1C2226"/>
      <name val="Arial"/>
      <family val="2"/>
    </font>
    <font>
      <b/>
      <sz val="6"/>
      <color rgb="FF1C2226"/>
      <name val="Arial"/>
      <family val="2"/>
    </font>
    <font>
      <b/>
      <sz val="10"/>
      <color rgb="FF000000"/>
      <name val="Arial"/>
      <family val="2"/>
    </font>
    <font>
      <b/>
      <sz val="7.5"/>
      <color rgb="FF1C2226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CECEC"/>
      </left>
      <right/>
      <top style="medium">
        <color rgb="FFECECEC"/>
      </top>
      <bottom/>
      <diagonal/>
    </border>
    <border>
      <left/>
      <right/>
      <top style="medium">
        <color rgb="FFECECEC"/>
      </top>
      <bottom/>
      <diagonal/>
    </border>
    <border>
      <left/>
      <right style="medium">
        <color rgb="FFECECEC"/>
      </right>
      <top style="medium">
        <color rgb="FFECECEC"/>
      </top>
      <bottom/>
      <diagonal/>
    </border>
    <border>
      <left style="medium">
        <color rgb="FFECECEC"/>
      </left>
      <right/>
      <top/>
      <bottom style="medium">
        <color rgb="FFECECEC"/>
      </bottom>
      <diagonal/>
    </border>
    <border>
      <left/>
      <right/>
      <top/>
      <bottom style="medium">
        <color rgb="FFECECEC"/>
      </bottom>
      <diagonal/>
    </border>
    <border>
      <left/>
      <right style="medium">
        <color rgb="FFECECEC"/>
      </right>
      <top/>
      <bottom style="medium">
        <color rgb="FFECECEC"/>
      </bottom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16" fontId="5" fillId="3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16" fontId="5" fillId="4" borderId="0" xfId="0" applyNumberFormat="1" applyFont="1" applyFill="1" applyAlignment="1">
      <alignment horizontal="center" vertical="center" wrapText="1"/>
    </xf>
    <xf numFmtId="0" fontId="12" fillId="2" borderId="0" xfId="0" applyFont="1" applyFill="1"/>
    <xf numFmtId="0" fontId="13" fillId="2" borderId="0" xfId="0" applyFont="1" applyFill="1"/>
    <xf numFmtId="0" fontId="6" fillId="0" borderId="3" xfId="0" applyFont="1" applyBorder="1" applyAlignment="1">
      <alignment horizontal="right" vertical="center" wrapText="1"/>
    </xf>
    <xf numFmtId="8" fontId="14" fillId="0" borderId="6" xfId="0" applyNumberFormat="1" applyFont="1" applyBorder="1" applyAlignment="1">
      <alignment horizontal="right" vertical="center" wrapText="1"/>
    </xf>
    <xf numFmtId="0" fontId="6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right"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14" fontId="3" fillId="5" borderId="8" xfId="0" applyNumberFormat="1" applyFont="1" applyFill="1" applyBorder="1" applyAlignment="1">
      <alignment horizontal="center" vertical="center" wrapText="1"/>
    </xf>
    <xf numFmtId="8" fontId="3" fillId="5" borderId="8" xfId="0" applyNumberFormat="1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horizontal="right" vertical="center" wrapText="1"/>
    </xf>
    <xf numFmtId="10" fontId="3" fillId="5" borderId="8" xfId="0" applyNumberFormat="1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14" fontId="3" fillId="5" borderId="9" xfId="0" applyNumberFormat="1" applyFont="1" applyFill="1" applyBorder="1" applyAlignment="1">
      <alignment horizontal="center" vertical="center" wrapText="1"/>
    </xf>
    <xf numFmtId="8" fontId="3" fillId="5" borderId="9" xfId="0" applyNumberFormat="1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right" vertical="center" wrapText="1"/>
    </xf>
    <xf numFmtId="10" fontId="3" fillId="5" borderId="9" xfId="0" applyNumberFormat="1" applyFont="1" applyFill="1" applyBorder="1" applyAlignment="1">
      <alignment horizontal="right" vertical="center" wrapText="1"/>
    </xf>
    <xf numFmtId="0" fontId="0" fillId="6" borderId="0" xfId="0" applyFill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0" fillId="2" borderId="0" xfId="1" applyFont="1" applyFill="1"/>
    <xf numFmtId="43" fontId="6" fillId="5" borderId="0" xfId="1" applyFont="1" applyFill="1" applyAlignment="1">
      <alignment horizontal="right" vertical="center" wrapText="1"/>
    </xf>
    <xf numFmtId="43" fontId="3" fillId="5" borderId="8" xfId="1" applyFont="1" applyFill="1" applyBorder="1" applyAlignment="1">
      <alignment horizontal="right" vertical="center" wrapText="1"/>
    </xf>
    <xf numFmtId="43" fontId="3" fillId="5" borderId="9" xfId="1" applyFont="1" applyFill="1" applyBorder="1" applyAlignment="1">
      <alignment horizontal="righ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5" fillId="5" borderId="0" xfId="0" applyFont="1" applyFill="1" applyAlignment="1">
      <alignment vertical="center" wrapText="1"/>
    </xf>
    <xf numFmtId="43" fontId="15" fillId="5" borderId="0" xfId="1" applyFont="1" applyFill="1" applyAlignment="1">
      <alignment vertic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8"/>
  <sheetViews>
    <sheetView zoomScale="74" zoomScaleNormal="74" workbookViewId="0">
      <selection activeCell="F9" sqref="F9"/>
    </sheetView>
  </sheetViews>
  <sheetFormatPr defaultRowHeight="14.5" x14ac:dyDescent="0.35"/>
  <cols>
    <col min="1" max="1" width="4" customWidth="1"/>
    <col min="2" max="2" width="5.08984375" customWidth="1"/>
    <col min="3" max="3" width="12.54296875" customWidth="1"/>
    <col min="4" max="4" width="55.1796875" customWidth="1"/>
    <col min="5" max="5" width="14" bestFit="1" customWidth="1"/>
    <col min="6" max="6" width="8.6328125" customWidth="1"/>
    <col min="7" max="7" width="3.08984375" customWidth="1"/>
    <col min="8" max="8" width="19.81640625" customWidth="1"/>
    <col min="9" max="9" width="9.54296875" customWidth="1"/>
    <col min="11" max="11" width="13.08984375" style="34" customWidth="1"/>
    <col min="12" max="12" width="20" customWidth="1"/>
    <col min="15" max="15" width="10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5">
      <c r="A2">
        <v>26</v>
      </c>
      <c r="B2" t="s">
        <v>20</v>
      </c>
      <c r="C2" t="s">
        <v>21</v>
      </c>
      <c r="D2" t="s">
        <v>22</v>
      </c>
      <c r="F2" t="s">
        <v>23</v>
      </c>
      <c r="G2">
        <v>1</v>
      </c>
      <c r="H2" s="2">
        <v>45895</v>
      </c>
      <c r="I2">
        <v>1.0661E-2</v>
      </c>
      <c r="J2">
        <v>93521</v>
      </c>
      <c r="K2"/>
      <c r="L2" s="2">
        <v>45895</v>
      </c>
      <c r="M2">
        <v>1.0661E-2</v>
      </c>
      <c r="N2">
        <v>95332.91</v>
      </c>
      <c r="Q2">
        <v>0</v>
      </c>
      <c r="R2">
        <v>0</v>
      </c>
      <c r="S2">
        <v>0</v>
      </c>
    </row>
    <row r="3" spans="1:20" hidden="1" x14ac:dyDescent="0.35">
      <c r="A3">
        <v>51</v>
      </c>
      <c r="B3" t="s">
        <v>20</v>
      </c>
      <c r="C3" t="s">
        <v>21</v>
      </c>
      <c r="D3" t="s">
        <v>22</v>
      </c>
      <c r="F3" t="s">
        <v>23</v>
      </c>
      <c r="G3">
        <v>1</v>
      </c>
      <c r="H3" s="2">
        <v>45895</v>
      </c>
      <c r="I3">
        <v>1.0661E-2</v>
      </c>
      <c r="J3">
        <v>93521</v>
      </c>
      <c r="K3"/>
      <c r="L3" s="2">
        <v>45918</v>
      </c>
      <c r="M3">
        <v>1.0661E-2</v>
      </c>
      <c r="N3">
        <v>51.22</v>
      </c>
      <c r="Q3">
        <v>0</v>
      </c>
      <c r="R3">
        <v>0</v>
      </c>
      <c r="S3">
        <v>0</v>
      </c>
    </row>
    <row r="4" spans="1:20" hidden="1" x14ac:dyDescent="0.35">
      <c r="A4">
        <v>53</v>
      </c>
      <c r="B4" t="s">
        <v>20</v>
      </c>
      <c r="C4" t="s">
        <v>21</v>
      </c>
      <c r="D4" t="s">
        <v>22</v>
      </c>
      <c r="F4" t="s">
        <v>23</v>
      </c>
      <c r="G4">
        <v>1</v>
      </c>
      <c r="H4" s="2">
        <v>45895</v>
      </c>
      <c r="I4">
        <v>1.0661E-2</v>
      </c>
      <c r="J4">
        <v>93521</v>
      </c>
      <c r="K4"/>
      <c r="L4" s="2">
        <v>45922</v>
      </c>
      <c r="M4">
        <v>1.0661E-2</v>
      </c>
      <c r="N4">
        <v>50.98</v>
      </c>
      <c r="Q4">
        <v>0</v>
      </c>
      <c r="R4">
        <v>0</v>
      </c>
      <c r="S4">
        <v>0</v>
      </c>
    </row>
    <row r="5" spans="1:20" hidden="1" x14ac:dyDescent="0.35">
      <c r="A5">
        <v>7</v>
      </c>
      <c r="B5" t="s">
        <v>24</v>
      </c>
      <c r="C5" t="s">
        <v>25</v>
      </c>
      <c r="D5" s="4" t="s">
        <v>124</v>
      </c>
      <c r="E5" t="s">
        <v>26</v>
      </c>
      <c r="F5" s="15" t="s">
        <v>125</v>
      </c>
      <c r="G5">
        <v>3</v>
      </c>
      <c r="H5" s="2">
        <v>45609</v>
      </c>
      <c r="I5">
        <v>180</v>
      </c>
      <c r="J5">
        <v>52.79</v>
      </c>
      <c r="K5" s="34">
        <f>+I5*J5</f>
        <v>9502.2000000000007</v>
      </c>
      <c r="L5" s="2">
        <v>45796</v>
      </c>
      <c r="M5">
        <v>180</v>
      </c>
      <c r="N5">
        <v>49.15</v>
      </c>
      <c r="O5" s="34">
        <f t="shared" ref="O5:O14" si="0">+M5*N5</f>
        <v>8847</v>
      </c>
      <c r="Q5">
        <v>0</v>
      </c>
      <c r="R5">
        <v>0</v>
      </c>
      <c r="S5">
        <v>0</v>
      </c>
      <c r="T5" t="s">
        <v>27</v>
      </c>
    </row>
    <row r="6" spans="1:20" hidden="1" x14ac:dyDescent="0.35">
      <c r="A6">
        <v>8</v>
      </c>
      <c r="B6" t="s">
        <v>24</v>
      </c>
      <c r="C6" t="s">
        <v>25</v>
      </c>
      <c r="D6" t="s">
        <v>126</v>
      </c>
      <c r="E6" t="s">
        <v>28</v>
      </c>
      <c r="F6" s="15" t="s">
        <v>127</v>
      </c>
      <c r="G6">
        <v>3</v>
      </c>
      <c r="H6" s="2">
        <v>45609</v>
      </c>
      <c r="I6">
        <v>40</v>
      </c>
      <c r="J6">
        <v>337.94</v>
      </c>
      <c r="K6" s="34">
        <f t="shared" ref="K6:K7" si="1">+I6*J6</f>
        <v>13517.6</v>
      </c>
      <c r="L6" s="2">
        <v>45796</v>
      </c>
      <c r="M6">
        <v>40</v>
      </c>
      <c r="N6">
        <v>323.13</v>
      </c>
      <c r="O6" s="34">
        <f t="shared" si="0"/>
        <v>12925.2</v>
      </c>
      <c r="Q6">
        <v>0</v>
      </c>
      <c r="R6">
        <v>0</v>
      </c>
      <c r="S6">
        <v>0</v>
      </c>
      <c r="T6" t="s">
        <v>27</v>
      </c>
    </row>
    <row r="7" spans="1:20" hidden="1" x14ac:dyDescent="0.35">
      <c r="A7" s="32">
        <v>10</v>
      </c>
      <c r="B7" s="32" t="s">
        <v>24</v>
      </c>
      <c r="C7" s="32" t="s">
        <v>25</v>
      </c>
      <c r="D7" s="4" t="s">
        <v>128</v>
      </c>
      <c r="E7" t="s">
        <v>29</v>
      </c>
      <c r="F7" s="15" t="s">
        <v>129</v>
      </c>
      <c r="G7">
        <v>3</v>
      </c>
      <c r="H7" s="2">
        <v>45602</v>
      </c>
      <c r="I7">
        <v>190</v>
      </c>
      <c r="J7">
        <v>69.17</v>
      </c>
      <c r="K7" s="34">
        <f t="shared" si="1"/>
        <v>13142.300000000001</v>
      </c>
      <c r="L7" s="2">
        <v>45924</v>
      </c>
      <c r="M7">
        <v>190</v>
      </c>
      <c r="N7">
        <v>74.7</v>
      </c>
      <c r="O7" s="34">
        <f t="shared" si="0"/>
        <v>14193</v>
      </c>
      <c r="Q7">
        <v>0</v>
      </c>
      <c r="R7">
        <v>0</v>
      </c>
      <c r="S7">
        <v>0</v>
      </c>
      <c r="T7" t="s">
        <v>27</v>
      </c>
    </row>
    <row r="8" spans="1:20" hidden="1" x14ac:dyDescent="0.35">
      <c r="A8" s="32">
        <v>9</v>
      </c>
      <c r="B8" s="32" t="s">
        <v>24</v>
      </c>
      <c r="C8" s="32" t="s">
        <v>25</v>
      </c>
      <c r="D8" s="4" t="s">
        <v>130</v>
      </c>
      <c r="E8" t="s">
        <v>30</v>
      </c>
      <c r="F8" s="15" t="s">
        <v>131</v>
      </c>
      <c r="G8">
        <v>3</v>
      </c>
      <c r="H8" s="2">
        <v>45793</v>
      </c>
      <c r="I8">
        <v>230</v>
      </c>
      <c r="J8">
        <f>+K8/I8</f>
        <v>63.43</v>
      </c>
      <c r="K8" s="34">
        <v>14588.9</v>
      </c>
      <c r="L8" s="2">
        <v>45924</v>
      </c>
      <c r="M8">
        <v>230</v>
      </c>
      <c r="N8">
        <v>61.81</v>
      </c>
      <c r="O8" s="34">
        <f t="shared" si="0"/>
        <v>14216.300000000001</v>
      </c>
      <c r="Q8">
        <v>0</v>
      </c>
      <c r="R8">
        <v>0</v>
      </c>
      <c r="S8">
        <v>0</v>
      </c>
      <c r="T8" t="s">
        <v>27</v>
      </c>
    </row>
    <row r="9" spans="1:20" hidden="1" x14ac:dyDescent="0.35">
      <c r="A9">
        <v>2</v>
      </c>
      <c r="B9" t="s">
        <v>24</v>
      </c>
      <c r="C9" t="s">
        <v>31</v>
      </c>
      <c r="D9" s="4" t="s">
        <v>134</v>
      </c>
      <c r="E9" t="s">
        <v>32</v>
      </c>
      <c r="F9" s="15" t="s">
        <v>133</v>
      </c>
      <c r="G9">
        <v>3</v>
      </c>
      <c r="H9" s="2">
        <v>45609</v>
      </c>
      <c r="I9">
        <v>75</v>
      </c>
      <c r="J9">
        <v>102.52</v>
      </c>
      <c r="K9" s="34">
        <f>+I9*J9</f>
        <v>7689</v>
      </c>
      <c r="L9" s="2">
        <v>45796</v>
      </c>
      <c r="M9">
        <v>5</v>
      </c>
      <c r="N9">
        <v>102.54</v>
      </c>
      <c r="O9" s="34">
        <f t="shared" si="0"/>
        <v>512.70000000000005</v>
      </c>
      <c r="Q9">
        <v>0</v>
      </c>
      <c r="R9">
        <v>0</v>
      </c>
      <c r="S9">
        <v>0</v>
      </c>
      <c r="T9" t="s">
        <v>33</v>
      </c>
    </row>
    <row r="10" spans="1:20" hidden="1" x14ac:dyDescent="0.35">
      <c r="A10">
        <v>4</v>
      </c>
      <c r="B10" t="s">
        <v>24</v>
      </c>
      <c r="C10" t="s">
        <v>31</v>
      </c>
      <c r="D10" s="4" t="s">
        <v>137</v>
      </c>
      <c r="E10" t="s">
        <v>34</v>
      </c>
      <c r="F10" t="s">
        <v>35</v>
      </c>
      <c r="G10">
        <v>3</v>
      </c>
      <c r="H10" s="2">
        <v>45609</v>
      </c>
      <c r="I10">
        <v>45</v>
      </c>
      <c r="J10">
        <v>226.95</v>
      </c>
      <c r="K10" s="34">
        <f t="shared" ref="K10:K14" si="2">+I10*J10</f>
        <v>10212.75</v>
      </c>
      <c r="L10" s="2">
        <v>45796</v>
      </c>
      <c r="M10">
        <v>45</v>
      </c>
      <c r="N10">
        <v>230</v>
      </c>
      <c r="O10" s="34">
        <f t="shared" si="0"/>
        <v>10350</v>
      </c>
      <c r="Q10">
        <v>0</v>
      </c>
      <c r="R10">
        <v>0</v>
      </c>
      <c r="S10">
        <v>0</v>
      </c>
      <c r="T10" t="s">
        <v>33</v>
      </c>
    </row>
    <row r="11" spans="1:20" hidden="1" x14ac:dyDescent="0.35">
      <c r="A11">
        <v>5</v>
      </c>
      <c r="B11" t="s">
        <v>24</v>
      </c>
      <c r="C11" t="s">
        <v>31</v>
      </c>
      <c r="D11" s="4" t="s">
        <v>138</v>
      </c>
      <c r="E11" t="s">
        <v>36</v>
      </c>
      <c r="F11" t="s">
        <v>37</v>
      </c>
      <c r="G11">
        <v>3</v>
      </c>
      <c r="H11" s="2">
        <v>45609</v>
      </c>
      <c r="I11">
        <v>122</v>
      </c>
      <c r="J11">
        <v>133.38836000000001</v>
      </c>
      <c r="K11" s="34">
        <f t="shared" si="2"/>
        <v>16273.379920000001</v>
      </c>
      <c r="L11" s="2">
        <v>45796</v>
      </c>
      <c r="M11">
        <v>122</v>
      </c>
      <c r="N11">
        <v>139.03</v>
      </c>
      <c r="O11" s="34">
        <f t="shared" si="0"/>
        <v>16961.66</v>
      </c>
      <c r="Q11">
        <v>0</v>
      </c>
      <c r="R11">
        <v>0</v>
      </c>
      <c r="S11">
        <v>0</v>
      </c>
      <c r="T11" t="s">
        <v>33</v>
      </c>
    </row>
    <row r="12" spans="1:20" hidden="1" x14ac:dyDescent="0.35">
      <c r="A12">
        <v>3</v>
      </c>
      <c r="B12" t="s">
        <v>24</v>
      </c>
      <c r="C12" t="s">
        <v>31</v>
      </c>
      <c r="D12" s="4" t="s">
        <v>136</v>
      </c>
      <c r="E12" t="s">
        <v>38</v>
      </c>
      <c r="F12" t="s">
        <v>39</v>
      </c>
      <c r="G12">
        <v>3</v>
      </c>
      <c r="H12" s="2">
        <v>45609</v>
      </c>
      <c r="I12">
        <v>4200</v>
      </c>
      <c r="J12">
        <v>4.8179999999999996</v>
      </c>
      <c r="K12" s="34">
        <f t="shared" si="2"/>
        <v>20235.599999999999</v>
      </c>
      <c r="L12" s="2">
        <v>45796</v>
      </c>
      <c r="M12">
        <v>4200</v>
      </c>
      <c r="N12">
        <v>4.835</v>
      </c>
      <c r="O12" s="34">
        <f t="shared" si="0"/>
        <v>20307</v>
      </c>
      <c r="Q12">
        <v>0</v>
      </c>
      <c r="R12">
        <v>0</v>
      </c>
      <c r="S12">
        <v>0</v>
      </c>
      <c r="T12" t="s">
        <v>33</v>
      </c>
    </row>
    <row r="13" spans="1:20" hidden="1" x14ac:dyDescent="0.35">
      <c r="A13">
        <v>6</v>
      </c>
      <c r="B13" t="s">
        <v>24</v>
      </c>
      <c r="C13" t="s">
        <v>31</v>
      </c>
      <c r="D13" s="4" t="s">
        <v>139</v>
      </c>
      <c r="E13" t="s">
        <v>40</v>
      </c>
      <c r="F13" t="s">
        <v>41</v>
      </c>
      <c r="G13">
        <v>3</v>
      </c>
      <c r="H13" s="2">
        <v>45609</v>
      </c>
      <c r="I13">
        <v>400</v>
      </c>
      <c r="J13">
        <v>99.86</v>
      </c>
      <c r="K13" s="34">
        <f>+I13*J13</f>
        <v>39944</v>
      </c>
      <c r="L13" s="2">
        <v>45796</v>
      </c>
      <c r="M13">
        <v>450</v>
      </c>
      <c r="N13">
        <v>100.33</v>
      </c>
      <c r="O13" s="34">
        <f t="shared" si="0"/>
        <v>45148.5</v>
      </c>
      <c r="Q13">
        <v>0</v>
      </c>
      <c r="R13">
        <v>0</v>
      </c>
      <c r="S13">
        <v>0</v>
      </c>
      <c r="T13" t="s">
        <v>33</v>
      </c>
    </row>
    <row r="14" spans="1:20" hidden="1" x14ac:dyDescent="0.35">
      <c r="A14">
        <v>1</v>
      </c>
      <c r="B14" t="s">
        <v>24</v>
      </c>
      <c r="C14" t="s">
        <v>31</v>
      </c>
      <c r="D14" s="4" t="s">
        <v>135</v>
      </c>
      <c r="E14" t="s">
        <v>42</v>
      </c>
      <c r="F14" t="s">
        <v>43</v>
      </c>
      <c r="G14">
        <v>3</v>
      </c>
      <c r="H14" s="2">
        <v>45609</v>
      </c>
      <c r="I14">
        <v>210</v>
      </c>
      <c r="J14">
        <v>33.020000000000003</v>
      </c>
      <c r="K14" s="34">
        <f t="shared" si="2"/>
        <v>6934.2000000000007</v>
      </c>
      <c r="L14" s="2">
        <v>45796</v>
      </c>
      <c r="M14">
        <v>425</v>
      </c>
      <c r="N14">
        <v>100.16</v>
      </c>
      <c r="O14" s="34">
        <f t="shared" si="0"/>
        <v>42568</v>
      </c>
      <c r="Q14">
        <v>0</v>
      </c>
      <c r="R14">
        <v>0</v>
      </c>
      <c r="S14">
        <v>0</v>
      </c>
      <c r="T14" t="s">
        <v>33</v>
      </c>
    </row>
    <row r="15" spans="1:20" x14ac:dyDescent="0.35">
      <c r="A15">
        <v>16</v>
      </c>
      <c r="B15" t="s">
        <v>24</v>
      </c>
      <c r="C15" t="s">
        <v>44</v>
      </c>
      <c r="D15" t="s">
        <v>45</v>
      </c>
      <c r="E15" t="s">
        <v>46</v>
      </c>
      <c r="G15">
        <v>3</v>
      </c>
      <c r="H15" s="2">
        <v>45610</v>
      </c>
      <c r="I15">
        <v>20</v>
      </c>
      <c r="J15">
        <v>549.04100000000005</v>
      </c>
      <c r="K15"/>
      <c r="L15" s="2">
        <v>45796</v>
      </c>
      <c r="M15">
        <v>20</v>
      </c>
      <c r="N15">
        <v>562.04999999999995</v>
      </c>
      <c r="Q15">
        <v>0</v>
      </c>
      <c r="R15">
        <v>0</v>
      </c>
      <c r="S15">
        <v>0</v>
      </c>
      <c r="T15" t="s">
        <v>33</v>
      </c>
    </row>
    <row r="16" spans="1:20" x14ac:dyDescent="0.35">
      <c r="A16">
        <v>17</v>
      </c>
      <c r="B16" t="s">
        <v>24</v>
      </c>
      <c r="C16" t="s">
        <v>44</v>
      </c>
      <c r="D16" t="s">
        <v>45</v>
      </c>
      <c r="E16" t="s">
        <v>46</v>
      </c>
      <c r="G16">
        <v>3</v>
      </c>
      <c r="H16" s="2">
        <v>45610</v>
      </c>
      <c r="I16">
        <v>40</v>
      </c>
      <c r="J16">
        <v>549.04100000000005</v>
      </c>
      <c r="K16"/>
      <c r="L16" s="2">
        <v>45796</v>
      </c>
      <c r="M16">
        <v>40</v>
      </c>
      <c r="N16">
        <v>562.04999999999995</v>
      </c>
      <c r="Q16">
        <v>0</v>
      </c>
      <c r="R16">
        <v>0</v>
      </c>
      <c r="S16">
        <v>0</v>
      </c>
    </row>
    <row r="17" spans="1:20" hidden="1" x14ac:dyDescent="0.35">
      <c r="A17">
        <v>22</v>
      </c>
      <c r="B17" t="s">
        <v>24</v>
      </c>
      <c r="C17" t="s">
        <v>21</v>
      </c>
      <c r="D17" t="s">
        <v>47</v>
      </c>
      <c r="E17" t="s">
        <v>46</v>
      </c>
      <c r="F17" t="s">
        <v>48</v>
      </c>
      <c r="G17">
        <v>3</v>
      </c>
      <c r="H17" s="2">
        <v>45761</v>
      </c>
      <c r="I17">
        <v>638.27490899999998</v>
      </c>
      <c r="J17">
        <v>26.44</v>
      </c>
      <c r="K17"/>
      <c r="L17" s="2">
        <v>45895</v>
      </c>
      <c r="M17">
        <v>638.27490899999998</v>
      </c>
      <c r="N17">
        <v>29.77</v>
      </c>
      <c r="Q17">
        <v>0</v>
      </c>
      <c r="R17">
        <v>0</v>
      </c>
      <c r="S17">
        <v>0</v>
      </c>
    </row>
    <row r="18" spans="1:20" hidden="1" x14ac:dyDescent="0.35">
      <c r="A18">
        <v>23</v>
      </c>
      <c r="B18" t="s">
        <v>24</v>
      </c>
      <c r="C18" t="s">
        <v>21</v>
      </c>
      <c r="D18" t="s">
        <v>49</v>
      </c>
      <c r="E18" t="s">
        <v>40</v>
      </c>
      <c r="F18" t="s">
        <v>50</v>
      </c>
      <c r="G18">
        <v>3</v>
      </c>
      <c r="H18" s="2">
        <v>45895</v>
      </c>
      <c r="I18">
        <v>104.740071</v>
      </c>
      <c r="J18">
        <v>85.94</v>
      </c>
      <c r="K18"/>
      <c r="L18" s="2">
        <v>45895</v>
      </c>
      <c r="M18">
        <v>104.740071</v>
      </c>
      <c r="N18">
        <v>105.24</v>
      </c>
      <c r="Q18">
        <v>0</v>
      </c>
      <c r="R18">
        <v>0</v>
      </c>
      <c r="S18">
        <v>0</v>
      </c>
    </row>
    <row r="19" spans="1:20" hidden="1" x14ac:dyDescent="0.35">
      <c r="A19">
        <v>21</v>
      </c>
      <c r="B19" t="s">
        <v>24</v>
      </c>
      <c r="C19" t="s">
        <v>21</v>
      </c>
      <c r="D19" t="s">
        <v>51</v>
      </c>
      <c r="E19" t="s">
        <v>46</v>
      </c>
      <c r="F19" t="s">
        <v>52</v>
      </c>
      <c r="G19">
        <v>1</v>
      </c>
      <c r="H19" s="2">
        <v>45795</v>
      </c>
      <c r="I19">
        <v>19.671873000000001</v>
      </c>
      <c r="J19">
        <v>564.62</v>
      </c>
      <c r="K19"/>
      <c r="L19" s="2">
        <v>45895</v>
      </c>
      <c r="M19">
        <v>19.671873000000001</v>
      </c>
      <c r="N19">
        <v>592.36</v>
      </c>
      <c r="Q19">
        <v>0</v>
      </c>
      <c r="R19">
        <v>0</v>
      </c>
      <c r="S19">
        <v>0</v>
      </c>
      <c r="T19" t="s">
        <v>53</v>
      </c>
    </row>
    <row r="20" spans="1:20" hidden="1" x14ac:dyDescent="0.35">
      <c r="A20">
        <v>24</v>
      </c>
      <c r="B20" t="s">
        <v>24</v>
      </c>
      <c r="C20" t="s">
        <v>21</v>
      </c>
      <c r="D20" t="s">
        <v>54</v>
      </c>
      <c r="E20" t="s">
        <v>55</v>
      </c>
      <c r="F20" t="s">
        <v>56</v>
      </c>
      <c r="G20">
        <v>3</v>
      </c>
      <c r="H20" s="2">
        <v>45904</v>
      </c>
      <c r="I20">
        <v>4.6855960000000003</v>
      </c>
      <c r="J20">
        <v>130.01400000000001</v>
      </c>
      <c r="K20"/>
      <c r="L20" s="2">
        <v>45895</v>
      </c>
      <c r="M20">
        <v>4.6855960000000003</v>
      </c>
      <c r="N20">
        <v>132.26</v>
      </c>
      <c r="Q20">
        <v>0</v>
      </c>
      <c r="R20">
        <v>0</v>
      </c>
      <c r="S20">
        <v>0</v>
      </c>
    </row>
    <row r="21" spans="1:20" hidden="1" x14ac:dyDescent="0.35">
      <c r="A21">
        <v>27</v>
      </c>
      <c r="B21" t="s">
        <v>24</v>
      </c>
      <c r="C21" t="s">
        <v>21</v>
      </c>
      <c r="D21" t="s">
        <v>57</v>
      </c>
      <c r="E21" t="s">
        <v>55</v>
      </c>
      <c r="F21" t="s">
        <v>56</v>
      </c>
      <c r="G21">
        <v>1</v>
      </c>
      <c r="H21" s="2">
        <v>45904</v>
      </c>
      <c r="I21">
        <v>197.044995</v>
      </c>
      <c r="J21">
        <v>29</v>
      </c>
      <c r="K21"/>
      <c r="L21" s="2">
        <v>45895</v>
      </c>
      <c r="M21">
        <v>197.044995</v>
      </c>
      <c r="N21">
        <v>33.04</v>
      </c>
      <c r="Q21">
        <v>0</v>
      </c>
      <c r="R21">
        <v>0</v>
      </c>
      <c r="S21">
        <v>0</v>
      </c>
    </row>
    <row r="22" spans="1:20" hidden="1" x14ac:dyDescent="0.35">
      <c r="A22">
        <v>12</v>
      </c>
      <c r="B22" t="s">
        <v>58</v>
      </c>
      <c r="C22" t="s">
        <v>25</v>
      </c>
      <c r="D22" s="4" t="s">
        <v>123</v>
      </c>
      <c r="E22" s="14" t="s">
        <v>98</v>
      </c>
      <c r="G22">
        <v>2</v>
      </c>
      <c r="H22" s="3">
        <v>43948</v>
      </c>
      <c r="I22" s="5">
        <v>161.21</v>
      </c>
      <c r="J22" s="5">
        <v>37.2744</v>
      </c>
      <c r="K22" s="35">
        <v>5009</v>
      </c>
      <c r="L22" s="2">
        <v>45796</v>
      </c>
      <c r="M22">
        <v>161.21</v>
      </c>
      <c r="N22">
        <v>74.87</v>
      </c>
      <c r="O22" s="34">
        <f t="shared" ref="O22" si="3">+M22*N22</f>
        <v>12069.792700000002</v>
      </c>
      <c r="Q22">
        <v>0</v>
      </c>
      <c r="R22">
        <v>0</v>
      </c>
      <c r="S22">
        <v>0</v>
      </c>
      <c r="T22" t="s">
        <v>59</v>
      </c>
    </row>
    <row r="23" spans="1:20" hidden="1" x14ac:dyDescent="0.35">
      <c r="A23">
        <v>40</v>
      </c>
      <c r="B23" t="s">
        <v>58</v>
      </c>
      <c r="C23" t="s">
        <v>60</v>
      </c>
      <c r="D23" t="s">
        <v>61</v>
      </c>
      <c r="G23">
        <v>1</v>
      </c>
      <c r="H23" s="2">
        <v>43872</v>
      </c>
      <c r="I23">
        <v>1</v>
      </c>
      <c r="J23">
        <v>39100</v>
      </c>
      <c r="K23"/>
      <c r="L23" s="2">
        <v>45869</v>
      </c>
      <c r="M23">
        <v>1</v>
      </c>
      <c r="N23">
        <v>40544.18</v>
      </c>
      <c r="Q23">
        <v>0</v>
      </c>
      <c r="R23">
        <v>0</v>
      </c>
      <c r="S23">
        <v>0</v>
      </c>
    </row>
    <row r="24" spans="1:20" hidden="1" x14ac:dyDescent="0.35">
      <c r="A24">
        <v>44</v>
      </c>
      <c r="B24" t="s">
        <v>58</v>
      </c>
      <c r="C24" t="s">
        <v>60</v>
      </c>
      <c r="D24" t="s">
        <v>62</v>
      </c>
      <c r="G24">
        <v>1</v>
      </c>
      <c r="H24" s="2">
        <v>44137</v>
      </c>
      <c r="I24">
        <v>1</v>
      </c>
      <c r="J24">
        <v>39100</v>
      </c>
      <c r="K24"/>
      <c r="L24" s="2">
        <v>45869</v>
      </c>
      <c r="M24">
        <v>1</v>
      </c>
      <c r="N24">
        <v>40544.18</v>
      </c>
      <c r="Q24">
        <v>0</v>
      </c>
      <c r="R24">
        <v>0</v>
      </c>
      <c r="S24">
        <v>0</v>
      </c>
    </row>
    <row r="25" spans="1:20" hidden="1" x14ac:dyDescent="0.35">
      <c r="A25">
        <v>41</v>
      </c>
      <c r="B25" t="s">
        <v>58</v>
      </c>
      <c r="C25" t="s">
        <v>60</v>
      </c>
      <c r="D25" t="s">
        <v>63</v>
      </c>
      <c r="G25">
        <v>1</v>
      </c>
      <c r="H25" s="2">
        <v>43872</v>
      </c>
      <c r="I25">
        <v>1</v>
      </c>
      <c r="J25">
        <v>61954</v>
      </c>
      <c r="K25"/>
      <c r="L25" s="2">
        <v>45869</v>
      </c>
      <c r="M25">
        <v>1</v>
      </c>
      <c r="N25">
        <v>64254.42</v>
      </c>
      <c r="Q25">
        <v>0</v>
      </c>
      <c r="R25">
        <v>0</v>
      </c>
      <c r="S25">
        <v>0</v>
      </c>
    </row>
    <row r="26" spans="1:20" hidden="1" x14ac:dyDescent="0.35">
      <c r="A26">
        <v>43</v>
      </c>
      <c r="B26" t="s">
        <v>58</v>
      </c>
      <c r="C26" t="s">
        <v>60</v>
      </c>
      <c r="D26" t="s">
        <v>64</v>
      </c>
      <c r="G26">
        <v>1</v>
      </c>
      <c r="H26" s="2">
        <v>43872</v>
      </c>
      <c r="I26">
        <v>1</v>
      </c>
      <c r="J26">
        <v>61954</v>
      </c>
      <c r="K26"/>
      <c r="L26" s="2">
        <v>45869</v>
      </c>
      <c r="M26">
        <v>1</v>
      </c>
      <c r="N26">
        <v>64254.42</v>
      </c>
      <c r="Q26">
        <v>0</v>
      </c>
      <c r="R26">
        <v>0</v>
      </c>
      <c r="S26">
        <v>0</v>
      </c>
    </row>
    <row r="27" spans="1:20" hidden="1" x14ac:dyDescent="0.35">
      <c r="A27">
        <v>42</v>
      </c>
      <c r="B27" t="s">
        <v>58</v>
      </c>
      <c r="C27" t="s">
        <v>60</v>
      </c>
      <c r="D27" t="s">
        <v>65</v>
      </c>
      <c r="G27">
        <v>1</v>
      </c>
      <c r="H27" s="2">
        <v>44137</v>
      </c>
      <c r="I27">
        <v>1</v>
      </c>
      <c r="J27">
        <v>94446</v>
      </c>
      <c r="K27"/>
      <c r="L27" s="2">
        <v>45869</v>
      </c>
      <c r="M27">
        <v>1</v>
      </c>
      <c r="N27">
        <v>97946.76</v>
      </c>
      <c r="Q27">
        <v>0</v>
      </c>
      <c r="R27">
        <v>0</v>
      </c>
      <c r="S27">
        <v>0</v>
      </c>
    </row>
    <row r="28" spans="1:20" hidden="1" x14ac:dyDescent="0.35">
      <c r="A28">
        <v>39</v>
      </c>
      <c r="B28" t="s">
        <v>58</v>
      </c>
      <c r="C28" t="s">
        <v>60</v>
      </c>
      <c r="D28" t="s">
        <v>66</v>
      </c>
      <c r="G28">
        <v>1</v>
      </c>
      <c r="H28" s="2">
        <v>44137</v>
      </c>
      <c r="I28">
        <v>1</v>
      </c>
      <c r="J28">
        <v>94446</v>
      </c>
      <c r="K28"/>
      <c r="L28" s="2">
        <v>45869</v>
      </c>
      <c r="M28">
        <v>1</v>
      </c>
      <c r="N28">
        <v>97946.76</v>
      </c>
      <c r="Q28">
        <v>0</v>
      </c>
      <c r="R28">
        <v>0</v>
      </c>
      <c r="S28">
        <v>0</v>
      </c>
    </row>
    <row r="29" spans="1:20" x14ac:dyDescent="0.35">
      <c r="A29">
        <v>18</v>
      </c>
      <c r="B29" t="s">
        <v>58</v>
      </c>
      <c r="C29" t="s">
        <v>67</v>
      </c>
      <c r="D29" t="s">
        <v>68</v>
      </c>
      <c r="E29" t="s">
        <v>69</v>
      </c>
      <c r="G29">
        <v>2</v>
      </c>
      <c r="H29" s="2">
        <v>45610</v>
      </c>
      <c r="I29">
        <v>287.49599999999998</v>
      </c>
      <c r="J29">
        <v>109.5321</v>
      </c>
      <c r="K29"/>
      <c r="L29" s="2">
        <v>45796</v>
      </c>
      <c r="M29">
        <v>287.49599999999998</v>
      </c>
      <c r="N29">
        <v>109.5323026407324</v>
      </c>
      <c r="Q29">
        <v>0</v>
      </c>
      <c r="R29">
        <v>0</v>
      </c>
      <c r="S29">
        <v>0</v>
      </c>
    </row>
    <row r="30" spans="1:20" x14ac:dyDescent="0.35">
      <c r="A30">
        <v>19</v>
      </c>
      <c r="B30" t="s">
        <v>58</v>
      </c>
      <c r="C30" t="s">
        <v>67</v>
      </c>
      <c r="D30" t="s">
        <v>70</v>
      </c>
      <c r="E30" t="s">
        <v>71</v>
      </c>
      <c r="G30">
        <v>2</v>
      </c>
      <c r="H30" s="2">
        <v>45610</v>
      </c>
      <c r="I30">
        <v>291.27</v>
      </c>
      <c r="J30">
        <v>108.1079</v>
      </c>
      <c r="K30"/>
      <c r="L30" s="2">
        <v>45796</v>
      </c>
      <c r="M30">
        <v>291.27</v>
      </c>
      <c r="N30">
        <v>108.1079003364576</v>
      </c>
      <c r="Q30">
        <v>0</v>
      </c>
      <c r="R30">
        <v>0</v>
      </c>
      <c r="S30">
        <v>0</v>
      </c>
    </row>
    <row r="31" spans="1:20" hidden="1" x14ac:dyDescent="0.35">
      <c r="A31">
        <v>28</v>
      </c>
      <c r="B31" t="s">
        <v>72</v>
      </c>
      <c r="C31" t="s">
        <v>73</v>
      </c>
      <c r="D31" t="s">
        <v>74</v>
      </c>
      <c r="G31">
        <v>1</v>
      </c>
      <c r="H31" s="2">
        <v>38128</v>
      </c>
      <c r="I31">
        <v>1</v>
      </c>
      <c r="J31">
        <v>45000</v>
      </c>
      <c r="K31"/>
      <c r="L31" s="2">
        <v>45903</v>
      </c>
      <c r="M31">
        <v>1</v>
      </c>
      <c r="N31">
        <v>250000</v>
      </c>
      <c r="Q31">
        <v>0</v>
      </c>
      <c r="R31">
        <v>0</v>
      </c>
      <c r="S31">
        <v>0</v>
      </c>
    </row>
    <row r="32" spans="1:20" hidden="1" x14ac:dyDescent="0.35">
      <c r="A32">
        <v>29</v>
      </c>
      <c r="B32" t="s">
        <v>72</v>
      </c>
      <c r="C32" t="s">
        <v>73</v>
      </c>
      <c r="D32" t="s">
        <v>75</v>
      </c>
      <c r="G32">
        <v>1</v>
      </c>
      <c r="H32" s="2">
        <v>38859</v>
      </c>
      <c r="I32">
        <v>1</v>
      </c>
      <c r="J32">
        <v>27000</v>
      </c>
      <c r="K32"/>
      <c r="L32" s="2">
        <v>45725</v>
      </c>
      <c r="M32">
        <v>1</v>
      </c>
      <c r="N32">
        <v>35000</v>
      </c>
      <c r="Q32">
        <v>0</v>
      </c>
      <c r="R32">
        <v>0</v>
      </c>
      <c r="S32">
        <v>0</v>
      </c>
    </row>
    <row r="33" spans="1:20" hidden="1" x14ac:dyDescent="0.35">
      <c r="A33">
        <v>48</v>
      </c>
      <c r="B33" t="s">
        <v>72</v>
      </c>
      <c r="C33" t="s">
        <v>76</v>
      </c>
      <c r="D33" t="s">
        <v>77</v>
      </c>
      <c r="G33">
        <v>1</v>
      </c>
      <c r="H33" s="2">
        <v>35447</v>
      </c>
      <c r="I33">
        <v>1</v>
      </c>
      <c r="J33">
        <v>89864</v>
      </c>
      <c r="K33"/>
      <c r="L33" s="2">
        <v>39590</v>
      </c>
      <c r="M33">
        <v>1</v>
      </c>
      <c r="N33">
        <v>180000</v>
      </c>
      <c r="Q33">
        <v>0</v>
      </c>
      <c r="R33">
        <v>0</v>
      </c>
      <c r="S33">
        <v>0</v>
      </c>
      <c r="T33" t="s">
        <v>78</v>
      </c>
    </row>
    <row r="34" spans="1:20" hidden="1" x14ac:dyDescent="0.35">
      <c r="A34">
        <v>32</v>
      </c>
      <c r="B34" t="s">
        <v>72</v>
      </c>
      <c r="C34" t="s">
        <v>76</v>
      </c>
      <c r="D34" t="s">
        <v>77</v>
      </c>
      <c r="G34">
        <v>1</v>
      </c>
      <c r="H34" s="2">
        <v>35447</v>
      </c>
      <c r="I34">
        <v>1</v>
      </c>
      <c r="J34">
        <v>89864</v>
      </c>
      <c r="K34"/>
      <c r="L34" s="2">
        <v>45756</v>
      </c>
      <c r="M34">
        <v>1</v>
      </c>
      <c r="N34">
        <v>250000</v>
      </c>
      <c r="Q34">
        <v>0</v>
      </c>
      <c r="R34">
        <v>0</v>
      </c>
      <c r="S34">
        <v>0</v>
      </c>
      <c r="T34" t="s">
        <v>78</v>
      </c>
    </row>
    <row r="35" spans="1:20" hidden="1" x14ac:dyDescent="0.35">
      <c r="A35">
        <v>49</v>
      </c>
      <c r="B35" t="s">
        <v>72</v>
      </c>
      <c r="C35" t="s">
        <v>76</v>
      </c>
      <c r="D35" t="s">
        <v>79</v>
      </c>
      <c r="G35">
        <v>1</v>
      </c>
      <c r="H35" s="2">
        <v>32524</v>
      </c>
      <c r="I35">
        <v>1</v>
      </c>
      <c r="J35">
        <v>54590</v>
      </c>
      <c r="K35"/>
      <c r="L35" s="2">
        <v>35765</v>
      </c>
      <c r="M35">
        <v>1</v>
      </c>
      <c r="N35">
        <v>89864</v>
      </c>
      <c r="Q35">
        <v>0</v>
      </c>
      <c r="R35">
        <v>0</v>
      </c>
      <c r="S35">
        <v>0</v>
      </c>
      <c r="T35" t="s">
        <v>78</v>
      </c>
    </row>
    <row r="36" spans="1:20" hidden="1" x14ac:dyDescent="0.35">
      <c r="A36">
        <v>46</v>
      </c>
      <c r="B36" t="s">
        <v>72</v>
      </c>
      <c r="C36" t="s">
        <v>76</v>
      </c>
      <c r="D36" t="s">
        <v>79</v>
      </c>
      <c r="G36">
        <v>1</v>
      </c>
      <c r="H36" s="2">
        <v>32524</v>
      </c>
      <c r="I36">
        <v>1</v>
      </c>
      <c r="J36">
        <v>54590</v>
      </c>
      <c r="K36"/>
      <c r="L36" s="2">
        <v>39590</v>
      </c>
      <c r="M36">
        <v>1</v>
      </c>
      <c r="N36">
        <v>180000</v>
      </c>
      <c r="Q36">
        <v>0</v>
      </c>
      <c r="R36">
        <v>0</v>
      </c>
      <c r="S36">
        <v>0</v>
      </c>
      <c r="T36" t="s">
        <v>78</v>
      </c>
    </row>
    <row r="37" spans="1:20" hidden="1" x14ac:dyDescent="0.35">
      <c r="A37">
        <v>31</v>
      </c>
      <c r="B37" t="s">
        <v>72</v>
      </c>
      <c r="C37" t="s">
        <v>76</v>
      </c>
      <c r="D37" t="s">
        <v>79</v>
      </c>
      <c r="G37">
        <v>1</v>
      </c>
      <c r="H37" s="2">
        <v>32524</v>
      </c>
      <c r="I37">
        <v>1</v>
      </c>
      <c r="J37">
        <v>54590</v>
      </c>
      <c r="K37"/>
      <c r="L37" s="2">
        <v>45756</v>
      </c>
      <c r="M37">
        <v>1</v>
      </c>
      <c r="N37">
        <v>250000</v>
      </c>
      <c r="Q37">
        <v>0</v>
      </c>
      <c r="R37">
        <v>0</v>
      </c>
      <c r="S37">
        <v>0</v>
      </c>
      <c r="T37" t="s">
        <v>78</v>
      </c>
    </row>
    <row r="38" spans="1:20" hidden="1" x14ac:dyDescent="0.35">
      <c r="A38">
        <v>30</v>
      </c>
      <c r="B38" t="s">
        <v>72</v>
      </c>
      <c r="C38" t="s">
        <v>76</v>
      </c>
      <c r="D38" t="s">
        <v>80</v>
      </c>
      <c r="G38">
        <v>1</v>
      </c>
      <c r="H38" s="2">
        <v>32524</v>
      </c>
      <c r="I38">
        <v>1</v>
      </c>
      <c r="J38">
        <v>54590</v>
      </c>
      <c r="K38"/>
      <c r="L38" s="2">
        <v>35447</v>
      </c>
      <c r="M38">
        <v>1</v>
      </c>
      <c r="N38">
        <v>89864</v>
      </c>
      <c r="Q38">
        <v>0</v>
      </c>
      <c r="R38">
        <v>0</v>
      </c>
      <c r="S38">
        <v>0</v>
      </c>
      <c r="T38" t="s">
        <v>81</v>
      </c>
    </row>
    <row r="39" spans="1:20" hidden="1" x14ac:dyDescent="0.35">
      <c r="A39">
        <v>50</v>
      </c>
      <c r="B39" t="s">
        <v>72</v>
      </c>
      <c r="C39" t="s">
        <v>76</v>
      </c>
      <c r="D39" t="s">
        <v>80</v>
      </c>
      <c r="G39">
        <v>1</v>
      </c>
      <c r="H39" s="2">
        <v>32524</v>
      </c>
      <c r="I39">
        <v>1</v>
      </c>
      <c r="J39">
        <v>54590</v>
      </c>
      <c r="K39"/>
      <c r="L39" s="2">
        <v>39590</v>
      </c>
      <c r="M39">
        <v>1</v>
      </c>
      <c r="N39">
        <v>180000</v>
      </c>
      <c r="Q39">
        <v>0</v>
      </c>
      <c r="R39">
        <v>0</v>
      </c>
      <c r="S39">
        <v>0</v>
      </c>
      <c r="T39" t="s">
        <v>81</v>
      </c>
    </row>
    <row r="40" spans="1:20" hidden="1" x14ac:dyDescent="0.35">
      <c r="A40">
        <v>47</v>
      </c>
      <c r="B40" t="s">
        <v>72</v>
      </c>
      <c r="C40" t="s">
        <v>76</v>
      </c>
      <c r="D40" t="s">
        <v>80</v>
      </c>
      <c r="G40">
        <v>1</v>
      </c>
      <c r="H40" s="2">
        <v>32524</v>
      </c>
      <c r="I40">
        <v>1</v>
      </c>
      <c r="J40">
        <v>54590</v>
      </c>
      <c r="K40"/>
      <c r="L40" s="2">
        <v>45904</v>
      </c>
      <c r="M40">
        <v>1</v>
      </c>
      <c r="N40">
        <v>250000</v>
      </c>
      <c r="Q40">
        <v>0</v>
      </c>
      <c r="R40">
        <v>0</v>
      </c>
      <c r="S40">
        <v>0</v>
      </c>
      <c r="T40" t="s">
        <v>81</v>
      </c>
    </row>
    <row r="41" spans="1:20" hidden="1" x14ac:dyDescent="0.35">
      <c r="A41">
        <v>37</v>
      </c>
      <c r="B41" t="s">
        <v>72</v>
      </c>
      <c r="C41" t="s">
        <v>82</v>
      </c>
      <c r="D41" t="s">
        <v>83</v>
      </c>
      <c r="G41">
        <v>1</v>
      </c>
      <c r="H41" s="2">
        <v>42220</v>
      </c>
      <c r="I41">
        <v>1</v>
      </c>
      <c r="J41">
        <v>234113</v>
      </c>
      <c r="K41"/>
      <c r="L41" s="2">
        <v>45904</v>
      </c>
      <c r="M41">
        <v>1</v>
      </c>
      <c r="N41">
        <v>300000</v>
      </c>
      <c r="Q41">
        <v>0</v>
      </c>
      <c r="R41">
        <v>0</v>
      </c>
      <c r="S41">
        <v>0</v>
      </c>
      <c r="T41" t="s">
        <v>84</v>
      </c>
    </row>
    <row r="42" spans="1:20" hidden="1" x14ac:dyDescent="0.35">
      <c r="A42">
        <v>35</v>
      </c>
      <c r="B42" t="s">
        <v>72</v>
      </c>
      <c r="C42" t="s">
        <v>82</v>
      </c>
      <c r="D42" t="s">
        <v>85</v>
      </c>
      <c r="G42">
        <v>1</v>
      </c>
      <c r="H42" s="2">
        <v>42220</v>
      </c>
      <c r="I42">
        <v>1</v>
      </c>
      <c r="J42">
        <v>234113</v>
      </c>
      <c r="K42"/>
      <c r="L42" s="2">
        <v>45904</v>
      </c>
      <c r="M42">
        <v>1</v>
      </c>
      <c r="N42">
        <v>300000</v>
      </c>
      <c r="Q42">
        <v>0</v>
      </c>
      <c r="R42">
        <v>0</v>
      </c>
      <c r="S42">
        <v>0</v>
      </c>
      <c r="T42" t="s">
        <v>84</v>
      </c>
    </row>
    <row r="43" spans="1:20" hidden="1" x14ac:dyDescent="0.35">
      <c r="A43">
        <v>34</v>
      </c>
      <c r="B43" t="s">
        <v>72</v>
      </c>
      <c r="C43" t="s">
        <v>82</v>
      </c>
      <c r="D43" t="s">
        <v>86</v>
      </c>
      <c r="G43">
        <v>1</v>
      </c>
      <c r="H43" s="2">
        <v>42220</v>
      </c>
      <c r="I43">
        <v>1</v>
      </c>
      <c r="J43">
        <v>234113</v>
      </c>
      <c r="K43"/>
      <c r="L43" s="2">
        <v>45904</v>
      </c>
      <c r="M43">
        <v>1</v>
      </c>
      <c r="N43">
        <v>300000</v>
      </c>
      <c r="Q43">
        <v>0</v>
      </c>
      <c r="R43">
        <v>0</v>
      </c>
      <c r="S43">
        <v>0</v>
      </c>
      <c r="T43" t="s">
        <v>84</v>
      </c>
    </row>
    <row r="44" spans="1:20" hidden="1" x14ac:dyDescent="0.35">
      <c r="A44">
        <v>38</v>
      </c>
      <c r="B44" t="s">
        <v>72</v>
      </c>
      <c r="C44" t="s">
        <v>82</v>
      </c>
      <c r="D44" t="s">
        <v>87</v>
      </c>
      <c r="G44">
        <v>1</v>
      </c>
      <c r="H44" s="2">
        <v>42151</v>
      </c>
      <c r="I44">
        <v>1</v>
      </c>
      <c r="J44">
        <v>290375</v>
      </c>
      <c r="K44"/>
      <c r="L44" s="2">
        <v>45904</v>
      </c>
      <c r="M44">
        <v>1</v>
      </c>
      <c r="N44">
        <v>35000</v>
      </c>
      <c r="Q44">
        <v>0</v>
      </c>
      <c r="R44">
        <v>0</v>
      </c>
      <c r="S44">
        <v>0</v>
      </c>
      <c r="T44" t="s">
        <v>84</v>
      </c>
    </row>
    <row r="45" spans="1:20" hidden="1" x14ac:dyDescent="0.35">
      <c r="A45">
        <v>36</v>
      </c>
      <c r="B45" t="s">
        <v>72</v>
      </c>
      <c r="C45" t="s">
        <v>82</v>
      </c>
      <c r="D45" t="s">
        <v>88</v>
      </c>
      <c r="G45">
        <v>1</v>
      </c>
      <c r="H45" s="2">
        <v>42102</v>
      </c>
      <c r="I45">
        <v>1</v>
      </c>
      <c r="J45">
        <v>234113</v>
      </c>
      <c r="K45"/>
      <c r="L45" s="2">
        <v>45904</v>
      </c>
      <c r="M45">
        <v>1</v>
      </c>
      <c r="N45">
        <v>300000</v>
      </c>
      <c r="Q45">
        <v>0</v>
      </c>
      <c r="R45">
        <v>0</v>
      </c>
      <c r="S45">
        <v>0</v>
      </c>
      <c r="T45" t="s">
        <v>84</v>
      </c>
    </row>
    <row r="46" spans="1:20" hidden="1" x14ac:dyDescent="0.35">
      <c r="A46">
        <v>45</v>
      </c>
      <c r="B46" t="s">
        <v>89</v>
      </c>
      <c r="C46" t="s">
        <v>90</v>
      </c>
      <c r="D46" t="s">
        <v>91</v>
      </c>
      <c r="G46">
        <v>1</v>
      </c>
      <c r="H46" s="2">
        <v>42146</v>
      </c>
      <c r="I46">
        <v>1</v>
      </c>
      <c r="J46">
        <v>0</v>
      </c>
      <c r="K46"/>
      <c r="L46" s="2">
        <v>45908</v>
      </c>
      <c r="M46">
        <v>1</v>
      </c>
      <c r="N46">
        <v>16299.56</v>
      </c>
      <c r="Q46">
        <v>0</v>
      </c>
      <c r="R46">
        <v>0</v>
      </c>
      <c r="S46">
        <v>0</v>
      </c>
      <c r="T46" t="s">
        <v>33</v>
      </c>
    </row>
    <row r="47" spans="1:20" hidden="1" x14ac:dyDescent="0.35">
      <c r="A47">
        <v>14</v>
      </c>
      <c r="B47" t="s">
        <v>89</v>
      </c>
      <c r="C47" t="s">
        <v>25</v>
      </c>
      <c r="D47" t="s">
        <v>91</v>
      </c>
      <c r="G47">
        <v>1</v>
      </c>
      <c r="H47" s="2">
        <v>45610</v>
      </c>
      <c r="I47">
        <v>1</v>
      </c>
      <c r="J47">
        <v>2500.06</v>
      </c>
      <c r="K47"/>
      <c r="L47" s="2">
        <v>45797</v>
      </c>
      <c r="M47">
        <v>1</v>
      </c>
      <c r="N47">
        <v>4152.0200000000004</v>
      </c>
      <c r="Q47">
        <v>0</v>
      </c>
      <c r="R47">
        <v>0</v>
      </c>
      <c r="S47">
        <v>0</v>
      </c>
      <c r="T47" t="s">
        <v>33</v>
      </c>
    </row>
    <row r="48" spans="1:20" hidden="1" x14ac:dyDescent="0.35">
      <c r="A48">
        <v>15</v>
      </c>
      <c r="B48" t="s">
        <v>89</v>
      </c>
      <c r="C48" t="s">
        <v>44</v>
      </c>
      <c r="D48" t="s">
        <v>91</v>
      </c>
      <c r="G48">
        <v>1</v>
      </c>
      <c r="H48" s="2">
        <v>45610</v>
      </c>
      <c r="I48">
        <v>1</v>
      </c>
      <c r="J48">
        <v>46291.4</v>
      </c>
      <c r="K48"/>
      <c r="L48" s="2">
        <v>45796</v>
      </c>
      <c r="M48">
        <v>1</v>
      </c>
      <c r="N48">
        <v>6361.63</v>
      </c>
      <c r="Q48">
        <v>0</v>
      </c>
      <c r="R48">
        <v>0</v>
      </c>
      <c r="S48">
        <v>0</v>
      </c>
      <c r="T48" t="s">
        <v>33</v>
      </c>
    </row>
    <row r="49" spans="1:20" hidden="1" x14ac:dyDescent="0.35">
      <c r="A49">
        <v>25</v>
      </c>
      <c r="B49" t="s">
        <v>89</v>
      </c>
      <c r="C49" t="s">
        <v>21</v>
      </c>
      <c r="D49" t="s">
        <v>91</v>
      </c>
      <c r="G49">
        <v>1</v>
      </c>
      <c r="H49" s="2">
        <v>45895</v>
      </c>
      <c r="I49">
        <v>1</v>
      </c>
      <c r="J49">
        <v>0</v>
      </c>
      <c r="K49"/>
      <c r="L49" s="2">
        <v>45895</v>
      </c>
      <c r="M49">
        <v>1</v>
      </c>
      <c r="N49">
        <v>9132.02</v>
      </c>
      <c r="Q49">
        <v>0</v>
      </c>
      <c r="R49">
        <v>0</v>
      </c>
      <c r="S49">
        <v>0</v>
      </c>
      <c r="T49" t="s">
        <v>33</v>
      </c>
    </row>
    <row r="50" spans="1:20" hidden="1" x14ac:dyDescent="0.35">
      <c r="A50">
        <v>11</v>
      </c>
      <c r="B50" t="s">
        <v>92</v>
      </c>
      <c r="C50" t="s">
        <v>25</v>
      </c>
      <c r="D50" t="s">
        <v>93</v>
      </c>
      <c r="E50" s="14" t="s">
        <v>122</v>
      </c>
      <c r="G50">
        <v>2</v>
      </c>
      <c r="H50" s="2">
        <v>45609</v>
      </c>
      <c r="I50">
        <v>201.273</v>
      </c>
      <c r="J50">
        <v>119.3901</v>
      </c>
      <c r="K50" s="34">
        <f t="shared" ref="K50:K51" si="4">+I50*J50</f>
        <v>24030.003597300001</v>
      </c>
      <c r="L50" s="2">
        <v>45796</v>
      </c>
      <c r="M50">
        <v>222.41</v>
      </c>
      <c r="N50">
        <v>138.06</v>
      </c>
      <c r="O50" s="34">
        <f t="shared" ref="O50:O51" si="5">+M50*N50</f>
        <v>30705.924599999998</v>
      </c>
      <c r="P50">
        <v>300</v>
      </c>
      <c r="T50" t="s">
        <v>94</v>
      </c>
    </row>
    <row r="51" spans="1:20" hidden="1" x14ac:dyDescent="0.35">
      <c r="A51">
        <v>13</v>
      </c>
      <c r="B51" t="s">
        <v>92</v>
      </c>
      <c r="C51" t="s">
        <v>25</v>
      </c>
      <c r="D51" t="s">
        <v>132</v>
      </c>
      <c r="E51" s="14" t="s">
        <v>121</v>
      </c>
      <c r="G51">
        <v>2</v>
      </c>
      <c r="H51" s="2">
        <v>45609</v>
      </c>
      <c r="I51">
        <v>83.036000000000001</v>
      </c>
      <c r="J51">
        <v>252.52719999999999</v>
      </c>
      <c r="K51" s="34">
        <f t="shared" si="4"/>
        <v>20968.848579199999</v>
      </c>
      <c r="L51" s="2">
        <v>45796</v>
      </c>
      <c r="M51">
        <v>89.54</v>
      </c>
      <c r="N51">
        <v>313.42</v>
      </c>
      <c r="O51" s="34">
        <f t="shared" si="5"/>
        <v>28063.626800000002</v>
      </c>
      <c r="P51">
        <v>300</v>
      </c>
      <c r="T51" t="s">
        <v>94</v>
      </c>
    </row>
    <row r="52" spans="1:20" hidden="1" x14ac:dyDescent="0.35">
      <c r="A52">
        <v>20</v>
      </c>
      <c r="B52" t="s">
        <v>95</v>
      </c>
      <c r="C52" t="s">
        <v>67</v>
      </c>
      <c r="D52" t="s">
        <v>96</v>
      </c>
      <c r="E52" t="s">
        <v>97</v>
      </c>
      <c r="G52">
        <v>1</v>
      </c>
      <c r="H52" s="2">
        <v>45610</v>
      </c>
      <c r="I52">
        <v>21</v>
      </c>
      <c r="J52">
        <v>99.518199999999993</v>
      </c>
      <c r="K52"/>
      <c r="L52" s="2">
        <v>45796</v>
      </c>
      <c r="M52">
        <v>21</v>
      </c>
      <c r="N52">
        <v>99.518199999999993</v>
      </c>
      <c r="Q52">
        <v>0</v>
      </c>
      <c r="R52">
        <v>0</v>
      </c>
      <c r="S52">
        <v>0</v>
      </c>
    </row>
    <row r="56" spans="1:20" ht="15" thickBot="1" x14ac:dyDescent="0.4"/>
    <row r="57" spans="1:20" x14ac:dyDescent="0.35">
      <c r="D57" t="s">
        <v>109</v>
      </c>
      <c r="F57" t="s">
        <v>117</v>
      </c>
      <c r="H57" s="39" t="s">
        <v>140</v>
      </c>
      <c r="I57" s="16" t="s">
        <v>141</v>
      </c>
      <c r="J57" s="41"/>
    </row>
    <row r="58" spans="1:20" ht="15" thickBot="1" x14ac:dyDescent="0.4">
      <c r="D58" s="11">
        <v>45774</v>
      </c>
      <c r="F58" s="13">
        <v>45858</v>
      </c>
      <c r="H58" s="40"/>
      <c r="I58" s="17">
        <v>7381.61</v>
      </c>
      <c r="J58" s="42"/>
    </row>
    <row r="59" spans="1:20" ht="89" x14ac:dyDescent="0.35">
      <c r="D59" s="9" t="s">
        <v>115</v>
      </c>
      <c r="F59" s="9" t="s">
        <v>118</v>
      </c>
      <c r="H59" s="43" t="s">
        <v>142</v>
      </c>
      <c r="I59" s="43"/>
      <c r="J59" s="43"/>
      <c r="K59" s="44"/>
      <c r="L59" s="43"/>
      <c r="M59" s="43"/>
      <c r="N59" s="43"/>
      <c r="O59" s="43"/>
      <c r="P59" s="43"/>
    </row>
    <row r="60" spans="1:20" ht="15" thickBot="1" x14ac:dyDescent="0.4">
      <c r="D60" s="10" t="s">
        <v>116</v>
      </c>
      <c r="F60" s="12" t="s">
        <v>119</v>
      </c>
      <c r="H60" s="18" t="s">
        <v>143</v>
      </c>
      <c r="I60" s="19" t="s">
        <v>144</v>
      </c>
      <c r="J60" s="19" t="s">
        <v>145</v>
      </c>
      <c r="K60" s="36" t="s">
        <v>146</v>
      </c>
      <c r="L60" s="20" t="s">
        <v>147</v>
      </c>
      <c r="M60" s="20" t="s">
        <v>148</v>
      </c>
      <c r="N60" s="20" t="s">
        <v>149</v>
      </c>
      <c r="O60" s="20" t="s">
        <v>141</v>
      </c>
      <c r="P60" s="20" t="s">
        <v>150</v>
      </c>
    </row>
    <row r="61" spans="1:20" ht="16.5" thickBot="1" x14ac:dyDescent="0.4">
      <c r="D61" s="6" t="s">
        <v>99</v>
      </c>
      <c r="F61" s="6" t="s">
        <v>99</v>
      </c>
      <c r="H61" s="21" t="s">
        <v>151</v>
      </c>
      <c r="I61" s="22" t="s">
        <v>152</v>
      </c>
      <c r="J61" s="23">
        <v>45588</v>
      </c>
      <c r="K61" s="37">
        <v>6009</v>
      </c>
      <c r="L61" s="24">
        <v>-5816.05</v>
      </c>
      <c r="M61" s="25"/>
      <c r="N61" s="24">
        <v>6009</v>
      </c>
      <c r="O61" s="24">
        <v>-192.95</v>
      </c>
      <c r="P61" s="26">
        <v>-3.2099999999999997E-2</v>
      </c>
    </row>
    <row r="62" spans="1:20" ht="16.5" thickBot="1" x14ac:dyDescent="0.4">
      <c r="D62" s="7" t="s">
        <v>100</v>
      </c>
      <c r="F62" s="7" t="s">
        <v>100</v>
      </c>
      <c r="H62" s="21" t="s">
        <v>153</v>
      </c>
      <c r="I62" s="22" t="s">
        <v>152</v>
      </c>
      <c r="J62" s="23">
        <v>45586</v>
      </c>
      <c r="K62" s="37">
        <v>26537.67</v>
      </c>
      <c r="L62" s="24">
        <v>-29218.59</v>
      </c>
      <c r="M62" s="24">
        <v>1208.94</v>
      </c>
      <c r="N62" s="24">
        <v>26537.67</v>
      </c>
      <c r="O62" s="24">
        <v>2680.92</v>
      </c>
      <c r="P62" s="26">
        <v>0.10100000000000001</v>
      </c>
    </row>
    <row r="63" spans="1:20" ht="16.5" thickBot="1" x14ac:dyDescent="0.4">
      <c r="D63" s="8">
        <v>43948</v>
      </c>
      <c r="F63" s="8">
        <v>44032</v>
      </c>
      <c r="H63" s="21" t="s">
        <v>154</v>
      </c>
      <c r="I63" s="22" t="s">
        <v>152</v>
      </c>
      <c r="J63" s="23">
        <v>44642</v>
      </c>
      <c r="K63" s="37">
        <v>7009</v>
      </c>
      <c r="L63" s="24">
        <v>-7435.65</v>
      </c>
      <c r="M63" s="24">
        <v>128.30000000000001</v>
      </c>
      <c r="N63" s="24">
        <v>7009</v>
      </c>
      <c r="O63" s="24">
        <v>426.65</v>
      </c>
      <c r="P63" s="26">
        <v>6.0900000000000003E-2</v>
      </c>
    </row>
    <row r="64" spans="1:20" ht="16.5" thickBot="1" x14ac:dyDescent="0.4">
      <c r="D64" s="7" t="s">
        <v>101</v>
      </c>
      <c r="F64" s="7" t="s">
        <v>101</v>
      </c>
      <c r="H64" s="21" t="s">
        <v>155</v>
      </c>
      <c r="I64" s="22" t="s">
        <v>152</v>
      </c>
      <c r="J64" s="23">
        <v>45587</v>
      </c>
      <c r="K64" s="37">
        <v>7009</v>
      </c>
      <c r="L64" s="24">
        <v>-7238.89</v>
      </c>
      <c r="M64" s="24">
        <v>83.07</v>
      </c>
      <c r="N64" s="24">
        <v>7009</v>
      </c>
      <c r="O64" s="24">
        <v>229.89</v>
      </c>
      <c r="P64" s="26">
        <v>3.2800000000000003E-2</v>
      </c>
    </row>
    <row r="65" spans="4:16" ht="16.5" thickBot="1" x14ac:dyDescent="0.4">
      <c r="D65" s="8">
        <v>43948</v>
      </c>
      <c r="F65" s="8">
        <v>44032</v>
      </c>
      <c r="H65" s="21" t="s">
        <v>156</v>
      </c>
      <c r="I65" s="22" t="s">
        <v>152</v>
      </c>
      <c r="J65" s="23">
        <v>45586</v>
      </c>
      <c r="K65" s="37">
        <v>7009</v>
      </c>
      <c r="L65" s="24">
        <v>-6159.46</v>
      </c>
      <c r="M65" s="25"/>
      <c r="N65" s="24">
        <v>7009</v>
      </c>
      <c r="O65" s="24">
        <v>-849.54</v>
      </c>
      <c r="P65" s="26">
        <v>-0.1212</v>
      </c>
    </row>
    <row r="66" spans="4:16" ht="16.5" thickBot="1" x14ac:dyDescent="0.4">
      <c r="D66" s="7" t="s">
        <v>102</v>
      </c>
      <c r="F66" s="7" t="s">
        <v>102</v>
      </c>
      <c r="H66" s="21" t="s">
        <v>157</v>
      </c>
      <c r="I66" s="22" t="s">
        <v>152</v>
      </c>
      <c r="J66" s="23">
        <v>44642</v>
      </c>
      <c r="K66" s="37">
        <v>5009</v>
      </c>
      <c r="L66" s="24">
        <v>-5716.45</v>
      </c>
      <c r="M66" s="24">
        <v>251.65</v>
      </c>
      <c r="N66" s="24">
        <v>5009</v>
      </c>
      <c r="O66" s="24">
        <v>707.45</v>
      </c>
      <c r="P66" s="26">
        <v>0.14119999999999999</v>
      </c>
    </row>
    <row r="67" spans="4:16" ht="72.5" thickBot="1" x14ac:dyDescent="0.4">
      <c r="D67" s="7" t="s">
        <v>103</v>
      </c>
      <c r="F67" s="7" t="s">
        <v>120</v>
      </c>
      <c r="H67" s="21" t="s">
        <v>158</v>
      </c>
      <c r="I67" s="22" t="s">
        <v>152</v>
      </c>
      <c r="J67" s="23">
        <v>44601</v>
      </c>
      <c r="K67" s="37">
        <v>5009</v>
      </c>
      <c r="L67" s="24">
        <v>-5352.89</v>
      </c>
      <c r="M67" s="24">
        <v>123.97</v>
      </c>
      <c r="N67" s="24">
        <v>5009</v>
      </c>
      <c r="O67" s="24">
        <v>343.89</v>
      </c>
      <c r="P67" s="26">
        <v>6.8699999999999997E-2</v>
      </c>
    </row>
    <row r="68" spans="4:16" ht="15" thickBot="1" x14ac:dyDescent="0.4">
      <c r="D68" s="11">
        <v>45774</v>
      </c>
      <c r="H68" s="21" t="s">
        <v>159</v>
      </c>
      <c r="I68" s="22" t="s">
        <v>152</v>
      </c>
      <c r="J68" s="23">
        <v>45587</v>
      </c>
      <c r="K68" s="37">
        <v>6009</v>
      </c>
      <c r="L68" s="24">
        <v>-5926.84</v>
      </c>
      <c r="M68" s="25"/>
      <c r="N68" s="24">
        <v>6009</v>
      </c>
      <c r="O68" s="24">
        <v>-82.16</v>
      </c>
      <c r="P68" s="26">
        <v>-1.37E-2</v>
      </c>
    </row>
    <row r="69" spans="4:16" ht="26.5" thickBot="1" x14ac:dyDescent="0.4">
      <c r="D69" s="9" t="s">
        <v>104</v>
      </c>
      <c r="H69" s="21" t="s">
        <v>160</v>
      </c>
      <c r="I69" s="22" t="s">
        <v>152</v>
      </c>
      <c r="J69" s="23">
        <v>45586</v>
      </c>
      <c r="K69" s="37">
        <v>5009</v>
      </c>
      <c r="L69" s="24">
        <v>-4050.14</v>
      </c>
      <c r="M69" s="25"/>
      <c r="N69" s="24">
        <v>5009</v>
      </c>
      <c r="O69" s="24">
        <v>-958.86</v>
      </c>
      <c r="P69" s="26">
        <v>-0.19139999999999999</v>
      </c>
    </row>
    <row r="70" spans="4:16" ht="15" thickBot="1" x14ac:dyDescent="0.4">
      <c r="D70" s="10" t="s">
        <v>105</v>
      </c>
      <c r="H70" s="21" t="s">
        <v>161</v>
      </c>
      <c r="I70" s="22" t="s">
        <v>152</v>
      </c>
      <c r="J70" s="23">
        <v>45587</v>
      </c>
      <c r="K70" s="37">
        <v>7009</v>
      </c>
      <c r="L70" s="24">
        <v>-7469.24</v>
      </c>
      <c r="M70" s="24">
        <v>164.85</v>
      </c>
      <c r="N70" s="24">
        <v>7009</v>
      </c>
      <c r="O70" s="24">
        <v>460.24</v>
      </c>
      <c r="P70" s="26">
        <v>6.5699999999999995E-2</v>
      </c>
    </row>
    <row r="71" spans="4:16" ht="15" thickBot="1" x14ac:dyDescent="0.4">
      <c r="D71" s="6" t="s">
        <v>99</v>
      </c>
      <c r="H71" s="21" t="s">
        <v>162</v>
      </c>
      <c r="I71" s="22" t="s">
        <v>152</v>
      </c>
      <c r="J71" s="23">
        <v>45587</v>
      </c>
      <c r="K71" s="37">
        <v>8009</v>
      </c>
      <c r="L71" s="24">
        <v>-7599.5</v>
      </c>
      <c r="M71" s="25"/>
      <c r="N71" s="24">
        <v>8009</v>
      </c>
      <c r="O71" s="24">
        <v>-409.5</v>
      </c>
      <c r="P71" s="26">
        <v>-5.11E-2</v>
      </c>
    </row>
    <row r="72" spans="4:16" ht="15" thickBot="1" x14ac:dyDescent="0.4">
      <c r="D72" s="7" t="s">
        <v>100</v>
      </c>
      <c r="H72" s="21" t="s">
        <v>163</v>
      </c>
      <c r="I72" s="22" t="s">
        <v>152</v>
      </c>
      <c r="J72" s="23">
        <v>45587</v>
      </c>
      <c r="K72" s="37">
        <v>23140.1</v>
      </c>
      <c r="L72" s="24">
        <v>-25448.07</v>
      </c>
      <c r="M72" s="24">
        <v>817.14</v>
      </c>
      <c r="N72" s="24">
        <v>22517.82</v>
      </c>
      <c r="O72" s="24">
        <v>2307.9699999999998</v>
      </c>
      <c r="P72" s="26">
        <v>0.10249999999999999</v>
      </c>
    </row>
    <row r="73" spans="4:16" ht="16.5" thickBot="1" x14ac:dyDescent="0.4">
      <c r="D73" s="8">
        <v>43948</v>
      </c>
      <c r="H73" s="21" t="s">
        <v>164</v>
      </c>
      <c r="I73" s="22" t="s">
        <v>152</v>
      </c>
      <c r="J73" s="23">
        <v>45586</v>
      </c>
      <c r="K73" s="37">
        <v>11317.1</v>
      </c>
      <c r="L73" s="24">
        <v>-13827.5</v>
      </c>
      <c r="M73" s="24">
        <v>826.55</v>
      </c>
      <c r="N73" s="24">
        <v>5217.09</v>
      </c>
      <c r="O73" s="24">
        <v>3071.65</v>
      </c>
      <c r="P73" s="26">
        <v>0.58879999999999999</v>
      </c>
    </row>
    <row r="74" spans="4:16" ht="15" thickBot="1" x14ac:dyDescent="0.4">
      <c r="D74" s="7" t="s">
        <v>101</v>
      </c>
      <c r="H74" s="21" t="s">
        <v>165</v>
      </c>
      <c r="I74" s="27" t="s">
        <v>152</v>
      </c>
      <c r="J74" s="28">
        <v>45587</v>
      </c>
      <c r="K74" s="38">
        <v>8009</v>
      </c>
      <c r="L74" s="29">
        <v>-7654.96</v>
      </c>
      <c r="M74" s="30"/>
      <c r="N74" s="29">
        <v>8009</v>
      </c>
      <c r="O74" s="29">
        <v>-354.04</v>
      </c>
      <c r="P74" s="31">
        <v>-4.4200000000000003E-2</v>
      </c>
    </row>
    <row r="75" spans="4:16" x14ac:dyDescent="0.35">
      <c r="D75" s="8">
        <v>43948</v>
      </c>
    </row>
    <row r="76" spans="4:16" x14ac:dyDescent="0.35">
      <c r="D76" s="7" t="s">
        <v>102</v>
      </c>
    </row>
    <row r="77" spans="4:16" ht="16" x14ac:dyDescent="0.35">
      <c r="D77" s="7" t="s">
        <v>106</v>
      </c>
    </row>
    <row r="78" spans="4:16" x14ac:dyDescent="0.35">
      <c r="D78" s="11">
        <v>45774</v>
      </c>
    </row>
    <row r="79" spans="4:16" ht="18" x14ac:dyDescent="0.35">
      <c r="D79" s="9" t="s">
        <v>107</v>
      </c>
    </row>
    <row r="80" spans="4:16" x14ac:dyDescent="0.35">
      <c r="D80" s="10" t="s">
        <v>105</v>
      </c>
    </row>
    <row r="81" spans="4:4" x14ac:dyDescent="0.35">
      <c r="D81" s="6" t="s">
        <v>99</v>
      </c>
    </row>
    <row r="82" spans="4:4" x14ac:dyDescent="0.35">
      <c r="D82" s="7" t="s">
        <v>100</v>
      </c>
    </row>
    <row r="83" spans="4:4" x14ac:dyDescent="0.35">
      <c r="D83" s="8">
        <v>43948</v>
      </c>
    </row>
    <row r="84" spans="4:4" x14ac:dyDescent="0.35">
      <c r="D84" s="7" t="s">
        <v>101</v>
      </c>
    </row>
    <row r="85" spans="4:4" x14ac:dyDescent="0.35">
      <c r="D85" s="8">
        <v>43948</v>
      </c>
    </row>
    <row r="86" spans="4:4" x14ac:dyDescent="0.35">
      <c r="D86" s="7" t="s">
        <v>102</v>
      </c>
    </row>
    <row r="87" spans="4:4" ht="16" x14ac:dyDescent="0.35">
      <c r="D87" s="7" t="s">
        <v>108</v>
      </c>
    </row>
    <row r="89" spans="4:4" x14ac:dyDescent="0.35">
      <c r="D89" s="11">
        <v>45796</v>
      </c>
    </row>
    <row r="90" spans="4:4" ht="26" x14ac:dyDescent="0.35">
      <c r="D90" s="9" t="s">
        <v>110</v>
      </c>
    </row>
    <row r="91" spans="4:4" x14ac:dyDescent="0.35">
      <c r="D91" s="10" t="s">
        <v>111</v>
      </c>
    </row>
    <row r="92" spans="4:4" x14ac:dyDescent="0.35">
      <c r="D92" s="6" t="s">
        <v>99</v>
      </c>
    </row>
    <row r="93" spans="4:4" x14ac:dyDescent="0.35">
      <c r="D93" s="7" t="s">
        <v>100</v>
      </c>
    </row>
    <row r="94" spans="4:4" x14ac:dyDescent="0.35">
      <c r="D94" s="8">
        <v>43970</v>
      </c>
    </row>
    <row r="95" spans="4:4" x14ac:dyDescent="0.35">
      <c r="D95" s="7" t="s">
        <v>101</v>
      </c>
    </row>
    <row r="96" spans="4:4" x14ac:dyDescent="0.35">
      <c r="D96" s="8">
        <v>43970</v>
      </c>
    </row>
    <row r="97" spans="4:4" x14ac:dyDescent="0.35">
      <c r="D97" s="7" t="s">
        <v>102</v>
      </c>
    </row>
    <row r="98" spans="4:4" ht="16" x14ac:dyDescent="0.35">
      <c r="D98" s="7" t="s">
        <v>112</v>
      </c>
    </row>
    <row r="99" spans="4:4" x14ac:dyDescent="0.35">
      <c r="D99" s="11">
        <v>45796</v>
      </c>
    </row>
    <row r="100" spans="4:4" ht="26" x14ac:dyDescent="0.35">
      <c r="D100" s="9" t="s">
        <v>113</v>
      </c>
    </row>
    <row r="101" spans="4:4" x14ac:dyDescent="0.35">
      <c r="D101" s="10" t="s">
        <v>105</v>
      </c>
    </row>
    <row r="102" spans="4:4" x14ac:dyDescent="0.35">
      <c r="D102" s="6" t="s">
        <v>99</v>
      </c>
    </row>
    <row r="103" spans="4:4" x14ac:dyDescent="0.35">
      <c r="D103" s="7" t="s">
        <v>100</v>
      </c>
    </row>
    <row r="104" spans="4:4" x14ac:dyDescent="0.35">
      <c r="D104" s="8">
        <v>43970</v>
      </c>
    </row>
    <row r="105" spans="4:4" x14ac:dyDescent="0.35">
      <c r="D105" s="7" t="s">
        <v>101</v>
      </c>
    </row>
    <row r="106" spans="4:4" x14ac:dyDescent="0.35">
      <c r="D106" s="8">
        <v>43970</v>
      </c>
    </row>
    <row r="107" spans="4:4" x14ac:dyDescent="0.35">
      <c r="D107" s="7" t="s">
        <v>102</v>
      </c>
    </row>
    <row r="108" spans="4:4" ht="16" x14ac:dyDescent="0.35">
      <c r="D108" s="7" t="s">
        <v>114</v>
      </c>
    </row>
  </sheetData>
  <autoFilter ref="A1:T52" xr:uid="{00000000-0001-0000-0000-000000000000}">
    <filterColumn colId="1">
      <filters>
        <filter val="ETF"/>
        <filter val="Fondi di investimento"/>
        <filter val="PAC"/>
      </filters>
    </filterColumn>
    <filterColumn colId="2">
      <filters>
        <filter val="Mediobanca_auto"/>
        <filter val="Mediobanca_cons"/>
      </filters>
    </filterColumn>
  </autoFilter>
  <mergeCells count="3">
    <mergeCell ref="H57:H58"/>
    <mergeCell ref="J57:J58"/>
    <mergeCell ref="H59:P59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7FCB-D736-46CA-A525-69E97794777A}">
  <dimension ref="B2:B36"/>
  <sheetViews>
    <sheetView tabSelected="1" topLeftCell="B6" workbookViewId="0">
      <selection activeCell="B17" sqref="B17"/>
    </sheetView>
  </sheetViews>
  <sheetFormatPr defaultRowHeight="14.5" x14ac:dyDescent="0.35"/>
  <cols>
    <col min="2" max="2" width="169.54296875" bestFit="1" customWidth="1"/>
  </cols>
  <sheetData>
    <row r="2" spans="2:2" x14ac:dyDescent="0.35">
      <c r="B2" t="s">
        <v>166</v>
      </c>
    </row>
    <row r="4" spans="2:2" x14ac:dyDescent="0.35">
      <c r="B4" t="s">
        <v>187</v>
      </c>
    </row>
    <row r="5" spans="2:2" x14ac:dyDescent="0.35">
      <c r="B5" t="s">
        <v>167</v>
      </c>
    </row>
    <row r="6" spans="2:2" x14ac:dyDescent="0.35">
      <c r="B6" t="s">
        <v>188</v>
      </c>
    </row>
    <row r="8" spans="2:2" x14ac:dyDescent="0.35">
      <c r="B8" t="s">
        <v>168</v>
      </c>
    </row>
    <row r="9" spans="2:2" x14ac:dyDescent="0.35">
      <c r="B9" t="s">
        <v>192</v>
      </c>
    </row>
    <row r="10" spans="2:2" x14ac:dyDescent="0.35">
      <c r="B10" t="s">
        <v>193</v>
      </c>
    </row>
    <row r="11" spans="2:2" x14ac:dyDescent="0.35">
      <c r="B11" t="s">
        <v>194</v>
      </c>
    </row>
    <row r="13" spans="2:2" x14ac:dyDescent="0.35">
      <c r="B13" t="s">
        <v>169</v>
      </c>
    </row>
    <row r="14" spans="2:2" x14ac:dyDescent="0.35">
      <c r="B14" t="e" cm="1">
        <f t="array" ref="B14">- Nessun asset saltato</f>
        <v>#NAME?</v>
      </c>
    </row>
    <row r="16" spans="2:2" x14ac:dyDescent="0.35">
      <c r="B16" t="s">
        <v>170</v>
      </c>
    </row>
    <row r="17" spans="2:2" x14ac:dyDescent="0.35">
      <c r="B17" t="s">
        <v>171</v>
      </c>
    </row>
    <row r="18" spans="2:2" x14ac:dyDescent="0.35">
      <c r="B18" t="s">
        <v>172</v>
      </c>
    </row>
    <row r="19" spans="2:2" x14ac:dyDescent="0.35">
      <c r="B19" t="s">
        <v>173</v>
      </c>
    </row>
    <row r="20" spans="2:2" x14ac:dyDescent="0.35">
      <c r="B20" t="s">
        <v>174</v>
      </c>
    </row>
    <row r="21" spans="2:2" x14ac:dyDescent="0.35">
      <c r="B21" t="s">
        <v>175</v>
      </c>
    </row>
    <row r="22" spans="2:2" x14ac:dyDescent="0.35">
      <c r="B22" t="s">
        <v>176</v>
      </c>
    </row>
    <row r="23" spans="2:2" x14ac:dyDescent="0.35">
      <c r="B23" t="s">
        <v>177</v>
      </c>
    </row>
    <row r="24" spans="2:2" x14ac:dyDescent="0.35">
      <c r="B24" t="s">
        <v>178</v>
      </c>
    </row>
    <row r="25" spans="2:2" x14ac:dyDescent="0.35">
      <c r="B25" t="s">
        <v>179</v>
      </c>
    </row>
    <row r="26" spans="2:2" x14ac:dyDescent="0.35">
      <c r="B26" t="s">
        <v>180</v>
      </c>
    </row>
    <row r="27" spans="2:2" x14ac:dyDescent="0.35">
      <c r="B27" t="s">
        <v>181</v>
      </c>
    </row>
    <row r="28" spans="2:2" x14ac:dyDescent="0.35">
      <c r="B28" t="s">
        <v>182</v>
      </c>
    </row>
    <row r="29" spans="2:2" x14ac:dyDescent="0.35">
      <c r="B29" t="s">
        <v>183</v>
      </c>
    </row>
    <row r="30" spans="2:2" x14ac:dyDescent="0.35">
      <c r="B30" t="s">
        <v>184</v>
      </c>
    </row>
    <row r="31" spans="2:2" x14ac:dyDescent="0.35">
      <c r="B31" t="s">
        <v>185</v>
      </c>
    </row>
    <row r="32" spans="2:2" x14ac:dyDescent="0.35">
      <c r="B32" t="s">
        <v>189</v>
      </c>
    </row>
    <row r="33" spans="2:2" x14ac:dyDescent="0.35">
      <c r="B33" t="s">
        <v>190</v>
      </c>
    </row>
    <row r="34" spans="2:2" x14ac:dyDescent="0.35">
      <c r="B34" t="s">
        <v>191</v>
      </c>
    </row>
    <row r="36" spans="2:2" x14ac:dyDescent="0.35">
      <c r="B3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Verifiche</vt:lpstr>
      <vt:lpstr>Errori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A. Barbagallo</cp:lastModifiedBy>
  <dcterms:created xsi:type="dcterms:W3CDTF">2025-09-22T10:41:45Z</dcterms:created>
  <dcterms:modified xsi:type="dcterms:W3CDTF">2025-09-26T14:58:36Z</dcterms:modified>
</cp:coreProperties>
</file>