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esktop\Godot Projects\Godot 3.5\Tower Defense\"/>
    </mc:Choice>
  </mc:AlternateContent>
  <xr:revisionPtr revIDLastSave="0" documentId="13_ncr:1_{F5076329-B122-437D-B381-E96BF04CFF07}" xr6:coauthVersionLast="47" xr6:coauthVersionMax="47" xr10:uidLastSave="{00000000-0000-0000-0000-000000000000}"/>
  <bookViews>
    <workbookView xWindow="28680" yWindow="-120" windowWidth="29040" windowHeight="15840" activeTab="3" xr2:uid="{99314718-1E51-4D88-B397-0D0D2212B298}"/>
  </bookViews>
  <sheets>
    <sheet name="Fire Mage" sheetId="1" r:id="rId1"/>
    <sheet name="Mushroom" sheetId="6" r:id="rId2"/>
    <sheet name="Priest" sheetId="7" r:id="rId3"/>
    <sheet name="Rogue" sheetId="8" r:id="rId4"/>
    <sheet name="Enem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5" i="1"/>
  <c r="D6" i="1" s="1"/>
  <c r="D7" i="1" s="1"/>
  <c r="D8" i="1" s="1"/>
  <c r="D9" i="1" s="1"/>
  <c r="D10" i="1" s="1"/>
  <c r="D6" i="8"/>
  <c r="D7" i="8" s="1"/>
  <c r="D8" i="8" s="1"/>
  <c r="D9" i="8" s="1"/>
  <c r="D10" i="8" s="1"/>
  <c r="D5" i="8"/>
  <c r="J4" i="8"/>
  <c r="E5" i="8"/>
  <c r="E4" i="8"/>
  <c r="D6" i="7"/>
  <c r="D5" i="7"/>
  <c r="E4" i="1"/>
  <c r="E6" i="7"/>
  <c r="E5" i="7"/>
  <c r="E4" i="7"/>
  <c r="E4" i="6"/>
  <c r="E5" i="6"/>
  <c r="E5" i="1"/>
  <c r="D10" i="2"/>
  <c r="E7" i="8" l="1"/>
  <c r="E6" i="8"/>
  <c r="D7" i="7"/>
  <c r="D8" i="7" s="1"/>
  <c r="D9" i="7" s="1"/>
  <c r="D10" i="7" s="1"/>
  <c r="E10" i="7"/>
  <c r="E7" i="7"/>
  <c r="E6" i="6"/>
  <c r="E6" i="1"/>
  <c r="E7" i="1"/>
  <c r="E9" i="1"/>
  <c r="E10" i="6"/>
  <c r="E7" i="6"/>
  <c r="E11" i="6"/>
  <c r="E9" i="6"/>
  <c r="E8" i="6"/>
  <c r="E8" i="8" l="1"/>
  <c r="E9" i="7"/>
  <c r="E11" i="7"/>
  <c r="E8" i="7"/>
  <c r="E10" i="1"/>
  <c r="E11" i="1"/>
  <c r="E8" i="1"/>
  <c r="E11" i="8" l="1"/>
  <c r="E9" i="8"/>
  <c r="E10" i="8"/>
</calcChain>
</file>

<file path=xl/sharedStrings.xml><?xml version="1.0" encoding="utf-8"?>
<sst xmlns="http://schemas.openxmlformats.org/spreadsheetml/2006/main" count="123" uniqueCount="53">
  <si>
    <t>Name</t>
  </si>
  <si>
    <t>Level</t>
  </si>
  <si>
    <t>Range</t>
  </si>
  <si>
    <t>Damage</t>
  </si>
  <si>
    <t>Cooldown</t>
  </si>
  <si>
    <t>Fireball</t>
  </si>
  <si>
    <t>Meteor Shower</t>
  </si>
  <si>
    <t>Firestorm</t>
  </si>
  <si>
    <t>Speed</t>
  </si>
  <si>
    <t>Health Type</t>
  </si>
  <si>
    <t xml:space="preserve"> Resistances</t>
  </si>
  <si>
    <t>Normal</t>
  </si>
  <si>
    <t>Fire</t>
  </si>
  <si>
    <t>Ice</t>
  </si>
  <si>
    <t>Poison</t>
  </si>
  <si>
    <t>Holy</t>
  </si>
  <si>
    <t>Zombie</t>
  </si>
  <si>
    <t>Imp</t>
  </si>
  <si>
    <t>Skeleton</t>
  </si>
  <si>
    <t>Warlock</t>
  </si>
  <si>
    <t>Cultist</t>
  </si>
  <si>
    <t>Dark Knight</t>
  </si>
  <si>
    <t>Arun Swordsmith</t>
  </si>
  <si>
    <t>Harbinger of Death</t>
  </si>
  <si>
    <t>Vampire</t>
  </si>
  <si>
    <t>Ability Comments</t>
  </si>
  <si>
    <t>Slow</t>
  </si>
  <si>
    <t>Fast</t>
  </si>
  <si>
    <t>Medium</t>
  </si>
  <si>
    <t>Abomination</t>
  </si>
  <si>
    <t>None</t>
  </si>
  <si>
    <t>Armour</t>
  </si>
  <si>
    <t>Magical</t>
  </si>
  <si>
    <t>Heal other Enemies</t>
  </si>
  <si>
    <t>Give Energy Shields</t>
  </si>
  <si>
    <t>Slow Regen</t>
  </si>
  <si>
    <t>Boss Mechanics</t>
  </si>
  <si>
    <t>Health Amount</t>
  </si>
  <si>
    <t>Poison Gas</t>
  </si>
  <si>
    <t>Stomp</t>
  </si>
  <si>
    <t>Feast</t>
  </si>
  <si>
    <t>N/A</t>
  </si>
  <si>
    <t>Divine Slow</t>
  </si>
  <si>
    <t>Judgement</t>
  </si>
  <si>
    <t>Twin Attack</t>
  </si>
  <si>
    <t>Assassinate</t>
  </si>
  <si>
    <t>Gold Dropped</t>
  </si>
  <si>
    <t>Upgrade</t>
  </si>
  <si>
    <t>Sell</t>
  </si>
  <si>
    <t>Cost</t>
  </si>
  <si>
    <t>Discount</t>
  </si>
  <si>
    <t>Unending Shuriken</t>
  </si>
  <si>
    <t>Upgrade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</si>
</sst>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4" borderId="4" xfId="4" applyFont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2" fillId="2" borderId="8" xfId="2" applyFont="1" applyBorder="1"/>
    <xf numFmtId="0" fontId="3" fillId="3" borderId="9" xfId="3" applyFont="1" applyBorder="1"/>
    <xf numFmtId="0" fontId="2" fillId="2" borderId="10" xfId="2" applyFont="1" applyBorder="1"/>
    <xf numFmtId="0" fontId="2" fillId="2" borderId="11" xfId="2" applyFont="1" applyBorder="1"/>
    <xf numFmtId="0" fontId="3" fillId="3" borderId="12" xfId="3" applyFont="1" applyBorder="1"/>
    <xf numFmtId="0" fontId="2" fillId="2" borderId="13" xfId="2" applyFont="1" applyBorder="1"/>
    <xf numFmtId="0" fontId="3" fillId="3" borderId="14" xfId="3" applyFont="1" applyBorder="1"/>
    <xf numFmtId="0" fontId="2" fillId="2" borderId="15" xfId="2" applyFont="1" applyBorder="1"/>
    <xf numFmtId="0" fontId="2" fillId="2" borderId="16" xfId="2" applyFont="1" applyBorder="1"/>
    <xf numFmtId="9" fontId="2" fillId="2" borderId="10" xfId="1" applyFont="1" applyFill="1" applyBorder="1"/>
    <xf numFmtId="9" fontId="2" fillId="2" borderId="8" xfId="1" applyFont="1" applyFill="1" applyBorder="1"/>
    <xf numFmtId="9" fontId="2" fillId="2" borderId="15" xfId="1" applyFont="1" applyFill="1" applyBorder="1"/>
    <xf numFmtId="0" fontId="2" fillId="2" borderId="17" xfId="2" applyFont="1" applyBorder="1"/>
    <xf numFmtId="9" fontId="2" fillId="2" borderId="17" xfId="1" applyFont="1" applyFill="1" applyBorder="1"/>
    <xf numFmtId="0" fontId="4" fillId="4" borderId="1" xfId="4" applyFont="1" applyBorder="1"/>
    <xf numFmtId="0" fontId="2" fillId="3" borderId="1" xfId="3" applyFont="1" applyBorder="1"/>
    <xf numFmtId="0" fontId="2" fillId="2" borderId="18" xfId="2" applyFont="1" applyBorder="1"/>
    <xf numFmtId="0" fontId="2" fillId="2" borderId="19" xfId="2" applyFont="1" applyBorder="1"/>
    <xf numFmtId="0" fontId="2" fillId="2" borderId="20" xfId="2" applyFont="1" applyBorder="1"/>
    <xf numFmtId="0" fontId="4" fillId="4" borderId="2" xfId="4" applyFont="1" applyBorder="1" applyAlignment="1">
      <alignment horizontal="center" vertical="center"/>
    </xf>
    <xf numFmtId="0" fontId="4" fillId="4" borderId="3" xfId="4" applyFont="1" applyBorder="1" applyAlignment="1">
      <alignment horizontal="center" vertical="center"/>
    </xf>
    <xf numFmtId="0" fontId="4" fillId="4" borderId="4" xfId="4" applyFont="1" applyBorder="1" applyAlignment="1">
      <alignment horizontal="center" vertical="center"/>
    </xf>
    <xf numFmtId="0" fontId="4" fillId="4" borderId="6" xfId="4" applyFont="1" applyBorder="1" applyAlignment="1">
      <alignment horizontal="center" vertical="center"/>
    </xf>
    <xf numFmtId="0" fontId="4" fillId="4" borderId="5" xfId="4" applyFont="1" applyBorder="1" applyAlignment="1">
      <alignment horizontal="center" vertical="center"/>
    </xf>
    <xf numFmtId="0" fontId="4" fillId="4" borderId="7" xfId="4" applyFont="1" applyBorder="1" applyAlignment="1">
      <alignment horizontal="center" vertical="center"/>
    </xf>
    <xf numFmtId="0" fontId="4" fillId="4" borderId="4" xfId="4" applyFont="1" applyBorder="1" applyAlignment="1">
      <alignment horizontal="center" vertical="center" wrapText="1"/>
    </xf>
    <xf numFmtId="0" fontId="4" fillId="4" borderId="5" xfId="4" applyFont="1" applyBorder="1" applyAlignment="1">
      <alignment horizontal="center" vertical="center" wrapText="1"/>
    </xf>
  </cellXfs>
  <cellStyles count="5">
    <cellStyle name="20% - Accent6" xfId="2" builtinId="50"/>
    <cellStyle name="40% - Accent6" xfId="3" builtinId="51"/>
    <cellStyle name="60% - Accent6" xfId="4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730F-199D-479B-A7D3-DFA7A02FBFA4}">
  <dimension ref="B1:K13"/>
  <sheetViews>
    <sheetView workbookViewId="0">
      <selection activeCell="F17" sqref="F17"/>
    </sheetView>
  </sheetViews>
  <sheetFormatPr defaultRowHeight="15.75" x14ac:dyDescent="0.25"/>
  <cols>
    <col min="1" max="1" width="9.140625" style="1" customWidth="1"/>
    <col min="2" max="11" width="20.7109375" style="1" customWidth="1"/>
    <col min="12" max="16384" width="9.140625" style="1"/>
  </cols>
  <sheetData>
    <row r="1" spans="2:11" ht="16.5" thickBot="1" x14ac:dyDescent="0.3"/>
    <row r="2" spans="2:11" ht="20.100000000000001" customHeight="1" thickBot="1" x14ac:dyDescent="0.3">
      <c r="B2" s="25" t="s">
        <v>1</v>
      </c>
      <c r="C2" s="25" t="s">
        <v>2</v>
      </c>
      <c r="D2" s="25" t="s">
        <v>47</v>
      </c>
      <c r="E2" s="25" t="s">
        <v>48</v>
      </c>
      <c r="F2" s="23" t="s">
        <v>5</v>
      </c>
      <c r="G2" s="24"/>
      <c r="H2" s="23" t="s">
        <v>6</v>
      </c>
      <c r="I2" s="24"/>
      <c r="J2" s="23" t="s">
        <v>7</v>
      </c>
      <c r="K2" s="24"/>
    </row>
    <row r="3" spans="2:11" ht="20.100000000000001" customHeight="1" thickBot="1" x14ac:dyDescent="0.3">
      <c r="B3" s="26"/>
      <c r="C3" s="27"/>
      <c r="D3" s="27"/>
      <c r="E3" s="26"/>
      <c r="F3" s="2" t="s">
        <v>3</v>
      </c>
      <c r="G3" s="2" t="s">
        <v>4</v>
      </c>
      <c r="H3" s="3" t="s">
        <v>3</v>
      </c>
      <c r="I3" s="2" t="s">
        <v>4</v>
      </c>
      <c r="J3" s="2" t="s">
        <v>3</v>
      </c>
      <c r="K3" s="2" t="s">
        <v>4</v>
      </c>
    </row>
    <row r="4" spans="2:11" ht="20.100000000000001" customHeight="1" x14ac:dyDescent="0.25">
      <c r="B4" s="5">
        <v>1</v>
      </c>
      <c r="C4" s="20">
        <v>5</v>
      </c>
      <c r="D4" s="20">
        <v>112</v>
      </c>
      <c r="E4" s="6">
        <f>B13</f>
        <v>96</v>
      </c>
      <c r="F4" s="6">
        <v>12</v>
      </c>
      <c r="G4" s="6">
        <v>1.5</v>
      </c>
      <c r="H4" s="16">
        <v>32</v>
      </c>
      <c r="I4" s="6">
        <v>20</v>
      </c>
      <c r="J4" s="6">
        <v>32</v>
      </c>
      <c r="K4" s="7">
        <v>60</v>
      </c>
    </row>
    <row r="5" spans="2:11" ht="20.100000000000001" customHeight="1" x14ac:dyDescent="0.25">
      <c r="B5" s="8">
        <v>2</v>
      </c>
      <c r="C5" s="21">
        <v>5</v>
      </c>
      <c r="D5" s="21">
        <f>D4+$D$13</f>
        <v>136</v>
      </c>
      <c r="E5" s="4">
        <f>(D4+B13)*C13</f>
        <v>156</v>
      </c>
      <c r="F5" s="4">
        <v>14</v>
      </c>
      <c r="G5" s="4">
        <v>1.5</v>
      </c>
      <c r="H5" s="4">
        <v>32</v>
      </c>
      <c r="I5" s="4">
        <v>20</v>
      </c>
      <c r="J5" s="4">
        <v>32</v>
      </c>
      <c r="K5" s="9">
        <v>60</v>
      </c>
    </row>
    <row r="6" spans="2:11" ht="20.100000000000001" customHeight="1" x14ac:dyDescent="0.25">
      <c r="B6" s="8">
        <v>3</v>
      </c>
      <c r="C6" s="21">
        <v>5</v>
      </c>
      <c r="D6" s="21">
        <f t="shared" ref="D6:D10" si="0">D5+$D$13</f>
        <v>160</v>
      </c>
      <c r="E6" s="4">
        <f>(SUM(D4:D5)+B13)*C13</f>
        <v>258</v>
      </c>
      <c r="F6" s="4">
        <v>16</v>
      </c>
      <c r="G6" s="4">
        <v>1.5</v>
      </c>
      <c r="H6" s="4">
        <v>32</v>
      </c>
      <c r="I6" s="4">
        <v>20</v>
      </c>
      <c r="J6" s="4">
        <v>32</v>
      </c>
      <c r="K6" s="9">
        <v>60</v>
      </c>
    </row>
    <row r="7" spans="2:11" ht="20.100000000000001" customHeight="1" x14ac:dyDescent="0.25">
      <c r="B7" s="8">
        <v>4</v>
      </c>
      <c r="C7" s="21">
        <v>7</v>
      </c>
      <c r="D7" s="21">
        <f t="shared" si="0"/>
        <v>184</v>
      </c>
      <c r="E7" s="4">
        <f>(SUM(D4:D6)+B13)*C13</f>
        <v>378</v>
      </c>
      <c r="F7" s="4">
        <v>20</v>
      </c>
      <c r="G7" s="4">
        <v>1.5</v>
      </c>
      <c r="H7" s="4">
        <v>32</v>
      </c>
      <c r="I7" s="4">
        <v>20</v>
      </c>
      <c r="J7" s="4">
        <v>32</v>
      </c>
      <c r="K7" s="9">
        <v>60</v>
      </c>
    </row>
    <row r="8" spans="2:11" ht="20.100000000000001" customHeight="1" x14ac:dyDescent="0.25">
      <c r="B8" s="8">
        <v>5</v>
      </c>
      <c r="C8" s="21">
        <v>7</v>
      </c>
      <c r="D8" s="21">
        <f t="shared" si="0"/>
        <v>208</v>
      </c>
      <c r="E8" s="4">
        <f>(SUM(D4:D7)+B13)*C13</f>
        <v>516</v>
      </c>
      <c r="F8" s="4">
        <v>24</v>
      </c>
      <c r="G8" s="4">
        <v>1.5</v>
      </c>
      <c r="H8" s="4">
        <v>32</v>
      </c>
      <c r="I8" s="4">
        <v>20</v>
      </c>
      <c r="J8" s="4">
        <v>36</v>
      </c>
      <c r="K8" s="9">
        <v>60</v>
      </c>
    </row>
    <row r="9" spans="2:11" ht="20.100000000000001" customHeight="1" x14ac:dyDescent="0.25">
      <c r="B9" s="8">
        <v>6</v>
      </c>
      <c r="C9" s="21">
        <v>7</v>
      </c>
      <c r="D9" s="21">
        <f t="shared" si="0"/>
        <v>232</v>
      </c>
      <c r="E9" s="4">
        <f>(SUM(D4:D8)+B13)*C13</f>
        <v>672</v>
      </c>
      <c r="F9" s="4">
        <v>28</v>
      </c>
      <c r="G9" s="4">
        <v>1.5</v>
      </c>
      <c r="H9" s="4">
        <v>32</v>
      </c>
      <c r="I9" s="4">
        <v>20</v>
      </c>
      <c r="J9" s="4">
        <v>40</v>
      </c>
      <c r="K9" s="9">
        <v>60</v>
      </c>
    </row>
    <row r="10" spans="2:11" ht="20.100000000000001" customHeight="1" thickBot="1" x14ac:dyDescent="0.3">
      <c r="B10" s="10">
        <v>7</v>
      </c>
      <c r="C10" s="22">
        <v>7</v>
      </c>
      <c r="D10" s="11">
        <f t="shared" si="0"/>
        <v>256</v>
      </c>
      <c r="E10" s="11">
        <f>(SUM(D4:D9)+B13)*C13</f>
        <v>846</v>
      </c>
      <c r="F10" s="11">
        <v>32</v>
      </c>
      <c r="G10" s="11">
        <v>1.5</v>
      </c>
      <c r="H10" s="11">
        <v>32</v>
      </c>
      <c r="I10" s="11">
        <v>20</v>
      </c>
      <c r="J10" s="11">
        <v>48</v>
      </c>
      <c r="K10" s="12">
        <v>60</v>
      </c>
    </row>
    <row r="11" spans="2:11" ht="16.5" thickBot="1" x14ac:dyDescent="0.3">
      <c r="E11" s="1">
        <f>(SUM(D4:D10)+B13)*C13</f>
        <v>1038</v>
      </c>
    </row>
    <row r="12" spans="2:11" ht="20.100000000000001" customHeight="1" thickBot="1" x14ac:dyDescent="0.35">
      <c r="B12" s="18" t="s">
        <v>49</v>
      </c>
      <c r="C12" s="18" t="s">
        <v>50</v>
      </c>
      <c r="D12" s="18" t="s">
        <v>52</v>
      </c>
    </row>
    <row r="13" spans="2:11" ht="20.100000000000001" customHeight="1" thickBot="1" x14ac:dyDescent="0.3">
      <c r="B13" s="19">
        <v>96</v>
      </c>
      <c r="C13" s="19">
        <v>0.75</v>
      </c>
      <c r="D13" s="19">
        <v>24</v>
      </c>
    </row>
  </sheetData>
  <mergeCells count="7">
    <mergeCell ref="F2:G2"/>
    <mergeCell ref="H2:I2"/>
    <mergeCell ref="J2:K2"/>
    <mergeCell ref="B2:B3"/>
    <mergeCell ref="E2:E3"/>
    <mergeCell ref="C2:C3"/>
    <mergeCell ref="D2:D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2C79-DD0E-4080-B6AD-8C5324DA4764}">
  <dimension ref="B1:K13"/>
  <sheetViews>
    <sheetView workbookViewId="0">
      <selection activeCell="B15" sqref="B15"/>
    </sheetView>
  </sheetViews>
  <sheetFormatPr defaultRowHeight="15.75" x14ac:dyDescent="0.25"/>
  <cols>
    <col min="1" max="1" width="9.140625" style="1" customWidth="1"/>
    <col min="2" max="11" width="20.7109375" style="1" customWidth="1"/>
    <col min="12" max="16384" width="9.140625" style="1"/>
  </cols>
  <sheetData>
    <row r="1" spans="2:11" ht="16.5" thickBot="1" x14ac:dyDescent="0.3"/>
    <row r="2" spans="2:11" ht="20.100000000000001" customHeight="1" thickBot="1" x14ac:dyDescent="0.3">
      <c r="B2" s="25" t="s">
        <v>1</v>
      </c>
      <c r="C2" s="25" t="s">
        <v>2</v>
      </c>
      <c r="D2" s="25" t="s">
        <v>47</v>
      </c>
      <c r="E2" s="25" t="s">
        <v>48</v>
      </c>
      <c r="F2" s="23" t="s">
        <v>38</v>
      </c>
      <c r="G2" s="24"/>
      <c r="H2" s="23" t="s">
        <v>39</v>
      </c>
      <c r="I2" s="24"/>
      <c r="J2" s="23" t="s">
        <v>40</v>
      </c>
      <c r="K2" s="24"/>
    </row>
    <row r="3" spans="2:11" ht="20.100000000000001" customHeight="1" thickBot="1" x14ac:dyDescent="0.3">
      <c r="B3" s="26"/>
      <c r="C3" s="27"/>
      <c r="D3" s="27"/>
      <c r="E3" s="26"/>
      <c r="F3" s="2" t="s">
        <v>3</v>
      </c>
      <c r="G3" s="2" t="s">
        <v>4</v>
      </c>
      <c r="H3" s="3" t="s">
        <v>3</v>
      </c>
      <c r="I3" s="2" t="s">
        <v>4</v>
      </c>
      <c r="J3" s="2" t="s">
        <v>3</v>
      </c>
      <c r="K3" s="2" t="s">
        <v>4</v>
      </c>
    </row>
    <row r="4" spans="2:11" ht="20.100000000000001" customHeight="1" x14ac:dyDescent="0.25">
      <c r="B4" s="5">
        <v>1</v>
      </c>
      <c r="C4" s="20">
        <v>3</v>
      </c>
      <c r="D4" s="20">
        <v>144</v>
      </c>
      <c r="E4" s="6">
        <f>B13</f>
        <v>128</v>
      </c>
      <c r="F4" s="6">
        <v>4</v>
      </c>
      <c r="G4" s="6">
        <v>3</v>
      </c>
      <c r="H4" s="16">
        <v>20</v>
      </c>
      <c r="I4" s="6">
        <v>15</v>
      </c>
      <c r="J4" s="6" t="s">
        <v>41</v>
      </c>
      <c r="K4" s="7">
        <v>180</v>
      </c>
    </row>
    <row r="5" spans="2:11" ht="20.100000000000001" customHeight="1" x14ac:dyDescent="0.25">
      <c r="B5" s="8">
        <v>2</v>
      </c>
      <c r="C5" s="21">
        <v>3</v>
      </c>
      <c r="D5" s="21">
        <f>D4+$D$13</f>
        <v>168</v>
      </c>
      <c r="E5" s="4">
        <f>(D4+B13)*C13</f>
        <v>204</v>
      </c>
      <c r="F5" s="4">
        <v>4</v>
      </c>
      <c r="G5" s="4">
        <v>3</v>
      </c>
      <c r="H5" s="4">
        <v>20</v>
      </c>
      <c r="I5" s="4">
        <v>15</v>
      </c>
      <c r="J5" s="4" t="s">
        <v>41</v>
      </c>
      <c r="K5" s="9">
        <v>180</v>
      </c>
    </row>
    <row r="6" spans="2:11" ht="20.100000000000001" customHeight="1" x14ac:dyDescent="0.25">
      <c r="B6" s="8">
        <v>3</v>
      </c>
      <c r="C6" s="21">
        <v>3</v>
      </c>
      <c r="D6" s="21">
        <f t="shared" ref="D6:D10" si="0">D5+$D$13</f>
        <v>192</v>
      </c>
      <c r="E6" s="4">
        <f>(SUM(D4:D5)+B13)*C13</f>
        <v>330</v>
      </c>
      <c r="F6" s="4">
        <v>4</v>
      </c>
      <c r="G6" s="4">
        <v>3</v>
      </c>
      <c r="H6" s="4">
        <v>20</v>
      </c>
      <c r="I6" s="4">
        <v>15</v>
      </c>
      <c r="J6" s="4" t="s">
        <v>41</v>
      </c>
      <c r="K6" s="9">
        <v>180</v>
      </c>
    </row>
    <row r="7" spans="2:11" ht="20.100000000000001" customHeight="1" x14ac:dyDescent="0.25">
      <c r="B7" s="8">
        <v>4</v>
      </c>
      <c r="C7" s="21">
        <v>3</v>
      </c>
      <c r="D7" s="21">
        <f t="shared" si="0"/>
        <v>216</v>
      </c>
      <c r="E7" s="4">
        <f>(SUM(D4:D6)+B13)*C13</f>
        <v>474</v>
      </c>
      <c r="F7" s="4">
        <v>8</v>
      </c>
      <c r="G7" s="4">
        <v>3</v>
      </c>
      <c r="H7" s="4">
        <v>20</v>
      </c>
      <c r="I7" s="4">
        <v>15</v>
      </c>
      <c r="J7" s="4" t="s">
        <v>41</v>
      </c>
      <c r="K7" s="9">
        <v>180</v>
      </c>
    </row>
    <row r="8" spans="2:11" ht="20.100000000000001" customHeight="1" x14ac:dyDescent="0.25">
      <c r="B8" s="8">
        <v>5</v>
      </c>
      <c r="C8" s="21">
        <v>3</v>
      </c>
      <c r="D8" s="21">
        <f t="shared" si="0"/>
        <v>240</v>
      </c>
      <c r="E8" s="4">
        <f>(SUM(D4:D7)+B13)*C13</f>
        <v>636</v>
      </c>
      <c r="F8" s="4">
        <v>8</v>
      </c>
      <c r="G8" s="4">
        <v>3</v>
      </c>
      <c r="H8" s="4">
        <v>24</v>
      </c>
      <c r="I8" s="4">
        <v>15</v>
      </c>
      <c r="J8" s="4" t="s">
        <v>41</v>
      </c>
      <c r="K8" s="9">
        <v>180</v>
      </c>
    </row>
    <row r="9" spans="2:11" ht="20.100000000000001" customHeight="1" x14ac:dyDescent="0.25">
      <c r="B9" s="8">
        <v>6</v>
      </c>
      <c r="C9" s="21">
        <v>3</v>
      </c>
      <c r="D9" s="21">
        <f t="shared" si="0"/>
        <v>264</v>
      </c>
      <c r="E9" s="4">
        <f>(SUM(D4:D8)+B13)*C13</f>
        <v>816</v>
      </c>
      <c r="F9" s="4">
        <v>8</v>
      </c>
      <c r="G9" s="4">
        <v>3</v>
      </c>
      <c r="H9" s="4">
        <v>28</v>
      </c>
      <c r="I9" s="4">
        <v>15</v>
      </c>
      <c r="J9" s="4" t="s">
        <v>41</v>
      </c>
      <c r="K9" s="9">
        <v>180</v>
      </c>
    </row>
    <row r="10" spans="2:11" ht="20.100000000000001" customHeight="1" thickBot="1" x14ac:dyDescent="0.3">
      <c r="B10" s="10">
        <v>7</v>
      </c>
      <c r="C10" s="22">
        <v>3</v>
      </c>
      <c r="D10" s="11">
        <f t="shared" si="0"/>
        <v>288</v>
      </c>
      <c r="E10" s="11">
        <f>(SUM(D4:D9)+B13)*C13</f>
        <v>1014</v>
      </c>
      <c r="F10" s="11">
        <v>12</v>
      </c>
      <c r="G10" s="11">
        <v>3</v>
      </c>
      <c r="H10" s="11">
        <v>36</v>
      </c>
      <c r="I10" s="11">
        <v>15</v>
      </c>
      <c r="J10" s="11" t="s">
        <v>41</v>
      </c>
      <c r="K10" s="12">
        <v>180</v>
      </c>
    </row>
    <row r="11" spans="2:11" ht="16.5" thickBot="1" x14ac:dyDescent="0.3">
      <c r="E11" s="1">
        <f>(SUM(D4:D10)+B13)*C13</f>
        <v>1230</v>
      </c>
    </row>
    <row r="12" spans="2:11" ht="20.100000000000001" customHeight="1" thickBot="1" x14ac:dyDescent="0.35">
      <c r="B12" s="18" t="s">
        <v>49</v>
      </c>
      <c r="C12" s="18" t="s">
        <v>50</v>
      </c>
      <c r="D12" s="18" t="s">
        <v>52</v>
      </c>
    </row>
    <row r="13" spans="2:11" ht="20.100000000000001" customHeight="1" thickBot="1" x14ac:dyDescent="0.3">
      <c r="B13" s="19">
        <v>128</v>
      </c>
      <c r="C13" s="19">
        <v>0.75</v>
      </c>
      <c r="D13" s="19">
        <v>24</v>
      </c>
    </row>
  </sheetData>
  <mergeCells count="7">
    <mergeCell ref="J2:K2"/>
    <mergeCell ref="B2:B3"/>
    <mergeCell ref="C2:C3"/>
    <mergeCell ref="D2:D3"/>
    <mergeCell ref="E2:E3"/>
    <mergeCell ref="F2:G2"/>
    <mergeCell ref="H2:I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BBDE-C75D-4939-AB4D-9B340A6EF8BA}">
  <dimension ref="B1:K13"/>
  <sheetViews>
    <sheetView workbookViewId="0">
      <selection activeCell="D15" sqref="D15"/>
    </sheetView>
  </sheetViews>
  <sheetFormatPr defaultRowHeight="15.75" x14ac:dyDescent="0.25"/>
  <cols>
    <col min="1" max="1" width="9.140625" style="1" customWidth="1"/>
    <col min="2" max="7" width="20.7109375" style="1" customWidth="1"/>
    <col min="8" max="9" width="20.7109375" style="1" hidden="1" customWidth="1"/>
    <col min="10" max="11" width="20.7109375" style="1" customWidth="1"/>
    <col min="12" max="16384" width="9.140625" style="1"/>
  </cols>
  <sheetData>
    <row r="1" spans="2:11" ht="16.5" thickBot="1" x14ac:dyDescent="0.3"/>
    <row r="2" spans="2:11" ht="20.100000000000001" customHeight="1" thickBot="1" x14ac:dyDescent="0.3">
      <c r="B2" s="25" t="s">
        <v>1</v>
      </c>
      <c r="C2" s="25" t="s">
        <v>2</v>
      </c>
      <c r="D2" s="25" t="s">
        <v>47</v>
      </c>
      <c r="E2" s="25" t="s">
        <v>48</v>
      </c>
      <c r="F2" s="23" t="s">
        <v>42</v>
      </c>
      <c r="G2" s="24"/>
      <c r="H2" s="23" t="s">
        <v>39</v>
      </c>
      <c r="I2" s="24"/>
      <c r="J2" s="23" t="s">
        <v>43</v>
      </c>
      <c r="K2" s="24"/>
    </row>
    <row r="3" spans="2:11" ht="20.100000000000001" customHeight="1" thickBot="1" x14ac:dyDescent="0.3">
      <c r="B3" s="26"/>
      <c r="C3" s="27"/>
      <c r="D3" s="27"/>
      <c r="E3" s="26"/>
      <c r="F3" s="2" t="s">
        <v>3</v>
      </c>
      <c r="G3" s="2" t="s">
        <v>4</v>
      </c>
      <c r="H3" s="3" t="s">
        <v>3</v>
      </c>
      <c r="I3" s="2" t="s">
        <v>4</v>
      </c>
      <c r="J3" s="2" t="s">
        <v>3</v>
      </c>
      <c r="K3" s="2" t="s">
        <v>4</v>
      </c>
    </row>
    <row r="4" spans="2:11" ht="20.100000000000001" customHeight="1" x14ac:dyDescent="0.25">
      <c r="B4" s="5">
        <v>1</v>
      </c>
      <c r="C4" s="20">
        <v>5</v>
      </c>
      <c r="D4" s="20">
        <v>240</v>
      </c>
      <c r="E4" s="6">
        <f>B13</f>
        <v>200</v>
      </c>
      <c r="F4" s="13">
        <v>0.15</v>
      </c>
      <c r="G4" s="6">
        <v>5</v>
      </c>
      <c r="H4" s="16"/>
      <c r="I4" s="6"/>
      <c r="J4" s="6">
        <v>32</v>
      </c>
      <c r="K4" s="7">
        <v>250</v>
      </c>
    </row>
    <row r="5" spans="2:11" ht="20.100000000000001" customHeight="1" x14ac:dyDescent="0.25">
      <c r="B5" s="8">
        <v>2</v>
      </c>
      <c r="C5" s="21">
        <v>5</v>
      </c>
      <c r="D5" s="21">
        <f>D4+40</f>
        <v>280</v>
      </c>
      <c r="E5" s="4">
        <f>(D4+B13)*C13</f>
        <v>330</v>
      </c>
      <c r="F5" s="14">
        <v>0.15</v>
      </c>
      <c r="G5" s="4">
        <v>5</v>
      </c>
      <c r="H5" s="4"/>
      <c r="I5" s="4"/>
      <c r="J5" s="4">
        <v>32</v>
      </c>
      <c r="K5" s="9">
        <v>250</v>
      </c>
    </row>
    <row r="6" spans="2:11" ht="20.100000000000001" customHeight="1" x14ac:dyDescent="0.25">
      <c r="B6" s="8">
        <v>3</v>
      </c>
      <c r="C6" s="21">
        <v>5</v>
      </c>
      <c r="D6" s="21">
        <f t="shared" ref="D6:D10" si="0">D5+40</f>
        <v>320</v>
      </c>
      <c r="E6" s="4">
        <f>(SUM(D4:D5)+B13)*C13</f>
        <v>540</v>
      </c>
      <c r="F6" s="14">
        <v>0.15</v>
      </c>
      <c r="G6" s="4">
        <v>5</v>
      </c>
      <c r="H6" s="4"/>
      <c r="I6" s="4"/>
      <c r="J6" s="4">
        <v>32</v>
      </c>
      <c r="K6" s="9">
        <v>250</v>
      </c>
    </row>
    <row r="7" spans="2:11" ht="20.100000000000001" customHeight="1" x14ac:dyDescent="0.25">
      <c r="B7" s="8">
        <v>4</v>
      </c>
      <c r="C7" s="21">
        <v>5</v>
      </c>
      <c r="D7" s="21">
        <f t="shared" si="0"/>
        <v>360</v>
      </c>
      <c r="E7" s="4">
        <f>(SUM(D4:D6)+B13)*C13</f>
        <v>780</v>
      </c>
      <c r="F7" s="14">
        <v>0.2</v>
      </c>
      <c r="G7" s="4">
        <v>5</v>
      </c>
      <c r="H7" s="4"/>
      <c r="I7" s="4"/>
      <c r="J7" s="4">
        <v>32</v>
      </c>
      <c r="K7" s="9">
        <v>250</v>
      </c>
    </row>
    <row r="8" spans="2:11" ht="20.100000000000001" customHeight="1" x14ac:dyDescent="0.25">
      <c r="B8" s="8">
        <v>5</v>
      </c>
      <c r="C8" s="21">
        <v>5</v>
      </c>
      <c r="D8" s="21">
        <f t="shared" si="0"/>
        <v>400</v>
      </c>
      <c r="E8" s="4">
        <f>(SUM(D4:D7)+B13)*C13</f>
        <v>1050</v>
      </c>
      <c r="F8" s="14">
        <v>0.2</v>
      </c>
      <c r="G8" s="4">
        <v>5</v>
      </c>
      <c r="H8" s="4"/>
      <c r="I8" s="4"/>
      <c r="J8" s="4">
        <v>32</v>
      </c>
      <c r="K8" s="9">
        <v>250</v>
      </c>
    </row>
    <row r="9" spans="2:11" ht="20.100000000000001" customHeight="1" x14ac:dyDescent="0.25">
      <c r="B9" s="8">
        <v>6</v>
      </c>
      <c r="C9" s="21">
        <v>5</v>
      </c>
      <c r="D9" s="21">
        <f t="shared" si="0"/>
        <v>440</v>
      </c>
      <c r="E9" s="4">
        <f>(SUM(D4:D8)+B13)*C13</f>
        <v>1350</v>
      </c>
      <c r="F9" s="14">
        <v>0.2</v>
      </c>
      <c r="G9" s="4">
        <v>5</v>
      </c>
      <c r="H9" s="4"/>
      <c r="I9" s="4"/>
      <c r="J9" s="4">
        <v>32</v>
      </c>
      <c r="K9" s="9">
        <v>250</v>
      </c>
    </row>
    <row r="10" spans="2:11" ht="20.100000000000001" customHeight="1" thickBot="1" x14ac:dyDescent="0.3">
      <c r="B10" s="10">
        <v>7</v>
      </c>
      <c r="C10" s="22">
        <v>5</v>
      </c>
      <c r="D10" s="11">
        <f t="shared" si="0"/>
        <v>480</v>
      </c>
      <c r="E10" s="11">
        <f>(SUM(D4:D9)+B13)*C13</f>
        <v>1680</v>
      </c>
      <c r="F10" s="15">
        <v>0.3</v>
      </c>
      <c r="G10" s="11">
        <v>5</v>
      </c>
      <c r="H10" s="11"/>
      <c r="I10" s="11"/>
      <c r="J10" s="11">
        <v>32</v>
      </c>
      <c r="K10" s="12">
        <v>250</v>
      </c>
    </row>
    <row r="11" spans="2:11" ht="16.5" thickBot="1" x14ac:dyDescent="0.3">
      <c r="E11" s="1">
        <f>(SUM(D4:D10)+B13)*C13</f>
        <v>2040</v>
      </c>
    </row>
    <row r="12" spans="2:11" ht="20.100000000000001" customHeight="1" thickBot="1" x14ac:dyDescent="0.35">
      <c r="B12" s="18" t="s">
        <v>49</v>
      </c>
      <c r="C12" s="18" t="s">
        <v>50</v>
      </c>
      <c r="D12" s="18" t="s">
        <v>52</v>
      </c>
    </row>
    <row r="13" spans="2:11" ht="20.100000000000001" customHeight="1" thickBot="1" x14ac:dyDescent="0.3">
      <c r="B13" s="19">
        <v>200</v>
      </c>
      <c r="C13" s="19">
        <v>0.75</v>
      </c>
      <c r="D13" s="19">
        <v>40</v>
      </c>
    </row>
  </sheetData>
  <mergeCells count="7">
    <mergeCell ref="J2:K2"/>
    <mergeCell ref="B2:B3"/>
    <mergeCell ref="C2:C3"/>
    <mergeCell ref="D2:D3"/>
    <mergeCell ref="E2:E3"/>
    <mergeCell ref="F2:G2"/>
    <mergeCell ref="H2:I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3606-1FC2-43DE-9CD4-CC3C6A86650C}">
  <dimension ref="B1:K13"/>
  <sheetViews>
    <sheetView tabSelected="1" workbookViewId="0">
      <selection activeCell="B15" sqref="B15"/>
    </sheetView>
  </sheetViews>
  <sheetFormatPr defaultRowHeight="15.75" x14ac:dyDescent="0.25"/>
  <cols>
    <col min="1" max="1" width="9.140625" style="1" customWidth="1"/>
    <col min="2" max="11" width="20.7109375" style="1" customWidth="1"/>
    <col min="12" max="16384" width="9.140625" style="1"/>
  </cols>
  <sheetData>
    <row r="1" spans="2:11" ht="16.5" thickBot="1" x14ac:dyDescent="0.3"/>
    <row r="2" spans="2:11" ht="20.100000000000001" customHeight="1" thickBot="1" x14ac:dyDescent="0.3">
      <c r="B2" s="25" t="s">
        <v>1</v>
      </c>
      <c r="C2" s="25" t="s">
        <v>2</v>
      </c>
      <c r="D2" s="25" t="s">
        <v>47</v>
      </c>
      <c r="E2" s="25" t="s">
        <v>48</v>
      </c>
      <c r="F2" s="23" t="s">
        <v>44</v>
      </c>
      <c r="G2" s="24"/>
      <c r="H2" s="23" t="s">
        <v>51</v>
      </c>
      <c r="I2" s="24"/>
      <c r="J2" s="23" t="s">
        <v>45</v>
      </c>
      <c r="K2" s="24"/>
    </row>
    <row r="3" spans="2:11" ht="20.100000000000001" customHeight="1" thickBot="1" x14ac:dyDescent="0.3">
      <c r="B3" s="26"/>
      <c r="C3" s="27"/>
      <c r="D3" s="27"/>
      <c r="E3" s="26"/>
      <c r="F3" s="2" t="s">
        <v>3</v>
      </c>
      <c r="G3" s="2" t="s">
        <v>4</v>
      </c>
      <c r="H3" s="3" t="s">
        <v>3</v>
      </c>
      <c r="I3" s="2" t="s">
        <v>4</v>
      </c>
      <c r="J3" s="2" t="s">
        <v>3</v>
      </c>
      <c r="K3" s="2" t="s">
        <v>4</v>
      </c>
    </row>
    <row r="4" spans="2:11" ht="20.100000000000001" customHeight="1" x14ac:dyDescent="0.25">
      <c r="B4" s="5">
        <v>1</v>
      </c>
      <c r="C4" s="20">
        <v>3</v>
      </c>
      <c r="D4" s="20">
        <v>192</v>
      </c>
      <c r="E4" s="6">
        <f>B13</f>
        <v>160</v>
      </c>
      <c r="F4" s="6">
        <v>12</v>
      </c>
      <c r="G4" s="6">
        <v>2.5</v>
      </c>
      <c r="H4" s="16">
        <v>12</v>
      </c>
      <c r="I4" s="6">
        <v>32</v>
      </c>
      <c r="J4" s="6">
        <f>64+16</f>
        <v>80</v>
      </c>
      <c r="K4" s="7">
        <v>120</v>
      </c>
    </row>
    <row r="5" spans="2:11" ht="20.100000000000001" customHeight="1" x14ac:dyDescent="0.25">
      <c r="B5" s="8">
        <v>2</v>
      </c>
      <c r="C5" s="21">
        <v>3</v>
      </c>
      <c r="D5" s="21">
        <f>D4+32</f>
        <v>224</v>
      </c>
      <c r="E5" s="4">
        <f>(D4+B13)*C13</f>
        <v>264</v>
      </c>
      <c r="F5" s="4">
        <v>14</v>
      </c>
      <c r="G5" s="4">
        <v>2.5</v>
      </c>
      <c r="H5" s="4">
        <v>12</v>
      </c>
      <c r="I5" s="4">
        <v>32</v>
      </c>
      <c r="J5" s="4">
        <v>80</v>
      </c>
      <c r="K5" s="9">
        <v>120</v>
      </c>
    </row>
    <row r="6" spans="2:11" ht="20.100000000000001" customHeight="1" x14ac:dyDescent="0.25">
      <c r="B6" s="8">
        <v>3</v>
      </c>
      <c r="C6" s="21">
        <v>3</v>
      </c>
      <c r="D6" s="21">
        <f t="shared" ref="D6:D10" si="0">D5+32</f>
        <v>256</v>
      </c>
      <c r="E6" s="4">
        <f>(SUM(D4:D5)+B13)*C13</f>
        <v>432</v>
      </c>
      <c r="F6" s="4">
        <v>16</v>
      </c>
      <c r="G6" s="4">
        <v>2.5</v>
      </c>
      <c r="H6" s="4">
        <v>12</v>
      </c>
      <c r="I6" s="4">
        <v>32</v>
      </c>
      <c r="J6" s="4">
        <v>80</v>
      </c>
      <c r="K6" s="9">
        <v>120</v>
      </c>
    </row>
    <row r="7" spans="2:11" ht="20.100000000000001" customHeight="1" x14ac:dyDescent="0.25">
      <c r="B7" s="8">
        <v>4</v>
      </c>
      <c r="C7" s="21">
        <v>3</v>
      </c>
      <c r="D7" s="21">
        <f t="shared" si="0"/>
        <v>288</v>
      </c>
      <c r="E7" s="4">
        <f>(SUM(D4:D6)+B13)*C13</f>
        <v>624</v>
      </c>
      <c r="F7" s="4">
        <v>20</v>
      </c>
      <c r="G7" s="4">
        <v>2</v>
      </c>
      <c r="H7" s="4">
        <v>12</v>
      </c>
      <c r="I7" s="4">
        <v>32</v>
      </c>
      <c r="J7" s="4">
        <v>80</v>
      </c>
      <c r="K7" s="9">
        <v>120</v>
      </c>
    </row>
    <row r="8" spans="2:11" ht="20.100000000000001" customHeight="1" x14ac:dyDescent="0.25">
      <c r="B8" s="8">
        <v>5</v>
      </c>
      <c r="C8" s="21">
        <v>3</v>
      </c>
      <c r="D8" s="21">
        <f t="shared" si="0"/>
        <v>320</v>
      </c>
      <c r="E8" s="4">
        <f>(SUM(D4:D7)+B13)*C13</f>
        <v>840</v>
      </c>
      <c r="F8" s="4">
        <v>24</v>
      </c>
      <c r="G8" s="4">
        <v>2</v>
      </c>
      <c r="H8" s="4">
        <v>16</v>
      </c>
      <c r="I8" s="4">
        <v>32</v>
      </c>
      <c r="J8" s="4">
        <v>80</v>
      </c>
      <c r="K8" s="9">
        <v>120</v>
      </c>
    </row>
    <row r="9" spans="2:11" ht="20.100000000000001" customHeight="1" x14ac:dyDescent="0.25">
      <c r="B9" s="8">
        <v>6</v>
      </c>
      <c r="C9" s="21">
        <v>3</v>
      </c>
      <c r="D9" s="21">
        <f t="shared" si="0"/>
        <v>352</v>
      </c>
      <c r="E9" s="4">
        <f>(SUM(D4:D8)+B13)*C13</f>
        <v>1080</v>
      </c>
      <c r="F9" s="4">
        <v>28</v>
      </c>
      <c r="G9" s="4">
        <v>2</v>
      </c>
      <c r="H9" s="4">
        <v>20</v>
      </c>
      <c r="I9" s="4">
        <v>32</v>
      </c>
      <c r="J9" s="4">
        <v>80</v>
      </c>
      <c r="K9" s="9">
        <v>120</v>
      </c>
    </row>
    <row r="10" spans="2:11" ht="20.100000000000001" customHeight="1" thickBot="1" x14ac:dyDescent="0.3">
      <c r="B10" s="10">
        <v>7</v>
      </c>
      <c r="C10" s="22">
        <v>3</v>
      </c>
      <c r="D10" s="11">
        <f t="shared" si="0"/>
        <v>384</v>
      </c>
      <c r="E10" s="11">
        <f>(SUM(D4:D9)+B13)*C13</f>
        <v>1344</v>
      </c>
      <c r="F10" s="11">
        <v>40</v>
      </c>
      <c r="G10" s="11">
        <v>1.5</v>
      </c>
      <c r="H10" s="11">
        <v>28</v>
      </c>
      <c r="I10" s="11">
        <v>32</v>
      </c>
      <c r="J10" s="11">
        <v>80</v>
      </c>
      <c r="K10" s="12">
        <v>120</v>
      </c>
    </row>
    <row r="11" spans="2:11" ht="16.5" thickBot="1" x14ac:dyDescent="0.3">
      <c r="E11" s="1">
        <f>(SUM(D4:D10)+B13)*C13</f>
        <v>1632</v>
      </c>
    </row>
    <row r="12" spans="2:11" ht="20.100000000000001" customHeight="1" thickBot="1" x14ac:dyDescent="0.35">
      <c r="B12" s="18" t="s">
        <v>49</v>
      </c>
      <c r="C12" s="18" t="s">
        <v>50</v>
      </c>
      <c r="D12" s="18" t="s">
        <v>52</v>
      </c>
    </row>
    <row r="13" spans="2:11" ht="20.100000000000001" customHeight="1" thickBot="1" x14ac:dyDescent="0.3">
      <c r="B13" s="19">
        <v>160</v>
      </c>
      <c r="C13" s="19">
        <v>0.75</v>
      </c>
      <c r="D13" s="19">
        <v>32</v>
      </c>
    </row>
  </sheetData>
  <mergeCells count="7">
    <mergeCell ref="J2:K2"/>
    <mergeCell ref="B2:B3"/>
    <mergeCell ref="C2:C3"/>
    <mergeCell ref="D2:D3"/>
    <mergeCell ref="E2:E3"/>
    <mergeCell ref="F2:G2"/>
    <mergeCell ref="H2:I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EAC7-4004-4A96-AF4B-C30F5481C98B}">
  <dimension ref="B1:L13"/>
  <sheetViews>
    <sheetView workbookViewId="0">
      <selection activeCell="F5" sqref="F5"/>
    </sheetView>
  </sheetViews>
  <sheetFormatPr defaultRowHeight="15.75" x14ac:dyDescent="0.25"/>
  <cols>
    <col min="1" max="1" width="9.140625" style="1"/>
    <col min="2" max="12" width="20.7109375" style="1" customWidth="1"/>
    <col min="13" max="16384" width="9.140625" style="1"/>
  </cols>
  <sheetData>
    <row r="1" spans="2:12" ht="16.5" thickBot="1" x14ac:dyDescent="0.3"/>
    <row r="2" spans="2:12" ht="20.100000000000001" customHeight="1" thickBot="1" x14ac:dyDescent="0.3">
      <c r="B2" s="25" t="s">
        <v>0</v>
      </c>
      <c r="C2" s="25" t="s">
        <v>8</v>
      </c>
      <c r="D2" s="25" t="s">
        <v>37</v>
      </c>
      <c r="E2" s="25" t="s">
        <v>9</v>
      </c>
      <c r="F2" s="25" t="s">
        <v>46</v>
      </c>
      <c r="G2" s="23" t="s">
        <v>10</v>
      </c>
      <c r="H2" s="28"/>
      <c r="I2" s="28"/>
      <c r="J2" s="28"/>
      <c r="K2" s="24"/>
      <c r="L2" s="29" t="s">
        <v>25</v>
      </c>
    </row>
    <row r="3" spans="2:12" ht="20.100000000000001" customHeight="1" thickBot="1" x14ac:dyDescent="0.3">
      <c r="B3" s="26"/>
      <c r="C3" s="26"/>
      <c r="D3" s="27"/>
      <c r="E3" s="26"/>
      <c r="F3" s="26"/>
      <c r="G3" s="3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30"/>
    </row>
    <row r="4" spans="2:12" ht="20.100000000000001" customHeight="1" x14ac:dyDescent="0.25">
      <c r="B4" s="5" t="s">
        <v>16</v>
      </c>
      <c r="C4" s="6" t="s">
        <v>26</v>
      </c>
      <c r="D4" s="6">
        <v>24</v>
      </c>
      <c r="E4" s="6" t="s">
        <v>30</v>
      </c>
      <c r="F4" s="6">
        <v>16</v>
      </c>
      <c r="G4" s="17">
        <v>1</v>
      </c>
      <c r="H4" s="13">
        <v>1</v>
      </c>
      <c r="I4" s="13">
        <v>1</v>
      </c>
      <c r="J4" s="13">
        <v>1</v>
      </c>
      <c r="K4" s="13">
        <v>1</v>
      </c>
      <c r="L4" s="7" t="s">
        <v>30</v>
      </c>
    </row>
    <row r="5" spans="2:12" ht="20.100000000000001" customHeight="1" x14ac:dyDescent="0.25">
      <c r="B5" s="8" t="s">
        <v>17</v>
      </c>
      <c r="C5" s="4" t="s">
        <v>27</v>
      </c>
      <c r="D5" s="4">
        <v>24</v>
      </c>
      <c r="E5" s="4" t="s">
        <v>30</v>
      </c>
      <c r="F5" s="4">
        <v>16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9" t="s">
        <v>30</v>
      </c>
    </row>
    <row r="6" spans="2:12" ht="20.100000000000001" customHeight="1" x14ac:dyDescent="0.25">
      <c r="B6" s="8" t="s">
        <v>18</v>
      </c>
      <c r="C6" s="4" t="s">
        <v>26</v>
      </c>
      <c r="D6" s="4">
        <v>48</v>
      </c>
      <c r="E6" s="4" t="s">
        <v>30</v>
      </c>
      <c r="F6" s="4">
        <v>20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9" t="s">
        <v>30</v>
      </c>
    </row>
    <row r="7" spans="2:12" ht="20.100000000000001" customHeight="1" x14ac:dyDescent="0.25">
      <c r="B7" s="8" t="s">
        <v>19</v>
      </c>
      <c r="C7" s="4" t="s">
        <v>26</v>
      </c>
      <c r="D7" s="4">
        <v>96</v>
      </c>
      <c r="E7" s="4" t="s">
        <v>30</v>
      </c>
      <c r="F7" s="4">
        <v>48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9" t="s">
        <v>33</v>
      </c>
    </row>
    <row r="8" spans="2:12" ht="20.100000000000001" customHeight="1" x14ac:dyDescent="0.25">
      <c r="B8" s="8" t="s">
        <v>20</v>
      </c>
      <c r="C8" s="4" t="s">
        <v>26</v>
      </c>
      <c r="D8" s="4">
        <v>48</v>
      </c>
      <c r="E8" s="4" t="s">
        <v>31</v>
      </c>
      <c r="F8" s="4">
        <v>32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9" t="s">
        <v>30</v>
      </c>
    </row>
    <row r="9" spans="2:12" ht="20.100000000000001" customHeight="1" x14ac:dyDescent="0.25">
      <c r="B9" s="8" t="s">
        <v>21</v>
      </c>
      <c r="C9" s="4" t="s">
        <v>27</v>
      </c>
      <c r="D9" s="4">
        <v>96</v>
      </c>
      <c r="E9" s="4" t="s">
        <v>31</v>
      </c>
      <c r="F9" s="4">
        <v>64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9" t="s">
        <v>30</v>
      </c>
    </row>
    <row r="10" spans="2:12" ht="20.100000000000001" customHeight="1" x14ac:dyDescent="0.25">
      <c r="B10" s="8" t="s">
        <v>22</v>
      </c>
      <c r="C10" s="4" t="s">
        <v>28</v>
      </c>
      <c r="D10" s="4">
        <f>48+16</f>
        <v>64</v>
      </c>
      <c r="E10" s="4" t="s">
        <v>32</v>
      </c>
      <c r="F10" s="4">
        <v>64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9" t="s">
        <v>30</v>
      </c>
    </row>
    <row r="11" spans="2:12" ht="20.100000000000001" customHeight="1" x14ac:dyDescent="0.25">
      <c r="B11" s="8" t="s">
        <v>23</v>
      </c>
      <c r="C11" s="4" t="s">
        <v>28</v>
      </c>
      <c r="D11" s="4">
        <v>64</v>
      </c>
      <c r="E11" s="4" t="s">
        <v>32</v>
      </c>
      <c r="F11" s="4">
        <v>64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9" t="s">
        <v>34</v>
      </c>
    </row>
    <row r="12" spans="2:12" ht="20.100000000000001" customHeight="1" x14ac:dyDescent="0.25">
      <c r="B12" s="8" t="s">
        <v>24</v>
      </c>
      <c r="C12" s="4" t="s">
        <v>28</v>
      </c>
      <c r="D12" s="4">
        <v>128</v>
      </c>
      <c r="E12" s="4" t="s">
        <v>30</v>
      </c>
      <c r="F12" s="4">
        <v>256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9" t="s">
        <v>35</v>
      </c>
    </row>
    <row r="13" spans="2:12" ht="20.100000000000001" customHeight="1" thickBot="1" x14ac:dyDescent="0.3">
      <c r="B13" s="10" t="s">
        <v>29</v>
      </c>
      <c r="C13" s="11" t="s">
        <v>26</v>
      </c>
      <c r="D13" s="11">
        <v>512</v>
      </c>
      <c r="E13" s="11" t="s">
        <v>30</v>
      </c>
      <c r="F13" s="11">
        <v>512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2" t="s">
        <v>36</v>
      </c>
    </row>
  </sheetData>
  <mergeCells count="7">
    <mergeCell ref="G2:K2"/>
    <mergeCell ref="B2:B3"/>
    <mergeCell ref="C2:C3"/>
    <mergeCell ref="F2:F3"/>
    <mergeCell ref="L2:L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 Mage</vt:lpstr>
      <vt:lpstr>Mushroom</vt:lpstr>
      <vt:lpstr>Priest</vt:lpstr>
      <vt:lpstr>Rogue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Lim</dc:creator>
  <cp:lastModifiedBy>Kelvin Lim</cp:lastModifiedBy>
  <dcterms:created xsi:type="dcterms:W3CDTF">2022-09-02T23:48:20Z</dcterms:created>
  <dcterms:modified xsi:type="dcterms:W3CDTF">2022-09-08T22:46:36Z</dcterms:modified>
</cp:coreProperties>
</file>