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hidden" name="__OpenSolverCache__" sheetId="2" r:id="rId5"/>
    <sheet state="hidden" name="__OpenSolver__" sheetId="3" r:id="rId6"/>
    <sheet state="visible" name="12x36" sheetId="4" r:id="rId7"/>
  </sheets>
  <definedNames>
    <definedName localSheetId="0" name="solver_adj">Planilha1!$C$129:$I$151</definedName>
    <definedName localSheetId="0" name="solver_lhs1">Planilha1!$C$12:$I$27</definedName>
    <definedName localSheetId="0" name="solver_rhs1">Planilha1!$S$12:$Y$27</definedName>
    <definedName localSheetId="3" name="solver_rhs1">'12x36'!$S$12:$Y$27</definedName>
    <definedName localSheetId="3" name="solver_opt">'12x36'!$W$52</definedName>
    <definedName localSheetId="3" name="solver_lhs1">'12x36'!$C$12:$I$27</definedName>
    <definedName localSheetId="3" name="solver_adj">'12x36'!$C$51:$I$55</definedName>
    <definedName localSheetId="0" name="solver_opt">Planilha1!$V$134</definedName>
  </definedNames>
  <calcPr/>
</workbook>
</file>

<file path=xl/sharedStrings.xml><?xml version="1.0" encoding="utf-8"?>
<sst xmlns="http://schemas.openxmlformats.org/spreadsheetml/2006/main" count="353" uniqueCount="43">
  <si>
    <t>Custo unitário de cada funcionário por regime de tranalho (Parâmetro)</t>
  </si>
  <si>
    <t>Regime</t>
  </si>
  <si>
    <t>$/unit</t>
  </si>
  <si>
    <t xml:space="preserve"> 6x1</t>
  </si>
  <si>
    <t>$/mês</t>
  </si>
  <si>
    <t xml:space="preserve"> 12x36</t>
  </si>
  <si>
    <t>Diaristas 4H</t>
  </si>
  <si>
    <t>$/dia</t>
  </si>
  <si>
    <t>Diaristas 8H</t>
  </si>
  <si>
    <t>Diaristas 12H</t>
  </si>
  <si>
    <t>Demanda Total de Funcionários (Parâmetro)</t>
  </si>
  <si>
    <t>Equipe Total</t>
  </si>
  <si>
    <t>Horário</t>
  </si>
  <si>
    <t>Seg</t>
  </si>
  <si>
    <t>Terça</t>
  </si>
  <si>
    <t>Qua</t>
  </si>
  <si>
    <t>Qui</t>
  </si>
  <si>
    <t>Sext</t>
  </si>
  <si>
    <t>Sáb</t>
  </si>
  <si>
    <t>Dom</t>
  </si>
  <si>
    <t>Seg_2</t>
  </si>
  <si>
    <t>Terça_2</t>
  </si>
  <si>
    <t>Qua_2</t>
  </si>
  <si>
    <t>Qui_2</t>
  </si>
  <si>
    <t>Sext_2</t>
  </si>
  <si>
    <t>Sáb_2</t>
  </si>
  <si>
    <t>Dom_2</t>
  </si>
  <si>
    <t>Func 6x1</t>
  </si>
  <si>
    <t>Entradas</t>
  </si>
  <si>
    <t>Equipe</t>
  </si>
  <si>
    <t>Total Funcionários Próprios</t>
  </si>
  <si>
    <t>Func 12x36</t>
  </si>
  <si>
    <t>Mínimo Funcionários Próprios</t>
  </si>
  <si>
    <t>Jornada</t>
  </si>
  <si>
    <t xml:space="preserve">Variáveis de Decisão </t>
  </si>
  <si>
    <t>N Fucn</t>
  </si>
  <si>
    <t>$/unit/semana</t>
  </si>
  <si>
    <t>$/semana</t>
  </si>
  <si>
    <t>$/Mês</t>
  </si>
  <si>
    <t>(min Fç objetivo) Custo total</t>
  </si>
  <si>
    <t>Diaristas
4h</t>
  </si>
  <si>
    <t>Diaristas
8h</t>
  </si>
  <si>
    <t>Diaristas
12h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</si>
</sst>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rgb="FF8EAADB"/>
        <bgColor rgb="FF8EAADB"/>
      </patternFill>
    </fill>
    <fill>
      <patternFill patternType="solid">
        <fgColor rgb="FFD9D9D9"/>
        <bgColor rgb="FFD9D9D9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2" fontId="3" numFmtId="3" xfId="0" applyAlignment="1" applyBorder="1" applyFill="1" applyFont="1" applyNumberFormat="1">
      <alignment readingOrder="0" vertical="center"/>
    </xf>
    <xf borderId="0" fillId="0" fontId="5" numFmtId="0" xfId="0" applyFont="1"/>
    <xf borderId="0" fillId="0" fontId="3" numFmtId="3" xfId="0" applyAlignment="1" applyFont="1" applyNumberFormat="1">
      <alignment vertical="center"/>
    </xf>
    <xf borderId="1" fillId="2" fontId="3" numFmtId="3" xfId="0" applyAlignment="1" applyBorder="1" applyFont="1" applyNumberFormat="1">
      <alignment vertical="center"/>
    </xf>
    <xf borderId="0" fillId="0" fontId="3" numFmtId="20" xfId="0" applyFont="1" applyNumberFormat="1"/>
    <xf borderId="1" fillId="0" fontId="3" numFmtId="20" xfId="0" applyBorder="1" applyFont="1" applyNumberFormat="1"/>
    <xf borderId="1" fillId="2" fontId="3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1" fillId="4" fontId="3" numFmtId="0" xfId="0" applyBorder="1" applyFill="1" applyFont="1"/>
    <xf borderId="1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3" xfId="0" applyFont="1" applyNumberFormat="1"/>
    <xf borderId="0" fillId="0" fontId="1" numFmtId="3" xfId="0" applyAlignment="1" applyFont="1" applyNumberFormat="1">
      <alignment horizontal="right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vertical="center"/>
    </xf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/>
    </xf>
    <xf borderId="0" fillId="0" fontId="3" numFmtId="0" xfId="0" applyAlignment="1" applyFont="1">
      <alignment horizontal="right"/>
    </xf>
    <xf borderId="0" fillId="0" fontId="3" numFmtId="3" xfId="0" applyFont="1" applyNumberFormat="1"/>
    <xf borderId="0" fillId="7" fontId="4" numFmtId="0" xfId="0" applyAlignment="1" applyFill="1" applyFont="1">
      <alignment horizontal="center" readingOrder="0"/>
    </xf>
    <xf borderId="2" fillId="8" fontId="3" numFmtId="3" xfId="0" applyBorder="1" applyFill="1" applyFont="1" applyNumberFormat="1"/>
    <xf borderId="0" fillId="7" fontId="4" numFmtId="164" xfId="0" applyAlignment="1" applyFont="1" applyNumberFormat="1">
      <alignment horizontal="center"/>
    </xf>
    <xf borderId="1" fillId="9" fontId="3" numFmtId="0" xfId="0" applyAlignment="1" applyBorder="1" applyFill="1" applyFont="1">
      <alignment readingOrder="0"/>
    </xf>
    <xf borderId="1" fillId="9" fontId="3" numFmtId="0" xfId="0" applyAlignment="1" applyBorder="1" applyFont="1">
      <alignment readingOrder="0"/>
    </xf>
    <xf borderId="0" fillId="0" fontId="5" numFmtId="0" xfId="0" applyAlignment="1" applyFont="1">
      <alignment horizontal="center" readingOrder="0" vertical="center"/>
    </xf>
    <xf borderId="1" fillId="10" fontId="3" numFmtId="0" xfId="0" applyAlignment="1" applyBorder="1" applyFill="1" applyFont="1">
      <alignment readingOrder="0"/>
    </xf>
    <xf borderId="1" fillId="10" fontId="3" numFmtId="0" xfId="0" applyAlignment="1" applyBorder="1" applyFont="1">
      <alignment readingOrder="0"/>
    </xf>
    <xf borderId="1" fillId="11" fontId="3" numFmtId="0" xfId="0" applyAlignment="1" applyBorder="1" applyFill="1" applyFont="1">
      <alignment readingOrder="0"/>
    </xf>
    <xf borderId="1" fillId="11" fontId="3" numFmtId="0" xfId="0" applyAlignment="1" applyBorder="1" applyFont="1">
      <alignment readingOrder="0"/>
    </xf>
    <xf borderId="1" fillId="12" fontId="3" numFmtId="0" xfId="0" applyAlignment="1" applyBorder="1" applyFill="1" applyFont="1">
      <alignment readingOrder="0"/>
    </xf>
    <xf borderId="0" fillId="0" fontId="4" numFmtId="0" xfId="0" applyFont="1"/>
    <xf borderId="0" fillId="0" fontId="4" numFmtId="0" xfId="0" applyFont="1"/>
    <xf borderId="1" fillId="2" fontId="3" numFmtId="0" xfId="0" applyAlignment="1" applyBorder="1" applyFont="1">
      <alignment horizontal="center"/>
    </xf>
    <xf borderId="1" fillId="9" fontId="3" numFmtId="0" xfId="0" applyBorder="1" applyFont="1"/>
    <xf borderId="1" fillId="6" fontId="3" numFmtId="0" xfId="0" applyBorder="1" applyFont="1"/>
    <xf borderId="2" fillId="7" fontId="3" numFmtId="3" xfId="0" applyBorder="1" applyFont="1" applyNumberForma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48" width="8.71"/>
  </cols>
  <sheetData>
    <row r="1">
      <c r="B1" s="1" t="s">
        <v>0</v>
      </c>
      <c r="J1" s="2"/>
    </row>
    <row r="2">
      <c r="B2" s="3" t="s">
        <v>1</v>
      </c>
      <c r="C2" s="4" t="s">
        <v>2</v>
      </c>
      <c r="F2" s="5"/>
      <c r="J2" s="6"/>
      <c r="K2" s="6"/>
      <c r="L2" s="6"/>
      <c r="M2" s="6"/>
      <c r="N2" s="6"/>
      <c r="O2" s="6"/>
    </row>
    <row r="3">
      <c r="B3" s="3" t="s">
        <v>3</v>
      </c>
      <c r="C3" s="7">
        <v>4500.0</v>
      </c>
      <c r="D3" s="8" t="s">
        <v>4</v>
      </c>
      <c r="F3" s="9"/>
    </row>
    <row r="4">
      <c r="B4" s="3" t="s">
        <v>5</v>
      </c>
      <c r="C4" s="10">
        <f>+C3</f>
        <v>4500</v>
      </c>
      <c r="D4" s="8" t="s">
        <v>4</v>
      </c>
      <c r="F4" s="9"/>
    </row>
    <row r="5">
      <c r="B5" s="3" t="s">
        <v>6</v>
      </c>
      <c r="C5" s="10">
        <v>90.0</v>
      </c>
      <c r="D5" s="8" t="s">
        <v>7</v>
      </c>
      <c r="F5" s="9"/>
    </row>
    <row r="6">
      <c r="B6" s="3" t="s">
        <v>8</v>
      </c>
      <c r="C6" s="10">
        <v>120.0</v>
      </c>
      <c r="D6" s="8" t="s">
        <v>7</v>
      </c>
      <c r="F6" s="9"/>
    </row>
    <row r="7">
      <c r="B7" s="3" t="s">
        <v>9</v>
      </c>
      <c r="C7" s="10">
        <v>180.0</v>
      </c>
      <c r="D7" s="8" t="s">
        <v>7</v>
      </c>
      <c r="F7" s="9"/>
    </row>
    <row r="9">
      <c r="B9" s="11">
        <v>0.041666666666666664</v>
      </c>
    </row>
    <row r="10">
      <c r="B10" s="1" t="s">
        <v>10</v>
      </c>
      <c r="S10" s="8" t="s">
        <v>11</v>
      </c>
    </row>
    <row r="11"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  <c r="J11" s="4" t="s">
        <v>20</v>
      </c>
      <c r="K11" s="4" t="s">
        <v>21</v>
      </c>
      <c r="L11" s="4" t="s">
        <v>22</v>
      </c>
      <c r="M11" s="4" t="s">
        <v>23</v>
      </c>
      <c r="N11" s="4" t="s">
        <v>24</v>
      </c>
      <c r="O11" s="4" t="s">
        <v>25</v>
      </c>
      <c r="P11" s="4" t="s">
        <v>26</v>
      </c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  <c r="W11" s="3" t="s">
        <v>17</v>
      </c>
      <c r="X11" s="3" t="s">
        <v>18</v>
      </c>
      <c r="Y11" s="3" t="s">
        <v>19</v>
      </c>
      <c r="Z11" s="4" t="s">
        <v>20</v>
      </c>
      <c r="AA11" s="4" t="s">
        <v>21</v>
      </c>
      <c r="AB11" s="4" t="s">
        <v>22</v>
      </c>
      <c r="AC11" s="4" t="s">
        <v>23</v>
      </c>
      <c r="AD11" s="4" t="s">
        <v>24</v>
      </c>
      <c r="AE11" s="4" t="s">
        <v>25</v>
      </c>
      <c r="AF11" s="4" t="s">
        <v>26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>
      <c r="A12" s="5">
        <v>1.0</v>
      </c>
      <c r="B12" s="12">
        <v>0.3333333333333333</v>
      </c>
      <c r="C12" s="13">
        <v>1.0</v>
      </c>
      <c r="D12" s="13">
        <v>1.0</v>
      </c>
      <c r="E12" s="13">
        <v>1.0</v>
      </c>
      <c r="F12" s="13">
        <v>1.0</v>
      </c>
      <c r="G12" s="13">
        <v>1.0</v>
      </c>
      <c r="H12" s="13">
        <v>1.0</v>
      </c>
      <c r="I12" s="13">
        <v>1.0</v>
      </c>
      <c r="J12" s="14">
        <f t="shared" ref="J12:P12" si="1">+IF(C12="","",C12)</f>
        <v>1</v>
      </c>
      <c r="K12" s="14">
        <f t="shared" si="1"/>
        <v>1</v>
      </c>
      <c r="L12" s="14">
        <f t="shared" si="1"/>
        <v>1</v>
      </c>
      <c r="M12" s="14">
        <f t="shared" si="1"/>
        <v>1</v>
      </c>
      <c r="N12" s="14">
        <f t="shared" si="1"/>
        <v>1</v>
      </c>
      <c r="O12" s="14">
        <f t="shared" si="1"/>
        <v>1</v>
      </c>
      <c r="P12" s="14">
        <f t="shared" si="1"/>
        <v>1</v>
      </c>
      <c r="R12" s="12">
        <v>0.3333333333333333</v>
      </c>
      <c r="S12" s="4">
        <f t="shared" ref="S12:AF12" si="2">+S31+S50+S69+S88+S107</f>
        <v>1</v>
      </c>
      <c r="T12" s="4">
        <f t="shared" si="2"/>
        <v>1</v>
      </c>
      <c r="U12" s="4">
        <f t="shared" si="2"/>
        <v>1</v>
      </c>
      <c r="V12" s="4">
        <f t="shared" si="2"/>
        <v>1</v>
      </c>
      <c r="W12" s="4">
        <f t="shared" si="2"/>
        <v>1</v>
      </c>
      <c r="X12" s="4">
        <f t="shared" si="2"/>
        <v>1</v>
      </c>
      <c r="Y12" s="4">
        <f t="shared" si="2"/>
        <v>1</v>
      </c>
      <c r="Z12" s="4">
        <f t="shared" si="2"/>
        <v>1</v>
      </c>
      <c r="AA12" s="4">
        <f t="shared" si="2"/>
        <v>1</v>
      </c>
      <c r="AB12" s="4">
        <f t="shared" si="2"/>
        <v>1</v>
      </c>
      <c r="AC12" s="4">
        <f t="shared" si="2"/>
        <v>1</v>
      </c>
      <c r="AD12" s="4">
        <f t="shared" si="2"/>
        <v>1</v>
      </c>
      <c r="AE12" s="4">
        <f t="shared" si="2"/>
        <v>1</v>
      </c>
      <c r="AF12" s="4">
        <f t="shared" si="2"/>
        <v>1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>
      <c r="A13" s="5">
        <f t="shared" ref="A13:A27" si="5">1+A12</f>
        <v>2</v>
      </c>
      <c r="B13" s="12">
        <f t="shared" ref="B13:B27" si="6">+B12+$B$9</f>
        <v>0.375</v>
      </c>
      <c r="C13" s="13">
        <v>1.0</v>
      </c>
      <c r="D13" s="13">
        <v>1.0</v>
      </c>
      <c r="E13" s="13">
        <v>1.0</v>
      </c>
      <c r="F13" s="13">
        <v>1.0</v>
      </c>
      <c r="G13" s="13">
        <v>1.0</v>
      </c>
      <c r="H13" s="13">
        <v>1.0</v>
      </c>
      <c r="I13" s="13">
        <v>1.0</v>
      </c>
      <c r="J13" s="14">
        <f t="shared" ref="J13:P13" si="3">+IF(C13="","",C13)</f>
        <v>1</v>
      </c>
      <c r="K13" s="14">
        <f t="shared" si="3"/>
        <v>1</v>
      </c>
      <c r="L13" s="14">
        <f t="shared" si="3"/>
        <v>1</v>
      </c>
      <c r="M13" s="14">
        <f t="shared" si="3"/>
        <v>1</v>
      </c>
      <c r="N13" s="14">
        <f t="shared" si="3"/>
        <v>1</v>
      </c>
      <c r="O13" s="14">
        <f t="shared" si="3"/>
        <v>1</v>
      </c>
      <c r="P13" s="14">
        <f t="shared" si="3"/>
        <v>1</v>
      </c>
      <c r="R13" s="12">
        <f t="shared" ref="R13:R27" si="8">+R12+$B$9</f>
        <v>0.375</v>
      </c>
      <c r="S13" s="4">
        <f t="shared" ref="S13:AF13" si="4">+S32+S51+S70+S89+S108</f>
        <v>1</v>
      </c>
      <c r="T13" s="4">
        <f t="shared" si="4"/>
        <v>1</v>
      </c>
      <c r="U13" s="4">
        <f t="shared" si="4"/>
        <v>1</v>
      </c>
      <c r="V13" s="4">
        <f t="shared" si="4"/>
        <v>1</v>
      </c>
      <c r="W13" s="4">
        <f t="shared" si="4"/>
        <v>1</v>
      </c>
      <c r="X13" s="4">
        <f t="shared" si="4"/>
        <v>1</v>
      </c>
      <c r="Y13" s="4">
        <f t="shared" si="4"/>
        <v>1</v>
      </c>
      <c r="Z13" s="4">
        <f t="shared" si="4"/>
        <v>1</v>
      </c>
      <c r="AA13" s="4">
        <f t="shared" si="4"/>
        <v>1</v>
      </c>
      <c r="AB13" s="4">
        <f t="shared" si="4"/>
        <v>1</v>
      </c>
      <c r="AC13" s="4">
        <f t="shared" si="4"/>
        <v>1</v>
      </c>
      <c r="AD13" s="4">
        <f t="shared" si="4"/>
        <v>1</v>
      </c>
      <c r="AE13" s="4">
        <f t="shared" si="4"/>
        <v>1</v>
      </c>
      <c r="AF13" s="4">
        <f t="shared" si="4"/>
        <v>1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>
      <c r="A14" s="5">
        <f t="shared" si="5"/>
        <v>3</v>
      </c>
      <c r="B14" s="12">
        <f t="shared" si="6"/>
        <v>0.4166666667</v>
      </c>
      <c r="C14" s="13">
        <v>1.0</v>
      </c>
      <c r="D14" s="13">
        <v>1.0</v>
      </c>
      <c r="E14" s="13">
        <v>1.0</v>
      </c>
      <c r="F14" s="13">
        <v>1.0</v>
      </c>
      <c r="G14" s="13">
        <v>1.0</v>
      </c>
      <c r="H14" s="13">
        <v>1.0</v>
      </c>
      <c r="I14" s="13">
        <v>1.0</v>
      </c>
      <c r="J14" s="14">
        <f t="shared" ref="J14:P14" si="7">+IF(C14="","",C14)</f>
        <v>1</v>
      </c>
      <c r="K14" s="14">
        <f t="shared" si="7"/>
        <v>1</v>
      </c>
      <c r="L14" s="14">
        <f t="shared" si="7"/>
        <v>1</v>
      </c>
      <c r="M14" s="14">
        <f t="shared" si="7"/>
        <v>1</v>
      </c>
      <c r="N14" s="14">
        <f t="shared" si="7"/>
        <v>1</v>
      </c>
      <c r="O14" s="14">
        <f t="shared" si="7"/>
        <v>1</v>
      </c>
      <c r="P14" s="14">
        <f t="shared" si="7"/>
        <v>1</v>
      </c>
      <c r="R14" s="12">
        <f t="shared" si="8"/>
        <v>0.4166666667</v>
      </c>
      <c r="S14" s="4">
        <f t="shared" ref="S14:AF14" si="9">+S33+S52+S71+S90+S109</f>
        <v>1</v>
      </c>
      <c r="T14" s="4">
        <f t="shared" si="9"/>
        <v>1</v>
      </c>
      <c r="U14" s="4">
        <f t="shared" si="9"/>
        <v>1</v>
      </c>
      <c r="V14" s="4">
        <f t="shared" si="9"/>
        <v>1</v>
      </c>
      <c r="W14" s="4">
        <f t="shared" si="9"/>
        <v>1</v>
      </c>
      <c r="X14" s="4">
        <f t="shared" si="9"/>
        <v>1</v>
      </c>
      <c r="Y14" s="4">
        <f t="shared" si="9"/>
        <v>1</v>
      </c>
      <c r="Z14" s="4">
        <f t="shared" si="9"/>
        <v>1</v>
      </c>
      <c r="AA14" s="4">
        <f t="shared" si="9"/>
        <v>1</v>
      </c>
      <c r="AB14" s="4">
        <f t="shared" si="9"/>
        <v>1</v>
      </c>
      <c r="AC14" s="4">
        <f t="shared" si="9"/>
        <v>1</v>
      </c>
      <c r="AD14" s="4">
        <f t="shared" si="9"/>
        <v>1</v>
      </c>
      <c r="AE14" s="4">
        <f t="shared" si="9"/>
        <v>1</v>
      </c>
      <c r="AF14" s="4">
        <f t="shared" si="9"/>
        <v>1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>
      <c r="A15" s="5">
        <f t="shared" si="5"/>
        <v>4</v>
      </c>
      <c r="B15" s="12">
        <f t="shared" si="6"/>
        <v>0.4583333333</v>
      </c>
      <c r="C15" s="13">
        <v>1.0</v>
      </c>
      <c r="D15" s="13">
        <v>1.0</v>
      </c>
      <c r="E15" s="13">
        <v>1.0</v>
      </c>
      <c r="F15" s="13">
        <v>1.0</v>
      </c>
      <c r="G15" s="13">
        <v>1.0</v>
      </c>
      <c r="H15" s="13">
        <v>1.0</v>
      </c>
      <c r="I15" s="13">
        <v>1.0</v>
      </c>
      <c r="J15" s="14">
        <f t="shared" ref="J15:P15" si="10">+IF(C15="","",C15)</f>
        <v>1</v>
      </c>
      <c r="K15" s="14">
        <f t="shared" si="10"/>
        <v>1</v>
      </c>
      <c r="L15" s="14">
        <f t="shared" si="10"/>
        <v>1</v>
      </c>
      <c r="M15" s="14">
        <f t="shared" si="10"/>
        <v>1</v>
      </c>
      <c r="N15" s="14">
        <f t="shared" si="10"/>
        <v>1</v>
      </c>
      <c r="O15" s="14">
        <f t="shared" si="10"/>
        <v>1</v>
      </c>
      <c r="P15" s="14">
        <f t="shared" si="10"/>
        <v>1</v>
      </c>
      <c r="R15" s="12">
        <f t="shared" si="8"/>
        <v>0.4583333333</v>
      </c>
      <c r="S15" s="4">
        <f t="shared" ref="S15:AF15" si="11">+S34+S53+S72+S91+S110</f>
        <v>1</v>
      </c>
      <c r="T15" s="4">
        <f t="shared" si="11"/>
        <v>1</v>
      </c>
      <c r="U15" s="4">
        <f t="shared" si="11"/>
        <v>1</v>
      </c>
      <c r="V15" s="4">
        <f t="shared" si="11"/>
        <v>1</v>
      </c>
      <c r="W15" s="4">
        <f t="shared" si="11"/>
        <v>1</v>
      </c>
      <c r="X15" s="4">
        <f t="shared" si="11"/>
        <v>1</v>
      </c>
      <c r="Y15" s="4">
        <f t="shared" si="11"/>
        <v>1</v>
      </c>
      <c r="Z15" s="4">
        <f t="shared" si="11"/>
        <v>1</v>
      </c>
      <c r="AA15" s="4">
        <f t="shared" si="11"/>
        <v>1</v>
      </c>
      <c r="AB15" s="4">
        <f t="shared" si="11"/>
        <v>1</v>
      </c>
      <c r="AC15" s="4">
        <f t="shared" si="11"/>
        <v>1</v>
      </c>
      <c r="AD15" s="4">
        <f t="shared" si="11"/>
        <v>1</v>
      </c>
      <c r="AE15" s="4">
        <f t="shared" si="11"/>
        <v>1</v>
      </c>
      <c r="AF15" s="4">
        <f t="shared" si="11"/>
        <v>1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>
      <c r="A16" s="5">
        <f t="shared" si="5"/>
        <v>5</v>
      </c>
      <c r="B16" s="12">
        <f t="shared" si="6"/>
        <v>0.5</v>
      </c>
      <c r="C16" s="13">
        <v>1.0</v>
      </c>
      <c r="D16" s="13">
        <v>1.0</v>
      </c>
      <c r="E16" s="13">
        <v>1.0</v>
      </c>
      <c r="F16" s="13">
        <v>1.0</v>
      </c>
      <c r="G16" s="13">
        <v>1.0</v>
      </c>
      <c r="H16" s="13">
        <v>1.0</v>
      </c>
      <c r="I16" s="13">
        <v>1.0</v>
      </c>
      <c r="J16" s="14">
        <f t="shared" ref="J16:P16" si="12">+IF(C16="","",C16)</f>
        <v>1</v>
      </c>
      <c r="K16" s="14">
        <f t="shared" si="12"/>
        <v>1</v>
      </c>
      <c r="L16" s="14">
        <f t="shared" si="12"/>
        <v>1</v>
      </c>
      <c r="M16" s="14">
        <f t="shared" si="12"/>
        <v>1</v>
      </c>
      <c r="N16" s="14">
        <f t="shared" si="12"/>
        <v>1</v>
      </c>
      <c r="O16" s="14">
        <f t="shared" si="12"/>
        <v>1</v>
      </c>
      <c r="P16" s="14">
        <f t="shared" si="12"/>
        <v>1</v>
      </c>
      <c r="R16" s="12">
        <f t="shared" si="8"/>
        <v>0.5</v>
      </c>
      <c r="S16" s="4">
        <f t="shared" ref="S16:AF16" si="13">+S35+S54+S73+S92+S111</f>
        <v>1</v>
      </c>
      <c r="T16" s="4">
        <f t="shared" si="13"/>
        <v>1</v>
      </c>
      <c r="U16" s="4">
        <f t="shared" si="13"/>
        <v>1</v>
      </c>
      <c r="V16" s="4">
        <f t="shared" si="13"/>
        <v>1</v>
      </c>
      <c r="W16" s="4">
        <f t="shared" si="13"/>
        <v>1</v>
      </c>
      <c r="X16" s="4">
        <f t="shared" si="13"/>
        <v>1</v>
      </c>
      <c r="Y16" s="4">
        <f t="shared" si="13"/>
        <v>1</v>
      </c>
      <c r="Z16" s="4">
        <f t="shared" si="13"/>
        <v>1</v>
      </c>
      <c r="AA16" s="4">
        <f t="shared" si="13"/>
        <v>1</v>
      </c>
      <c r="AB16" s="4">
        <f t="shared" si="13"/>
        <v>1</v>
      </c>
      <c r="AC16" s="4">
        <f t="shared" si="13"/>
        <v>1</v>
      </c>
      <c r="AD16" s="4">
        <f t="shared" si="13"/>
        <v>1</v>
      </c>
      <c r="AE16" s="4">
        <f t="shared" si="13"/>
        <v>1</v>
      </c>
      <c r="AF16" s="4">
        <f t="shared" si="13"/>
        <v>1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>
      <c r="A17" s="5">
        <f t="shared" si="5"/>
        <v>6</v>
      </c>
      <c r="B17" s="12">
        <f t="shared" si="6"/>
        <v>0.5416666667</v>
      </c>
      <c r="C17" s="13">
        <v>1.0</v>
      </c>
      <c r="D17" s="13">
        <v>1.0</v>
      </c>
      <c r="E17" s="13">
        <v>1.0</v>
      </c>
      <c r="F17" s="13">
        <v>1.0</v>
      </c>
      <c r="G17" s="13">
        <v>1.0</v>
      </c>
      <c r="H17" s="13">
        <v>1.0</v>
      </c>
      <c r="I17" s="13">
        <v>1.0</v>
      </c>
      <c r="J17" s="14">
        <f t="shared" ref="J17:P17" si="14">+IF(C17="","",C17)</f>
        <v>1</v>
      </c>
      <c r="K17" s="14">
        <f t="shared" si="14"/>
        <v>1</v>
      </c>
      <c r="L17" s="14">
        <f t="shared" si="14"/>
        <v>1</v>
      </c>
      <c r="M17" s="14">
        <f t="shared" si="14"/>
        <v>1</v>
      </c>
      <c r="N17" s="14">
        <f t="shared" si="14"/>
        <v>1</v>
      </c>
      <c r="O17" s="14">
        <f t="shared" si="14"/>
        <v>1</v>
      </c>
      <c r="P17" s="14">
        <f t="shared" si="14"/>
        <v>1</v>
      </c>
      <c r="R17" s="12">
        <f t="shared" si="8"/>
        <v>0.5416666667</v>
      </c>
      <c r="S17" s="4">
        <f t="shared" ref="S17:AF17" si="15">+S36+S55+S74+S93+S112</f>
        <v>1</v>
      </c>
      <c r="T17" s="4">
        <f t="shared" si="15"/>
        <v>1</v>
      </c>
      <c r="U17" s="4">
        <f t="shared" si="15"/>
        <v>1</v>
      </c>
      <c r="V17" s="4">
        <f t="shared" si="15"/>
        <v>1</v>
      </c>
      <c r="W17" s="4">
        <f t="shared" si="15"/>
        <v>1</v>
      </c>
      <c r="X17" s="4">
        <f t="shared" si="15"/>
        <v>1</v>
      </c>
      <c r="Y17" s="4">
        <f t="shared" si="15"/>
        <v>1</v>
      </c>
      <c r="Z17" s="4">
        <f t="shared" si="15"/>
        <v>1</v>
      </c>
      <c r="AA17" s="4">
        <f t="shared" si="15"/>
        <v>1</v>
      </c>
      <c r="AB17" s="4">
        <f t="shared" si="15"/>
        <v>1</v>
      </c>
      <c r="AC17" s="4">
        <f t="shared" si="15"/>
        <v>1</v>
      </c>
      <c r="AD17" s="4">
        <f t="shared" si="15"/>
        <v>1</v>
      </c>
      <c r="AE17" s="4">
        <f t="shared" si="15"/>
        <v>1</v>
      </c>
      <c r="AF17" s="4">
        <f t="shared" si="15"/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>
      <c r="A18" s="5">
        <f t="shared" si="5"/>
        <v>7</v>
      </c>
      <c r="B18" s="12">
        <f t="shared" si="6"/>
        <v>0.5833333333</v>
      </c>
      <c r="C18" s="13">
        <v>1.0</v>
      </c>
      <c r="D18" s="13">
        <v>1.0</v>
      </c>
      <c r="E18" s="13">
        <v>1.0</v>
      </c>
      <c r="F18" s="13">
        <v>1.0</v>
      </c>
      <c r="G18" s="13">
        <v>1.0</v>
      </c>
      <c r="H18" s="13">
        <v>1.0</v>
      </c>
      <c r="I18" s="13">
        <v>1.0</v>
      </c>
      <c r="J18" s="14">
        <f t="shared" ref="J18:P18" si="16">+IF(C18="","",C18)</f>
        <v>1</v>
      </c>
      <c r="K18" s="14">
        <f t="shared" si="16"/>
        <v>1</v>
      </c>
      <c r="L18" s="14">
        <f t="shared" si="16"/>
        <v>1</v>
      </c>
      <c r="M18" s="14">
        <f t="shared" si="16"/>
        <v>1</v>
      </c>
      <c r="N18" s="14">
        <f t="shared" si="16"/>
        <v>1</v>
      </c>
      <c r="O18" s="14">
        <f t="shared" si="16"/>
        <v>1</v>
      </c>
      <c r="P18" s="14">
        <f t="shared" si="16"/>
        <v>1</v>
      </c>
      <c r="R18" s="12">
        <f t="shared" si="8"/>
        <v>0.5833333333</v>
      </c>
      <c r="S18" s="4">
        <f t="shared" ref="S18:AF18" si="17">+S37+S56+S75+S94+S113</f>
        <v>1</v>
      </c>
      <c r="T18" s="4">
        <f t="shared" si="17"/>
        <v>1</v>
      </c>
      <c r="U18" s="4">
        <f t="shared" si="17"/>
        <v>1</v>
      </c>
      <c r="V18" s="4">
        <f t="shared" si="17"/>
        <v>1</v>
      </c>
      <c r="W18" s="4">
        <f t="shared" si="17"/>
        <v>1</v>
      </c>
      <c r="X18" s="4">
        <f t="shared" si="17"/>
        <v>1</v>
      </c>
      <c r="Y18" s="4">
        <f t="shared" si="17"/>
        <v>1</v>
      </c>
      <c r="Z18" s="4">
        <f t="shared" si="17"/>
        <v>1</v>
      </c>
      <c r="AA18" s="4">
        <f t="shared" si="17"/>
        <v>1</v>
      </c>
      <c r="AB18" s="4">
        <f t="shared" si="17"/>
        <v>1</v>
      </c>
      <c r="AC18" s="4">
        <f t="shared" si="17"/>
        <v>1</v>
      </c>
      <c r="AD18" s="4">
        <f t="shared" si="17"/>
        <v>1</v>
      </c>
      <c r="AE18" s="4">
        <f t="shared" si="17"/>
        <v>1</v>
      </c>
      <c r="AF18" s="4">
        <f t="shared" si="17"/>
        <v>1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>
      <c r="A19" s="5">
        <f t="shared" si="5"/>
        <v>8</v>
      </c>
      <c r="B19" s="12">
        <f t="shared" si="6"/>
        <v>0.625</v>
      </c>
      <c r="C19" s="13">
        <v>1.0</v>
      </c>
      <c r="D19" s="13">
        <v>1.0</v>
      </c>
      <c r="E19" s="13">
        <v>1.0</v>
      </c>
      <c r="F19" s="13">
        <v>1.0</v>
      </c>
      <c r="G19" s="13">
        <v>1.0</v>
      </c>
      <c r="H19" s="13">
        <v>1.0</v>
      </c>
      <c r="I19" s="13">
        <v>1.0</v>
      </c>
      <c r="J19" s="14">
        <f t="shared" ref="J19:P19" si="18">+IF(C19="","",C19)</f>
        <v>1</v>
      </c>
      <c r="K19" s="14">
        <f t="shared" si="18"/>
        <v>1</v>
      </c>
      <c r="L19" s="14">
        <f t="shared" si="18"/>
        <v>1</v>
      </c>
      <c r="M19" s="14">
        <f t="shared" si="18"/>
        <v>1</v>
      </c>
      <c r="N19" s="14">
        <f t="shared" si="18"/>
        <v>1</v>
      </c>
      <c r="O19" s="14">
        <f t="shared" si="18"/>
        <v>1</v>
      </c>
      <c r="P19" s="14">
        <f t="shared" si="18"/>
        <v>1</v>
      </c>
      <c r="R19" s="12">
        <f t="shared" si="8"/>
        <v>0.625</v>
      </c>
      <c r="S19" s="4">
        <f t="shared" ref="S19:AF19" si="19">+S38+S57+S76+S95+S114</f>
        <v>1</v>
      </c>
      <c r="T19" s="4">
        <f t="shared" si="19"/>
        <v>1</v>
      </c>
      <c r="U19" s="4">
        <f t="shared" si="19"/>
        <v>1</v>
      </c>
      <c r="V19" s="4">
        <f t="shared" si="19"/>
        <v>1</v>
      </c>
      <c r="W19" s="4">
        <f t="shared" si="19"/>
        <v>1</v>
      </c>
      <c r="X19" s="4">
        <f t="shared" si="19"/>
        <v>1</v>
      </c>
      <c r="Y19" s="4">
        <f t="shared" si="19"/>
        <v>1</v>
      </c>
      <c r="Z19" s="4">
        <f t="shared" si="19"/>
        <v>1</v>
      </c>
      <c r="AA19" s="4">
        <f t="shared" si="19"/>
        <v>1</v>
      </c>
      <c r="AB19" s="4">
        <f t="shared" si="19"/>
        <v>1</v>
      </c>
      <c r="AC19" s="4">
        <f t="shared" si="19"/>
        <v>1</v>
      </c>
      <c r="AD19" s="4">
        <f t="shared" si="19"/>
        <v>1</v>
      </c>
      <c r="AE19" s="4">
        <f t="shared" si="19"/>
        <v>1</v>
      </c>
      <c r="AF19" s="4">
        <f t="shared" si="19"/>
        <v>1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>
      <c r="A20" s="5">
        <f t="shared" si="5"/>
        <v>9</v>
      </c>
      <c r="B20" s="12">
        <f t="shared" si="6"/>
        <v>0.6666666667</v>
      </c>
      <c r="C20" s="13">
        <v>1.0</v>
      </c>
      <c r="D20" s="13">
        <v>1.0</v>
      </c>
      <c r="E20" s="13">
        <v>1.0</v>
      </c>
      <c r="F20" s="13">
        <v>1.0</v>
      </c>
      <c r="G20" s="13">
        <v>1.0</v>
      </c>
      <c r="H20" s="13">
        <v>1.0</v>
      </c>
      <c r="I20" s="13">
        <v>1.0</v>
      </c>
      <c r="J20" s="14">
        <f t="shared" ref="J20:P20" si="20">+IF(C20="","",C20)</f>
        <v>1</v>
      </c>
      <c r="K20" s="14">
        <f t="shared" si="20"/>
        <v>1</v>
      </c>
      <c r="L20" s="14">
        <f t="shared" si="20"/>
        <v>1</v>
      </c>
      <c r="M20" s="14">
        <f t="shared" si="20"/>
        <v>1</v>
      </c>
      <c r="N20" s="14">
        <f t="shared" si="20"/>
        <v>1</v>
      </c>
      <c r="O20" s="14">
        <f t="shared" si="20"/>
        <v>1</v>
      </c>
      <c r="P20" s="14">
        <f t="shared" si="20"/>
        <v>1</v>
      </c>
      <c r="R20" s="12">
        <f t="shared" si="8"/>
        <v>0.6666666667</v>
      </c>
      <c r="S20" s="4">
        <f t="shared" ref="S20:AF20" si="21">+S39+S58+S77+S96+S115</f>
        <v>1</v>
      </c>
      <c r="T20" s="4">
        <f t="shared" si="21"/>
        <v>1</v>
      </c>
      <c r="U20" s="4">
        <f t="shared" si="21"/>
        <v>1</v>
      </c>
      <c r="V20" s="4">
        <f t="shared" si="21"/>
        <v>1</v>
      </c>
      <c r="W20" s="4">
        <f t="shared" si="21"/>
        <v>1</v>
      </c>
      <c r="X20" s="4">
        <f t="shared" si="21"/>
        <v>1</v>
      </c>
      <c r="Y20" s="4">
        <f t="shared" si="21"/>
        <v>1</v>
      </c>
      <c r="Z20" s="4">
        <f t="shared" si="21"/>
        <v>1</v>
      </c>
      <c r="AA20" s="4">
        <f t="shared" si="21"/>
        <v>1</v>
      </c>
      <c r="AB20" s="4">
        <f t="shared" si="21"/>
        <v>1</v>
      </c>
      <c r="AC20" s="4">
        <f t="shared" si="21"/>
        <v>1</v>
      </c>
      <c r="AD20" s="4">
        <f t="shared" si="21"/>
        <v>1</v>
      </c>
      <c r="AE20" s="4">
        <f t="shared" si="21"/>
        <v>1</v>
      </c>
      <c r="AF20" s="4">
        <f t="shared" si="21"/>
        <v>1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15.75" customHeight="1">
      <c r="A21" s="5">
        <f t="shared" si="5"/>
        <v>10</v>
      </c>
      <c r="B21" s="12">
        <f t="shared" si="6"/>
        <v>0.7083333333</v>
      </c>
      <c r="C21" s="13">
        <v>1.0</v>
      </c>
      <c r="D21" s="13">
        <v>1.0</v>
      </c>
      <c r="E21" s="13">
        <v>1.0</v>
      </c>
      <c r="F21" s="13">
        <v>1.0</v>
      </c>
      <c r="G21" s="13">
        <v>1.0</v>
      </c>
      <c r="H21" s="13">
        <v>1.0</v>
      </c>
      <c r="I21" s="13">
        <v>1.0</v>
      </c>
      <c r="J21" s="14">
        <f t="shared" ref="J21:P21" si="22">+IF(C21="","",C21)</f>
        <v>1</v>
      </c>
      <c r="K21" s="14">
        <f t="shared" si="22"/>
        <v>1</v>
      </c>
      <c r="L21" s="14">
        <f t="shared" si="22"/>
        <v>1</v>
      </c>
      <c r="M21" s="14">
        <f t="shared" si="22"/>
        <v>1</v>
      </c>
      <c r="N21" s="14">
        <f t="shared" si="22"/>
        <v>1</v>
      </c>
      <c r="O21" s="14">
        <f t="shared" si="22"/>
        <v>1</v>
      </c>
      <c r="P21" s="14">
        <f t="shared" si="22"/>
        <v>1</v>
      </c>
      <c r="R21" s="12">
        <f t="shared" si="8"/>
        <v>0.7083333333</v>
      </c>
      <c r="S21" s="4">
        <f t="shared" ref="S21:AF21" si="23">+S40+S59+S78+S97+S116</f>
        <v>1</v>
      </c>
      <c r="T21" s="4">
        <f t="shared" si="23"/>
        <v>1</v>
      </c>
      <c r="U21" s="4">
        <f t="shared" si="23"/>
        <v>1</v>
      </c>
      <c r="V21" s="4">
        <f t="shared" si="23"/>
        <v>1</v>
      </c>
      <c r="W21" s="4">
        <f t="shared" si="23"/>
        <v>1</v>
      </c>
      <c r="X21" s="4">
        <f t="shared" si="23"/>
        <v>1</v>
      </c>
      <c r="Y21" s="4">
        <f t="shared" si="23"/>
        <v>1</v>
      </c>
      <c r="Z21" s="4">
        <f t="shared" si="23"/>
        <v>1</v>
      </c>
      <c r="AA21" s="4">
        <f t="shared" si="23"/>
        <v>1</v>
      </c>
      <c r="AB21" s="4">
        <f t="shared" si="23"/>
        <v>1</v>
      </c>
      <c r="AC21" s="4">
        <f t="shared" si="23"/>
        <v>1</v>
      </c>
      <c r="AD21" s="4">
        <f t="shared" si="23"/>
        <v>1</v>
      </c>
      <c r="AE21" s="4">
        <f t="shared" si="23"/>
        <v>1</v>
      </c>
      <c r="AF21" s="4">
        <f t="shared" si="23"/>
        <v>1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5.75" customHeight="1">
      <c r="A22" s="5">
        <f t="shared" si="5"/>
        <v>11</v>
      </c>
      <c r="B22" s="12">
        <f t="shared" si="6"/>
        <v>0.75</v>
      </c>
      <c r="C22" s="13">
        <v>1.0</v>
      </c>
      <c r="D22" s="13">
        <v>1.0</v>
      </c>
      <c r="E22" s="13">
        <v>1.0</v>
      </c>
      <c r="F22" s="13">
        <v>1.0</v>
      </c>
      <c r="G22" s="13">
        <v>1.0</v>
      </c>
      <c r="H22" s="13">
        <v>1.0</v>
      </c>
      <c r="I22" s="13">
        <v>1.0</v>
      </c>
      <c r="J22" s="14">
        <f t="shared" ref="J22:P22" si="24">+IF(C22="","",C22)</f>
        <v>1</v>
      </c>
      <c r="K22" s="14">
        <f t="shared" si="24"/>
        <v>1</v>
      </c>
      <c r="L22" s="14">
        <f t="shared" si="24"/>
        <v>1</v>
      </c>
      <c r="M22" s="14">
        <f t="shared" si="24"/>
        <v>1</v>
      </c>
      <c r="N22" s="14">
        <f t="shared" si="24"/>
        <v>1</v>
      </c>
      <c r="O22" s="14">
        <f t="shared" si="24"/>
        <v>1</v>
      </c>
      <c r="P22" s="14">
        <f t="shared" si="24"/>
        <v>1</v>
      </c>
      <c r="R22" s="12">
        <f t="shared" si="8"/>
        <v>0.75</v>
      </c>
      <c r="S22" s="4">
        <f t="shared" ref="S22:AF22" si="25">+S41+S60+S79+S98+S117</f>
        <v>1</v>
      </c>
      <c r="T22" s="4">
        <f t="shared" si="25"/>
        <v>1</v>
      </c>
      <c r="U22" s="4">
        <f t="shared" si="25"/>
        <v>1</v>
      </c>
      <c r="V22" s="4">
        <f t="shared" si="25"/>
        <v>1</v>
      </c>
      <c r="W22" s="4">
        <f t="shared" si="25"/>
        <v>1</v>
      </c>
      <c r="X22" s="4">
        <f t="shared" si="25"/>
        <v>1</v>
      </c>
      <c r="Y22" s="4">
        <f t="shared" si="25"/>
        <v>1</v>
      </c>
      <c r="Z22" s="4">
        <f t="shared" si="25"/>
        <v>1</v>
      </c>
      <c r="AA22" s="4">
        <f t="shared" si="25"/>
        <v>1</v>
      </c>
      <c r="AB22" s="4">
        <f t="shared" si="25"/>
        <v>1</v>
      </c>
      <c r="AC22" s="4">
        <f t="shared" si="25"/>
        <v>1</v>
      </c>
      <c r="AD22" s="4">
        <f t="shared" si="25"/>
        <v>1</v>
      </c>
      <c r="AE22" s="4">
        <f t="shared" si="25"/>
        <v>1</v>
      </c>
      <c r="AF22" s="4">
        <f t="shared" si="25"/>
        <v>1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ht="15.75" customHeight="1">
      <c r="A23" s="5">
        <f t="shared" si="5"/>
        <v>12</v>
      </c>
      <c r="B23" s="12">
        <f t="shared" si="6"/>
        <v>0.7916666667</v>
      </c>
      <c r="C23" s="13">
        <v>2.0</v>
      </c>
      <c r="D23" s="13">
        <v>1.0</v>
      </c>
      <c r="E23" s="13">
        <v>1.0</v>
      </c>
      <c r="F23" s="13">
        <v>1.0</v>
      </c>
      <c r="G23" s="13">
        <v>1.0</v>
      </c>
      <c r="H23" s="13">
        <v>1.0</v>
      </c>
      <c r="I23" s="13">
        <v>1.0</v>
      </c>
      <c r="J23" s="14">
        <f t="shared" ref="J23:P23" si="26">+IF(C23="","",C23)</f>
        <v>2</v>
      </c>
      <c r="K23" s="14">
        <f t="shared" si="26"/>
        <v>1</v>
      </c>
      <c r="L23" s="14">
        <f t="shared" si="26"/>
        <v>1</v>
      </c>
      <c r="M23" s="14">
        <f t="shared" si="26"/>
        <v>1</v>
      </c>
      <c r="N23" s="14">
        <f t="shared" si="26"/>
        <v>1</v>
      </c>
      <c r="O23" s="14">
        <f t="shared" si="26"/>
        <v>1</v>
      </c>
      <c r="P23" s="14">
        <f t="shared" si="26"/>
        <v>1</v>
      </c>
      <c r="R23" s="12">
        <f t="shared" si="8"/>
        <v>0.7916666667</v>
      </c>
      <c r="S23" s="4">
        <f t="shared" ref="S23:AF23" si="27">+S42+S61+S80+S99+S118</f>
        <v>2</v>
      </c>
      <c r="T23" s="4">
        <f t="shared" si="27"/>
        <v>1</v>
      </c>
      <c r="U23" s="4">
        <f t="shared" si="27"/>
        <v>1</v>
      </c>
      <c r="V23" s="4">
        <f t="shared" si="27"/>
        <v>1</v>
      </c>
      <c r="W23" s="4">
        <f t="shared" si="27"/>
        <v>1</v>
      </c>
      <c r="X23" s="4">
        <f t="shared" si="27"/>
        <v>1</v>
      </c>
      <c r="Y23" s="4">
        <f t="shared" si="27"/>
        <v>1</v>
      </c>
      <c r="Z23" s="4">
        <f t="shared" si="27"/>
        <v>2</v>
      </c>
      <c r="AA23" s="4">
        <f t="shared" si="27"/>
        <v>1</v>
      </c>
      <c r="AB23" s="4">
        <f t="shared" si="27"/>
        <v>1</v>
      </c>
      <c r="AC23" s="4">
        <f t="shared" si="27"/>
        <v>1</v>
      </c>
      <c r="AD23" s="4">
        <f t="shared" si="27"/>
        <v>1</v>
      </c>
      <c r="AE23" s="4">
        <f t="shared" si="27"/>
        <v>1</v>
      </c>
      <c r="AF23" s="4">
        <f t="shared" si="27"/>
        <v>1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5.75" customHeight="1">
      <c r="A24" s="5">
        <f t="shared" si="5"/>
        <v>13</v>
      </c>
      <c r="B24" s="12">
        <f t="shared" si="6"/>
        <v>0.8333333333</v>
      </c>
      <c r="C24" s="13">
        <v>2.0</v>
      </c>
      <c r="D24" s="13">
        <v>1.0</v>
      </c>
      <c r="E24" s="13">
        <v>1.0</v>
      </c>
      <c r="F24" s="13">
        <v>1.0</v>
      </c>
      <c r="G24" s="13">
        <v>1.0</v>
      </c>
      <c r="H24" s="13">
        <v>1.0</v>
      </c>
      <c r="I24" s="13">
        <v>1.0</v>
      </c>
      <c r="J24" s="14">
        <f t="shared" ref="J24:P24" si="28">+IF(C24="","",C24)</f>
        <v>2</v>
      </c>
      <c r="K24" s="14">
        <f t="shared" si="28"/>
        <v>1</v>
      </c>
      <c r="L24" s="14">
        <f t="shared" si="28"/>
        <v>1</v>
      </c>
      <c r="M24" s="14">
        <f t="shared" si="28"/>
        <v>1</v>
      </c>
      <c r="N24" s="14">
        <f t="shared" si="28"/>
        <v>1</v>
      </c>
      <c r="O24" s="14">
        <f t="shared" si="28"/>
        <v>1</v>
      </c>
      <c r="P24" s="14">
        <f t="shared" si="28"/>
        <v>1</v>
      </c>
      <c r="R24" s="12">
        <f t="shared" si="8"/>
        <v>0.8333333333</v>
      </c>
      <c r="S24" s="4">
        <f t="shared" ref="S24:AF24" si="29">+S43+S62+S81+S100+S119</f>
        <v>2</v>
      </c>
      <c r="T24" s="4">
        <f t="shared" si="29"/>
        <v>1</v>
      </c>
      <c r="U24" s="4">
        <f t="shared" si="29"/>
        <v>1</v>
      </c>
      <c r="V24" s="4">
        <f t="shared" si="29"/>
        <v>1</v>
      </c>
      <c r="W24" s="4">
        <f t="shared" si="29"/>
        <v>1</v>
      </c>
      <c r="X24" s="4">
        <f t="shared" si="29"/>
        <v>1</v>
      </c>
      <c r="Y24" s="4">
        <f t="shared" si="29"/>
        <v>1</v>
      </c>
      <c r="Z24" s="4">
        <f t="shared" si="29"/>
        <v>2</v>
      </c>
      <c r="AA24" s="4">
        <f t="shared" si="29"/>
        <v>1</v>
      </c>
      <c r="AB24" s="4">
        <f t="shared" si="29"/>
        <v>1</v>
      </c>
      <c r="AC24" s="4">
        <f t="shared" si="29"/>
        <v>1</v>
      </c>
      <c r="AD24" s="4">
        <f t="shared" si="29"/>
        <v>1</v>
      </c>
      <c r="AE24" s="4">
        <f t="shared" si="29"/>
        <v>1</v>
      </c>
      <c r="AF24" s="4">
        <f t="shared" si="29"/>
        <v>1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5.75" customHeight="1">
      <c r="A25" s="5">
        <f t="shared" si="5"/>
        <v>14</v>
      </c>
      <c r="B25" s="12">
        <f t="shared" si="6"/>
        <v>0.875</v>
      </c>
      <c r="C25" s="13">
        <v>1.0</v>
      </c>
      <c r="D25" s="13">
        <v>1.0</v>
      </c>
      <c r="E25" s="13">
        <v>1.0</v>
      </c>
      <c r="F25" s="13">
        <v>1.0</v>
      </c>
      <c r="G25" s="13">
        <v>1.0</v>
      </c>
      <c r="H25" s="13">
        <v>1.0</v>
      </c>
      <c r="I25" s="13">
        <v>1.0</v>
      </c>
      <c r="J25" s="14">
        <f t="shared" ref="J25:P25" si="30">+IF(C25="","",C25)</f>
        <v>1</v>
      </c>
      <c r="K25" s="14">
        <f t="shared" si="30"/>
        <v>1</v>
      </c>
      <c r="L25" s="14">
        <f t="shared" si="30"/>
        <v>1</v>
      </c>
      <c r="M25" s="14">
        <f t="shared" si="30"/>
        <v>1</v>
      </c>
      <c r="N25" s="14">
        <f t="shared" si="30"/>
        <v>1</v>
      </c>
      <c r="O25" s="14">
        <f t="shared" si="30"/>
        <v>1</v>
      </c>
      <c r="P25" s="14">
        <f t="shared" si="30"/>
        <v>1</v>
      </c>
      <c r="R25" s="12">
        <f t="shared" si="8"/>
        <v>0.875</v>
      </c>
      <c r="S25" s="4">
        <f t="shared" ref="S25:AF25" si="31">+S44+S63+S82+S101+S120</f>
        <v>2</v>
      </c>
      <c r="T25" s="4">
        <f t="shared" si="31"/>
        <v>1</v>
      </c>
      <c r="U25" s="4">
        <f t="shared" si="31"/>
        <v>1</v>
      </c>
      <c r="V25" s="4">
        <f t="shared" si="31"/>
        <v>1</v>
      </c>
      <c r="W25" s="4">
        <f t="shared" si="31"/>
        <v>1</v>
      </c>
      <c r="X25" s="4">
        <f t="shared" si="31"/>
        <v>1</v>
      </c>
      <c r="Y25" s="4">
        <f t="shared" si="31"/>
        <v>1</v>
      </c>
      <c r="Z25" s="4">
        <f t="shared" si="31"/>
        <v>2</v>
      </c>
      <c r="AA25" s="4">
        <f t="shared" si="31"/>
        <v>1</v>
      </c>
      <c r="AB25" s="4">
        <f t="shared" si="31"/>
        <v>1</v>
      </c>
      <c r="AC25" s="4">
        <f t="shared" si="31"/>
        <v>1</v>
      </c>
      <c r="AD25" s="4">
        <f t="shared" si="31"/>
        <v>1</v>
      </c>
      <c r="AE25" s="4">
        <f t="shared" si="31"/>
        <v>1</v>
      </c>
      <c r="AF25" s="4">
        <f t="shared" si="31"/>
        <v>1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5.75" customHeight="1">
      <c r="A26" s="5">
        <f t="shared" si="5"/>
        <v>15</v>
      </c>
      <c r="B26" s="12">
        <f t="shared" si="6"/>
        <v>0.9166666667</v>
      </c>
      <c r="C26" s="13">
        <v>1.0</v>
      </c>
      <c r="D26" s="13">
        <v>1.0</v>
      </c>
      <c r="E26" s="13">
        <v>1.0</v>
      </c>
      <c r="F26" s="13">
        <v>1.0</v>
      </c>
      <c r="G26" s="13">
        <v>1.0</v>
      </c>
      <c r="H26" s="13">
        <v>1.0</v>
      </c>
      <c r="I26" s="13">
        <v>1.0</v>
      </c>
      <c r="J26" s="14">
        <f t="shared" ref="J26:P26" si="32">+IF(C26="","",C26)</f>
        <v>1</v>
      </c>
      <c r="K26" s="14">
        <f t="shared" si="32"/>
        <v>1</v>
      </c>
      <c r="L26" s="14">
        <f t="shared" si="32"/>
        <v>1</v>
      </c>
      <c r="M26" s="14">
        <f t="shared" si="32"/>
        <v>1</v>
      </c>
      <c r="N26" s="14">
        <f t="shared" si="32"/>
        <v>1</v>
      </c>
      <c r="O26" s="14">
        <f t="shared" si="32"/>
        <v>1</v>
      </c>
      <c r="P26" s="14">
        <f t="shared" si="32"/>
        <v>1</v>
      </c>
      <c r="R26" s="12">
        <f t="shared" si="8"/>
        <v>0.9166666667</v>
      </c>
      <c r="S26" s="4">
        <f t="shared" ref="S26:AF26" si="33">+S45+S64+S83+S102+S121</f>
        <v>2</v>
      </c>
      <c r="T26" s="4">
        <f t="shared" si="33"/>
        <v>1</v>
      </c>
      <c r="U26" s="4">
        <f t="shared" si="33"/>
        <v>1</v>
      </c>
      <c r="V26" s="4">
        <f t="shared" si="33"/>
        <v>1</v>
      </c>
      <c r="W26" s="4">
        <f t="shared" si="33"/>
        <v>1</v>
      </c>
      <c r="X26" s="4">
        <f t="shared" si="33"/>
        <v>1</v>
      </c>
      <c r="Y26" s="4">
        <f t="shared" si="33"/>
        <v>1</v>
      </c>
      <c r="Z26" s="4">
        <f t="shared" si="33"/>
        <v>2</v>
      </c>
      <c r="AA26" s="4">
        <f t="shared" si="33"/>
        <v>1</v>
      </c>
      <c r="AB26" s="4">
        <f t="shared" si="33"/>
        <v>1</v>
      </c>
      <c r="AC26" s="4">
        <f t="shared" si="33"/>
        <v>1</v>
      </c>
      <c r="AD26" s="4">
        <f t="shared" si="33"/>
        <v>1</v>
      </c>
      <c r="AE26" s="4">
        <f t="shared" si="33"/>
        <v>1</v>
      </c>
      <c r="AF26" s="4">
        <f t="shared" si="33"/>
        <v>1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5.75" customHeight="1">
      <c r="A27" s="5">
        <f t="shared" si="5"/>
        <v>16</v>
      </c>
      <c r="B27" s="12">
        <f t="shared" si="6"/>
        <v>0.9583333333</v>
      </c>
      <c r="C27" s="13">
        <v>1.0</v>
      </c>
      <c r="D27" s="13">
        <v>1.0</v>
      </c>
      <c r="E27" s="13">
        <v>1.0</v>
      </c>
      <c r="F27" s="13">
        <v>1.0</v>
      </c>
      <c r="G27" s="13">
        <v>1.0</v>
      </c>
      <c r="H27" s="13">
        <v>1.0</v>
      </c>
      <c r="I27" s="13">
        <v>1.0</v>
      </c>
      <c r="J27" s="14">
        <f t="shared" ref="J27:P27" si="34">+IF(C27="","",C27)</f>
        <v>1</v>
      </c>
      <c r="K27" s="14">
        <f t="shared" si="34"/>
        <v>1</v>
      </c>
      <c r="L27" s="14">
        <f t="shared" si="34"/>
        <v>1</v>
      </c>
      <c r="M27" s="14">
        <f t="shared" si="34"/>
        <v>1</v>
      </c>
      <c r="N27" s="14">
        <f t="shared" si="34"/>
        <v>1</v>
      </c>
      <c r="O27" s="14">
        <f t="shared" si="34"/>
        <v>1</v>
      </c>
      <c r="P27" s="14">
        <f t="shared" si="34"/>
        <v>1</v>
      </c>
      <c r="R27" s="12">
        <f t="shared" si="8"/>
        <v>0.9583333333</v>
      </c>
      <c r="S27" s="4">
        <f t="shared" ref="S27:AF27" si="35">+S46+S65+S84+S103+S122</f>
        <v>1</v>
      </c>
      <c r="T27" s="4">
        <f t="shared" si="35"/>
        <v>1</v>
      </c>
      <c r="U27" s="4">
        <f t="shared" si="35"/>
        <v>1</v>
      </c>
      <c r="V27" s="4">
        <f t="shared" si="35"/>
        <v>1</v>
      </c>
      <c r="W27" s="4">
        <f t="shared" si="35"/>
        <v>1</v>
      </c>
      <c r="X27" s="4">
        <f t="shared" si="35"/>
        <v>1</v>
      </c>
      <c r="Y27" s="4">
        <f t="shared" si="35"/>
        <v>1</v>
      </c>
      <c r="Z27" s="4">
        <f t="shared" si="35"/>
        <v>1</v>
      </c>
      <c r="AA27" s="4">
        <f t="shared" si="35"/>
        <v>1</v>
      </c>
      <c r="AB27" s="4">
        <f t="shared" si="35"/>
        <v>1</v>
      </c>
      <c r="AC27" s="4">
        <f t="shared" si="35"/>
        <v>1</v>
      </c>
      <c r="AD27" s="4">
        <f t="shared" si="35"/>
        <v>1</v>
      </c>
      <c r="AE27" s="4">
        <f t="shared" si="35"/>
        <v>1</v>
      </c>
      <c r="AF27" s="4">
        <f t="shared" si="35"/>
        <v>1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5.75" customHeight="1">
      <c r="B28" s="11"/>
    </row>
    <row r="29" ht="15.75" customHeight="1">
      <c r="B29" s="1" t="s">
        <v>27</v>
      </c>
      <c r="C29" s="1" t="s">
        <v>28</v>
      </c>
      <c r="R29" s="1" t="str">
        <f>+B29</f>
        <v>Func 6x1</v>
      </c>
      <c r="S29" s="1" t="s">
        <v>29</v>
      </c>
      <c r="AH29" s="2" t="s">
        <v>30</v>
      </c>
    </row>
    <row r="30" ht="15.75" customHeight="1">
      <c r="B30" s="3" t="s">
        <v>12</v>
      </c>
      <c r="C30" s="3" t="s">
        <v>13</v>
      </c>
      <c r="D30" s="3" t="s">
        <v>14</v>
      </c>
      <c r="E30" s="3" t="s">
        <v>15</v>
      </c>
      <c r="F30" s="3" t="s">
        <v>16</v>
      </c>
      <c r="G30" s="3" t="s">
        <v>17</v>
      </c>
      <c r="H30" s="3" t="s">
        <v>18</v>
      </c>
      <c r="I30" s="3" t="s">
        <v>19</v>
      </c>
      <c r="J30" s="4" t="s">
        <v>20</v>
      </c>
      <c r="K30" s="4" t="s">
        <v>21</v>
      </c>
      <c r="L30" s="4" t="s">
        <v>22</v>
      </c>
      <c r="M30" s="4" t="s">
        <v>23</v>
      </c>
      <c r="N30" s="4" t="s">
        <v>24</v>
      </c>
      <c r="O30" s="4" t="s">
        <v>25</v>
      </c>
      <c r="P30" s="4" t="s">
        <v>26</v>
      </c>
      <c r="R30" s="3" t="s">
        <v>12</v>
      </c>
      <c r="S30" s="3" t="s">
        <v>13</v>
      </c>
      <c r="T30" s="3" t="s">
        <v>14</v>
      </c>
      <c r="U30" s="3" t="s">
        <v>15</v>
      </c>
      <c r="V30" s="3" t="s">
        <v>16</v>
      </c>
      <c r="W30" s="3" t="s">
        <v>17</v>
      </c>
      <c r="X30" s="3" t="s">
        <v>18</v>
      </c>
      <c r="Y30" s="3" t="s">
        <v>19</v>
      </c>
      <c r="Z30" s="4" t="s">
        <v>20</v>
      </c>
      <c r="AA30" s="4" t="s">
        <v>21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26</v>
      </c>
      <c r="AG30" s="5"/>
      <c r="AH30" s="3" t="s">
        <v>12</v>
      </c>
      <c r="AI30" s="3" t="s">
        <v>13</v>
      </c>
      <c r="AJ30" s="3" t="s">
        <v>14</v>
      </c>
      <c r="AK30" s="3" t="s">
        <v>15</v>
      </c>
      <c r="AL30" s="3" t="s">
        <v>16</v>
      </c>
      <c r="AM30" s="3" t="s">
        <v>17</v>
      </c>
      <c r="AN30" s="3" t="s">
        <v>18</v>
      </c>
      <c r="AO30" s="3" t="s">
        <v>19</v>
      </c>
      <c r="AP30" s="4" t="s">
        <v>20</v>
      </c>
      <c r="AQ30" s="4" t="s">
        <v>21</v>
      </c>
      <c r="AR30" s="4" t="s">
        <v>22</v>
      </c>
      <c r="AS30" s="4" t="s">
        <v>23</v>
      </c>
      <c r="AT30" s="4" t="s">
        <v>24</v>
      </c>
      <c r="AU30" s="4" t="s">
        <v>25</v>
      </c>
      <c r="AV30" s="4" t="s">
        <v>26</v>
      </c>
    </row>
    <row r="31" ht="15.75" customHeight="1">
      <c r="A31" s="5">
        <v>1.0</v>
      </c>
      <c r="B31" s="12">
        <v>0.3333333333333333</v>
      </c>
      <c r="C31" s="4">
        <f t="shared" ref="C31:C39" si="40">+C129</f>
        <v>1</v>
      </c>
      <c r="D31" s="15"/>
      <c r="E31" s="15"/>
      <c r="F31" s="15"/>
      <c r="G31" s="15"/>
      <c r="H31" s="15"/>
      <c r="I31" s="15"/>
      <c r="J31" s="14">
        <f t="shared" ref="J31:J39" si="41">+IF(C31="","",C31)</f>
        <v>1</v>
      </c>
      <c r="K31" s="15"/>
      <c r="L31" s="15"/>
      <c r="M31" s="15"/>
      <c r="N31" s="15"/>
      <c r="O31" s="15"/>
      <c r="P31" s="15"/>
      <c r="R31" s="12">
        <v>0.3333333333333333</v>
      </c>
      <c r="S31" s="4">
        <f t="shared" ref="S31:W31" si="36">+SUM($C$31:C31)+SUM(E$31:$I31)</f>
        <v>1</v>
      </c>
      <c r="T31" s="4">
        <f t="shared" si="36"/>
        <v>1</v>
      </c>
      <c r="U31" s="4">
        <f t="shared" si="36"/>
        <v>1</v>
      </c>
      <c r="V31" s="4">
        <f t="shared" si="36"/>
        <v>1</v>
      </c>
      <c r="W31" s="4">
        <f t="shared" si="36"/>
        <v>1</v>
      </c>
      <c r="X31" s="4">
        <f t="shared" ref="X31:AF31" si="37">+SUM(C$31:H31)</f>
        <v>1</v>
      </c>
      <c r="Y31" s="4">
        <f t="shared" si="37"/>
        <v>0</v>
      </c>
      <c r="Z31" s="4">
        <f t="shared" si="37"/>
        <v>1</v>
      </c>
      <c r="AA31" s="4">
        <f t="shared" si="37"/>
        <v>1</v>
      </c>
      <c r="AB31" s="4">
        <f t="shared" si="37"/>
        <v>1</v>
      </c>
      <c r="AC31" s="4">
        <f t="shared" si="37"/>
        <v>1</v>
      </c>
      <c r="AD31" s="4">
        <f t="shared" si="37"/>
        <v>1</v>
      </c>
      <c r="AE31" s="4">
        <f t="shared" si="37"/>
        <v>1</v>
      </c>
      <c r="AF31" s="4">
        <f t="shared" si="37"/>
        <v>0</v>
      </c>
      <c r="AG31" s="5"/>
      <c r="AH31" s="12">
        <v>0.3333333333333333</v>
      </c>
      <c r="AI31" s="4">
        <f t="shared" ref="AI31:AN31" si="38">S31+S50</f>
        <v>1</v>
      </c>
      <c r="AJ31" s="4">
        <f t="shared" si="38"/>
        <v>1</v>
      </c>
      <c r="AK31" s="4">
        <f t="shared" si="38"/>
        <v>1</v>
      </c>
      <c r="AL31" s="4">
        <f t="shared" si="38"/>
        <v>1</v>
      </c>
      <c r="AM31" s="4">
        <f t="shared" si="38"/>
        <v>1</v>
      </c>
      <c r="AN31" s="4">
        <f t="shared" si="38"/>
        <v>1</v>
      </c>
      <c r="AO31" s="4">
        <f t="shared" ref="AO31:AO46" si="45">Y31+Y50+Y88+Y107</f>
        <v>1</v>
      </c>
      <c r="AP31" s="4">
        <f t="shared" ref="AP31:AU31" si="39">Z31+Z50</f>
        <v>1</v>
      </c>
      <c r="AQ31" s="4">
        <f t="shared" si="39"/>
        <v>1</v>
      </c>
      <c r="AR31" s="4">
        <f t="shared" si="39"/>
        <v>1</v>
      </c>
      <c r="AS31" s="4">
        <f t="shared" si="39"/>
        <v>1</v>
      </c>
      <c r="AT31" s="4">
        <f t="shared" si="39"/>
        <v>1</v>
      </c>
      <c r="AU31" s="4">
        <f t="shared" si="39"/>
        <v>1</v>
      </c>
      <c r="AV31" s="4">
        <f t="shared" ref="AV31:AV46" si="47">AF31+AF50+AF88+AF107</f>
        <v>1</v>
      </c>
    </row>
    <row r="32" ht="15.75" customHeight="1">
      <c r="A32" s="5">
        <f t="shared" ref="A32:A46" si="48">1+A31</f>
        <v>2</v>
      </c>
      <c r="B32" s="12">
        <f t="shared" ref="B32:B46" si="49">+B31+$B$9</f>
        <v>0.375</v>
      </c>
      <c r="C32" s="4">
        <f t="shared" si="40"/>
        <v>0</v>
      </c>
      <c r="D32" s="15"/>
      <c r="E32" s="15"/>
      <c r="F32" s="15"/>
      <c r="G32" s="15"/>
      <c r="H32" s="15"/>
      <c r="I32" s="15"/>
      <c r="J32" s="14">
        <f t="shared" si="41"/>
        <v>0</v>
      </c>
      <c r="K32" s="15"/>
      <c r="L32" s="15"/>
      <c r="M32" s="15"/>
      <c r="N32" s="15"/>
      <c r="O32" s="15"/>
      <c r="P32" s="15"/>
      <c r="R32" s="12">
        <f t="shared" ref="R32:R46" si="50">+R31+$B$9</f>
        <v>0.375</v>
      </c>
      <c r="S32" s="4">
        <f t="shared" ref="S32:W32" si="42">+SUM($C$31:C32)+SUM(E$31:$I32)</f>
        <v>1</v>
      </c>
      <c r="T32" s="4">
        <f t="shared" si="42"/>
        <v>1</v>
      </c>
      <c r="U32" s="4">
        <f t="shared" si="42"/>
        <v>1</v>
      </c>
      <c r="V32" s="4">
        <f t="shared" si="42"/>
        <v>1</v>
      </c>
      <c r="W32" s="4">
        <f t="shared" si="42"/>
        <v>1</v>
      </c>
      <c r="X32" s="4">
        <f t="shared" ref="X32:X38" si="52">+SUM($C$31:H32)</f>
        <v>1</v>
      </c>
      <c r="Y32" s="4">
        <f t="shared" ref="Y32:AF32" si="43">+SUM(D$31:I32)</f>
        <v>0</v>
      </c>
      <c r="Z32" s="4">
        <f t="shared" si="43"/>
        <v>1</v>
      </c>
      <c r="AA32" s="4">
        <f t="shared" si="43"/>
        <v>1</v>
      </c>
      <c r="AB32" s="4">
        <f t="shared" si="43"/>
        <v>1</v>
      </c>
      <c r="AC32" s="4">
        <f t="shared" si="43"/>
        <v>1</v>
      </c>
      <c r="AD32" s="4">
        <f t="shared" si="43"/>
        <v>1</v>
      </c>
      <c r="AE32" s="4">
        <f t="shared" si="43"/>
        <v>1</v>
      </c>
      <c r="AF32" s="4">
        <f t="shared" si="43"/>
        <v>0</v>
      </c>
      <c r="AG32" s="5"/>
      <c r="AH32" s="12">
        <f t="shared" ref="AH32:AH46" si="54">+AH31+$B$9</f>
        <v>0.375</v>
      </c>
      <c r="AI32" s="4">
        <f t="shared" ref="AI32:AN32" si="44">S32+S51</f>
        <v>1</v>
      </c>
      <c r="AJ32" s="4">
        <f t="shared" si="44"/>
        <v>1</v>
      </c>
      <c r="AK32" s="4">
        <f t="shared" si="44"/>
        <v>1</v>
      </c>
      <c r="AL32" s="4">
        <f t="shared" si="44"/>
        <v>1</v>
      </c>
      <c r="AM32" s="4">
        <f t="shared" si="44"/>
        <v>1</v>
      </c>
      <c r="AN32" s="4">
        <f t="shared" si="44"/>
        <v>1</v>
      </c>
      <c r="AO32" s="4">
        <f t="shared" si="45"/>
        <v>1</v>
      </c>
      <c r="AP32" s="4">
        <f t="shared" ref="AP32:AU32" si="46">Z32+Z51</f>
        <v>1</v>
      </c>
      <c r="AQ32" s="4">
        <f t="shared" si="46"/>
        <v>1</v>
      </c>
      <c r="AR32" s="4">
        <f t="shared" si="46"/>
        <v>1</v>
      </c>
      <c r="AS32" s="4">
        <f t="shared" si="46"/>
        <v>1</v>
      </c>
      <c r="AT32" s="4">
        <f t="shared" si="46"/>
        <v>1</v>
      </c>
      <c r="AU32" s="4">
        <f t="shared" si="46"/>
        <v>1</v>
      </c>
      <c r="AV32" s="4">
        <f t="shared" si="47"/>
        <v>1</v>
      </c>
    </row>
    <row r="33" ht="15.75" customHeight="1">
      <c r="A33" s="5">
        <f t="shared" si="48"/>
        <v>3</v>
      </c>
      <c r="B33" s="12">
        <f t="shared" si="49"/>
        <v>0.4166666667</v>
      </c>
      <c r="C33" s="4">
        <f t="shared" si="40"/>
        <v>0</v>
      </c>
      <c r="D33" s="15"/>
      <c r="E33" s="15"/>
      <c r="F33" s="15"/>
      <c r="G33" s="15"/>
      <c r="H33" s="15"/>
      <c r="I33" s="15"/>
      <c r="J33" s="14">
        <f t="shared" si="41"/>
        <v>0</v>
      </c>
      <c r="K33" s="15"/>
      <c r="L33" s="15"/>
      <c r="M33" s="15"/>
      <c r="N33" s="15"/>
      <c r="O33" s="15"/>
      <c r="P33" s="15"/>
      <c r="R33" s="12">
        <f t="shared" si="50"/>
        <v>0.4166666667</v>
      </c>
      <c r="S33" s="4">
        <f t="shared" ref="S33:W33" si="51">+SUM($C$31:C33)+SUM(E$31:$I33)</f>
        <v>1</v>
      </c>
      <c r="T33" s="4">
        <f t="shared" si="51"/>
        <v>1</v>
      </c>
      <c r="U33" s="4">
        <f t="shared" si="51"/>
        <v>1</v>
      </c>
      <c r="V33" s="4">
        <f t="shared" si="51"/>
        <v>1</v>
      </c>
      <c r="W33" s="4">
        <f t="shared" si="51"/>
        <v>1</v>
      </c>
      <c r="X33" s="4">
        <f t="shared" si="52"/>
        <v>1</v>
      </c>
      <c r="Y33" s="4">
        <f t="shared" ref="Y33:AF33" si="53">+SUM(D$31:I33)</f>
        <v>0</v>
      </c>
      <c r="Z33" s="4">
        <f t="shared" si="53"/>
        <v>1</v>
      </c>
      <c r="AA33" s="4">
        <f t="shared" si="53"/>
        <v>1</v>
      </c>
      <c r="AB33" s="4">
        <f t="shared" si="53"/>
        <v>1</v>
      </c>
      <c r="AC33" s="4">
        <f t="shared" si="53"/>
        <v>1</v>
      </c>
      <c r="AD33" s="4">
        <f t="shared" si="53"/>
        <v>1</v>
      </c>
      <c r="AE33" s="4">
        <f t="shared" si="53"/>
        <v>1</v>
      </c>
      <c r="AF33" s="4">
        <f t="shared" si="53"/>
        <v>0</v>
      </c>
      <c r="AG33" s="5"/>
      <c r="AH33" s="12">
        <f t="shared" si="54"/>
        <v>0.4166666667</v>
      </c>
      <c r="AI33" s="4">
        <f t="shared" ref="AI33:AN33" si="55">S33+S52</f>
        <v>1</v>
      </c>
      <c r="AJ33" s="4">
        <f t="shared" si="55"/>
        <v>1</v>
      </c>
      <c r="AK33" s="4">
        <f t="shared" si="55"/>
        <v>1</v>
      </c>
      <c r="AL33" s="4">
        <f t="shared" si="55"/>
        <v>1</v>
      </c>
      <c r="AM33" s="4">
        <f t="shared" si="55"/>
        <v>1</v>
      </c>
      <c r="AN33" s="4">
        <f t="shared" si="55"/>
        <v>1</v>
      </c>
      <c r="AO33" s="4">
        <f t="shared" si="45"/>
        <v>1</v>
      </c>
      <c r="AP33" s="4">
        <f t="shared" ref="AP33:AU33" si="56">Z33+Z52</f>
        <v>1</v>
      </c>
      <c r="AQ33" s="4">
        <f t="shared" si="56"/>
        <v>1</v>
      </c>
      <c r="AR33" s="4">
        <f t="shared" si="56"/>
        <v>1</v>
      </c>
      <c r="AS33" s="4">
        <f t="shared" si="56"/>
        <v>1</v>
      </c>
      <c r="AT33" s="4">
        <f t="shared" si="56"/>
        <v>1</v>
      </c>
      <c r="AU33" s="4">
        <f t="shared" si="56"/>
        <v>1</v>
      </c>
      <c r="AV33" s="4">
        <f t="shared" si="47"/>
        <v>1</v>
      </c>
    </row>
    <row r="34" ht="15.75" customHeight="1">
      <c r="A34" s="5">
        <f t="shared" si="48"/>
        <v>4</v>
      </c>
      <c r="B34" s="12">
        <f t="shared" si="49"/>
        <v>0.4583333333</v>
      </c>
      <c r="C34" s="4">
        <f t="shared" si="40"/>
        <v>0</v>
      </c>
      <c r="D34" s="15"/>
      <c r="E34" s="15"/>
      <c r="F34" s="15"/>
      <c r="G34" s="15"/>
      <c r="H34" s="15"/>
      <c r="I34" s="15"/>
      <c r="J34" s="14">
        <f t="shared" si="41"/>
        <v>0</v>
      </c>
      <c r="K34" s="15"/>
      <c r="L34" s="15"/>
      <c r="M34" s="15"/>
      <c r="N34" s="15"/>
      <c r="O34" s="15"/>
      <c r="P34" s="15"/>
      <c r="R34" s="12">
        <f t="shared" si="50"/>
        <v>0.4583333333</v>
      </c>
      <c r="S34" s="4">
        <f t="shared" ref="S34:W34" si="57">+SUM($C$31:C34)+SUM(E$31:$I34)</f>
        <v>1</v>
      </c>
      <c r="T34" s="4">
        <f t="shared" si="57"/>
        <v>1</v>
      </c>
      <c r="U34" s="4">
        <f t="shared" si="57"/>
        <v>1</v>
      </c>
      <c r="V34" s="4">
        <f t="shared" si="57"/>
        <v>1</v>
      </c>
      <c r="W34" s="4">
        <f t="shared" si="57"/>
        <v>1</v>
      </c>
      <c r="X34" s="4">
        <f t="shared" si="52"/>
        <v>1</v>
      </c>
      <c r="Y34" s="4">
        <f t="shared" ref="Y34:AF34" si="58">+SUM(D$31:I34)</f>
        <v>0</v>
      </c>
      <c r="Z34" s="4">
        <f t="shared" si="58"/>
        <v>1</v>
      </c>
      <c r="AA34" s="4">
        <f t="shared" si="58"/>
        <v>1</v>
      </c>
      <c r="AB34" s="4">
        <f t="shared" si="58"/>
        <v>1</v>
      </c>
      <c r="AC34" s="4">
        <f t="shared" si="58"/>
        <v>1</v>
      </c>
      <c r="AD34" s="4">
        <f t="shared" si="58"/>
        <v>1</v>
      </c>
      <c r="AE34" s="4">
        <f t="shared" si="58"/>
        <v>1</v>
      </c>
      <c r="AF34" s="4">
        <f t="shared" si="58"/>
        <v>0</v>
      </c>
      <c r="AG34" s="5"/>
      <c r="AH34" s="12">
        <f t="shared" si="54"/>
        <v>0.4583333333</v>
      </c>
      <c r="AI34" s="4">
        <f t="shared" ref="AI34:AN34" si="59">S34+S53</f>
        <v>1</v>
      </c>
      <c r="AJ34" s="4">
        <f t="shared" si="59"/>
        <v>1</v>
      </c>
      <c r="AK34" s="4">
        <f t="shared" si="59"/>
        <v>1</v>
      </c>
      <c r="AL34" s="4">
        <f t="shared" si="59"/>
        <v>1</v>
      </c>
      <c r="AM34" s="4">
        <f t="shared" si="59"/>
        <v>1</v>
      </c>
      <c r="AN34" s="4">
        <f t="shared" si="59"/>
        <v>1</v>
      </c>
      <c r="AO34" s="4">
        <f t="shared" si="45"/>
        <v>1</v>
      </c>
      <c r="AP34" s="4">
        <f t="shared" ref="AP34:AU34" si="60">Z34+Z53</f>
        <v>1</v>
      </c>
      <c r="AQ34" s="4">
        <f t="shared" si="60"/>
        <v>1</v>
      </c>
      <c r="AR34" s="4">
        <f t="shared" si="60"/>
        <v>1</v>
      </c>
      <c r="AS34" s="4">
        <f t="shared" si="60"/>
        <v>1</v>
      </c>
      <c r="AT34" s="4">
        <f t="shared" si="60"/>
        <v>1</v>
      </c>
      <c r="AU34" s="4">
        <f t="shared" si="60"/>
        <v>1</v>
      </c>
      <c r="AV34" s="4">
        <f t="shared" si="47"/>
        <v>1</v>
      </c>
    </row>
    <row r="35" ht="15.75" customHeight="1">
      <c r="A35" s="5">
        <f t="shared" si="48"/>
        <v>5</v>
      </c>
      <c r="B35" s="12">
        <f t="shared" si="49"/>
        <v>0.5</v>
      </c>
      <c r="C35" s="4">
        <f t="shared" si="40"/>
        <v>0</v>
      </c>
      <c r="D35" s="15"/>
      <c r="E35" s="15"/>
      <c r="F35" s="15"/>
      <c r="G35" s="15"/>
      <c r="H35" s="15"/>
      <c r="I35" s="15"/>
      <c r="J35" s="14">
        <f t="shared" si="41"/>
        <v>0</v>
      </c>
      <c r="K35" s="15"/>
      <c r="L35" s="15"/>
      <c r="M35" s="15"/>
      <c r="N35" s="15"/>
      <c r="O35" s="15"/>
      <c r="P35" s="15"/>
      <c r="R35" s="12">
        <f t="shared" si="50"/>
        <v>0.5</v>
      </c>
      <c r="S35" s="4">
        <f t="shared" ref="S35:W35" si="61">+SUM($C$31:C35)+SUM(E$31:$I35)</f>
        <v>1</v>
      </c>
      <c r="T35" s="4">
        <f t="shared" si="61"/>
        <v>1</v>
      </c>
      <c r="U35" s="4">
        <f t="shared" si="61"/>
        <v>1</v>
      </c>
      <c r="V35" s="4">
        <f t="shared" si="61"/>
        <v>1</v>
      </c>
      <c r="W35" s="4">
        <f t="shared" si="61"/>
        <v>1</v>
      </c>
      <c r="X35" s="4">
        <f t="shared" si="52"/>
        <v>1</v>
      </c>
      <c r="Y35" s="4">
        <f t="shared" ref="Y35:AF35" si="62">+SUM(D$31:I35)</f>
        <v>0</v>
      </c>
      <c r="Z35" s="4">
        <f t="shared" si="62"/>
        <v>1</v>
      </c>
      <c r="AA35" s="4">
        <f t="shared" si="62"/>
        <v>1</v>
      </c>
      <c r="AB35" s="4">
        <f t="shared" si="62"/>
        <v>1</v>
      </c>
      <c r="AC35" s="4">
        <f t="shared" si="62"/>
        <v>1</v>
      </c>
      <c r="AD35" s="4">
        <f t="shared" si="62"/>
        <v>1</v>
      </c>
      <c r="AE35" s="4">
        <f t="shared" si="62"/>
        <v>1</v>
      </c>
      <c r="AF35" s="4">
        <f t="shared" si="62"/>
        <v>0</v>
      </c>
      <c r="AG35" s="5"/>
      <c r="AH35" s="12">
        <f t="shared" si="54"/>
        <v>0.5</v>
      </c>
      <c r="AI35" s="4">
        <f t="shared" ref="AI35:AN35" si="63">S35+S54</f>
        <v>1</v>
      </c>
      <c r="AJ35" s="4">
        <f t="shared" si="63"/>
        <v>1</v>
      </c>
      <c r="AK35" s="4">
        <f t="shared" si="63"/>
        <v>1</v>
      </c>
      <c r="AL35" s="4">
        <f t="shared" si="63"/>
        <v>1</v>
      </c>
      <c r="AM35" s="4">
        <f t="shared" si="63"/>
        <v>1</v>
      </c>
      <c r="AN35" s="4">
        <f t="shared" si="63"/>
        <v>1</v>
      </c>
      <c r="AO35" s="4">
        <f t="shared" si="45"/>
        <v>1</v>
      </c>
      <c r="AP35" s="4">
        <f t="shared" ref="AP35:AU35" si="64">Z35+Z54</f>
        <v>1</v>
      </c>
      <c r="AQ35" s="4">
        <f t="shared" si="64"/>
        <v>1</v>
      </c>
      <c r="AR35" s="4">
        <f t="shared" si="64"/>
        <v>1</v>
      </c>
      <c r="AS35" s="4">
        <f t="shared" si="64"/>
        <v>1</v>
      </c>
      <c r="AT35" s="4">
        <f t="shared" si="64"/>
        <v>1</v>
      </c>
      <c r="AU35" s="4">
        <f t="shared" si="64"/>
        <v>1</v>
      </c>
      <c r="AV35" s="4">
        <f t="shared" si="47"/>
        <v>1</v>
      </c>
    </row>
    <row r="36" ht="15.75" customHeight="1">
      <c r="A36" s="5">
        <f t="shared" si="48"/>
        <v>6</v>
      </c>
      <c r="B36" s="12">
        <f t="shared" si="49"/>
        <v>0.5416666667</v>
      </c>
      <c r="C36" s="4">
        <f t="shared" si="40"/>
        <v>0</v>
      </c>
      <c r="D36" s="15"/>
      <c r="E36" s="15"/>
      <c r="F36" s="15"/>
      <c r="G36" s="15"/>
      <c r="H36" s="15"/>
      <c r="I36" s="15"/>
      <c r="J36" s="14">
        <f t="shared" si="41"/>
        <v>0</v>
      </c>
      <c r="K36" s="15"/>
      <c r="L36" s="15"/>
      <c r="M36" s="15"/>
      <c r="N36" s="15"/>
      <c r="O36" s="15"/>
      <c r="P36" s="15"/>
      <c r="R36" s="12">
        <f t="shared" si="50"/>
        <v>0.5416666667</v>
      </c>
      <c r="S36" s="4">
        <f t="shared" ref="S36:W36" si="65">+SUM($C$31:C36)+SUM(E$31:$I36)</f>
        <v>1</v>
      </c>
      <c r="T36" s="4">
        <f t="shared" si="65"/>
        <v>1</v>
      </c>
      <c r="U36" s="4">
        <f t="shared" si="65"/>
        <v>1</v>
      </c>
      <c r="V36" s="4">
        <f t="shared" si="65"/>
        <v>1</v>
      </c>
      <c r="W36" s="4">
        <f t="shared" si="65"/>
        <v>1</v>
      </c>
      <c r="X36" s="4">
        <f t="shared" si="52"/>
        <v>1</v>
      </c>
      <c r="Y36" s="4">
        <f t="shared" ref="Y36:AF36" si="66">+SUM(D$31:I36)</f>
        <v>0</v>
      </c>
      <c r="Z36" s="4">
        <f t="shared" si="66"/>
        <v>1</v>
      </c>
      <c r="AA36" s="4">
        <f t="shared" si="66"/>
        <v>1</v>
      </c>
      <c r="AB36" s="4">
        <f t="shared" si="66"/>
        <v>1</v>
      </c>
      <c r="AC36" s="4">
        <f t="shared" si="66"/>
        <v>1</v>
      </c>
      <c r="AD36" s="4">
        <f t="shared" si="66"/>
        <v>1</v>
      </c>
      <c r="AE36" s="4">
        <f t="shared" si="66"/>
        <v>1</v>
      </c>
      <c r="AF36" s="4">
        <f t="shared" si="66"/>
        <v>0</v>
      </c>
      <c r="AG36" s="5"/>
      <c r="AH36" s="12">
        <f t="shared" si="54"/>
        <v>0.5416666667</v>
      </c>
      <c r="AI36" s="4">
        <f t="shared" ref="AI36:AN36" si="67">S36+S55</f>
        <v>1</v>
      </c>
      <c r="AJ36" s="4">
        <f t="shared" si="67"/>
        <v>1</v>
      </c>
      <c r="AK36" s="4">
        <f t="shared" si="67"/>
        <v>1</v>
      </c>
      <c r="AL36" s="4">
        <f t="shared" si="67"/>
        <v>1</v>
      </c>
      <c r="AM36" s="4">
        <f t="shared" si="67"/>
        <v>1</v>
      </c>
      <c r="AN36" s="4">
        <f t="shared" si="67"/>
        <v>1</v>
      </c>
      <c r="AO36" s="4">
        <f t="shared" si="45"/>
        <v>1</v>
      </c>
      <c r="AP36" s="4">
        <f t="shared" ref="AP36:AU36" si="68">Z36+Z55</f>
        <v>1</v>
      </c>
      <c r="AQ36" s="4">
        <f t="shared" si="68"/>
        <v>1</v>
      </c>
      <c r="AR36" s="4">
        <f t="shared" si="68"/>
        <v>1</v>
      </c>
      <c r="AS36" s="4">
        <f t="shared" si="68"/>
        <v>1</v>
      </c>
      <c r="AT36" s="4">
        <f t="shared" si="68"/>
        <v>1</v>
      </c>
      <c r="AU36" s="4">
        <f t="shared" si="68"/>
        <v>1</v>
      </c>
      <c r="AV36" s="4">
        <f t="shared" si="47"/>
        <v>1</v>
      </c>
    </row>
    <row r="37" ht="15.75" customHeight="1">
      <c r="A37" s="5">
        <f t="shared" si="48"/>
        <v>7</v>
      </c>
      <c r="B37" s="12">
        <f t="shared" si="49"/>
        <v>0.5833333333</v>
      </c>
      <c r="C37" s="4">
        <f t="shared" si="40"/>
        <v>0</v>
      </c>
      <c r="D37" s="15"/>
      <c r="E37" s="15"/>
      <c r="F37" s="15"/>
      <c r="G37" s="15"/>
      <c r="H37" s="15"/>
      <c r="I37" s="15"/>
      <c r="J37" s="14">
        <f t="shared" si="41"/>
        <v>0</v>
      </c>
      <c r="K37" s="15"/>
      <c r="L37" s="15"/>
      <c r="M37" s="15"/>
      <c r="N37" s="15"/>
      <c r="O37" s="15"/>
      <c r="P37" s="15"/>
      <c r="R37" s="12">
        <f t="shared" si="50"/>
        <v>0.5833333333</v>
      </c>
      <c r="S37" s="4">
        <f t="shared" ref="S37:W37" si="69">+SUM($C$31:C37)+SUM(E$31:$I37)</f>
        <v>1</v>
      </c>
      <c r="T37" s="4">
        <f t="shared" si="69"/>
        <v>1</v>
      </c>
      <c r="U37" s="4">
        <f t="shared" si="69"/>
        <v>1</v>
      </c>
      <c r="V37" s="4">
        <f t="shared" si="69"/>
        <v>1</v>
      </c>
      <c r="W37" s="4">
        <f t="shared" si="69"/>
        <v>1</v>
      </c>
      <c r="X37" s="4">
        <f t="shared" si="52"/>
        <v>1</v>
      </c>
      <c r="Y37" s="4">
        <f t="shared" ref="Y37:AF37" si="70">+SUM(D$31:I37)</f>
        <v>0</v>
      </c>
      <c r="Z37" s="4">
        <f t="shared" si="70"/>
        <v>1</v>
      </c>
      <c r="AA37" s="4">
        <f t="shared" si="70"/>
        <v>1</v>
      </c>
      <c r="AB37" s="4">
        <f t="shared" si="70"/>
        <v>1</v>
      </c>
      <c r="AC37" s="4">
        <f t="shared" si="70"/>
        <v>1</v>
      </c>
      <c r="AD37" s="4">
        <f t="shared" si="70"/>
        <v>1</v>
      </c>
      <c r="AE37" s="4">
        <f t="shared" si="70"/>
        <v>1</v>
      </c>
      <c r="AF37" s="4">
        <f t="shared" si="70"/>
        <v>0</v>
      </c>
      <c r="AG37" s="5"/>
      <c r="AH37" s="12">
        <f t="shared" si="54"/>
        <v>0.5833333333</v>
      </c>
      <c r="AI37" s="4">
        <f t="shared" ref="AI37:AN37" si="71">S37+S56</f>
        <v>1</v>
      </c>
      <c r="AJ37" s="4">
        <f t="shared" si="71"/>
        <v>1</v>
      </c>
      <c r="AK37" s="4">
        <f t="shared" si="71"/>
        <v>1</v>
      </c>
      <c r="AL37" s="4">
        <f t="shared" si="71"/>
        <v>1</v>
      </c>
      <c r="AM37" s="4">
        <f t="shared" si="71"/>
        <v>1</v>
      </c>
      <c r="AN37" s="4">
        <f t="shared" si="71"/>
        <v>1</v>
      </c>
      <c r="AO37" s="4">
        <f t="shared" si="45"/>
        <v>1</v>
      </c>
      <c r="AP37" s="4">
        <f t="shared" ref="AP37:AU37" si="72">Z37+Z56</f>
        <v>1</v>
      </c>
      <c r="AQ37" s="4">
        <f t="shared" si="72"/>
        <v>1</v>
      </c>
      <c r="AR37" s="4">
        <f t="shared" si="72"/>
        <v>1</v>
      </c>
      <c r="AS37" s="4">
        <f t="shared" si="72"/>
        <v>1</v>
      </c>
      <c r="AT37" s="4">
        <f t="shared" si="72"/>
        <v>1</v>
      </c>
      <c r="AU37" s="4">
        <f t="shared" si="72"/>
        <v>1</v>
      </c>
      <c r="AV37" s="4">
        <f t="shared" si="47"/>
        <v>1</v>
      </c>
    </row>
    <row r="38" ht="15.75" customHeight="1">
      <c r="A38" s="5">
        <f t="shared" si="48"/>
        <v>8</v>
      </c>
      <c r="B38" s="12">
        <f t="shared" si="49"/>
        <v>0.625</v>
      </c>
      <c r="C38" s="4">
        <f t="shared" si="40"/>
        <v>0</v>
      </c>
      <c r="D38" s="15"/>
      <c r="E38" s="15"/>
      <c r="F38" s="15"/>
      <c r="G38" s="15"/>
      <c r="H38" s="15"/>
      <c r="I38" s="15"/>
      <c r="J38" s="14">
        <f t="shared" si="41"/>
        <v>0</v>
      </c>
      <c r="K38" s="15"/>
      <c r="L38" s="15"/>
      <c r="M38" s="15"/>
      <c r="N38" s="15"/>
      <c r="O38" s="15"/>
      <c r="P38" s="15"/>
      <c r="R38" s="12">
        <f t="shared" si="50"/>
        <v>0.625</v>
      </c>
      <c r="S38" s="4">
        <f t="shared" ref="S38:W38" si="73">+SUM($C$31:C38)+SUM(E$31:$I38)</f>
        <v>1</v>
      </c>
      <c r="T38" s="4">
        <f t="shared" si="73"/>
        <v>1</v>
      </c>
      <c r="U38" s="4">
        <f t="shared" si="73"/>
        <v>1</v>
      </c>
      <c r="V38" s="4">
        <f t="shared" si="73"/>
        <v>1</v>
      </c>
      <c r="W38" s="4">
        <f t="shared" si="73"/>
        <v>1</v>
      </c>
      <c r="X38" s="4">
        <f t="shared" si="52"/>
        <v>1</v>
      </c>
      <c r="Y38" s="4">
        <f t="shared" ref="Y38:AF38" si="74">+SUM(D$31:I38)</f>
        <v>0</v>
      </c>
      <c r="Z38" s="4">
        <f t="shared" si="74"/>
        <v>1</v>
      </c>
      <c r="AA38" s="4">
        <f t="shared" si="74"/>
        <v>1</v>
      </c>
      <c r="AB38" s="4">
        <f t="shared" si="74"/>
        <v>1</v>
      </c>
      <c r="AC38" s="4">
        <f t="shared" si="74"/>
        <v>1</v>
      </c>
      <c r="AD38" s="4">
        <f t="shared" si="74"/>
        <v>1</v>
      </c>
      <c r="AE38" s="4">
        <f t="shared" si="74"/>
        <v>1</v>
      </c>
      <c r="AF38" s="4">
        <f t="shared" si="74"/>
        <v>0</v>
      </c>
      <c r="AG38" s="5"/>
      <c r="AH38" s="12">
        <f t="shared" si="54"/>
        <v>0.625</v>
      </c>
      <c r="AI38" s="4">
        <f t="shared" ref="AI38:AN38" si="75">S38+S57</f>
        <v>1</v>
      </c>
      <c r="AJ38" s="4">
        <f t="shared" si="75"/>
        <v>1</v>
      </c>
      <c r="AK38" s="4">
        <f t="shared" si="75"/>
        <v>1</v>
      </c>
      <c r="AL38" s="4">
        <f t="shared" si="75"/>
        <v>1</v>
      </c>
      <c r="AM38" s="4">
        <f t="shared" si="75"/>
        <v>1</v>
      </c>
      <c r="AN38" s="4">
        <f t="shared" si="75"/>
        <v>1</v>
      </c>
      <c r="AO38" s="4">
        <f t="shared" si="45"/>
        <v>1</v>
      </c>
      <c r="AP38" s="4">
        <f t="shared" ref="AP38:AU38" si="76">Z38+Z57</f>
        <v>1</v>
      </c>
      <c r="AQ38" s="4">
        <f t="shared" si="76"/>
        <v>1</v>
      </c>
      <c r="AR38" s="4">
        <f t="shared" si="76"/>
        <v>1</v>
      </c>
      <c r="AS38" s="4">
        <f t="shared" si="76"/>
        <v>1</v>
      </c>
      <c r="AT38" s="4">
        <f t="shared" si="76"/>
        <v>1</v>
      </c>
      <c r="AU38" s="4">
        <f t="shared" si="76"/>
        <v>1</v>
      </c>
      <c r="AV38" s="4">
        <f t="shared" si="47"/>
        <v>1</v>
      </c>
    </row>
    <row r="39" ht="15.75" customHeight="1">
      <c r="A39" s="5">
        <f t="shared" si="48"/>
        <v>9</v>
      </c>
      <c r="B39" s="12">
        <f t="shared" si="49"/>
        <v>0.6666666667</v>
      </c>
      <c r="C39" s="4">
        <f t="shared" si="40"/>
        <v>1</v>
      </c>
      <c r="D39" s="15"/>
      <c r="E39" s="15"/>
      <c r="F39" s="15"/>
      <c r="G39" s="15"/>
      <c r="H39" s="15"/>
      <c r="I39" s="15"/>
      <c r="J39" s="14">
        <f t="shared" si="41"/>
        <v>1</v>
      </c>
      <c r="K39" s="15"/>
      <c r="L39" s="15"/>
      <c r="M39" s="15"/>
      <c r="N39" s="15"/>
      <c r="O39" s="15"/>
      <c r="P39" s="15"/>
      <c r="R39" s="12">
        <f t="shared" si="50"/>
        <v>0.6666666667</v>
      </c>
      <c r="S39" s="4">
        <f t="shared" ref="S39:W39" si="77">+SUM($C32:C$39)+SUM(E32:$I$39)</f>
        <v>1</v>
      </c>
      <c r="T39" s="4">
        <f t="shared" si="77"/>
        <v>1</v>
      </c>
      <c r="U39" s="4">
        <f t="shared" si="77"/>
        <v>1</v>
      </c>
      <c r="V39" s="4">
        <f t="shared" si="77"/>
        <v>1</v>
      </c>
      <c r="W39" s="4">
        <f t="shared" si="77"/>
        <v>1</v>
      </c>
      <c r="X39" s="4">
        <f t="shared" ref="X39:AF39" si="78">+SUM(C32:H$39)</f>
        <v>1</v>
      </c>
      <c r="Y39" s="4">
        <f t="shared" si="78"/>
        <v>0</v>
      </c>
      <c r="Z39" s="4">
        <f t="shared" si="78"/>
        <v>1</v>
      </c>
      <c r="AA39" s="4">
        <f t="shared" si="78"/>
        <v>1</v>
      </c>
      <c r="AB39" s="4">
        <f t="shared" si="78"/>
        <v>1</v>
      </c>
      <c r="AC39" s="4">
        <f t="shared" si="78"/>
        <v>1</v>
      </c>
      <c r="AD39" s="4">
        <f t="shared" si="78"/>
        <v>1</v>
      </c>
      <c r="AE39" s="4">
        <f t="shared" si="78"/>
        <v>1</v>
      </c>
      <c r="AF39" s="4">
        <f t="shared" si="78"/>
        <v>0</v>
      </c>
      <c r="AG39" s="5"/>
      <c r="AH39" s="12">
        <f t="shared" si="54"/>
        <v>0.6666666667</v>
      </c>
      <c r="AI39" s="4">
        <f t="shared" ref="AI39:AN39" si="79">S39+S58</f>
        <v>1</v>
      </c>
      <c r="AJ39" s="4">
        <f t="shared" si="79"/>
        <v>1</v>
      </c>
      <c r="AK39" s="4">
        <f t="shared" si="79"/>
        <v>1</v>
      </c>
      <c r="AL39" s="4">
        <f t="shared" si="79"/>
        <v>1</v>
      </c>
      <c r="AM39" s="4">
        <f t="shared" si="79"/>
        <v>1</v>
      </c>
      <c r="AN39" s="4">
        <f t="shared" si="79"/>
        <v>1</v>
      </c>
      <c r="AO39" s="4">
        <f t="shared" si="45"/>
        <v>1</v>
      </c>
      <c r="AP39" s="4">
        <f t="shared" ref="AP39:AU39" si="80">Z39+Z58</f>
        <v>1</v>
      </c>
      <c r="AQ39" s="4">
        <f t="shared" si="80"/>
        <v>1</v>
      </c>
      <c r="AR39" s="4">
        <f t="shared" si="80"/>
        <v>1</v>
      </c>
      <c r="AS39" s="4">
        <f t="shared" si="80"/>
        <v>1</v>
      </c>
      <c r="AT39" s="4">
        <f t="shared" si="80"/>
        <v>1</v>
      </c>
      <c r="AU39" s="4">
        <f t="shared" si="80"/>
        <v>1</v>
      </c>
      <c r="AV39" s="4">
        <f t="shared" si="47"/>
        <v>1</v>
      </c>
    </row>
    <row r="40" ht="15.75" customHeight="1">
      <c r="A40" s="5">
        <f t="shared" si="48"/>
        <v>10</v>
      </c>
      <c r="B40" s="12">
        <f t="shared" si="49"/>
        <v>0.7083333333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R40" s="12">
        <f t="shared" si="50"/>
        <v>0.7083333333</v>
      </c>
      <c r="S40" s="4">
        <f t="shared" ref="S40:W40" si="81">+SUM($C33:C$39)+SUM(E33:$I$39)</f>
        <v>1</v>
      </c>
      <c r="T40" s="4">
        <f t="shared" si="81"/>
        <v>1</v>
      </c>
      <c r="U40" s="4">
        <f t="shared" si="81"/>
        <v>1</v>
      </c>
      <c r="V40" s="4">
        <f t="shared" si="81"/>
        <v>1</v>
      </c>
      <c r="W40" s="4">
        <f t="shared" si="81"/>
        <v>1</v>
      </c>
      <c r="X40" s="4">
        <f t="shared" ref="X40:X46" si="86">+SUM($C33:H$39)</f>
        <v>1</v>
      </c>
      <c r="Y40" s="4">
        <f t="shared" ref="Y40:AF40" si="82">+SUM(D33:I$39)</f>
        <v>0</v>
      </c>
      <c r="Z40" s="4">
        <f t="shared" si="82"/>
        <v>1</v>
      </c>
      <c r="AA40" s="4">
        <f t="shared" si="82"/>
        <v>1</v>
      </c>
      <c r="AB40" s="4">
        <f t="shared" si="82"/>
        <v>1</v>
      </c>
      <c r="AC40" s="4">
        <f t="shared" si="82"/>
        <v>1</v>
      </c>
      <c r="AD40" s="4">
        <f t="shared" si="82"/>
        <v>1</v>
      </c>
      <c r="AE40" s="4">
        <f t="shared" si="82"/>
        <v>1</v>
      </c>
      <c r="AF40" s="4">
        <f t="shared" si="82"/>
        <v>0</v>
      </c>
      <c r="AG40" s="5"/>
      <c r="AH40" s="12">
        <f t="shared" si="54"/>
        <v>0.7083333333</v>
      </c>
      <c r="AI40" s="4">
        <f t="shared" ref="AI40:AN40" si="83">S40+S59</f>
        <v>1</v>
      </c>
      <c r="AJ40" s="4">
        <f t="shared" si="83"/>
        <v>1</v>
      </c>
      <c r="AK40" s="4">
        <f t="shared" si="83"/>
        <v>1</v>
      </c>
      <c r="AL40" s="4">
        <f t="shared" si="83"/>
        <v>1</v>
      </c>
      <c r="AM40" s="4">
        <f t="shared" si="83"/>
        <v>1</v>
      </c>
      <c r="AN40" s="4">
        <f t="shared" si="83"/>
        <v>1</v>
      </c>
      <c r="AO40" s="4">
        <f t="shared" si="45"/>
        <v>1</v>
      </c>
      <c r="AP40" s="4">
        <f t="shared" ref="AP40:AU40" si="84">Z40+Z59</f>
        <v>1</v>
      </c>
      <c r="AQ40" s="4">
        <f t="shared" si="84"/>
        <v>1</v>
      </c>
      <c r="AR40" s="4">
        <f t="shared" si="84"/>
        <v>1</v>
      </c>
      <c r="AS40" s="4">
        <f t="shared" si="84"/>
        <v>1</v>
      </c>
      <c r="AT40" s="4">
        <f t="shared" si="84"/>
        <v>1</v>
      </c>
      <c r="AU40" s="4">
        <f t="shared" si="84"/>
        <v>1</v>
      </c>
      <c r="AV40" s="4">
        <f t="shared" si="47"/>
        <v>1</v>
      </c>
    </row>
    <row r="41" ht="15.75" customHeight="1">
      <c r="A41" s="5">
        <f t="shared" si="48"/>
        <v>11</v>
      </c>
      <c r="B41" s="12">
        <f t="shared" si="49"/>
        <v>0.75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R41" s="12">
        <f t="shared" si="50"/>
        <v>0.75</v>
      </c>
      <c r="S41" s="4">
        <f t="shared" ref="S41:W41" si="85">+SUM($C34:C$39)+SUM(E34:$I$39)</f>
        <v>1</v>
      </c>
      <c r="T41" s="4">
        <f t="shared" si="85"/>
        <v>1</v>
      </c>
      <c r="U41" s="4">
        <f t="shared" si="85"/>
        <v>1</v>
      </c>
      <c r="V41" s="4">
        <f t="shared" si="85"/>
        <v>1</v>
      </c>
      <c r="W41" s="4">
        <f t="shared" si="85"/>
        <v>1</v>
      </c>
      <c r="X41" s="4">
        <f t="shared" si="86"/>
        <v>1</v>
      </c>
      <c r="Y41" s="4">
        <f t="shared" ref="Y41:AF41" si="87">+SUM(D34:I$39)</f>
        <v>0</v>
      </c>
      <c r="Z41" s="4">
        <f t="shared" si="87"/>
        <v>1</v>
      </c>
      <c r="AA41" s="4">
        <f t="shared" si="87"/>
        <v>1</v>
      </c>
      <c r="AB41" s="4">
        <f t="shared" si="87"/>
        <v>1</v>
      </c>
      <c r="AC41" s="4">
        <f t="shared" si="87"/>
        <v>1</v>
      </c>
      <c r="AD41" s="4">
        <f t="shared" si="87"/>
        <v>1</v>
      </c>
      <c r="AE41" s="4">
        <f t="shared" si="87"/>
        <v>1</v>
      </c>
      <c r="AF41" s="4">
        <f t="shared" si="87"/>
        <v>0</v>
      </c>
      <c r="AG41" s="5"/>
      <c r="AH41" s="12">
        <f t="shared" si="54"/>
        <v>0.75</v>
      </c>
      <c r="AI41" s="4">
        <f t="shared" ref="AI41:AN41" si="88">S41+S60</f>
        <v>1</v>
      </c>
      <c r="AJ41" s="4">
        <f t="shared" si="88"/>
        <v>1</v>
      </c>
      <c r="AK41" s="4">
        <f t="shared" si="88"/>
        <v>1</v>
      </c>
      <c r="AL41" s="4">
        <f t="shared" si="88"/>
        <v>1</v>
      </c>
      <c r="AM41" s="4">
        <f t="shared" si="88"/>
        <v>1</v>
      </c>
      <c r="AN41" s="4">
        <f t="shared" si="88"/>
        <v>1</v>
      </c>
      <c r="AO41" s="4">
        <f t="shared" si="45"/>
        <v>1</v>
      </c>
      <c r="AP41" s="4">
        <f t="shared" ref="AP41:AU41" si="89">Z41+Z60</f>
        <v>1</v>
      </c>
      <c r="AQ41" s="4">
        <f t="shared" si="89"/>
        <v>1</v>
      </c>
      <c r="AR41" s="4">
        <f t="shared" si="89"/>
        <v>1</v>
      </c>
      <c r="AS41" s="4">
        <f t="shared" si="89"/>
        <v>1</v>
      </c>
      <c r="AT41" s="4">
        <f t="shared" si="89"/>
        <v>1</v>
      </c>
      <c r="AU41" s="4">
        <f t="shared" si="89"/>
        <v>1</v>
      </c>
      <c r="AV41" s="4">
        <f t="shared" si="47"/>
        <v>1</v>
      </c>
    </row>
    <row r="42" ht="15.75" customHeight="1">
      <c r="A42" s="5">
        <f t="shared" si="48"/>
        <v>12</v>
      </c>
      <c r="B42" s="12">
        <f t="shared" si="49"/>
        <v>0.7916666667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R42" s="12">
        <f t="shared" si="50"/>
        <v>0.7916666667</v>
      </c>
      <c r="S42" s="4">
        <f t="shared" ref="S42:W42" si="90">+SUM($C35:C$39)+SUM(E35:$I$39)</f>
        <v>1</v>
      </c>
      <c r="T42" s="4">
        <f t="shared" si="90"/>
        <v>1</v>
      </c>
      <c r="U42" s="4">
        <f t="shared" si="90"/>
        <v>1</v>
      </c>
      <c r="V42" s="4">
        <f t="shared" si="90"/>
        <v>1</v>
      </c>
      <c r="W42" s="4">
        <f t="shared" si="90"/>
        <v>1</v>
      </c>
      <c r="X42" s="4">
        <f t="shared" si="86"/>
        <v>1</v>
      </c>
      <c r="Y42" s="4">
        <f t="shared" ref="Y42:AF42" si="91">+SUM(D35:I$39)</f>
        <v>0</v>
      </c>
      <c r="Z42" s="4">
        <f t="shared" si="91"/>
        <v>1</v>
      </c>
      <c r="AA42" s="4">
        <f t="shared" si="91"/>
        <v>1</v>
      </c>
      <c r="AB42" s="4">
        <f t="shared" si="91"/>
        <v>1</v>
      </c>
      <c r="AC42" s="4">
        <f t="shared" si="91"/>
        <v>1</v>
      </c>
      <c r="AD42" s="4">
        <f t="shared" si="91"/>
        <v>1</v>
      </c>
      <c r="AE42" s="4">
        <f t="shared" si="91"/>
        <v>1</v>
      </c>
      <c r="AF42" s="4">
        <f t="shared" si="91"/>
        <v>0</v>
      </c>
      <c r="AG42" s="5"/>
      <c r="AH42" s="12">
        <f t="shared" si="54"/>
        <v>0.7916666667</v>
      </c>
      <c r="AI42" s="4">
        <f t="shared" ref="AI42:AN42" si="92">S42+S61</f>
        <v>1</v>
      </c>
      <c r="AJ42" s="4">
        <f t="shared" si="92"/>
        <v>1</v>
      </c>
      <c r="AK42" s="4">
        <f t="shared" si="92"/>
        <v>1</v>
      </c>
      <c r="AL42" s="4">
        <f t="shared" si="92"/>
        <v>1</v>
      </c>
      <c r="AM42" s="4">
        <f t="shared" si="92"/>
        <v>1</v>
      </c>
      <c r="AN42" s="4">
        <f t="shared" si="92"/>
        <v>1</v>
      </c>
      <c r="AO42" s="4">
        <f t="shared" si="45"/>
        <v>1</v>
      </c>
      <c r="AP42" s="4">
        <f t="shared" ref="AP42:AU42" si="93">Z42+Z61</f>
        <v>1</v>
      </c>
      <c r="AQ42" s="4">
        <f t="shared" si="93"/>
        <v>1</v>
      </c>
      <c r="AR42" s="4">
        <f t="shared" si="93"/>
        <v>1</v>
      </c>
      <c r="AS42" s="4">
        <f t="shared" si="93"/>
        <v>1</v>
      </c>
      <c r="AT42" s="4">
        <f t="shared" si="93"/>
        <v>1</v>
      </c>
      <c r="AU42" s="4">
        <f t="shared" si="93"/>
        <v>1</v>
      </c>
      <c r="AV42" s="4">
        <f t="shared" si="47"/>
        <v>1</v>
      </c>
    </row>
    <row r="43" ht="15.75" customHeight="1">
      <c r="A43" s="5">
        <f t="shared" si="48"/>
        <v>13</v>
      </c>
      <c r="B43" s="12">
        <f t="shared" si="49"/>
        <v>0.8333333333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2">
        <f t="shared" si="50"/>
        <v>0.8333333333</v>
      </c>
      <c r="S43" s="4">
        <f t="shared" ref="S43:W43" si="94">+SUM($C36:C$39)+SUM(E36:$I$39)</f>
        <v>1</v>
      </c>
      <c r="T43" s="4">
        <f t="shared" si="94"/>
        <v>1</v>
      </c>
      <c r="U43" s="4">
        <f t="shared" si="94"/>
        <v>1</v>
      </c>
      <c r="V43" s="4">
        <f t="shared" si="94"/>
        <v>1</v>
      </c>
      <c r="W43" s="4">
        <f t="shared" si="94"/>
        <v>1</v>
      </c>
      <c r="X43" s="4">
        <f t="shared" si="86"/>
        <v>1</v>
      </c>
      <c r="Y43" s="4">
        <f t="shared" ref="Y43:AF43" si="95">+SUM(D36:I$39)</f>
        <v>0</v>
      </c>
      <c r="Z43" s="4">
        <f t="shared" si="95"/>
        <v>1</v>
      </c>
      <c r="AA43" s="4">
        <f t="shared" si="95"/>
        <v>1</v>
      </c>
      <c r="AB43" s="4">
        <f t="shared" si="95"/>
        <v>1</v>
      </c>
      <c r="AC43" s="4">
        <f t="shared" si="95"/>
        <v>1</v>
      </c>
      <c r="AD43" s="4">
        <f t="shared" si="95"/>
        <v>1</v>
      </c>
      <c r="AE43" s="4">
        <f t="shared" si="95"/>
        <v>1</v>
      </c>
      <c r="AF43" s="4">
        <f t="shared" si="95"/>
        <v>0</v>
      </c>
      <c r="AG43" s="5"/>
      <c r="AH43" s="12">
        <f t="shared" si="54"/>
        <v>0.8333333333</v>
      </c>
      <c r="AI43" s="4">
        <f t="shared" ref="AI43:AN43" si="96">S43+S62</f>
        <v>1</v>
      </c>
      <c r="AJ43" s="4">
        <f t="shared" si="96"/>
        <v>1</v>
      </c>
      <c r="AK43" s="4">
        <f t="shared" si="96"/>
        <v>1</v>
      </c>
      <c r="AL43" s="4">
        <f t="shared" si="96"/>
        <v>1</v>
      </c>
      <c r="AM43" s="4">
        <f t="shared" si="96"/>
        <v>1</v>
      </c>
      <c r="AN43" s="4">
        <f t="shared" si="96"/>
        <v>1</v>
      </c>
      <c r="AO43" s="4">
        <f t="shared" si="45"/>
        <v>1</v>
      </c>
      <c r="AP43" s="4">
        <f t="shared" ref="AP43:AU43" si="97">Z43+Z62</f>
        <v>1</v>
      </c>
      <c r="AQ43" s="4">
        <f t="shared" si="97"/>
        <v>1</v>
      </c>
      <c r="AR43" s="4">
        <f t="shared" si="97"/>
        <v>1</v>
      </c>
      <c r="AS43" s="4">
        <f t="shared" si="97"/>
        <v>1</v>
      </c>
      <c r="AT43" s="4">
        <f t="shared" si="97"/>
        <v>1</v>
      </c>
      <c r="AU43" s="4">
        <f t="shared" si="97"/>
        <v>1</v>
      </c>
      <c r="AV43" s="4">
        <f t="shared" si="47"/>
        <v>1</v>
      </c>
    </row>
    <row r="44" ht="15.75" customHeight="1">
      <c r="A44" s="5">
        <f t="shared" si="48"/>
        <v>14</v>
      </c>
      <c r="B44" s="12">
        <f t="shared" si="49"/>
        <v>0.875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R44" s="12">
        <f t="shared" si="50"/>
        <v>0.875</v>
      </c>
      <c r="S44" s="4">
        <f t="shared" ref="S44:W44" si="98">+SUM($C37:C$39)+SUM(E37:$I$39)</f>
        <v>1</v>
      </c>
      <c r="T44" s="4">
        <f t="shared" si="98"/>
        <v>1</v>
      </c>
      <c r="U44" s="4">
        <f t="shared" si="98"/>
        <v>1</v>
      </c>
      <c r="V44" s="4">
        <f t="shared" si="98"/>
        <v>1</v>
      </c>
      <c r="W44" s="4">
        <f t="shared" si="98"/>
        <v>1</v>
      </c>
      <c r="X44" s="4">
        <f t="shared" si="86"/>
        <v>1</v>
      </c>
      <c r="Y44" s="4">
        <f t="shared" ref="Y44:AF44" si="99">+SUM(D37:I$39)</f>
        <v>0</v>
      </c>
      <c r="Z44" s="4">
        <f t="shared" si="99"/>
        <v>1</v>
      </c>
      <c r="AA44" s="4">
        <f t="shared" si="99"/>
        <v>1</v>
      </c>
      <c r="AB44" s="4">
        <f t="shared" si="99"/>
        <v>1</v>
      </c>
      <c r="AC44" s="4">
        <f t="shared" si="99"/>
        <v>1</v>
      </c>
      <c r="AD44" s="4">
        <f t="shared" si="99"/>
        <v>1</v>
      </c>
      <c r="AE44" s="4">
        <f t="shared" si="99"/>
        <v>1</v>
      </c>
      <c r="AF44" s="4">
        <f t="shared" si="99"/>
        <v>0</v>
      </c>
      <c r="AG44" s="5"/>
      <c r="AH44" s="12">
        <f t="shared" si="54"/>
        <v>0.875</v>
      </c>
      <c r="AI44" s="4">
        <f t="shared" ref="AI44:AN44" si="100">S44+S63</f>
        <v>1</v>
      </c>
      <c r="AJ44" s="4">
        <f t="shared" si="100"/>
        <v>1</v>
      </c>
      <c r="AK44" s="4">
        <f t="shared" si="100"/>
        <v>1</v>
      </c>
      <c r="AL44" s="4">
        <f t="shared" si="100"/>
        <v>1</v>
      </c>
      <c r="AM44" s="4">
        <f t="shared" si="100"/>
        <v>1</v>
      </c>
      <c r="AN44" s="4">
        <f t="shared" si="100"/>
        <v>1</v>
      </c>
      <c r="AO44" s="4">
        <f t="shared" si="45"/>
        <v>1</v>
      </c>
      <c r="AP44" s="4">
        <f t="shared" ref="AP44:AU44" si="101">Z44+Z63</f>
        <v>1</v>
      </c>
      <c r="AQ44" s="4">
        <f t="shared" si="101"/>
        <v>1</v>
      </c>
      <c r="AR44" s="4">
        <f t="shared" si="101"/>
        <v>1</v>
      </c>
      <c r="AS44" s="4">
        <f t="shared" si="101"/>
        <v>1</v>
      </c>
      <c r="AT44" s="4">
        <f t="shared" si="101"/>
        <v>1</v>
      </c>
      <c r="AU44" s="4">
        <f t="shared" si="101"/>
        <v>1</v>
      </c>
      <c r="AV44" s="4">
        <f t="shared" si="47"/>
        <v>1</v>
      </c>
    </row>
    <row r="45" ht="15.75" customHeight="1">
      <c r="A45" s="5">
        <f t="shared" si="48"/>
        <v>15</v>
      </c>
      <c r="B45" s="12">
        <f t="shared" si="49"/>
        <v>0.9166666667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R45" s="12">
        <f t="shared" si="50"/>
        <v>0.9166666667</v>
      </c>
      <c r="S45" s="4">
        <f t="shared" ref="S45:W45" si="102">+SUM($C38:C$39)+SUM(E38:$I$39)</f>
        <v>1</v>
      </c>
      <c r="T45" s="4">
        <f t="shared" si="102"/>
        <v>1</v>
      </c>
      <c r="U45" s="4">
        <f t="shared" si="102"/>
        <v>1</v>
      </c>
      <c r="V45" s="4">
        <f t="shared" si="102"/>
        <v>1</v>
      </c>
      <c r="W45" s="4">
        <f t="shared" si="102"/>
        <v>1</v>
      </c>
      <c r="X45" s="4">
        <f t="shared" si="86"/>
        <v>1</v>
      </c>
      <c r="Y45" s="4">
        <f t="shared" ref="Y45:AF45" si="103">+SUM(D38:I$39)</f>
        <v>0</v>
      </c>
      <c r="Z45" s="4">
        <f t="shared" si="103"/>
        <v>1</v>
      </c>
      <c r="AA45" s="4">
        <f t="shared" si="103"/>
        <v>1</v>
      </c>
      <c r="AB45" s="4">
        <f t="shared" si="103"/>
        <v>1</v>
      </c>
      <c r="AC45" s="4">
        <f t="shared" si="103"/>
        <v>1</v>
      </c>
      <c r="AD45" s="4">
        <f t="shared" si="103"/>
        <v>1</v>
      </c>
      <c r="AE45" s="4">
        <f t="shared" si="103"/>
        <v>1</v>
      </c>
      <c r="AF45" s="4">
        <f t="shared" si="103"/>
        <v>0</v>
      </c>
      <c r="AG45" s="5"/>
      <c r="AH45" s="12">
        <f t="shared" si="54"/>
        <v>0.9166666667</v>
      </c>
      <c r="AI45" s="4">
        <f t="shared" ref="AI45:AN45" si="104">S45+S64</f>
        <v>1</v>
      </c>
      <c r="AJ45" s="4">
        <f t="shared" si="104"/>
        <v>1</v>
      </c>
      <c r="AK45" s="4">
        <f t="shared" si="104"/>
        <v>1</v>
      </c>
      <c r="AL45" s="4">
        <f t="shared" si="104"/>
        <v>1</v>
      </c>
      <c r="AM45" s="4">
        <f t="shared" si="104"/>
        <v>1</v>
      </c>
      <c r="AN45" s="4">
        <f t="shared" si="104"/>
        <v>1</v>
      </c>
      <c r="AO45" s="4">
        <f t="shared" si="45"/>
        <v>1</v>
      </c>
      <c r="AP45" s="4">
        <f t="shared" ref="AP45:AU45" si="105">Z45+Z64</f>
        <v>1</v>
      </c>
      <c r="AQ45" s="4">
        <f t="shared" si="105"/>
        <v>1</v>
      </c>
      <c r="AR45" s="4">
        <f t="shared" si="105"/>
        <v>1</v>
      </c>
      <c r="AS45" s="4">
        <f t="shared" si="105"/>
        <v>1</v>
      </c>
      <c r="AT45" s="4">
        <f t="shared" si="105"/>
        <v>1</v>
      </c>
      <c r="AU45" s="4">
        <f t="shared" si="105"/>
        <v>1</v>
      </c>
      <c r="AV45" s="4">
        <f t="shared" si="47"/>
        <v>1</v>
      </c>
    </row>
    <row r="46" ht="15.75" customHeight="1">
      <c r="A46" s="5">
        <f t="shared" si="48"/>
        <v>16</v>
      </c>
      <c r="B46" s="12">
        <f t="shared" si="49"/>
        <v>0.9583333333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R46" s="12">
        <f t="shared" si="50"/>
        <v>0.9583333333</v>
      </c>
      <c r="S46" s="4">
        <f t="shared" ref="S46:W46" si="106">+SUM($C39:C$39)+SUM(E39:$I$39)</f>
        <v>1</v>
      </c>
      <c r="T46" s="4">
        <f t="shared" si="106"/>
        <v>1</v>
      </c>
      <c r="U46" s="4">
        <f t="shared" si="106"/>
        <v>1</v>
      </c>
      <c r="V46" s="4">
        <f t="shared" si="106"/>
        <v>1</v>
      </c>
      <c r="W46" s="4">
        <f t="shared" si="106"/>
        <v>1</v>
      </c>
      <c r="X46" s="4">
        <f t="shared" si="86"/>
        <v>1</v>
      </c>
      <c r="Y46" s="4">
        <f t="shared" ref="Y46:AF46" si="107">+SUM(D39:I$39)</f>
        <v>0</v>
      </c>
      <c r="Z46" s="4">
        <f t="shared" si="107"/>
        <v>1</v>
      </c>
      <c r="AA46" s="4">
        <f t="shared" si="107"/>
        <v>1</v>
      </c>
      <c r="AB46" s="4">
        <f t="shared" si="107"/>
        <v>1</v>
      </c>
      <c r="AC46" s="4">
        <f t="shared" si="107"/>
        <v>1</v>
      </c>
      <c r="AD46" s="4">
        <f t="shared" si="107"/>
        <v>1</v>
      </c>
      <c r="AE46" s="4">
        <f t="shared" si="107"/>
        <v>1</v>
      </c>
      <c r="AF46" s="4">
        <f t="shared" si="107"/>
        <v>0</v>
      </c>
      <c r="AG46" s="5"/>
      <c r="AH46" s="12">
        <f t="shared" si="54"/>
        <v>0.9583333333</v>
      </c>
      <c r="AI46" s="4">
        <f t="shared" ref="AI46:AN46" si="108">S46+S65</f>
        <v>1</v>
      </c>
      <c r="AJ46" s="4">
        <f t="shared" si="108"/>
        <v>1</v>
      </c>
      <c r="AK46" s="4">
        <f t="shared" si="108"/>
        <v>1</v>
      </c>
      <c r="AL46" s="4">
        <f t="shared" si="108"/>
        <v>1</v>
      </c>
      <c r="AM46" s="4">
        <f t="shared" si="108"/>
        <v>1</v>
      </c>
      <c r="AN46" s="4">
        <f t="shared" si="108"/>
        <v>1</v>
      </c>
      <c r="AO46" s="4">
        <f t="shared" si="45"/>
        <v>1</v>
      </c>
      <c r="AP46" s="4">
        <f t="shared" ref="AP46:AU46" si="109">Z46+Z65</f>
        <v>1</v>
      </c>
      <c r="AQ46" s="4">
        <f t="shared" si="109"/>
        <v>1</v>
      </c>
      <c r="AR46" s="4">
        <f t="shared" si="109"/>
        <v>1</v>
      </c>
      <c r="AS46" s="4">
        <f t="shared" si="109"/>
        <v>1</v>
      </c>
      <c r="AT46" s="4">
        <f t="shared" si="109"/>
        <v>1</v>
      </c>
      <c r="AU46" s="4">
        <f t="shared" si="109"/>
        <v>1</v>
      </c>
      <c r="AV46" s="4">
        <f t="shared" si="47"/>
        <v>1</v>
      </c>
    </row>
    <row r="47" ht="15.75" customHeight="1"/>
    <row r="48" ht="15.75" customHeight="1">
      <c r="B48" s="1" t="s">
        <v>31</v>
      </c>
      <c r="C48" s="1"/>
      <c r="D48" s="1" t="s">
        <v>28</v>
      </c>
      <c r="R48" s="1" t="str">
        <f>+B48</f>
        <v>Func 12x36</v>
      </c>
      <c r="S48" s="1"/>
      <c r="T48" s="1" t="s">
        <v>29</v>
      </c>
      <c r="AH48" s="2" t="s">
        <v>32</v>
      </c>
    </row>
    <row r="49" ht="15.75" customHeight="1">
      <c r="B49" s="3" t="s">
        <v>12</v>
      </c>
      <c r="C49" s="3" t="s">
        <v>13</v>
      </c>
      <c r="D49" s="3" t="s">
        <v>14</v>
      </c>
      <c r="E49" s="3" t="s">
        <v>15</v>
      </c>
      <c r="F49" s="3" t="s">
        <v>16</v>
      </c>
      <c r="G49" s="3" t="s">
        <v>17</v>
      </c>
      <c r="H49" s="3" t="s">
        <v>18</v>
      </c>
      <c r="I49" s="3" t="s">
        <v>19</v>
      </c>
      <c r="J49" s="4" t="s">
        <v>20</v>
      </c>
      <c r="K49" s="4" t="s">
        <v>21</v>
      </c>
      <c r="L49" s="4" t="s">
        <v>22</v>
      </c>
      <c r="M49" s="4" t="s">
        <v>23</v>
      </c>
      <c r="N49" s="4" t="s">
        <v>24</v>
      </c>
      <c r="O49" s="4" t="s">
        <v>25</v>
      </c>
      <c r="P49" s="4" t="s">
        <v>26</v>
      </c>
      <c r="R49" s="3" t="s">
        <v>12</v>
      </c>
      <c r="S49" s="3" t="s">
        <v>13</v>
      </c>
      <c r="T49" s="3" t="s">
        <v>14</v>
      </c>
      <c r="U49" s="3" t="s">
        <v>15</v>
      </c>
      <c r="V49" s="3" t="s">
        <v>16</v>
      </c>
      <c r="W49" s="3" t="s">
        <v>17</v>
      </c>
      <c r="X49" s="3" t="s">
        <v>18</v>
      </c>
      <c r="Y49" s="3" t="s">
        <v>19</v>
      </c>
      <c r="Z49" s="4" t="s">
        <v>20</v>
      </c>
      <c r="AA49" s="4" t="s">
        <v>21</v>
      </c>
      <c r="AB49" s="4" t="s">
        <v>22</v>
      </c>
      <c r="AC49" s="4" t="s">
        <v>23</v>
      </c>
      <c r="AD49" s="4" t="s">
        <v>24</v>
      </c>
      <c r="AE49" s="4" t="s">
        <v>25</v>
      </c>
      <c r="AF49" s="4" t="s">
        <v>26</v>
      </c>
      <c r="AG49" s="5"/>
      <c r="AH49" s="3" t="s">
        <v>12</v>
      </c>
      <c r="AI49" s="3" t="s">
        <v>13</v>
      </c>
      <c r="AJ49" s="3" t="s">
        <v>14</v>
      </c>
      <c r="AK49" s="3" t="s">
        <v>15</v>
      </c>
      <c r="AL49" s="3" t="s">
        <v>16</v>
      </c>
      <c r="AM49" s="3" t="s">
        <v>17</v>
      </c>
      <c r="AN49" s="3" t="s">
        <v>18</v>
      </c>
      <c r="AO49" s="3" t="s">
        <v>19</v>
      </c>
      <c r="AP49" s="4" t="s">
        <v>20</v>
      </c>
      <c r="AQ49" s="4" t="s">
        <v>21</v>
      </c>
      <c r="AR49" s="4" t="s">
        <v>22</v>
      </c>
      <c r="AS49" s="4" t="s">
        <v>23</v>
      </c>
      <c r="AT49" s="4" t="s">
        <v>24</v>
      </c>
      <c r="AU49" s="4" t="s">
        <v>25</v>
      </c>
      <c r="AV49" s="4" t="s">
        <v>26</v>
      </c>
    </row>
    <row r="50" ht="15.75" customHeight="1">
      <c r="A50" s="5">
        <f t="shared" ref="A50:A65" si="113">1+A49</f>
        <v>1</v>
      </c>
      <c r="B50" s="12">
        <v>0.3333333333333333</v>
      </c>
      <c r="C50" s="4">
        <f t="shared" ref="C50:D50" si="110">+C138</f>
        <v>0</v>
      </c>
      <c r="D50" s="4">
        <f t="shared" si="110"/>
        <v>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R50" s="12">
        <v>0.3333333333333333</v>
      </c>
      <c r="S50" s="4">
        <f t="shared" ref="S50:T50" si="111">+SUM(C$50:C50)</f>
        <v>0</v>
      </c>
      <c r="T50" s="4">
        <f t="shared" si="111"/>
        <v>0</v>
      </c>
      <c r="U50" s="4">
        <f t="shared" ref="U50:AF50" si="112">+S50</f>
        <v>0</v>
      </c>
      <c r="V50" s="4">
        <f t="shared" si="112"/>
        <v>0</v>
      </c>
      <c r="W50" s="4">
        <f t="shared" si="112"/>
        <v>0</v>
      </c>
      <c r="X50" s="4">
        <f t="shared" si="112"/>
        <v>0</v>
      </c>
      <c r="Y50" s="4">
        <f t="shared" si="112"/>
        <v>0</v>
      </c>
      <c r="Z50" s="4">
        <f t="shared" si="112"/>
        <v>0</v>
      </c>
      <c r="AA50" s="4">
        <f t="shared" si="112"/>
        <v>0</v>
      </c>
      <c r="AB50" s="4">
        <f t="shared" si="112"/>
        <v>0</v>
      </c>
      <c r="AC50" s="4">
        <f t="shared" si="112"/>
        <v>0</v>
      </c>
      <c r="AD50" s="4">
        <f t="shared" si="112"/>
        <v>0</v>
      </c>
      <c r="AE50" s="4">
        <f t="shared" si="112"/>
        <v>0</v>
      </c>
      <c r="AF50" s="4">
        <f t="shared" si="112"/>
        <v>0</v>
      </c>
      <c r="AG50" s="5"/>
      <c r="AH50" s="12">
        <v>0.3333333333333333</v>
      </c>
      <c r="AI50" s="16">
        <v>1.0</v>
      </c>
      <c r="AJ50" s="16">
        <v>1.0</v>
      </c>
      <c r="AK50" s="16">
        <v>1.0</v>
      </c>
      <c r="AL50" s="16">
        <v>1.0</v>
      </c>
      <c r="AM50" s="16">
        <v>1.0</v>
      </c>
      <c r="AN50" s="16">
        <v>1.0</v>
      </c>
      <c r="AO50" s="16">
        <v>1.0</v>
      </c>
      <c r="AP50" s="16">
        <v>1.0</v>
      </c>
      <c r="AQ50" s="16">
        <v>1.0</v>
      </c>
      <c r="AR50" s="16">
        <v>1.0</v>
      </c>
      <c r="AS50" s="16">
        <v>1.0</v>
      </c>
      <c r="AT50" s="16">
        <v>1.0</v>
      </c>
      <c r="AU50" s="16">
        <v>1.0</v>
      </c>
      <c r="AV50" s="16">
        <v>1.0</v>
      </c>
    </row>
    <row r="51" ht="15.75" customHeight="1">
      <c r="A51" s="5">
        <f t="shared" si="113"/>
        <v>2</v>
      </c>
      <c r="B51" s="12">
        <f t="shared" ref="B51:B65" si="117">+B50+$B$9</f>
        <v>0.375</v>
      </c>
      <c r="C51" s="4">
        <f t="shared" ref="C51:D51" si="114">+C139</f>
        <v>0</v>
      </c>
      <c r="D51" s="4">
        <f t="shared" si="114"/>
        <v>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2">
        <f t="shared" ref="R51:R65" si="119">+R50+$B$9</f>
        <v>0.375</v>
      </c>
      <c r="S51" s="4">
        <f t="shared" ref="S51:T51" si="115">+SUM(C$50:C51)</f>
        <v>0</v>
      </c>
      <c r="T51" s="4">
        <f t="shared" si="115"/>
        <v>0</v>
      </c>
      <c r="U51" s="4">
        <f t="shared" ref="U51:AF51" si="116">+S51</f>
        <v>0</v>
      </c>
      <c r="V51" s="4">
        <f t="shared" si="116"/>
        <v>0</v>
      </c>
      <c r="W51" s="4">
        <f t="shared" si="116"/>
        <v>0</v>
      </c>
      <c r="X51" s="4">
        <f t="shared" si="116"/>
        <v>0</v>
      </c>
      <c r="Y51" s="4">
        <f t="shared" si="116"/>
        <v>0</v>
      </c>
      <c r="Z51" s="4">
        <f t="shared" si="116"/>
        <v>0</v>
      </c>
      <c r="AA51" s="4">
        <f t="shared" si="116"/>
        <v>0</v>
      </c>
      <c r="AB51" s="4">
        <f t="shared" si="116"/>
        <v>0</v>
      </c>
      <c r="AC51" s="4">
        <f t="shared" si="116"/>
        <v>0</v>
      </c>
      <c r="AD51" s="4">
        <f t="shared" si="116"/>
        <v>0</v>
      </c>
      <c r="AE51" s="4">
        <f t="shared" si="116"/>
        <v>0</v>
      </c>
      <c r="AF51" s="4">
        <f t="shared" si="116"/>
        <v>0</v>
      </c>
      <c r="AG51" s="5"/>
      <c r="AH51" s="12">
        <f t="shared" ref="AH51:AH65" si="122">+AH50+$B$9</f>
        <v>0.375</v>
      </c>
      <c r="AI51" s="16">
        <v>1.0</v>
      </c>
      <c r="AJ51" s="16">
        <v>1.0</v>
      </c>
      <c r="AK51" s="16">
        <v>1.0</v>
      </c>
      <c r="AL51" s="16">
        <v>1.0</v>
      </c>
      <c r="AM51" s="16">
        <v>1.0</v>
      </c>
      <c r="AN51" s="16">
        <v>1.0</v>
      </c>
      <c r="AO51" s="16">
        <v>1.0</v>
      </c>
      <c r="AP51" s="16">
        <v>1.0</v>
      </c>
      <c r="AQ51" s="16">
        <v>1.0</v>
      </c>
      <c r="AR51" s="16">
        <v>1.0</v>
      </c>
      <c r="AS51" s="16">
        <v>1.0</v>
      </c>
      <c r="AT51" s="16">
        <v>1.0</v>
      </c>
      <c r="AU51" s="16">
        <v>1.0</v>
      </c>
      <c r="AV51" s="16">
        <v>1.0</v>
      </c>
    </row>
    <row r="52" ht="15.75" customHeight="1">
      <c r="A52" s="5">
        <f t="shared" si="113"/>
        <v>3</v>
      </c>
      <c r="B52" s="12">
        <f t="shared" si="117"/>
        <v>0.4166666667</v>
      </c>
      <c r="C52" s="4">
        <f t="shared" ref="C52:D52" si="118">+C140</f>
        <v>0</v>
      </c>
      <c r="D52" s="4">
        <f t="shared" si="118"/>
        <v>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R52" s="12">
        <f t="shared" si="119"/>
        <v>0.4166666667</v>
      </c>
      <c r="S52" s="4">
        <f t="shared" ref="S52:T52" si="120">+SUM(C$50:C52)</f>
        <v>0</v>
      </c>
      <c r="T52" s="4">
        <f t="shared" si="120"/>
        <v>0</v>
      </c>
      <c r="U52" s="4">
        <f t="shared" ref="U52:AF52" si="121">+S52</f>
        <v>0</v>
      </c>
      <c r="V52" s="4">
        <f t="shared" si="121"/>
        <v>0</v>
      </c>
      <c r="W52" s="4">
        <f t="shared" si="121"/>
        <v>0</v>
      </c>
      <c r="X52" s="4">
        <f t="shared" si="121"/>
        <v>0</v>
      </c>
      <c r="Y52" s="4">
        <f t="shared" si="121"/>
        <v>0</v>
      </c>
      <c r="Z52" s="4">
        <f t="shared" si="121"/>
        <v>0</v>
      </c>
      <c r="AA52" s="4">
        <f t="shared" si="121"/>
        <v>0</v>
      </c>
      <c r="AB52" s="4">
        <f t="shared" si="121"/>
        <v>0</v>
      </c>
      <c r="AC52" s="4">
        <f t="shared" si="121"/>
        <v>0</v>
      </c>
      <c r="AD52" s="4">
        <f t="shared" si="121"/>
        <v>0</v>
      </c>
      <c r="AE52" s="4">
        <f t="shared" si="121"/>
        <v>0</v>
      </c>
      <c r="AF52" s="4">
        <f t="shared" si="121"/>
        <v>0</v>
      </c>
      <c r="AG52" s="5"/>
      <c r="AH52" s="12">
        <f t="shared" si="122"/>
        <v>0.4166666667</v>
      </c>
      <c r="AI52" s="16">
        <v>1.0</v>
      </c>
      <c r="AJ52" s="16">
        <v>1.0</v>
      </c>
      <c r="AK52" s="16">
        <v>1.0</v>
      </c>
      <c r="AL52" s="16">
        <v>1.0</v>
      </c>
      <c r="AM52" s="16">
        <v>1.0</v>
      </c>
      <c r="AN52" s="16">
        <v>1.0</v>
      </c>
      <c r="AO52" s="16">
        <v>1.0</v>
      </c>
      <c r="AP52" s="16">
        <v>1.0</v>
      </c>
      <c r="AQ52" s="16">
        <v>1.0</v>
      </c>
      <c r="AR52" s="16">
        <v>1.0</v>
      </c>
      <c r="AS52" s="16">
        <v>1.0</v>
      </c>
      <c r="AT52" s="16">
        <v>1.0</v>
      </c>
      <c r="AU52" s="16">
        <v>1.0</v>
      </c>
      <c r="AV52" s="16">
        <v>1.0</v>
      </c>
    </row>
    <row r="53" ht="15.75" customHeight="1">
      <c r="A53" s="5">
        <f t="shared" si="113"/>
        <v>4</v>
      </c>
      <c r="B53" s="12">
        <f t="shared" si="117"/>
        <v>0.4583333333</v>
      </c>
      <c r="C53" s="4">
        <f t="shared" ref="C53:D53" si="123">+C141</f>
        <v>0</v>
      </c>
      <c r="D53" s="4">
        <f t="shared" si="123"/>
        <v>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R53" s="12">
        <f t="shared" si="119"/>
        <v>0.4583333333</v>
      </c>
      <c r="S53" s="4">
        <f t="shared" ref="S53:T53" si="124">+SUM(C$50:C53)</f>
        <v>0</v>
      </c>
      <c r="T53" s="4">
        <f t="shared" si="124"/>
        <v>0</v>
      </c>
      <c r="U53" s="4">
        <f t="shared" ref="U53:AF53" si="125">+S53</f>
        <v>0</v>
      </c>
      <c r="V53" s="4">
        <f t="shared" si="125"/>
        <v>0</v>
      </c>
      <c r="W53" s="4">
        <f t="shared" si="125"/>
        <v>0</v>
      </c>
      <c r="X53" s="4">
        <f t="shared" si="125"/>
        <v>0</v>
      </c>
      <c r="Y53" s="4">
        <f t="shared" si="125"/>
        <v>0</v>
      </c>
      <c r="Z53" s="4">
        <f t="shared" si="125"/>
        <v>0</v>
      </c>
      <c r="AA53" s="4">
        <f t="shared" si="125"/>
        <v>0</v>
      </c>
      <c r="AB53" s="4">
        <f t="shared" si="125"/>
        <v>0</v>
      </c>
      <c r="AC53" s="4">
        <f t="shared" si="125"/>
        <v>0</v>
      </c>
      <c r="AD53" s="4">
        <f t="shared" si="125"/>
        <v>0</v>
      </c>
      <c r="AE53" s="4">
        <f t="shared" si="125"/>
        <v>0</v>
      </c>
      <c r="AF53" s="4">
        <f t="shared" si="125"/>
        <v>0</v>
      </c>
      <c r="AG53" s="5"/>
      <c r="AH53" s="12">
        <f t="shared" si="122"/>
        <v>0.4583333333</v>
      </c>
      <c r="AI53" s="16">
        <v>1.0</v>
      </c>
      <c r="AJ53" s="16">
        <v>1.0</v>
      </c>
      <c r="AK53" s="16">
        <v>1.0</v>
      </c>
      <c r="AL53" s="16">
        <v>1.0</v>
      </c>
      <c r="AM53" s="16">
        <v>1.0</v>
      </c>
      <c r="AN53" s="16">
        <v>1.0</v>
      </c>
      <c r="AO53" s="16">
        <v>1.0</v>
      </c>
      <c r="AP53" s="16">
        <v>1.0</v>
      </c>
      <c r="AQ53" s="16">
        <v>1.0</v>
      </c>
      <c r="AR53" s="16">
        <v>1.0</v>
      </c>
      <c r="AS53" s="16">
        <v>1.0</v>
      </c>
      <c r="AT53" s="16">
        <v>1.0</v>
      </c>
      <c r="AU53" s="16">
        <v>1.0</v>
      </c>
      <c r="AV53" s="16">
        <v>1.0</v>
      </c>
    </row>
    <row r="54" ht="15.75" customHeight="1">
      <c r="A54" s="5">
        <f t="shared" si="113"/>
        <v>5</v>
      </c>
      <c r="B54" s="12">
        <f t="shared" si="117"/>
        <v>0.5</v>
      </c>
      <c r="C54" s="4">
        <f t="shared" ref="C54:D54" si="126">+C142</f>
        <v>0</v>
      </c>
      <c r="D54" s="4">
        <f t="shared" si="126"/>
        <v>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R54" s="12">
        <f t="shared" si="119"/>
        <v>0.5</v>
      </c>
      <c r="S54" s="4">
        <f t="shared" ref="S54:T54" si="127">+SUM(C$50:C54)</f>
        <v>0</v>
      </c>
      <c r="T54" s="4">
        <f t="shared" si="127"/>
        <v>0</v>
      </c>
      <c r="U54" s="4">
        <f t="shared" ref="U54:AF54" si="128">+S54</f>
        <v>0</v>
      </c>
      <c r="V54" s="4">
        <f t="shared" si="128"/>
        <v>0</v>
      </c>
      <c r="W54" s="4">
        <f t="shared" si="128"/>
        <v>0</v>
      </c>
      <c r="X54" s="4">
        <f t="shared" si="128"/>
        <v>0</v>
      </c>
      <c r="Y54" s="4">
        <f t="shared" si="128"/>
        <v>0</v>
      </c>
      <c r="Z54" s="4">
        <f t="shared" si="128"/>
        <v>0</v>
      </c>
      <c r="AA54" s="4">
        <f t="shared" si="128"/>
        <v>0</v>
      </c>
      <c r="AB54" s="4">
        <f t="shared" si="128"/>
        <v>0</v>
      </c>
      <c r="AC54" s="4">
        <f t="shared" si="128"/>
        <v>0</v>
      </c>
      <c r="AD54" s="4">
        <f t="shared" si="128"/>
        <v>0</v>
      </c>
      <c r="AE54" s="4">
        <f t="shared" si="128"/>
        <v>0</v>
      </c>
      <c r="AF54" s="4">
        <f t="shared" si="128"/>
        <v>0</v>
      </c>
      <c r="AG54" s="5"/>
      <c r="AH54" s="12">
        <f t="shared" si="122"/>
        <v>0.5</v>
      </c>
      <c r="AI54" s="16">
        <v>1.0</v>
      </c>
      <c r="AJ54" s="16">
        <v>1.0</v>
      </c>
      <c r="AK54" s="16">
        <v>1.0</v>
      </c>
      <c r="AL54" s="16">
        <v>1.0</v>
      </c>
      <c r="AM54" s="16">
        <v>1.0</v>
      </c>
      <c r="AN54" s="16">
        <v>1.0</v>
      </c>
      <c r="AO54" s="16">
        <v>1.0</v>
      </c>
      <c r="AP54" s="16">
        <v>1.0</v>
      </c>
      <c r="AQ54" s="16">
        <v>1.0</v>
      </c>
      <c r="AR54" s="16">
        <v>1.0</v>
      </c>
      <c r="AS54" s="16">
        <v>1.0</v>
      </c>
      <c r="AT54" s="16">
        <v>1.0</v>
      </c>
      <c r="AU54" s="16">
        <v>1.0</v>
      </c>
      <c r="AV54" s="16">
        <v>1.0</v>
      </c>
    </row>
    <row r="55" ht="15.75" customHeight="1">
      <c r="A55" s="5">
        <f t="shared" si="113"/>
        <v>6</v>
      </c>
      <c r="B55" s="12">
        <f t="shared" si="117"/>
        <v>0.5416666667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R55" s="12">
        <f t="shared" si="119"/>
        <v>0.5416666667</v>
      </c>
      <c r="S55" s="4">
        <f t="shared" ref="S55:T55" si="129">+SUM(C$50:C55)</f>
        <v>0</v>
      </c>
      <c r="T55" s="4">
        <f t="shared" si="129"/>
        <v>0</v>
      </c>
      <c r="U55" s="4">
        <f t="shared" ref="U55:AF55" si="130">+S55</f>
        <v>0</v>
      </c>
      <c r="V55" s="4">
        <f t="shared" si="130"/>
        <v>0</v>
      </c>
      <c r="W55" s="4">
        <f t="shared" si="130"/>
        <v>0</v>
      </c>
      <c r="X55" s="4">
        <f t="shared" si="130"/>
        <v>0</v>
      </c>
      <c r="Y55" s="4">
        <f t="shared" si="130"/>
        <v>0</v>
      </c>
      <c r="Z55" s="4">
        <f t="shared" si="130"/>
        <v>0</v>
      </c>
      <c r="AA55" s="4">
        <f t="shared" si="130"/>
        <v>0</v>
      </c>
      <c r="AB55" s="4">
        <f t="shared" si="130"/>
        <v>0</v>
      </c>
      <c r="AC55" s="4">
        <f t="shared" si="130"/>
        <v>0</v>
      </c>
      <c r="AD55" s="4">
        <f t="shared" si="130"/>
        <v>0</v>
      </c>
      <c r="AE55" s="4">
        <f t="shared" si="130"/>
        <v>0</v>
      </c>
      <c r="AF55" s="4">
        <f t="shared" si="130"/>
        <v>0</v>
      </c>
      <c r="AG55" s="5"/>
      <c r="AH55" s="12">
        <f t="shared" si="122"/>
        <v>0.5416666667</v>
      </c>
      <c r="AI55" s="16">
        <v>1.0</v>
      </c>
      <c r="AJ55" s="16">
        <v>1.0</v>
      </c>
      <c r="AK55" s="16">
        <v>1.0</v>
      </c>
      <c r="AL55" s="16">
        <v>1.0</v>
      </c>
      <c r="AM55" s="16">
        <v>1.0</v>
      </c>
      <c r="AN55" s="16">
        <v>1.0</v>
      </c>
      <c r="AO55" s="16">
        <v>1.0</v>
      </c>
      <c r="AP55" s="16">
        <v>1.0</v>
      </c>
      <c r="AQ55" s="16">
        <v>1.0</v>
      </c>
      <c r="AR55" s="16">
        <v>1.0</v>
      </c>
      <c r="AS55" s="16">
        <v>1.0</v>
      </c>
      <c r="AT55" s="16">
        <v>1.0</v>
      </c>
      <c r="AU55" s="16">
        <v>1.0</v>
      </c>
      <c r="AV55" s="16">
        <v>1.0</v>
      </c>
    </row>
    <row r="56" ht="15.75" customHeight="1">
      <c r="A56" s="5">
        <f t="shared" si="113"/>
        <v>7</v>
      </c>
      <c r="B56" s="12">
        <f t="shared" si="117"/>
        <v>0.5833333333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R56" s="12">
        <f t="shared" si="119"/>
        <v>0.5833333333</v>
      </c>
      <c r="S56" s="4">
        <f t="shared" ref="S56:T56" si="131">+SUM(C$50:C56)</f>
        <v>0</v>
      </c>
      <c r="T56" s="4">
        <f t="shared" si="131"/>
        <v>0</v>
      </c>
      <c r="U56" s="4">
        <f t="shared" ref="U56:AF56" si="132">+S56</f>
        <v>0</v>
      </c>
      <c r="V56" s="4">
        <f t="shared" si="132"/>
        <v>0</v>
      </c>
      <c r="W56" s="4">
        <f t="shared" si="132"/>
        <v>0</v>
      </c>
      <c r="X56" s="4">
        <f t="shared" si="132"/>
        <v>0</v>
      </c>
      <c r="Y56" s="4">
        <f t="shared" si="132"/>
        <v>0</v>
      </c>
      <c r="Z56" s="4">
        <f t="shared" si="132"/>
        <v>0</v>
      </c>
      <c r="AA56" s="4">
        <f t="shared" si="132"/>
        <v>0</v>
      </c>
      <c r="AB56" s="4">
        <f t="shared" si="132"/>
        <v>0</v>
      </c>
      <c r="AC56" s="4">
        <f t="shared" si="132"/>
        <v>0</v>
      </c>
      <c r="AD56" s="4">
        <f t="shared" si="132"/>
        <v>0</v>
      </c>
      <c r="AE56" s="4">
        <f t="shared" si="132"/>
        <v>0</v>
      </c>
      <c r="AF56" s="4">
        <f t="shared" si="132"/>
        <v>0</v>
      </c>
      <c r="AG56" s="5"/>
      <c r="AH56" s="12">
        <f t="shared" si="122"/>
        <v>0.5833333333</v>
      </c>
      <c r="AI56" s="16">
        <v>1.0</v>
      </c>
      <c r="AJ56" s="16">
        <v>1.0</v>
      </c>
      <c r="AK56" s="16">
        <v>1.0</v>
      </c>
      <c r="AL56" s="16">
        <v>1.0</v>
      </c>
      <c r="AM56" s="16">
        <v>1.0</v>
      </c>
      <c r="AN56" s="16">
        <v>1.0</v>
      </c>
      <c r="AO56" s="16">
        <v>1.0</v>
      </c>
      <c r="AP56" s="16">
        <v>1.0</v>
      </c>
      <c r="AQ56" s="16">
        <v>1.0</v>
      </c>
      <c r="AR56" s="16">
        <v>1.0</v>
      </c>
      <c r="AS56" s="16">
        <v>1.0</v>
      </c>
      <c r="AT56" s="16">
        <v>1.0</v>
      </c>
      <c r="AU56" s="16">
        <v>1.0</v>
      </c>
      <c r="AV56" s="16">
        <v>1.0</v>
      </c>
    </row>
    <row r="57" ht="15.75" customHeight="1">
      <c r="A57" s="5">
        <f t="shared" si="113"/>
        <v>8</v>
      </c>
      <c r="B57" s="12">
        <f t="shared" si="117"/>
        <v>0.625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R57" s="12">
        <f t="shared" si="119"/>
        <v>0.625</v>
      </c>
      <c r="S57" s="4">
        <f t="shared" ref="S57:T57" si="133">+SUM(C$50:C57)</f>
        <v>0</v>
      </c>
      <c r="T57" s="4">
        <f t="shared" si="133"/>
        <v>0</v>
      </c>
      <c r="U57" s="4">
        <f t="shared" ref="U57:AF57" si="134">+S57</f>
        <v>0</v>
      </c>
      <c r="V57" s="4">
        <f t="shared" si="134"/>
        <v>0</v>
      </c>
      <c r="W57" s="4">
        <f t="shared" si="134"/>
        <v>0</v>
      </c>
      <c r="X57" s="4">
        <f t="shared" si="134"/>
        <v>0</v>
      </c>
      <c r="Y57" s="4">
        <f t="shared" si="134"/>
        <v>0</v>
      </c>
      <c r="Z57" s="4">
        <f t="shared" si="134"/>
        <v>0</v>
      </c>
      <c r="AA57" s="4">
        <f t="shared" si="134"/>
        <v>0</v>
      </c>
      <c r="AB57" s="4">
        <f t="shared" si="134"/>
        <v>0</v>
      </c>
      <c r="AC57" s="4">
        <f t="shared" si="134"/>
        <v>0</v>
      </c>
      <c r="AD57" s="4">
        <f t="shared" si="134"/>
        <v>0</v>
      </c>
      <c r="AE57" s="4">
        <f t="shared" si="134"/>
        <v>0</v>
      </c>
      <c r="AF57" s="4">
        <f t="shared" si="134"/>
        <v>0</v>
      </c>
      <c r="AG57" s="5"/>
      <c r="AH57" s="12">
        <f t="shared" si="122"/>
        <v>0.625</v>
      </c>
      <c r="AI57" s="16">
        <v>1.0</v>
      </c>
      <c r="AJ57" s="16">
        <v>1.0</v>
      </c>
      <c r="AK57" s="16">
        <v>1.0</v>
      </c>
      <c r="AL57" s="16">
        <v>1.0</v>
      </c>
      <c r="AM57" s="16">
        <v>1.0</v>
      </c>
      <c r="AN57" s="16">
        <v>1.0</v>
      </c>
      <c r="AO57" s="16">
        <v>1.0</v>
      </c>
      <c r="AP57" s="16">
        <v>1.0</v>
      </c>
      <c r="AQ57" s="16">
        <v>1.0</v>
      </c>
      <c r="AR57" s="16">
        <v>1.0</v>
      </c>
      <c r="AS57" s="16">
        <v>1.0</v>
      </c>
      <c r="AT57" s="16">
        <v>1.0</v>
      </c>
      <c r="AU57" s="16">
        <v>1.0</v>
      </c>
      <c r="AV57" s="16">
        <v>1.0</v>
      </c>
    </row>
    <row r="58" ht="15.75" customHeight="1">
      <c r="A58" s="5">
        <f t="shared" si="113"/>
        <v>9</v>
      </c>
      <c r="B58" s="12">
        <f t="shared" si="117"/>
        <v>0.6666666667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R58" s="12">
        <f t="shared" si="119"/>
        <v>0.6666666667</v>
      </c>
      <c r="S58" s="4">
        <f t="shared" ref="S58:T58" si="135">+SUM(C$50:C58)</f>
        <v>0</v>
      </c>
      <c r="T58" s="4">
        <f t="shared" si="135"/>
        <v>0</v>
      </c>
      <c r="U58" s="4">
        <f t="shared" ref="U58:AF58" si="136">+S58</f>
        <v>0</v>
      </c>
      <c r="V58" s="4">
        <f t="shared" si="136"/>
        <v>0</v>
      </c>
      <c r="W58" s="4">
        <f t="shared" si="136"/>
        <v>0</v>
      </c>
      <c r="X58" s="4">
        <f t="shared" si="136"/>
        <v>0</v>
      </c>
      <c r="Y58" s="4">
        <f t="shared" si="136"/>
        <v>0</v>
      </c>
      <c r="Z58" s="4">
        <f t="shared" si="136"/>
        <v>0</v>
      </c>
      <c r="AA58" s="4">
        <f t="shared" si="136"/>
        <v>0</v>
      </c>
      <c r="AB58" s="4">
        <f t="shared" si="136"/>
        <v>0</v>
      </c>
      <c r="AC58" s="4">
        <f t="shared" si="136"/>
        <v>0</v>
      </c>
      <c r="AD58" s="4">
        <f t="shared" si="136"/>
        <v>0</v>
      </c>
      <c r="AE58" s="4">
        <f t="shared" si="136"/>
        <v>0</v>
      </c>
      <c r="AF58" s="4">
        <f t="shared" si="136"/>
        <v>0</v>
      </c>
      <c r="AG58" s="5"/>
      <c r="AH58" s="12">
        <f t="shared" si="122"/>
        <v>0.6666666667</v>
      </c>
      <c r="AI58" s="16">
        <v>1.0</v>
      </c>
      <c r="AJ58" s="16">
        <v>1.0</v>
      </c>
      <c r="AK58" s="16">
        <v>1.0</v>
      </c>
      <c r="AL58" s="16">
        <v>1.0</v>
      </c>
      <c r="AM58" s="16">
        <v>1.0</v>
      </c>
      <c r="AN58" s="16">
        <v>1.0</v>
      </c>
      <c r="AO58" s="16">
        <v>1.0</v>
      </c>
      <c r="AP58" s="16">
        <v>1.0</v>
      </c>
      <c r="AQ58" s="16">
        <v>1.0</v>
      </c>
      <c r="AR58" s="16">
        <v>1.0</v>
      </c>
      <c r="AS58" s="16">
        <v>1.0</v>
      </c>
      <c r="AT58" s="16">
        <v>1.0</v>
      </c>
      <c r="AU58" s="16">
        <v>1.0</v>
      </c>
      <c r="AV58" s="16">
        <v>1.0</v>
      </c>
    </row>
    <row r="59" ht="15.75" customHeight="1">
      <c r="A59" s="5">
        <f t="shared" si="113"/>
        <v>10</v>
      </c>
      <c r="B59" s="12">
        <f t="shared" si="117"/>
        <v>0.7083333333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R59" s="12">
        <f t="shared" si="119"/>
        <v>0.7083333333</v>
      </c>
      <c r="S59" s="4">
        <f t="shared" ref="S59:T59" si="137">+SUM(C$50:C59)</f>
        <v>0</v>
      </c>
      <c r="T59" s="4">
        <f t="shared" si="137"/>
        <v>0</v>
      </c>
      <c r="U59" s="4">
        <f t="shared" ref="U59:AF59" si="138">+S59</f>
        <v>0</v>
      </c>
      <c r="V59" s="4">
        <f t="shared" si="138"/>
        <v>0</v>
      </c>
      <c r="W59" s="4">
        <f t="shared" si="138"/>
        <v>0</v>
      </c>
      <c r="X59" s="4">
        <f t="shared" si="138"/>
        <v>0</v>
      </c>
      <c r="Y59" s="4">
        <f t="shared" si="138"/>
        <v>0</v>
      </c>
      <c r="Z59" s="4">
        <f t="shared" si="138"/>
        <v>0</v>
      </c>
      <c r="AA59" s="4">
        <f t="shared" si="138"/>
        <v>0</v>
      </c>
      <c r="AB59" s="4">
        <f t="shared" si="138"/>
        <v>0</v>
      </c>
      <c r="AC59" s="4">
        <f t="shared" si="138"/>
        <v>0</v>
      </c>
      <c r="AD59" s="4">
        <f t="shared" si="138"/>
        <v>0</v>
      </c>
      <c r="AE59" s="4">
        <f t="shared" si="138"/>
        <v>0</v>
      </c>
      <c r="AF59" s="4">
        <f t="shared" si="138"/>
        <v>0</v>
      </c>
      <c r="AG59" s="5"/>
      <c r="AH59" s="12">
        <f t="shared" si="122"/>
        <v>0.7083333333</v>
      </c>
      <c r="AI59" s="16">
        <v>1.0</v>
      </c>
      <c r="AJ59" s="16">
        <v>1.0</v>
      </c>
      <c r="AK59" s="16">
        <v>1.0</v>
      </c>
      <c r="AL59" s="16">
        <v>1.0</v>
      </c>
      <c r="AM59" s="16">
        <v>1.0</v>
      </c>
      <c r="AN59" s="16">
        <v>1.0</v>
      </c>
      <c r="AO59" s="16">
        <v>1.0</v>
      </c>
      <c r="AP59" s="16">
        <v>1.0</v>
      </c>
      <c r="AQ59" s="16">
        <v>1.0</v>
      </c>
      <c r="AR59" s="16">
        <v>1.0</v>
      </c>
      <c r="AS59" s="16">
        <v>1.0</v>
      </c>
      <c r="AT59" s="16">
        <v>1.0</v>
      </c>
      <c r="AU59" s="16">
        <v>1.0</v>
      </c>
      <c r="AV59" s="16">
        <v>1.0</v>
      </c>
    </row>
    <row r="60" ht="15.75" customHeight="1">
      <c r="A60" s="5">
        <f t="shared" si="113"/>
        <v>11</v>
      </c>
      <c r="B60" s="12">
        <f t="shared" si="117"/>
        <v>0.75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R60" s="12">
        <f t="shared" si="119"/>
        <v>0.75</v>
      </c>
      <c r="S60" s="4">
        <f t="shared" ref="S60:T60" si="139">+SUM(C$50:C60)</f>
        <v>0</v>
      </c>
      <c r="T60" s="4">
        <f t="shared" si="139"/>
        <v>0</v>
      </c>
      <c r="U60" s="4">
        <f t="shared" ref="U60:AF60" si="140">+S60</f>
        <v>0</v>
      </c>
      <c r="V60" s="4">
        <f t="shared" si="140"/>
        <v>0</v>
      </c>
      <c r="W60" s="4">
        <f t="shared" si="140"/>
        <v>0</v>
      </c>
      <c r="X60" s="4">
        <f t="shared" si="140"/>
        <v>0</v>
      </c>
      <c r="Y60" s="4">
        <f t="shared" si="140"/>
        <v>0</v>
      </c>
      <c r="Z60" s="4">
        <f t="shared" si="140"/>
        <v>0</v>
      </c>
      <c r="AA60" s="4">
        <f t="shared" si="140"/>
        <v>0</v>
      </c>
      <c r="AB60" s="4">
        <f t="shared" si="140"/>
        <v>0</v>
      </c>
      <c r="AC60" s="4">
        <f t="shared" si="140"/>
        <v>0</v>
      </c>
      <c r="AD60" s="4">
        <f t="shared" si="140"/>
        <v>0</v>
      </c>
      <c r="AE60" s="4">
        <f t="shared" si="140"/>
        <v>0</v>
      </c>
      <c r="AF60" s="4">
        <f t="shared" si="140"/>
        <v>0</v>
      </c>
      <c r="AG60" s="5"/>
      <c r="AH60" s="12">
        <f t="shared" si="122"/>
        <v>0.75</v>
      </c>
      <c r="AI60" s="16">
        <v>1.0</v>
      </c>
      <c r="AJ60" s="16">
        <v>1.0</v>
      </c>
      <c r="AK60" s="16">
        <v>1.0</v>
      </c>
      <c r="AL60" s="16">
        <v>1.0</v>
      </c>
      <c r="AM60" s="16">
        <v>1.0</v>
      </c>
      <c r="AN60" s="16">
        <v>1.0</v>
      </c>
      <c r="AO60" s="16">
        <v>1.0</v>
      </c>
      <c r="AP60" s="16">
        <v>1.0</v>
      </c>
      <c r="AQ60" s="16">
        <v>1.0</v>
      </c>
      <c r="AR60" s="16">
        <v>1.0</v>
      </c>
      <c r="AS60" s="16">
        <v>1.0</v>
      </c>
      <c r="AT60" s="16">
        <v>1.0</v>
      </c>
      <c r="AU60" s="16">
        <v>1.0</v>
      </c>
      <c r="AV60" s="16">
        <v>1.0</v>
      </c>
    </row>
    <row r="61" ht="15.75" customHeight="1">
      <c r="A61" s="5">
        <f t="shared" si="113"/>
        <v>12</v>
      </c>
      <c r="B61" s="12">
        <f t="shared" si="117"/>
        <v>0.7916666667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R61" s="12">
        <f t="shared" si="119"/>
        <v>0.7916666667</v>
      </c>
      <c r="S61" s="4">
        <f t="shared" ref="S61:T61" si="141">+SUM(C50:C61)</f>
        <v>0</v>
      </c>
      <c r="T61" s="4">
        <f t="shared" si="141"/>
        <v>0</v>
      </c>
      <c r="U61" s="4">
        <f t="shared" ref="U61:AF61" si="142">+S61</f>
        <v>0</v>
      </c>
      <c r="V61" s="4">
        <f t="shared" si="142"/>
        <v>0</v>
      </c>
      <c r="W61" s="4">
        <f t="shared" si="142"/>
        <v>0</v>
      </c>
      <c r="X61" s="4">
        <f t="shared" si="142"/>
        <v>0</v>
      </c>
      <c r="Y61" s="4">
        <f t="shared" si="142"/>
        <v>0</v>
      </c>
      <c r="Z61" s="4">
        <f t="shared" si="142"/>
        <v>0</v>
      </c>
      <c r="AA61" s="4">
        <f t="shared" si="142"/>
        <v>0</v>
      </c>
      <c r="AB61" s="4">
        <f t="shared" si="142"/>
        <v>0</v>
      </c>
      <c r="AC61" s="4">
        <f t="shared" si="142"/>
        <v>0</v>
      </c>
      <c r="AD61" s="4">
        <f t="shared" si="142"/>
        <v>0</v>
      </c>
      <c r="AE61" s="4">
        <f t="shared" si="142"/>
        <v>0</v>
      </c>
      <c r="AF61" s="4">
        <f t="shared" si="142"/>
        <v>0</v>
      </c>
      <c r="AG61" s="5"/>
      <c r="AH61" s="12">
        <f t="shared" si="122"/>
        <v>0.7916666667</v>
      </c>
      <c r="AI61" s="16">
        <v>1.0</v>
      </c>
      <c r="AJ61" s="16">
        <v>1.0</v>
      </c>
      <c r="AK61" s="16">
        <v>1.0</v>
      </c>
      <c r="AL61" s="16">
        <v>1.0</v>
      </c>
      <c r="AM61" s="16">
        <v>1.0</v>
      </c>
      <c r="AN61" s="16">
        <v>1.0</v>
      </c>
      <c r="AO61" s="16">
        <v>1.0</v>
      </c>
      <c r="AP61" s="16">
        <v>1.0</v>
      </c>
      <c r="AQ61" s="16">
        <v>1.0</v>
      </c>
      <c r="AR61" s="16">
        <v>1.0</v>
      </c>
      <c r="AS61" s="16">
        <v>1.0</v>
      </c>
      <c r="AT61" s="16">
        <v>1.0</v>
      </c>
      <c r="AU61" s="16">
        <v>1.0</v>
      </c>
      <c r="AV61" s="16">
        <v>1.0</v>
      </c>
    </row>
    <row r="62" ht="15.75" customHeight="1">
      <c r="A62" s="5">
        <f t="shared" si="113"/>
        <v>13</v>
      </c>
      <c r="B62" s="12">
        <f t="shared" si="117"/>
        <v>0.8333333333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R62" s="12">
        <f t="shared" si="119"/>
        <v>0.8333333333</v>
      </c>
      <c r="S62" s="4">
        <f t="shared" ref="S62:T62" si="143">+SUM(C51:C62)</f>
        <v>0</v>
      </c>
      <c r="T62" s="4">
        <f t="shared" si="143"/>
        <v>0</v>
      </c>
      <c r="U62" s="4">
        <f t="shared" ref="U62:AF62" si="144">+S62</f>
        <v>0</v>
      </c>
      <c r="V62" s="4">
        <f t="shared" si="144"/>
        <v>0</v>
      </c>
      <c r="W62" s="4">
        <f t="shared" si="144"/>
        <v>0</v>
      </c>
      <c r="X62" s="4">
        <f t="shared" si="144"/>
        <v>0</v>
      </c>
      <c r="Y62" s="4">
        <f t="shared" si="144"/>
        <v>0</v>
      </c>
      <c r="Z62" s="4">
        <f t="shared" si="144"/>
        <v>0</v>
      </c>
      <c r="AA62" s="4">
        <f t="shared" si="144"/>
        <v>0</v>
      </c>
      <c r="AB62" s="4">
        <f t="shared" si="144"/>
        <v>0</v>
      </c>
      <c r="AC62" s="4">
        <f t="shared" si="144"/>
        <v>0</v>
      </c>
      <c r="AD62" s="4">
        <f t="shared" si="144"/>
        <v>0</v>
      </c>
      <c r="AE62" s="4">
        <f t="shared" si="144"/>
        <v>0</v>
      </c>
      <c r="AF62" s="4">
        <f t="shared" si="144"/>
        <v>0</v>
      </c>
      <c r="AG62" s="5"/>
      <c r="AH62" s="12">
        <f t="shared" si="122"/>
        <v>0.8333333333</v>
      </c>
      <c r="AI62" s="16">
        <v>1.0</v>
      </c>
      <c r="AJ62" s="16">
        <v>1.0</v>
      </c>
      <c r="AK62" s="16">
        <v>1.0</v>
      </c>
      <c r="AL62" s="16">
        <v>1.0</v>
      </c>
      <c r="AM62" s="16">
        <v>1.0</v>
      </c>
      <c r="AN62" s="16">
        <v>1.0</v>
      </c>
      <c r="AO62" s="16">
        <v>1.0</v>
      </c>
      <c r="AP62" s="16">
        <v>1.0</v>
      </c>
      <c r="AQ62" s="16">
        <v>1.0</v>
      </c>
      <c r="AR62" s="16">
        <v>1.0</v>
      </c>
      <c r="AS62" s="16">
        <v>1.0</v>
      </c>
      <c r="AT62" s="16">
        <v>1.0</v>
      </c>
      <c r="AU62" s="16">
        <v>1.0</v>
      </c>
      <c r="AV62" s="16">
        <v>1.0</v>
      </c>
    </row>
    <row r="63" ht="15.75" customHeight="1">
      <c r="A63" s="5">
        <f t="shared" si="113"/>
        <v>14</v>
      </c>
      <c r="B63" s="12">
        <f t="shared" si="117"/>
        <v>0.875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R63" s="12">
        <f t="shared" si="119"/>
        <v>0.875</v>
      </c>
      <c r="S63" s="4">
        <f t="shared" ref="S63:T63" si="145">+SUM(C52:C63)</f>
        <v>0</v>
      </c>
      <c r="T63" s="4">
        <f t="shared" si="145"/>
        <v>0</v>
      </c>
      <c r="U63" s="4">
        <f t="shared" ref="U63:AF63" si="146">+S63</f>
        <v>0</v>
      </c>
      <c r="V63" s="4">
        <f t="shared" si="146"/>
        <v>0</v>
      </c>
      <c r="W63" s="4">
        <f t="shared" si="146"/>
        <v>0</v>
      </c>
      <c r="X63" s="4">
        <f t="shared" si="146"/>
        <v>0</v>
      </c>
      <c r="Y63" s="4">
        <f t="shared" si="146"/>
        <v>0</v>
      </c>
      <c r="Z63" s="4">
        <f t="shared" si="146"/>
        <v>0</v>
      </c>
      <c r="AA63" s="4">
        <f t="shared" si="146"/>
        <v>0</v>
      </c>
      <c r="AB63" s="4">
        <f t="shared" si="146"/>
        <v>0</v>
      </c>
      <c r="AC63" s="4">
        <f t="shared" si="146"/>
        <v>0</v>
      </c>
      <c r="AD63" s="4">
        <f t="shared" si="146"/>
        <v>0</v>
      </c>
      <c r="AE63" s="4">
        <f t="shared" si="146"/>
        <v>0</v>
      </c>
      <c r="AF63" s="4">
        <f t="shared" si="146"/>
        <v>0</v>
      </c>
      <c r="AG63" s="5"/>
      <c r="AH63" s="12">
        <f t="shared" si="122"/>
        <v>0.875</v>
      </c>
      <c r="AI63" s="16">
        <v>1.0</v>
      </c>
      <c r="AJ63" s="16">
        <v>1.0</v>
      </c>
      <c r="AK63" s="16">
        <v>1.0</v>
      </c>
      <c r="AL63" s="16">
        <v>1.0</v>
      </c>
      <c r="AM63" s="16">
        <v>1.0</v>
      </c>
      <c r="AN63" s="16">
        <v>1.0</v>
      </c>
      <c r="AO63" s="16">
        <v>1.0</v>
      </c>
      <c r="AP63" s="16">
        <v>1.0</v>
      </c>
      <c r="AQ63" s="16">
        <v>1.0</v>
      </c>
      <c r="AR63" s="16">
        <v>1.0</v>
      </c>
      <c r="AS63" s="16">
        <v>1.0</v>
      </c>
      <c r="AT63" s="16">
        <v>1.0</v>
      </c>
      <c r="AU63" s="16">
        <v>1.0</v>
      </c>
      <c r="AV63" s="16">
        <v>1.0</v>
      </c>
    </row>
    <row r="64" ht="15.75" customHeight="1">
      <c r="A64" s="5">
        <f t="shared" si="113"/>
        <v>15</v>
      </c>
      <c r="B64" s="12">
        <f t="shared" si="117"/>
        <v>0.9166666667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R64" s="12">
        <f t="shared" si="119"/>
        <v>0.9166666667</v>
      </c>
      <c r="S64" s="4">
        <f t="shared" ref="S64:T64" si="147">+SUM(C53:C64)</f>
        <v>0</v>
      </c>
      <c r="T64" s="4">
        <f t="shared" si="147"/>
        <v>0</v>
      </c>
      <c r="U64" s="4">
        <f t="shared" ref="U64:AF64" si="148">+S64</f>
        <v>0</v>
      </c>
      <c r="V64" s="4">
        <f t="shared" si="148"/>
        <v>0</v>
      </c>
      <c r="W64" s="4">
        <f t="shared" si="148"/>
        <v>0</v>
      </c>
      <c r="X64" s="4">
        <f t="shared" si="148"/>
        <v>0</v>
      </c>
      <c r="Y64" s="4">
        <f t="shared" si="148"/>
        <v>0</v>
      </c>
      <c r="Z64" s="4">
        <f t="shared" si="148"/>
        <v>0</v>
      </c>
      <c r="AA64" s="4">
        <f t="shared" si="148"/>
        <v>0</v>
      </c>
      <c r="AB64" s="4">
        <f t="shared" si="148"/>
        <v>0</v>
      </c>
      <c r="AC64" s="4">
        <f t="shared" si="148"/>
        <v>0</v>
      </c>
      <c r="AD64" s="4">
        <f t="shared" si="148"/>
        <v>0</v>
      </c>
      <c r="AE64" s="4">
        <f t="shared" si="148"/>
        <v>0</v>
      </c>
      <c r="AF64" s="4">
        <f t="shared" si="148"/>
        <v>0</v>
      </c>
      <c r="AG64" s="5"/>
      <c r="AH64" s="12">
        <f t="shared" si="122"/>
        <v>0.9166666667</v>
      </c>
      <c r="AI64" s="16">
        <v>1.0</v>
      </c>
      <c r="AJ64" s="16">
        <v>1.0</v>
      </c>
      <c r="AK64" s="16">
        <v>1.0</v>
      </c>
      <c r="AL64" s="16">
        <v>1.0</v>
      </c>
      <c r="AM64" s="16">
        <v>1.0</v>
      </c>
      <c r="AN64" s="16">
        <v>1.0</v>
      </c>
      <c r="AO64" s="16">
        <v>1.0</v>
      </c>
      <c r="AP64" s="16">
        <v>1.0</v>
      </c>
      <c r="AQ64" s="16">
        <v>1.0</v>
      </c>
      <c r="AR64" s="16">
        <v>1.0</v>
      </c>
      <c r="AS64" s="16">
        <v>1.0</v>
      </c>
      <c r="AT64" s="16">
        <v>1.0</v>
      </c>
      <c r="AU64" s="16">
        <v>1.0</v>
      </c>
      <c r="AV64" s="16">
        <v>1.0</v>
      </c>
    </row>
    <row r="65" ht="15.75" customHeight="1">
      <c r="A65" s="5">
        <f t="shared" si="113"/>
        <v>16</v>
      </c>
      <c r="B65" s="12">
        <f t="shared" si="117"/>
        <v>0.9583333333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R65" s="12">
        <f t="shared" si="119"/>
        <v>0.9583333333</v>
      </c>
      <c r="S65" s="4">
        <f t="shared" ref="S65:T65" si="149">+SUM(C54:C65)</f>
        <v>0</v>
      </c>
      <c r="T65" s="4">
        <f t="shared" si="149"/>
        <v>0</v>
      </c>
      <c r="U65" s="4">
        <f t="shared" ref="U65:AF65" si="150">+S65</f>
        <v>0</v>
      </c>
      <c r="V65" s="4">
        <f t="shared" si="150"/>
        <v>0</v>
      </c>
      <c r="W65" s="4">
        <f t="shared" si="150"/>
        <v>0</v>
      </c>
      <c r="X65" s="4">
        <f t="shared" si="150"/>
        <v>0</v>
      </c>
      <c r="Y65" s="4">
        <f t="shared" si="150"/>
        <v>0</v>
      </c>
      <c r="Z65" s="4">
        <f t="shared" si="150"/>
        <v>0</v>
      </c>
      <c r="AA65" s="4">
        <f t="shared" si="150"/>
        <v>0</v>
      </c>
      <c r="AB65" s="4">
        <f t="shared" si="150"/>
        <v>0</v>
      </c>
      <c r="AC65" s="4">
        <f t="shared" si="150"/>
        <v>0</v>
      </c>
      <c r="AD65" s="4">
        <f t="shared" si="150"/>
        <v>0</v>
      </c>
      <c r="AE65" s="4">
        <f t="shared" si="150"/>
        <v>0</v>
      </c>
      <c r="AF65" s="4">
        <f t="shared" si="150"/>
        <v>0</v>
      </c>
      <c r="AG65" s="5"/>
      <c r="AH65" s="12">
        <f t="shared" si="122"/>
        <v>0.9583333333</v>
      </c>
      <c r="AI65" s="16">
        <v>1.0</v>
      </c>
      <c r="AJ65" s="16">
        <v>1.0</v>
      </c>
      <c r="AK65" s="16">
        <v>1.0</v>
      </c>
      <c r="AL65" s="16">
        <v>1.0</v>
      </c>
      <c r="AM65" s="16">
        <v>1.0</v>
      </c>
      <c r="AN65" s="16">
        <v>1.0</v>
      </c>
      <c r="AO65" s="16">
        <v>1.0</v>
      </c>
      <c r="AP65" s="16">
        <v>1.0</v>
      </c>
      <c r="AQ65" s="16">
        <v>1.0</v>
      </c>
      <c r="AR65" s="16">
        <v>1.0</v>
      </c>
      <c r="AS65" s="16">
        <v>1.0</v>
      </c>
      <c r="AT65" s="16">
        <v>1.0</v>
      </c>
      <c r="AU65" s="16">
        <v>1.0</v>
      </c>
      <c r="AV65" s="16">
        <v>1.0</v>
      </c>
    </row>
    <row r="66" ht="15.75" customHeight="1"/>
    <row r="67" ht="15.75" customHeight="1">
      <c r="B67" s="1" t="str">
        <f>+B5</f>
        <v>Diaristas 4H</v>
      </c>
      <c r="C67" s="1" t="s">
        <v>28</v>
      </c>
      <c r="R67" s="17" t="str">
        <f>+B67</f>
        <v>Diaristas 4H</v>
      </c>
      <c r="S67" s="1" t="s">
        <v>29</v>
      </c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ht="15.75" customHeight="1">
      <c r="B68" s="3" t="s">
        <v>12</v>
      </c>
      <c r="C68" s="4" t="s">
        <v>13</v>
      </c>
      <c r="D68" s="4" t="s">
        <v>14</v>
      </c>
      <c r="E68" s="4" t="s">
        <v>15</v>
      </c>
      <c r="F68" s="4" t="s">
        <v>16</v>
      </c>
      <c r="G68" s="4" t="s">
        <v>17</v>
      </c>
      <c r="H68" s="4" t="s">
        <v>18</v>
      </c>
      <c r="I68" s="4" t="s">
        <v>19</v>
      </c>
      <c r="J68" s="4" t="s">
        <v>20</v>
      </c>
      <c r="K68" s="4" t="s">
        <v>21</v>
      </c>
      <c r="L68" s="4" t="s">
        <v>22</v>
      </c>
      <c r="M68" s="4" t="s">
        <v>23</v>
      </c>
      <c r="N68" s="4" t="s">
        <v>24</v>
      </c>
      <c r="O68" s="4" t="s">
        <v>25</v>
      </c>
      <c r="P68" s="4" t="s">
        <v>26</v>
      </c>
      <c r="R68" s="3" t="s">
        <v>12</v>
      </c>
      <c r="S68" s="3" t="s">
        <v>13</v>
      </c>
      <c r="T68" s="3" t="s">
        <v>14</v>
      </c>
      <c r="U68" s="3" t="s">
        <v>15</v>
      </c>
      <c r="V68" s="3" t="s">
        <v>16</v>
      </c>
      <c r="W68" s="3" t="s">
        <v>17</v>
      </c>
      <c r="X68" s="3" t="s">
        <v>18</v>
      </c>
      <c r="Y68" s="3" t="s">
        <v>19</v>
      </c>
      <c r="Z68" s="4" t="s">
        <v>20</v>
      </c>
      <c r="AA68" s="4" t="s">
        <v>21</v>
      </c>
      <c r="AB68" s="4" t="s">
        <v>22</v>
      </c>
      <c r="AC68" s="4" t="s">
        <v>23</v>
      </c>
      <c r="AD68" s="4" t="s">
        <v>24</v>
      </c>
      <c r="AE68" s="4" t="s">
        <v>25</v>
      </c>
      <c r="AF68" s="4" t="s">
        <v>26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5.75" customHeight="1">
      <c r="A69" s="5">
        <v>1.0</v>
      </c>
      <c r="B69" s="12">
        <v>0.3333333333333333</v>
      </c>
      <c r="C69" s="4">
        <f t="shared" ref="C69:I69" si="151">+C143</f>
        <v>0</v>
      </c>
      <c r="D69" s="4">
        <f t="shared" si="151"/>
        <v>0</v>
      </c>
      <c r="E69" s="4">
        <f t="shared" si="151"/>
        <v>0</v>
      </c>
      <c r="F69" s="4">
        <f t="shared" si="151"/>
        <v>0</v>
      </c>
      <c r="G69" s="4">
        <f t="shared" si="151"/>
        <v>0</v>
      </c>
      <c r="H69" s="4">
        <f t="shared" si="151"/>
        <v>0</v>
      </c>
      <c r="I69" s="4">
        <f t="shared" si="151"/>
        <v>0</v>
      </c>
      <c r="J69" s="14">
        <f t="shared" ref="J69:P69" si="152">+IF(C69="","",C69)</f>
        <v>0</v>
      </c>
      <c r="K69" s="14">
        <f t="shared" si="152"/>
        <v>0</v>
      </c>
      <c r="L69" s="14">
        <f t="shared" si="152"/>
        <v>0</v>
      </c>
      <c r="M69" s="14">
        <f t="shared" si="152"/>
        <v>0</v>
      </c>
      <c r="N69" s="14">
        <f t="shared" si="152"/>
        <v>0</v>
      </c>
      <c r="O69" s="14">
        <f t="shared" si="152"/>
        <v>0</v>
      </c>
      <c r="P69" s="14">
        <f t="shared" si="152"/>
        <v>0</v>
      </c>
      <c r="R69" s="12">
        <v>0.3333333333333333</v>
      </c>
      <c r="S69" s="4">
        <f t="shared" ref="S69:AF69" si="153">+SUM(C$69:C69)</f>
        <v>0</v>
      </c>
      <c r="T69" s="4">
        <f t="shared" si="153"/>
        <v>0</v>
      </c>
      <c r="U69" s="4">
        <f t="shared" si="153"/>
        <v>0</v>
      </c>
      <c r="V69" s="4">
        <f t="shared" si="153"/>
        <v>0</v>
      </c>
      <c r="W69" s="4">
        <f t="shared" si="153"/>
        <v>0</v>
      </c>
      <c r="X69" s="4">
        <f t="shared" si="153"/>
        <v>0</v>
      </c>
      <c r="Y69" s="4">
        <f t="shared" si="153"/>
        <v>0</v>
      </c>
      <c r="Z69" s="4">
        <f t="shared" si="153"/>
        <v>0</v>
      </c>
      <c r="AA69" s="4">
        <f t="shared" si="153"/>
        <v>0</v>
      </c>
      <c r="AB69" s="4">
        <f t="shared" si="153"/>
        <v>0</v>
      </c>
      <c r="AC69" s="4">
        <f t="shared" si="153"/>
        <v>0</v>
      </c>
      <c r="AD69" s="4">
        <f t="shared" si="153"/>
        <v>0</v>
      </c>
      <c r="AE69" s="4">
        <f t="shared" si="153"/>
        <v>0</v>
      </c>
      <c r="AF69" s="4">
        <f t="shared" si="153"/>
        <v>0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5.75" customHeight="1">
      <c r="A70" s="5">
        <f t="shared" ref="A70:A84" si="157">1+A69</f>
        <v>2</v>
      </c>
      <c r="B70" s="12">
        <f t="shared" ref="B70:B84" si="158">+B69+$B$9</f>
        <v>0.375</v>
      </c>
      <c r="C70" s="4">
        <f t="shared" ref="C70:I70" si="154">+C144</f>
        <v>0</v>
      </c>
      <c r="D70" s="4">
        <f t="shared" si="154"/>
        <v>0</v>
      </c>
      <c r="E70" s="4">
        <f t="shared" si="154"/>
        <v>0</v>
      </c>
      <c r="F70" s="4">
        <f t="shared" si="154"/>
        <v>0</v>
      </c>
      <c r="G70" s="4">
        <f t="shared" si="154"/>
        <v>0</v>
      </c>
      <c r="H70" s="4">
        <f t="shared" si="154"/>
        <v>0</v>
      </c>
      <c r="I70" s="4">
        <f t="shared" si="154"/>
        <v>0</v>
      </c>
      <c r="J70" s="14">
        <f t="shared" ref="J70:P70" si="155">+IF(C70="","",C70)</f>
        <v>0</v>
      </c>
      <c r="K70" s="14">
        <f t="shared" si="155"/>
        <v>0</v>
      </c>
      <c r="L70" s="14">
        <f t="shared" si="155"/>
        <v>0</v>
      </c>
      <c r="M70" s="14">
        <f t="shared" si="155"/>
        <v>0</v>
      </c>
      <c r="N70" s="14">
        <f t="shared" si="155"/>
        <v>0</v>
      </c>
      <c r="O70" s="14">
        <f t="shared" si="155"/>
        <v>0</v>
      </c>
      <c r="P70" s="14">
        <f t="shared" si="155"/>
        <v>0</v>
      </c>
      <c r="R70" s="12">
        <f t="shared" ref="R70:R84" si="161">+R69+$B$9</f>
        <v>0.375</v>
      </c>
      <c r="S70" s="4">
        <f t="shared" ref="S70:AF70" si="156">+SUM(C$69:C70)</f>
        <v>0</v>
      </c>
      <c r="T70" s="4">
        <f t="shared" si="156"/>
        <v>0</v>
      </c>
      <c r="U70" s="4">
        <f t="shared" si="156"/>
        <v>0</v>
      </c>
      <c r="V70" s="4">
        <f t="shared" si="156"/>
        <v>0</v>
      </c>
      <c r="W70" s="4">
        <f t="shared" si="156"/>
        <v>0</v>
      </c>
      <c r="X70" s="4">
        <f t="shared" si="156"/>
        <v>0</v>
      </c>
      <c r="Y70" s="4">
        <f t="shared" si="156"/>
        <v>0</v>
      </c>
      <c r="Z70" s="4">
        <f t="shared" si="156"/>
        <v>0</v>
      </c>
      <c r="AA70" s="4">
        <f t="shared" si="156"/>
        <v>0</v>
      </c>
      <c r="AB70" s="4">
        <f t="shared" si="156"/>
        <v>0</v>
      </c>
      <c r="AC70" s="4">
        <f t="shared" si="156"/>
        <v>0</v>
      </c>
      <c r="AD70" s="4">
        <f t="shared" si="156"/>
        <v>0</v>
      </c>
      <c r="AE70" s="4">
        <f t="shared" si="156"/>
        <v>0</v>
      </c>
      <c r="AF70" s="4">
        <f t="shared" si="156"/>
        <v>0</v>
      </c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15.75" customHeight="1">
      <c r="A71" s="5">
        <f t="shared" si="157"/>
        <v>3</v>
      </c>
      <c r="B71" s="12">
        <f t="shared" si="158"/>
        <v>0.4166666667</v>
      </c>
      <c r="C71" s="4">
        <f t="shared" ref="C71:I71" si="159">+C145</f>
        <v>0</v>
      </c>
      <c r="D71" s="4">
        <f t="shared" si="159"/>
        <v>0</v>
      </c>
      <c r="E71" s="4">
        <f t="shared" si="159"/>
        <v>0</v>
      </c>
      <c r="F71" s="4">
        <f t="shared" si="159"/>
        <v>0</v>
      </c>
      <c r="G71" s="4">
        <f t="shared" si="159"/>
        <v>0</v>
      </c>
      <c r="H71" s="4">
        <f t="shared" si="159"/>
        <v>0</v>
      </c>
      <c r="I71" s="4">
        <f t="shared" si="159"/>
        <v>0</v>
      </c>
      <c r="J71" s="14">
        <f t="shared" ref="J71:P71" si="160">+IF(C71="","",C71)</f>
        <v>0</v>
      </c>
      <c r="K71" s="14">
        <f t="shared" si="160"/>
        <v>0</v>
      </c>
      <c r="L71" s="14">
        <f t="shared" si="160"/>
        <v>0</v>
      </c>
      <c r="M71" s="14">
        <f t="shared" si="160"/>
        <v>0</v>
      </c>
      <c r="N71" s="14">
        <f t="shared" si="160"/>
        <v>0</v>
      </c>
      <c r="O71" s="14">
        <f t="shared" si="160"/>
        <v>0</v>
      </c>
      <c r="P71" s="14">
        <f t="shared" si="160"/>
        <v>0</v>
      </c>
      <c r="R71" s="12">
        <f t="shared" si="161"/>
        <v>0.4166666667</v>
      </c>
      <c r="S71" s="4">
        <f t="shared" ref="S71:AF71" si="162">+SUM(C$69:C71)</f>
        <v>0</v>
      </c>
      <c r="T71" s="4">
        <f t="shared" si="162"/>
        <v>0</v>
      </c>
      <c r="U71" s="4">
        <f t="shared" si="162"/>
        <v>0</v>
      </c>
      <c r="V71" s="4">
        <f t="shared" si="162"/>
        <v>0</v>
      </c>
      <c r="W71" s="4">
        <f t="shared" si="162"/>
        <v>0</v>
      </c>
      <c r="X71" s="4">
        <f t="shared" si="162"/>
        <v>0</v>
      </c>
      <c r="Y71" s="4">
        <f t="shared" si="162"/>
        <v>0</v>
      </c>
      <c r="Z71" s="4">
        <f t="shared" si="162"/>
        <v>0</v>
      </c>
      <c r="AA71" s="4">
        <f t="shared" si="162"/>
        <v>0</v>
      </c>
      <c r="AB71" s="4">
        <f t="shared" si="162"/>
        <v>0</v>
      </c>
      <c r="AC71" s="4">
        <f t="shared" si="162"/>
        <v>0</v>
      </c>
      <c r="AD71" s="4">
        <f t="shared" si="162"/>
        <v>0</v>
      </c>
      <c r="AE71" s="4">
        <f t="shared" si="162"/>
        <v>0</v>
      </c>
      <c r="AF71" s="4">
        <f t="shared" si="162"/>
        <v>0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5.75" customHeight="1">
      <c r="A72" s="5">
        <f t="shared" si="157"/>
        <v>4</v>
      </c>
      <c r="B72" s="12">
        <f t="shared" si="158"/>
        <v>0.4583333333</v>
      </c>
      <c r="C72" s="4">
        <f t="shared" ref="C72:I72" si="163">+C146</f>
        <v>0</v>
      </c>
      <c r="D72" s="4">
        <f t="shared" si="163"/>
        <v>0</v>
      </c>
      <c r="E72" s="4">
        <f t="shared" si="163"/>
        <v>0</v>
      </c>
      <c r="F72" s="4">
        <f t="shared" si="163"/>
        <v>0</v>
      </c>
      <c r="G72" s="4">
        <f t="shared" si="163"/>
        <v>0</v>
      </c>
      <c r="H72" s="4">
        <f t="shared" si="163"/>
        <v>0</v>
      </c>
      <c r="I72" s="4">
        <f t="shared" si="163"/>
        <v>0</v>
      </c>
      <c r="J72" s="14">
        <f t="shared" ref="J72:P72" si="164">+IF(C72="","",C72)</f>
        <v>0</v>
      </c>
      <c r="K72" s="14">
        <f t="shared" si="164"/>
        <v>0</v>
      </c>
      <c r="L72" s="14">
        <f t="shared" si="164"/>
        <v>0</v>
      </c>
      <c r="M72" s="14">
        <f t="shared" si="164"/>
        <v>0</v>
      </c>
      <c r="N72" s="14">
        <f t="shared" si="164"/>
        <v>0</v>
      </c>
      <c r="O72" s="14">
        <f t="shared" si="164"/>
        <v>0</v>
      </c>
      <c r="P72" s="14">
        <f t="shared" si="164"/>
        <v>0</v>
      </c>
      <c r="R72" s="12">
        <f t="shared" si="161"/>
        <v>0.4583333333</v>
      </c>
      <c r="S72" s="4">
        <f t="shared" ref="S72:AF72" si="165">+SUM(C$69:C72)</f>
        <v>0</v>
      </c>
      <c r="T72" s="4">
        <f t="shared" si="165"/>
        <v>0</v>
      </c>
      <c r="U72" s="4">
        <f t="shared" si="165"/>
        <v>0</v>
      </c>
      <c r="V72" s="4">
        <f t="shared" si="165"/>
        <v>0</v>
      </c>
      <c r="W72" s="4">
        <f t="shared" si="165"/>
        <v>0</v>
      </c>
      <c r="X72" s="4">
        <f t="shared" si="165"/>
        <v>0</v>
      </c>
      <c r="Y72" s="4">
        <f t="shared" si="165"/>
        <v>0</v>
      </c>
      <c r="Z72" s="4">
        <f t="shared" si="165"/>
        <v>0</v>
      </c>
      <c r="AA72" s="4">
        <f t="shared" si="165"/>
        <v>0</v>
      </c>
      <c r="AB72" s="4">
        <f t="shared" si="165"/>
        <v>0</v>
      </c>
      <c r="AC72" s="4">
        <f t="shared" si="165"/>
        <v>0</v>
      </c>
      <c r="AD72" s="4">
        <f t="shared" si="165"/>
        <v>0</v>
      </c>
      <c r="AE72" s="4">
        <f t="shared" si="165"/>
        <v>0</v>
      </c>
      <c r="AF72" s="4">
        <f t="shared" si="165"/>
        <v>0</v>
      </c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5.75" customHeight="1">
      <c r="A73" s="5">
        <f t="shared" si="157"/>
        <v>5</v>
      </c>
      <c r="B73" s="12">
        <f t="shared" si="158"/>
        <v>0.5</v>
      </c>
      <c r="C73" s="4">
        <f t="shared" ref="C73:I73" si="166">+C147</f>
        <v>0</v>
      </c>
      <c r="D73" s="4">
        <f t="shared" si="166"/>
        <v>0</v>
      </c>
      <c r="E73" s="4">
        <f t="shared" si="166"/>
        <v>0</v>
      </c>
      <c r="F73" s="4">
        <f t="shared" si="166"/>
        <v>0</v>
      </c>
      <c r="G73" s="4">
        <f t="shared" si="166"/>
        <v>0</v>
      </c>
      <c r="H73" s="4">
        <f t="shared" si="166"/>
        <v>0</v>
      </c>
      <c r="I73" s="4">
        <f t="shared" si="166"/>
        <v>0</v>
      </c>
      <c r="J73" s="14">
        <f t="shared" ref="J73:P73" si="167">+IF(C73="","",C73)</f>
        <v>0</v>
      </c>
      <c r="K73" s="14">
        <f t="shared" si="167"/>
        <v>0</v>
      </c>
      <c r="L73" s="14">
        <f t="shared" si="167"/>
        <v>0</v>
      </c>
      <c r="M73" s="14">
        <f t="shared" si="167"/>
        <v>0</v>
      </c>
      <c r="N73" s="14">
        <f t="shared" si="167"/>
        <v>0</v>
      </c>
      <c r="O73" s="14">
        <f t="shared" si="167"/>
        <v>0</v>
      </c>
      <c r="P73" s="14">
        <f t="shared" si="167"/>
        <v>0</v>
      </c>
      <c r="R73" s="12">
        <f t="shared" si="161"/>
        <v>0.5</v>
      </c>
      <c r="S73" s="4">
        <f t="shared" ref="S73:AF73" si="168">+SUM(C70:C73)</f>
        <v>0</v>
      </c>
      <c r="T73" s="4">
        <f t="shared" si="168"/>
        <v>0</v>
      </c>
      <c r="U73" s="4">
        <f t="shared" si="168"/>
        <v>0</v>
      </c>
      <c r="V73" s="4">
        <f t="shared" si="168"/>
        <v>0</v>
      </c>
      <c r="W73" s="4">
        <f t="shared" si="168"/>
        <v>0</v>
      </c>
      <c r="X73" s="4">
        <f t="shared" si="168"/>
        <v>0</v>
      </c>
      <c r="Y73" s="4">
        <f t="shared" si="168"/>
        <v>0</v>
      </c>
      <c r="Z73" s="4">
        <f t="shared" si="168"/>
        <v>0</v>
      </c>
      <c r="AA73" s="4">
        <f t="shared" si="168"/>
        <v>0</v>
      </c>
      <c r="AB73" s="4">
        <f t="shared" si="168"/>
        <v>0</v>
      </c>
      <c r="AC73" s="4">
        <f t="shared" si="168"/>
        <v>0</v>
      </c>
      <c r="AD73" s="4">
        <f t="shared" si="168"/>
        <v>0</v>
      </c>
      <c r="AE73" s="4">
        <f t="shared" si="168"/>
        <v>0</v>
      </c>
      <c r="AF73" s="4">
        <f t="shared" si="168"/>
        <v>0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5.75" customHeight="1">
      <c r="A74" s="5">
        <f t="shared" si="157"/>
        <v>6</v>
      </c>
      <c r="B74" s="12">
        <f t="shared" si="158"/>
        <v>0.5416666667</v>
      </c>
      <c r="C74" s="4">
        <f t="shared" ref="C74:I74" si="169">+C148</f>
        <v>0</v>
      </c>
      <c r="D74" s="4">
        <f t="shared" si="169"/>
        <v>0</v>
      </c>
      <c r="E74" s="4">
        <f t="shared" si="169"/>
        <v>0</v>
      </c>
      <c r="F74" s="4">
        <f t="shared" si="169"/>
        <v>0</v>
      </c>
      <c r="G74" s="4">
        <f t="shared" si="169"/>
        <v>0</v>
      </c>
      <c r="H74" s="4">
        <f t="shared" si="169"/>
        <v>0</v>
      </c>
      <c r="I74" s="4">
        <f t="shared" si="169"/>
        <v>0</v>
      </c>
      <c r="J74" s="14">
        <f t="shared" ref="J74:P74" si="170">+IF(C74="","",C74)</f>
        <v>0</v>
      </c>
      <c r="K74" s="14">
        <f t="shared" si="170"/>
        <v>0</v>
      </c>
      <c r="L74" s="14">
        <f t="shared" si="170"/>
        <v>0</v>
      </c>
      <c r="M74" s="14">
        <f t="shared" si="170"/>
        <v>0</v>
      </c>
      <c r="N74" s="14">
        <f t="shared" si="170"/>
        <v>0</v>
      </c>
      <c r="O74" s="14">
        <f t="shared" si="170"/>
        <v>0</v>
      </c>
      <c r="P74" s="14">
        <f t="shared" si="170"/>
        <v>0</v>
      </c>
      <c r="R74" s="12">
        <f t="shared" si="161"/>
        <v>0.5416666667</v>
      </c>
      <c r="S74" s="4">
        <f t="shared" ref="S74:AF74" si="171">+SUM(C71:C74)</f>
        <v>0</v>
      </c>
      <c r="T74" s="4">
        <f t="shared" si="171"/>
        <v>0</v>
      </c>
      <c r="U74" s="4">
        <f t="shared" si="171"/>
        <v>0</v>
      </c>
      <c r="V74" s="4">
        <f t="shared" si="171"/>
        <v>0</v>
      </c>
      <c r="W74" s="4">
        <f t="shared" si="171"/>
        <v>0</v>
      </c>
      <c r="X74" s="4">
        <f t="shared" si="171"/>
        <v>0</v>
      </c>
      <c r="Y74" s="4">
        <f t="shared" si="171"/>
        <v>0</v>
      </c>
      <c r="Z74" s="4">
        <f t="shared" si="171"/>
        <v>0</v>
      </c>
      <c r="AA74" s="4">
        <f t="shared" si="171"/>
        <v>0</v>
      </c>
      <c r="AB74" s="4">
        <f t="shared" si="171"/>
        <v>0</v>
      </c>
      <c r="AC74" s="4">
        <f t="shared" si="171"/>
        <v>0</v>
      </c>
      <c r="AD74" s="4">
        <f t="shared" si="171"/>
        <v>0</v>
      </c>
      <c r="AE74" s="4">
        <f t="shared" si="171"/>
        <v>0</v>
      </c>
      <c r="AF74" s="4">
        <f t="shared" si="171"/>
        <v>0</v>
      </c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15.75" customHeight="1">
      <c r="A75" s="5">
        <f t="shared" si="157"/>
        <v>7</v>
      </c>
      <c r="B75" s="12">
        <f t="shared" si="158"/>
        <v>0.5833333333</v>
      </c>
      <c r="C75" s="4">
        <f t="shared" ref="C75:I75" si="172">+C149</f>
        <v>0</v>
      </c>
      <c r="D75" s="4">
        <f t="shared" si="172"/>
        <v>0</v>
      </c>
      <c r="E75" s="4">
        <f t="shared" si="172"/>
        <v>0</v>
      </c>
      <c r="F75" s="4">
        <f t="shared" si="172"/>
        <v>0</v>
      </c>
      <c r="G75" s="4">
        <f t="shared" si="172"/>
        <v>0</v>
      </c>
      <c r="H75" s="4">
        <f t="shared" si="172"/>
        <v>0</v>
      </c>
      <c r="I75" s="4">
        <f t="shared" si="172"/>
        <v>0</v>
      </c>
      <c r="J75" s="14">
        <f t="shared" ref="J75:P75" si="173">+IF(C75="","",C75)</f>
        <v>0</v>
      </c>
      <c r="K75" s="14">
        <f t="shared" si="173"/>
        <v>0</v>
      </c>
      <c r="L75" s="14">
        <f t="shared" si="173"/>
        <v>0</v>
      </c>
      <c r="M75" s="14">
        <f t="shared" si="173"/>
        <v>0</v>
      </c>
      <c r="N75" s="14">
        <f t="shared" si="173"/>
        <v>0</v>
      </c>
      <c r="O75" s="14">
        <f t="shared" si="173"/>
        <v>0</v>
      </c>
      <c r="P75" s="14">
        <f t="shared" si="173"/>
        <v>0</v>
      </c>
      <c r="R75" s="12">
        <f t="shared" si="161"/>
        <v>0.5833333333</v>
      </c>
      <c r="S75" s="4">
        <f t="shared" ref="S75:AF75" si="174">+SUM(C72:C75)</f>
        <v>0</v>
      </c>
      <c r="T75" s="4">
        <f t="shared" si="174"/>
        <v>0</v>
      </c>
      <c r="U75" s="4">
        <f t="shared" si="174"/>
        <v>0</v>
      </c>
      <c r="V75" s="4">
        <f t="shared" si="174"/>
        <v>0</v>
      </c>
      <c r="W75" s="4">
        <f t="shared" si="174"/>
        <v>0</v>
      </c>
      <c r="X75" s="4">
        <f t="shared" si="174"/>
        <v>0</v>
      </c>
      <c r="Y75" s="4">
        <f t="shared" si="174"/>
        <v>0</v>
      </c>
      <c r="Z75" s="4">
        <f t="shared" si="174"/>
        <v>0</v>
      </c>
      <c r="AA75" s="4">
        <f t="shared" si="174"/>
        <v>0</v>
      </c>
      <c r="AB75" s="4">
        <f t="shared" si="174"/>
        <v>0</v>
      </c>
      <c r="AC75" s="4">
        <f t="shared" si="174"/>
        <v>0</v>
      </c>
      <c r="AD75" s="4">
        <f t="shared" si="174"/>
        <v>0</v>
      </c>
      <c r="AE75" s="4">
        <f t="shared" si="174"/>
        <v>0</v>
      </c>
      <c r="AF75" s="4">
        <f t="shared" si="174"/>
        <v>0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5.75" customHeight="1">
      <c r="A76" s="5">
        <f t="shared" si="157"/>
        <v>8</v>
      </c>
      <c r="B76" s="12">
        <f t="shared" si="158"/>
        <v>0.625</v>
      </c>
      <c r="C76" s="4">
        <f t="shared" ref="C76:I76" si="175">+C150</f>
        <v>0</v>
      </c>
      <c r="D76" s="4">
        <f t="shared" si="175"/>
        <v>0</v>
      </c>
      <c r="E76" s="4">
        <f t="shared" si="175"/>
        <v>0</v>
      </c>
      <c r="F76" s="4">
        <f t="shared" si="175"/>
        <v>0</v>
      </c>
      <c r="G76" s="4">
        <f t="shared" si="175"/>
        <v>0</v>
      </c>
      <c r="H76" s="4">
        <f t="shared" si="175"/>
        <v>0</v>
      </c>
      <c r="I76" s="4">
        <f t="shared" si="175"/>
        <v>0</v>
      </c>
      <c r="J76" s="14">
        <f t="shared" ref="J76:P76" si="176">+IF(C76="","",C76)</f>
        <v>0</v>
      </c>
      <c r="K76" s="14">
        <f t="shared" si="176"/>
        <v>0</v>
      </c>
      <c r="L76" s="14">
        <f t="shared" si="176"/>
        <v>0</v>
      </c>
      <c r="M76" s="14">
        <f t="shared" si="176"/>
        <v>0</v>
      </c>
      <c r="N76" s="14">
        <f t="shared" si="176"/>
        <v>0</v>
      </c>
      <c r="O76" s="14">
        <f t="shared" si="176"/>
        <v>0</v>
      </c>
      <c r="P76" s="14">
        <f t="shared" si="176"/>
        <v>0</v>
      </c>
      <c r="R76" s="12">
        <f t="shared" si="161"/>
        <v>0.625</v>
      </c>
      <c r="S76" s="4">
        <f t="shared" ref="S76:AF76" si="177">+SUM(C73:C76)</f>
        <v>0</v>
      </c>
      <c r="T76" s="4">
        <f t="shared" si="177"/>
        <v>0</v>
      </c>
      <c r="U76" s="4">
        <f t="shared" si="177"/>
        <v>0</v>
      </c>
      <c r="V76" s="4">
        <f t="shared" si="177"/>
        <v>0</v>
      </c>
      <c r="W76" s="4">
        <f t="shared" si="177"/>
        <v>0</v>
      </c>
      <c r="X76" s="4">
        <f t="shared" si="177"/>
        <v>0</v>
      </c>
      <c r="Y76" s="4">
        <f t="shared" si="177"/>
        <v>0</v>
      </c>
      <c r="Z76" s="4">
        <f t="shared" si="177"/>
        <v>0</v>
      </c>
      <c r="AA76" s="4">
        <f t="shared" si="177"/>
        <v>0</v>
      </c>
      <c r="AB76" s="4">
        <f t="shared" si="177"/>
        <v>0</v>
      </c>
      <c r="AC76" s="4">
        <f t="shared" si="177"/>
        <v>0</v>
      </c>
      <c r="AD76" s="4">
        <f t="shared" si="177"/>
        <v>0</v>
      </c>
      <c r="AE76" s="4">
        <f t="shared" si="177"/>
        <v>0</v>
      </c>
      <c r="AF76" s="4">
        <f t="shared" si="177"/>
        <v>0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5.75" customHeight="1">
      <c r="A77" s="5">
        <f t="shared" si="157"/>
        <v>9</v>
      </c>
      <c r="B77" s="12">
        <f t="shared" si="158"/>
        <v>0.6666666667</v>
      </c>
      <c r="C77" s="4">
        <f t="shared" ref="C77:I77" si="178">+C151</f>
        <v>0</v>
      </c>
      <c r="D77" s="4">
        <f t="shared" si="178"/>
        <v>0</v>
      </c>
      <c r="E77" s="4">
        <f t="shared" si="178"/>
        <v>0</v>
      </c>
      <c r="F77" s="4">
        <f t="shared" si="178"/>
        <v>0</v>
      </c>
      <c r="G77" s="4">
        <f t="shared" si="178"/>
        <v>0</v>
      </c>
      <c r="H77" s="4">
        <f t="shared" si="178"/>
        <v>0</v>
      </c>
      <c r="I77" s="4">
        <f t="shared" si="178"/>
        <v>0</v>
      </c>
      <c r="J77" s="14">
        <f t="shared" ref="J77:P77" si="179">+IF(C77="","",C77)</f>
        <v>0</v>
      </c>
      <c r="K77" s="14">
        <f t="shared" si="179"/>
        <v>0</v>
      </c>
      <c r="L77" s="14">
        <f t="shared" si="179"/>
        <v>0</v>
      </c>
      <c r="M77" s="14">
        <f t="shared" si="179"/>
        <v>0</v>
      </c>
      <c r="N77" s="14">
        <f t="shared" si="179"/>
        <v>0</v>
      </c>
      <c r="O77" s="14">
        <f t="shared" si="179"/>
        <v>0</v>
      </c>
      <c r="P77" s="14">
        <f t="shared" si="179"/>
        <v>0</v>
      </c>
      <c r="R77" s="12">
        <f t="shared" si="161"/>
        <v>0.6666666667</v>
      </c>
      <c r="S77" s="4">
        <f t="shared" ref="S77:AF77" si="180">+SUM(C74:C77)</f>
        <v>0</v>
      </c>
      <c r="T77" s="4">
        <f t="shared" si="180"/>
        <v>0</v>
      </c>
      <c r="U77" s="4">
        <f t="shared" si="180"/>
        <v>0</v>
      </c>
      <c r="V77" s="4">
        <f t="shared" si="180"/>
        <v>0</v>
      </c>
      <c r="W77" s="4">
        <f t="shared" si="180"/>
        <v>0</v>
      </c>
      <c r="X77" s="4">
        <f t="shared" si="180"/>
        <v>0</v>
      </c>
      <c r="Y77" s="4">
        <f t="shared" si="180"/>
        <v>0</v>
      </c>
      <c r="Z77" s="4">
        <f t="shared" si="180"/>
        <v>0</v>
      </c>
      <c r="AA77" s="4">
        <f t="shared" si="180"/>
        <v>0</v>
      </c>
      <c r="AB77" s="4">
        <f t="shared" si="180"/>
        <v>0</v>
      </c>
      <c r="AC77" s="4">
        <f t="shared" si="180"/>
        <v>0</v>
      </c>
      <c r="AD77" s="4">
        <f t="shared" si="180"/>
        <v>0</v>
      </c>
      <c r="AE77" s="4">
        <f t="shared" si="180"/>
        <v>0</v>
      </c>
      <c r="AF77" s="4">
        <f t="shared" si="180"/>
        <v>0</v>
      </c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ht="15.75" customHeight="1">
      <c r="A78" s="5">
        <f t="shared" si="157"/>
        <v>10</v>
      </c>
      <c r="B78" s="12">
        <f t="shared" si="158"/>
        <v>0.7083333333</v>
      </c>
      <c r="C78" s="4">
        <f t="shared" ref="C78:I78" si="181">+C152</f>
        <v>0</v>
      </c>
      <c r="D78" s="4">
        <f t="shared" si="181"/>
        <v>0</v>
      </c>
      <c r="E78" s="4">
        <f t="shared" si="181"/>
        <v>0</v>
      </c>
      <c r="F78" s="4">
        <f t="shared" si="181"/>
        <v>0</v>
      </c>
      <c r="G78" s="4">
        <f t="shared" si="181"/>
        <v>0</v>
      </c>
      <c r="H78" s="4">
        <f t="shared" si="181"/>
        <v>0</v>
      </c>
      <c r="I78" s="4">
        <f t="shared" si="181"/>
        <v>0</v>
      </c>
      <c r="J78" s="14">
        <f t="shared" ref="J78:P78" si="182">+IF(C78="","",C78)</f>
        <v>0</v>
      </c>
      <c r="K78" s="14">
        <f t="shared" si="182"/>
        <v>0</v>
      </c>
      <c r="L78" s="14">
        <f t="shared" si="182"/>
        <v>0</v>
      </c>
      <c r="M78" s="14">
        <f t="shared" si="182"/>
        <v>0</v>
      </c>
      <c r="N78" s="14">
        <f t="shared" si="182"/>
        <v>0</v>
      </c>
      <c r="O78" s="14">
        <f t="shared" si="182"/>
        <v>0</v>
      </c>
      <c r="P78" s="14">
        <f t="shared" si="182"/>
        <v>0</v>
      </c>
      <c r="R78" s="12">
        <f t="shared" si="161"/>
        <v>0.7083333333</v>
      </c>
      <c r="S78" s="4">
        <f t="shared" ref="S78:AF78" si="183">+SUM(C75:C78)</f>
        <v>0</v>
      </c>
      <c r="T78" s="4">
        <f t="shared" si="183"/>
        <v>0</v>
      </c>
      <c r="U78" s="4">
        <f t="shared" si="183"/>
        <v>0</v>
      </c>
      <c r="V78" s="4">
        <f t="shared" si="183"/>
        <v>0</v>
      </c>
      <c r="W78" s="4">
        <f t="shared" si="183"/>
        <v>0</v>
      </c>
      <c r="X78" s="4">
        <f t="shared" si="183"/>
        <v>0</v>
      </c>
      <c r="Y78" s="4">
        <f t="shared" si="183"/>
        <v>0</v>
      </c>
      <c r="Z78" s="4">
        <f t="shared" si="183"/>
        <v>0</v>
      </c>
      <c r="AA78" s="4">
        <f t="shared" si="183"/>
        <v>0</v>
      </c>
      <c r="AB78" s="4">
        <f t="shared" si="183"/>
        <v>0</v>
      </c>
      <c r="AC78" s="4">
        <f t="shared" si="183"/>
        <v>0</v>
      </c>
      <c r="AD78" s="4">
        <f t="shared" si="183"/>
        <v>0</v>
      </c>
      <c r="AE78" s="4">
        <f t="shared" si="183"/>
        <v>0</v>
      </c>
      <c r="AF78" s="4">
        <f t="shared" si="183"/>
        <v>0</v>
      </c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ht="15.75" customHeight="1">
      <c r="A79" s="5">
        <f t="shared" si="157"/>
        <v>11</v>
      </c>
      <c r="B79" s="12">
        <f t="shared" si="158"/>
        <v>0.75</v>
      </c>
      <c r="C79" s="4">
        <f t="shared" ref="C79:I79" si="184">+C153</f>
        <v>0</v>
      </c>
      <c r="D79" s="4">
        <f t="shared" si="184"/>
        <v>0</v>
      </c>
      <c r="E79" s="4">
        <f t="shared" si="184"/>
        <v>0</v>
      </c>
      <c r="F79" s="4">
        <f t="shared" si="184"/>
        <v>0</v>
      </c>
      <c r="G79" s="4">
        <f t="shared" si="184"/>
        <v>0</v>
      </c>
      <c r="H79" s="4">
        <f t="shared" si="184"/>
        <v>0</v>
      </c>
      <c r="I79" s="4">
        <f t="shared" si="184"/>
        <v>0</v>
      </c>
      <c r="J79" s="14">
        <f t="shared" ref="J79:P79" si="185">+IF(C79="","",C79)</f>
        <v>0</v>
      </c>
      <c r="K79" s="14">
        <f t="shared" si="185"/>
        <v>0</v>
      </c>
      <c r="L79" s="14">
        <f t="shared" si="185"/>
        <v>0</v>
      </c>
      <c r="M79" s="14">
        <f t="shared" si="185"/>
        <v>0</v>
      </c>
      <c r="N79" s="14">
        <f t="shared" si="185"/>
        <v>0</v>
      </c>
      <c r="O79" s="14">
        <f t="shared" si="185"/>
        <v>0</v>
      </c>
      <c r="P79" s="14">
        <f t="shared" si="185"/>
        <v>0</v>
      </c>
      <c r="R79" s="12">
        <f t="shared" si="161"/>
        <v>0.75</v>
      </c>
      <c r="S79" s="4">
        <f t="shared" ref="S79:AF79" si="186">+SUM(C76:C79)</f>
        <v>0</v>
      </c>
      <c r="T79" s="4">
        <f t="shared" si="186"/>
        <v>0</v>
      </c>
      <c r="U79" s="4">
        <f t="shared" si="186"/>
        <v>0</v>
      </c>
      <c r="V79" s="4">
        <f t="shared" si="186"/>
        <v>0</v>
      </c>
      <c r="W79" s="4">
        <f t="shared" si="186"/>
        <v>0</v>
      </c>
      <c r="X79" s="4">
        <f t="shared" si="186"/>
        <v>0</v>
      </c>
      <c r="Y79" s="4">
        <f t="shared" si="186"/>
        <v>0</v>
      </c>
      <c r="Z79" s="4">
        <f t="shared" si="186"/>
        <v>0</v>
      </c>
      <c r="AA79" s="4">
        <f t="shared" si="186"/>
        <v>0</v>
      </c>
      <c r="AB79" s="4">
        <f t="shared" si="186"/>
        <v>0</v>
      </c>
      <c r="AC79" s="4">
        <f t="shared" si="186"/>
        <v>0</v>
      </c>
      <c r="AD79" s="4">
        <f t="shared" si="186"/>
        <v>0</v>
      </c>
      <c r="AE79" s="4">
        <f t="shared" si="186"/>
        <v>0</v>
      </c>
      <c r="AF79" s="4">
        <f t="shared" si="186"/>
        <v>0</v>
      </c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5.75" customHeight="1">
      <c r="A80" s="5">
        <f t="shared" si="157"/>
        <v>12</v>
      </c>
      <c r="B80" s="12">
        <f t="shared" si="158"/>
        <v>0.7916666667</v>
      </c>
      <c r="C80" s="4">
        <f t="shared" ref="C80:I80" si="187">+C154</f>
        <v>1</v>
      </c>
      <c r="D80" s="4">
        <f t="shared" si="187"/>
        <v>0</v>
      </c>
      <c r="E80" s="4">
        <f t="shared" si="187"/>
        <v>0</v>
      </c>
      <c r="F80" s="4">
        <f t="shared" si="187"/>
        <v>0</v>
      </c>
      <c r="G80" s="4">
        <f t="shared" si="187"/>
        <v>0</v>
      </c>
      <c r="H80" s="4">
        <f t="shared" si="187"/>
        <v>0</v>
      </c>
      <c r="I80" s="4">
        <f t="shared" si="187"/>
        <v>0</v>
      </c>
      <c r="J80" s="14">
        <f t="shared" ref="J80:P80" si="188">+IF(C80="","",C80)</f>
        <v>1</v>
      </c>
      <c r="K80" s="14">
        <f t="shared" si="188"/>
        <v>0</v>
      </c>
      <c r="L80" s="14">
        <f t="shared" si="188"/>
        <v>0</v>
      </c>
      <c r="M80" s="14">
        <f t="shared" si="188"/>
        <v>0</v>
      </c>
      <c r="N80" s="14">
        <f t="shared" si="188"/>
        <v>0</v>
      </c>
      <c r="O80" s="14">
        <f t="shared" si="188"/>
        <v>0</v>
      </c>
      <c r="P80" s="14">
        <f t="shared" si="188"/>
        <v>0</v>
      </c>
      <c r="R80" s="12">
        <f t="shared" si="161"/>
        <v>0.7916666667</v>
      </c>
      <c r="S80" s="4">
        <f t="shared" ref="S80:AF80" si="189">+SUM(C77:C80)</f>
        <v>1</v>
      </c>
      <c r="T80" s="4">
        <f t="shared" si="189"/>
        <v>0</v>
      </c>
      <c r="U80" s="4">
        <f t="shared" si="189"/>
        <v>0</v>
      </c>
      <c r="V80" s="4">
        <f t="shared" si="189"/>
        <v>0</v>
      </c>
      <c r="W80" s="4">
        <f t="shared" si="189"/>
        <v>0</v>
      </c>
      <c r="X80" s="4">
        <f t="shared" si="189"/>
        <v>0</v>
      </c>
      <c r="Y80" s="4">
        <f t="shared" si="189"/>
        <v>0</v>
      </c>
      <c r="Z80" s="4">
        <f t="shared" si="189"/>
        <v>1</v>
      </c>
      <c r="AA80" s="4">
        <f t="shared" si="189"/>
        <v>0</v>
      </c>
      <c r="AB80" s="4">
        <f t="shared" si="189"/>
        <v>0</v>
      </c>
      <c r="AC80" s="4">
        <f t="shared" si="189"/>
        <v>0</v>
      </c>
      <c r="AD80" s="4">
        <f t="shared" si="189"/>
        <v>0</v>
      </c>
      <c r="AE80" s="4">
        <f t="shared" si="189"/>
        <v>0</v>
      </c>
      <c r="AF80" s="4">
        <f t="shared" si="189"/>
        <v>0</v>
      </c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5.75" customHeight="1">
      <c r="A81" s="5">
        <f t="shared" si="157"/>
        <v>13</v>
      </c>
      <c r="B81" s="12">
        <f t="shared" si="158"/>
        <v>0.8333333333</v>
      </c>
      <c r="C81" s="4">
        <f t="shared" ref="C81:I81" si="190">+C155</f>
        <v>0</v>
      </c>
      <c r="D81" s="4">
        <f t="shared" si="190"/>
        <v>0</v>
      </c>
      <c r="E81" s="4">
        <f t="shared" si="190"/>
        <v>0</v>
      </c>
      <c r="F81" s="4">
        <f t="shared" si="190"/>
        <v>0</v>
      </c>
      <c r="G81" s="4">
        <f t="shared" si="190"/>
        <v>0</v>
      </c>
      <c r="H81" s="4">
        <f t="shared" si="190"/>
        <v>0</v>
      </c>
      <c r="I81" s="4">
        <f t="shared" si="190"/>
        <v>0</v>
      </c>
      <c r="J81" s="14">
        <f t="shared" ref="J81:P81" si="191">+IF(C81="","",C81)</f>
        <v>0</v>
      </c>
      <c r="K81" s="14">
        <f t="shared" si="191"/>
        <v>0</v>
      </c>
      <c r="L81" s="14">
        <f t="shared" si="191"/>
        <v>0</v>
      </c>
      <c r="M81" s="14">
        <f t="shared" si="191"/>
        <v>0</v>
      </c>
      <c r="N81" s="14">
        <f t="shared" si="191"/>
        <v>0</v>
      </c>
      <c r="O81" s="14">
        <f t="shared" si="191"/>
        <v>0</v>
      </c>
      <c r="P81" s="14">
        <f t="shared" si="191"/>
        <v>0</v>
      </c>
      <c r="R81" s="12">
        <f t="shared" si="161"/>
        <v>0.8333333333</v>
      </c>
      <c r="S81" s="4">
        <f t="shared" ref="S81:AF81" si="192">+SUM(C78:C81)</f>
        <v>1</v>
      </c>
      <c r="T81" s="4">
        <f t="shared" si="192"/>
        <v>0</v>
      </c>
      <c r="U81" s="4">
        <f t="shared" si="192"/>
        <v>0</v>
      </c>
      <c r="V81" s="4">
        <f t="shared" si="192"/>
        <v>0</v>
      </c>
      <c r="W81" s="4">
        <f t="shared" si="192"/>
        <v>0</v>
      </c>
      <c r="X81" s="4">
        <f t="shared" si="192"/>
        <v>0</v>
      </c>
      <c r="Y81" s="4">
        <f t="shared" si="192"/>
        <v>0</v>
      </c>
      <c r="Z81" s="4">
        <f t="shared" si="192"/>
        <v>1</v>
      </c>
      <c r="AA81" s="4">
        <f t="shared" si="192"/>
        <v>0</v>
      </c>
      <c r="AB81" s="4">
        <f t="shared" si="192"/>
        <v>0</v>
      </c>
      <c r="AC81" s="4">
        <f t="shared" si="192"/>
        <v>0</v>
      </c>
      <c r="AD81" s="4">
        <f t="shared" si="192"/>
        <v>0</v>
      </c>
      <c r="AE81" s="4">
        <f t="shared" si="192"/>
        <v>0</v>
      </c>
      <c r="AF81" s="4">
        <f t="shared" si="192"/>
        <v>0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5.75" customHeight="1">
      <c r="A82" s="5">
        <f t="shared" si="157"/>
        <v>14</v>
      </c>
      <c r="B82" s="12">
        <f t="shared" si="158"/>
        <v>0.875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R82" s="12">
        <f t="shared" si="161"/>
        <v>0.875</v>
      </c>
      <c r="S82" s="4">
        <f t="shared" ref="S82:AF82" si="193">+SUM(C79:C82)</f>
        <v>1</v>
      </c>
      <c r="T82" s="4">
        <f t="shared" si="193"/>
        <v>0</v>
      </c>
      <c r="U82" s="4">
        <f t="shared" si="193"/>
        <v>0</v>
      </c>
      <c r="V82" s="4">
        <f t="shared" si="193"/>
        <v>0</v>
      </c>
      <c r="W82" s="4">
        <f t="shared" si="193"/>
        <v>0</v>
      </c>
      <c r="X82" s="4">
        <f t="shared" si="193"/>
        <v>0</v>
      </c>
      <c r="Y82" s="4">
        <f t="shared" si="193"/>
        <v>0</v>
      </c>
      <c r="Z82" s="4">
        <f t="shared" si="193"/>
        <v>1</v>
      </c>
      <c r="AA82" s="4">
        <f t="shared" si="193"/>
        <v>0</v>
      </c>
      <c r="AB82" s="4">
        <f t="shared" si="193"/>
        <v>0</v>
      </c>
      <c r="AC82" s="4">
        <f t="shared" si="193"/>
        <v>0</v>
      </c>
      <c r="AD82" s="4">
        <f t="shared" si="193"/>
        <v>0</v>
      </c>
      <c r="AE82" s="4">
        <f t="shared" si="193"/>
        <v>0</v>
      </c>
      <c r="AF82" s="4">
        <f t="shared" si="193"/>
        <v>0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5.75" customHeight="1">
      <c r="A83" s="5">
        <f t="shared" si="157"/>
        <v>15</v>
      </c>
      <c r="B83" s="12">
        <f t="shared" si="158"/>
        <v>0.9166666667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R83" s="12">
        <f t="shared" si="161"/>
        <v>0.9166666667</v>
      </c>
      <c r="S83" s="4">
        <f t="shared" ref="S83:AF83" si="194">+SUM(C80:C83)</f>
        <v>1</v>
      </c>
      <c r="T83" s="4">
        <f t="shared" si="194"/>
        <v>0</v>
      </c>
      <c r="U83" s="4">
        <f t="shared" si="194"/>
        <v>0</v>
      </c>
      <c r="V83" s="4">
        <f t="shared" si="194"/>
        <v>0</v>
      </c>
      <c r="W83" s="4">
        <f t="shared" si="194"/>
        <v>0</v>
      </c>
      <c r="X83" s="4">
        <f t="shared" si="194"/>
        <v>0</v>
      </c>
      <c r="Y83" s="4">
        <f t="shared" si="194"/>
        <v>0</v>
      </c>
      <c r="Z83" s="4">
        <f t="shared" si="194"/>
        <v>1</v>
      </c>
      <c r="AA83" s="4">
        <f t="shared" si="194"/>
        <v>0</v>
      </c>
      <c r="AB83" s="4">
        <f t="shared" si="194"/>
        <v>0</v>
      </c>
      <c r="AC83" s="4">
        <f t="shared" si="194"/>
        <v>0</v>
      </c>
      <c r="AD83" s="4">
        <f t="shared" si="194"/>
        <v>0</v>
      </c>
      <c r="AE83" s="4">
        <f t="shared" si="194"/>
        <v>0</v>
      </c>
      <c r="AF83" s="4">
        <f t="shared" si="194"/>
        <v>0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5.75" customHeight="1">
      <c r="A84" s="5">
        <f t="shared" si="157"/>
        <v>16</v>
      </c>
      <c r="B84" s="12">
        <f t="shared" si="158"/>
        <v>0.9583333333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R84" s="12">
        <f t="shared" si="161"/>
        <v>0.9583333333</v>
      </c>
      <c r="S84" s="4">
        <f t="shared" ref="S84:AF84" si="195">+SUM(C81:C84)</f>
        <v>0</v>
      </c>
      <c r="T84" s="4">
        <f t="shared" si="195"/>
        <v>0</v>
      </c>
      <c r="U84" s="4">
        <f t="shared" si="195"/>
        <v>0</v>
      </c>
      <c r="V84" s="4">
        <f t="shared" si="195"/>
        <v>0</v>
      </c>
      <c r="W84" s="4">
        <f t="shared" si="195"/>
        <v>0</v>
      </c>
      <c r="X84" s="4">
        <f t="shared" si="195"/>
        <v>0</v>
      </c>
      <c r="Y84" s="4">
        <f t="shared" si="195"/>
        <v>0</v>
      </c>
      <c r="Z84" s="4">
        <f t="shared" si="195"/>
        <v>0</v>
      </c>
      <c r="AA84" s="4">
        <f t="shared" si="195"/>
        <v>0</v>
      </c>
      <c r="AB84" s="4">
        <f t="shared" si="195"/>
        <v>0</v>
      </c>
      <c r="AC84" s="4">
        <f t="shared" si="195"/>
        <v>0</v>
      </c>
      <c r="AD84" s="4">
        <f t="shared" si="195"/>
        <v>0</v>
      </c>
      <c r="AE84" s="4">
        <f t="shared" si="195"/>
        <v>0</v>
      </c>
      <c r="AF84" s="4">
        <f t="shared" si="195"/>
        <v>0</v>
      </c>
      <c r="AG84" s="5"/>
    </row>
    <row r="85" ht="15.75" customHeight="1"/>
    <row r="86" ht="15.75" customHeight="1">
      <c r="B86" s="18" t="str">
        <f>+B6</f>
        <v>Diaristas 8H</v>
      </c>
      <c r="C86" s="1" t="s">
        <v>28</v>
      </c>
      <c r="R86" s="19" t="str">
        <f>+B86</f>
        <v>Diaristas 8H</v>
      </c>
      <c r="S86" s="1" t="s">
        <v>29</v>
      </c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5.75" customHeight="1">
      <c r="B87" s="3" t="s">
        <v>12</v>
      </c>
      <c r="C87" s="4" t="s">
        <v>13</v>
      </c>
      <c r="D87" s="4" t="s">
        <v>14</v>
      </c>
      <c r="E87" s="4" t="s">
        <v>15</v>
      </c>
      <c r="F87" s="4" t="s">
        <v>16</v>
      </c>
      <c r="G87" s="4" t="s">
        <v>17</v>
      </c>
      <c r="H87" s="4" t="s">
        <v>18</v>
      </c>
      <c r="I87" s="4" t="s">
        <v>19</v>
      </c>
      <c r="J87" s="4" t="s">
        <v>20</v>
      </c>
      <c r="K87" s="4" t="s">
        <v>21</v>
      </c>
      <c r="L87" s="4" t="s">
        <v>22</v>
      </c>
      <c r="M87" s="4" t="s">
        <v>23</v>
      </c>
      <c r="N87" s="4" t="s">
        <v>24</v>
      </c>
      <c r="O87" s="4" t="s">
        <v>25</v>
      </c>
      <c r="P87" s="4" t="s">
        <v>26</v>
      </c>
      <c r="R87" s="3" t="s">
        <v>12</v>
      </c>
      <c r="S87" s="3" t="s">
        <v>13</v>
      </c>
      <c r="T87" s="3" t="s">
        <v>14</v>
      </c>
      <c r="U87" s="3" t="s">
        <v>15</v>
      </c>
      <c r="V87" s="3" t="s">
        <v>16</v>
      </c>
      <c r="W87" s="3" t="s">
        <v>17</v>
      </c>
      <c r="X87" s="3" t="s">
        <v>18</v>
      </c>
      <c r="Y87" s="3" t="s">
        <v>19</v>
      </c>
      <c r="Z87" s="4" t="s">
        <v>20</v>
      </c>
      <c r="AA87" s="4" t="s">
        <v>21</v>
      </c>
      <c r="AB87" s="4" t="s">
        <v>22</v>
      </c>
      <c r="AC87" s="4" t="s">
        <v>23</v>
      </c>
      <c r="AD87" s="4" t="s">
        <v>24</v>
      </c>
      <c r="AE87" s="4" t="s">
        <v>25</v>
      </c>
      <c r="AF87" s="4" t="s">
        <v>26</v>
      </c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ht="15.75" customHeight="1">
      <c r="A88" s="5">
        <v>1.0</v>
      </c>
      <c r="B88" s="12">
        <v>0.3333333333333333</v>
      </c>
      <c r="C88" s="4">
        <f t="shared" ref="C88:I88" si="196">+C156</f>
        <v>0</v>
      </c>
      <c r="D88" s="4">
        <f t="shared" si="196"/>
        <v>0</v>
      </c>
      <c r="E88" s="4">
        <f t="shared" si="196"/>
        <v>0</v>
      </c>
      <c r="F88" s="4">
        <f t="shared" si="196"/>
        <v>0</v>
      </c>
      <c r="G88" s="4">
        <f t="shared" si="196"/>
        <v>0</v>
      </c>
      <c r="H88" s="4">
        <f t="shared" si="196"/>
        <v>0</v>
      </c>
      <c r="I88" s="4">
        <f t="shared" si="196"/>
        <v>1</v>
      </c>
      <c r="J88" s="14">
        <f t="shared" ref="J88:P88" si="197">+IF(C88="","",C88)</f>
        <v>0</v>
      </c>
      <c r="K88" s="14">
        <f t="shared" si="197"/>
        <v>0</v>
      </c>
      <c r="L88" s="14">
        <f t="shared" si="197"/>
        <v>0</v>
      </c>
      <c r="M88" s="14">
        <f t="shared" si="197"/>
        <v>0</v>
      </c>
      <c r="N88" s="14">
        <f t="shared" si="197"/>
        <v>0</v>
      </c>
      <c r="O88" s="14">
        <f t="shared" si="197"/>
        <v>0</v>
      </c>
      <c r="P88" s="14">
        <f t="shared" si="197"/>
        <v>1</v>
      </c>
      <c r="R88" s="12">
        <v>0.3333333333333333</v>
      </c>
      <c r="S88" s="4">
        <f t="shared" ref="S88:AF88" si="198">+SUM(C$88:C88)</f>
        <v>0</v>
      </c>
      <c r="T88" s="4">
        <f t="shared" si="198"/>
        <v>0</v>
      </c>
      <c r="U88" s="4">
        <f t="shared" si="198"/>
        <v>0</v>
      </c>
      <c r="V88" s="4">
        <f t="shared" si="198"/>
        <v>0</v>
      </c>
      <c r="W88" s="4">
        <f t="shared" si="198"/>
        <v>0</v>
      </c>
      <c r="X88" s="4">
        <f t="shared" si="198"/>
        <v>0</v>
      </c>
      <c r="Y88" s="4">
        <f t="shared" si="198"/>
        <v>1</v>
      </c>
      <c r="Z88" s="4">
        <f t="shared" si="198"/>
        <v>0</v>
      </c>
      <c r="AA88" s="4">
        <f t="shared" si="198"/>
        <v>0</v>
      </c>
      <c r="AB88" s="4">
        <f t="shared" si="198"/>
        <v>0</v>
      </c>
      <c r="AC88" s="4">
        <f t="shared" si="198"/>
        <v>0</v>
      </c>
      <c r="AD88" s="4">
        <f t="shared" si="198"/>
        <v>0</v>
      </c>
      <c r="AE88" s="4">
        <f t="shared" si="198"/>
        <v>0</v>
      </c>
      <c r="AF88" s="4">
        <f t="shared" si="198"/>
        <v>1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5.75" customHeight="1">
      <c r="A89" s="5">
        <f t="shared" ref="A89:A103" si="202">1+A88</f>
        <v>2</v>
      </c>
      <c r="B89" s="12">
        <f t="shared" ref="B89:B103" si="203">+B88+$B$9</f>
        <v>0.375</v>
      </c>
      <c r="C89" s="4">
        <f t="shared" ref="C89:I89" si="199">+C157</f>
        <v>0</v>
      </c>
      <c r="D89" s="4">
        <f t="shared" si="199"/>
        <v>0</v>
      </c>
      <c r="E89" s="4">
        <f t="shared" si="199"/>
        <v>0</v>
      </c>
      <c r="F89" s="4">
        <f t="shared" si="199"/>
        <v>0</v>
      </c>
      <c r="G89" s="4">
        <f t="shared" si="199"/>
        <v>0</v>
      </c>
      <c r="H89" s="4">
        <f t="shared" si="199"/>
        <v>0</v>
      </c>
      <c r="I89" s="4">
        <f t="shared" si="199"/>
        <v>0</v>
      </c>
      <c r="J89" s="14">
        <f t="shared" ref="J89:P89" si="200">+IF(C89="","",C89)</f>
        <v>0</v>
      </c>
      <c r="K89" s="14">
        <f t="shared" si="200"/>
        <v>0</v>
      </c>
      <c r="L89" s="14">
        <f t="shared" si="200"/>
        <v>0</v>
      </c>
      <c r="M89" s="14">
        <f t="shared" si="200"/>
        <v>0</v>
      </c>
      <c r="N89" s="14">
        <f t="shared" si="200"/>
        <v>0</v>
      </c>
      <c r="O89" s="14">
        <f t="shared" si="200"/>
        <v>0</v>
      </c>
      <c r="P89" s="14">
        <f t="shared" si="200"/>
        <v>0</v>
      </c>
      <c r="R89" s="12">
        <f t="shared" ref="R89:R103" si="206">+R88+$B$9</f>
        <v>0.375</v>
      </c>
      <c r="S89" s="4">
        <f t="shared" ref="S89:AF89" si="201">+SUM(C$88:C89)</f>
        <v>0</v>
      </c>
      <c r="T89" s="4">
        <f t="shared" si="201"/>
        <v>0</v>
      </c>
      <c r="U89" s="4">
        <f t="shared" si="201"/>
        <v>0</v>
      </c>
      <c r="V89" s="4">
        <f t="shared" si="201"/>
        <v>0</v>
      </c>
      <c r="W89" s="4">
        <f t="shared" si="201"/>
        <v>0</v>
      </c>
      <c r="X89" s="4">
        <f t="shared" si="201"/>
        <v>0</v>
      </c>
      <c r="Y89" s="4">
        <f t="shared" si="201"/>
        <v>1</v>
      </c>
      <c r="Z89" s="4">
        <f t="shared" si="201"/>
        <v>0</v>
      </c>
      <c r="AA89" s="4">
        <f t="shared" si="201"/>
        <v>0</v>
      </c>
      <c r="AB89" s="4">
        <f t="shared" si="201"/>
        <v>0</v>
      </c>
      <c r="AC89" s="4">
        <f t="shared" si="201"/>
        <v>0</v>
      </c>
      <c r="AD89" s="4">
        <f t="shared" si="201"/>
        <v>0</v>
      </c>
      <c r="AE89" s="4">
        <f t="shared" si="201"/>
        <v>0</v>
      </c>
      <c r="AF89" s="4">
        <f t="shared" si="201"/>
        <v>1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5.75" customHeight="1">
      <c r="A90" s="5">
        <f t="shared" si="202"/>
        <v>3</v>
      </c>
      <c r="B90" s="12">
        <f t="shared" si="203"/>
        <v>0.4166666667</v>
      </c>
      <c r="C90" s="4">
        <f t="shared" ref="C90:I90" si="204">+C158</f>
        <v>0</v>
      </c>
      <c r="D90" s="4">
        <f t="shared" si="204"/>
        <v>0</v>
      </c>
      <c r="E90" s="4">
        <f t="shared" si="204"/>
        <v>0</v>
      </c>
      <c r="F90" s="4">
        <f t="shared" si="204"/>
        <v>0</v>
      </c>
      <c r="G90" s="4">
        <f t="shared" si="204"/>
        <v>0</v>
      </c>
      <c r="H90" s="4">
        <f t="shared" si="204"/>
        <v>0</v>
      </c>
      <c r="I90" s="4">
        <f t="shared" si="204"/>
        <v>0</v>
      </c>
      <c r="J90" s="14">
        <f t="shared" ref="J90:P90" si="205">+IF(C90="","",C90)</f>
        <v>0</v>
      </c>
      <c r="K90" s="14">
        <f t="shared" si="205"/>
        <v>0</v>
      </c>
      <c r="L90" s="14">
        <f t="shared" si="205"/>
        <v>0</v>
      </c>
      <c r="M90" s="14">
        <f t="shared" si="205"/>
        <v>0</v>
      </c>
      <c r="N90" s="14">
        <f t="shared" si="205"/>
        <v>0</v>
      </c>
      <c r="O90" s="14">
        <f t="shared" si="205"/>
        <v>0</v>
      </c>
      <c r="P90" s="14">
        <f t="shared" si="205"/>
        <v>0</v>
      </c>
      <c r="R90" s="12">
        <f t="shared" si="206"/>
        <v>0.4166666667</v>
      </c>
      <c r="S90" s="4">
        <f t="shared" ref="S90:AF90" si="207">+SUM(C$88:C90)</f>
        <v>0</v>
      </c>
      <c r="T90" s="4">
        <f t="shared" si="207"/>
        <v>0</v>
      </c>
      <c r="U90" s="4">
        <f t="shared" si="207"/>
        <v>0</v>
      </c>
      <c r="V90" s="4">
        <f t="shared" si="207"/>
        <v>0</v>
      </c>
      <c r="W90" s="4">
        <f t="shared" si="207"/>
        <v>0</v>
      </c>
      <c r="X90" s="4">
        <f t="shared" si="207"/>
        <v>0</v>
      </c>
      <c r="Y90" s="4">
        <f t="shared" si="207"/>
        <v>1</v>
      </c>
      <c r="Z90" s="4">
        <f t="shared" si="207"/>
        <v>0</v>
      </c>
      <c r="AA90" s="4">
        <f t="shared" si="207"/>
        <v>0</v>
      </c>
      <c r="AB90" s="4">
        <f t="shared" si="207"/>
        <v>0</v>
      </c>
      <c r="AC90" s="4">
        <f t="shared" si="207"/>
        <v>0</v>
      </c>
      <c r="AD90" s="4">
        <f t="shared" si="207"/>
        <v>0</v>
      </c>
      <c r="AE90" s="4">
        <f t="shared" si="207"/>
        <v>0</v>
      </c>
      <c r="AF90" s="4">
        <f t="shared" si="207"/>
        <v>1</v>
      </c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5.75" customHeight="1">
      <c r="A91" s="5">
        <f t="shared" si="202"/>
        <v>4</v>
      </c>
      <c r="B91" s="12">
        <f t="shared" si="203"/>
        <v>0.4583333333</v>
      </c>
      <c r="C91" s="4">
        <f t="shared" ref="C91:I91" si="208">+C159</f>
        <v>0</v>
      </c>
      <c r="D91" s="4">
        <f t="shared" si="208"/>
        <v>0</v>
      </c>
      <c r="E91" s="4">
        <f t="shared" si="208"/>
        <v>0</v>
      </c>
      <c r="F91" s="4">
        <f t="shared" si="208"/>
        <v>0</v>
      </c>
      <c r="G91" s="4">
        <f t="shared" si="208"/>
        <v>0</v>
      </c>
      <c r="H91" s="4">
        <f t="shared" si="208"/>
        <v>0</v>
      </c>
      <c r="I91" s="4">
        <f t="shared" si="208"/>
        <v>0</v>
      </c>
      <c r="J91" s="14">
        <f t="shared" ref="J91:P91" si="209">+IF(C91="","",C91)</f>
        <v>0</v>
      </c>
      <c r="K91" s="14">
        <f t="shared" si="209"/>
        <v>0</v>
      </c>
      <c r="L91" s="14">
        <f t="shared" si="209"/>
        <v>0</v>
      </c>
      <c r="M91" s="14">
        <f t="shared" si="209"/>
        <v>0</v>
      </c>
      <c r="N91" s="14">
        <f t="shared" si="209"/>
        <v>0</v>
      </c>
      <c r="O91" s="14">
        <f t="shared" si="209"/>
        <v>0</v>
      </c>
      <c r="P91" s="14">
        <f t="shared" si="209"/>
        <v>0</v>
      </c>
      <c r="R91" s="12">
        <f t="shared" si="206"/>
        <v>0.4583333333</v>
      </c>
      <c r="S91" s="4">
        <f t="shared" ref="S91:AF91" si="210">+SUM(C$88:C91)</f>
        <v>0</v>
      </c>
      <c r="T91" s="4">
        <f t="shared" si="210"/>
        <v>0</v>
      </c>
      <c r="U91" s="4">
        <f t="shared" si="210"/>
        <v>0</v>
      </c>
      <c r="V91" s="4">
        <f t="shared" si="210"/>
        <v>0</v>
      </c>
      <c r="W91" s="4">
        <f t="shared" si="210"/>
        <v>0</v>
      </c>
      <c r="X91" s="4">
        <f t="shared" si="210"/>
        <v>0</v>
      </c>
      <c r="Y91" s="4">
        <f t="shared" si="210"/>
        <v>1</v>
      </c>
      <c r="Z91" s="4">
        <f t="shared" si="210"/>
        <v>0</v>
      </c>
      <c r="AA91" s="4">
        <f t="shared" si="210"/>
        <v>0</v>
      </c>
      <c r="AB91" s="4">
        <f t="shared" si="210"/>
        <v>0</v>
      </c>
      <c r="AC91" s="4">
        <f t="shared" si="210"/>
        <v>0</v>
      </c>
      <c r="AD91" s="4">
        <f t="shared" si="210"/>
        <v>0</v>
      </c>
      <c r="AE91" s="4">
        <f t="shared" si="210"/>
        <v>0</v>
      </c>
      <c r="AF91" s="4">
        <f t="shared" si="210"/>
        <v>1</v>
      </c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5.75" customHeight="1">
      <c r="A92" s="5">
        <f t="shared" si="202"/>
        <v>5</v>
      </c>
      <c r="B92" s="12">
        <f t="shared" si="203"/>
        <v>0.5</v>
      </c>
      <c r="C92" s="4">
        <f t="shared" ref="C92:I92" si="211">+C160</f>
        <v>0</v>
      </c>
      <c r="D92" s="4">
        <f t="shared" si="211"/>
        <v>0</v>
      </c>
      <c r="E92" s="4">
        <f t="shared" si="211"/>
        <v>0</v>
      </c>
      <c r="F92" s="4">
        <f t="shared" si="211"/>
        <v>0</v>
      </c>
      <c r="G92" s="4">
        <f t="shared" si="211"/>
        <v>0</v>
      </c>
      <c r="H92" s="4">
        <f t="shared" si="211"/>
        <v>0</v>
      </c>
      <c r="I92" s="4">
        <f t="shared" si="211"/>
        <v>0</v>
      </c>
      <c r="J92" s="14">
        <f t="shared" ref="J92:P92" si="212">+IF(C92="","",C92)</f>
        <v>0</v>
      </c>
      <c r="K92" s="14">
        <f t="shared" si="212"/>
        <v>0</v>
      </c>
      <c r="L92" s="14">
        <f t="shared" si="212"/>
        <v>0</v>
      </c>
      <c r="M92" s="14">
        <f t="shared" si="212"/>
        <v>0</v>
      </c>
      <c r="N92" s="14">
        <f t="shared" si="212"/>
        <v>0</v>
      </c>
      <c r="O92" s="14">
        <f t="shared" si="212"/>
        <v>0</v>
      </c>
      <c r="P92" s="14">
        <f t="shared" si="212"/>
        <v>0</v>
      </c>
      <c r="R92" s="12">
        <f t="shared" si="206"/>
        <v>0.5</v>
      </c>
      <c r="S92" s="4">
        <f t="shared" ref="S92:AF92" si="213">+SUM(C$88:C92)</f>
        <v>0</v>
      </c>
      <c r="T92" s="4">
        <f t="shared" si="213"/>
        <v>0</v>
      </c>
      <c r="U92" s="4">
        <f t="shared" si="213"/>
        <v>0</v>
      </c>
      <c r="V92" s="4">
        <f t="shared" si="213"/>
        <v>0</v>
      </c>
      <c r="W92" s="4">
        <f t="shared" si="213"/>
        <v>0</v>
      </c>
      <c r="X92" s="4">
        <f t="shared" si="213"/>
        <v>0</v>
      </c>
      <c r="Y92" s="4">
        <f t="shared" si="213"/>
        <v>1</v>
      </c>
      <c r="Z92" s="4">
        <f t="shared" si="213"/>
        <v>0</v>
      </c>
      <c r="AA92" s="4">
        <f t="shared" si="213"/>
        <v>0</v>
      </c>
      <c r="AB92" s="4">
        <f t="shared" si="213"/>
        <v>0</v>
      </c>
      <c r="AC92" s="4">
        <f t="shared" si="213"/>
        <v>0</v>
      </c>
      <c r="AD92" s="4">
        <f t="shared" si="213"/>
        <v>0</v>
      </c>
      <c r="AE92" s="4">
        <f t="shared" si="213"/>
        <v>0</v>
      </c>
      <c r="AF92" s="4">
        <f t="shared" si="213"/>
        <v>1</v>
      </c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5.75" customHeight="1">
      <c r="A93" s="5">
        <f t="shared" si="202"/>
        <v>6</v>
      </c>
      <c r="B93" s="12">
        <f t="shared" si="203"/>
        <v>0.5416666667</v>
      </c>
      <c r="C93" s="4">
        <f t="shared" ref="C93:I93" si="214">+C161</f>
        <v>0</v>
      </c>
      <c r="D93" s="4">
        <f t="shared" si="214"/>
        <v>0</v>
      </c>
      <c r="E93" s="4">
        <f t="shared" si="214"/>
        <v>0</v>
      </c>
      <c r="F93" s="4">
        <f t="shared" si="214"/>
        <v>0</v>
      </c>
      <c r="G93" s="4">
        <f t="shared" si="214"/>
        <v>0</v>
      </c>
      <c r="H93" s="4">
        <f t="shared" si="214"/>
        <v>0</v>
      </c>
      <c r="I93" s="4">
        <f t="shared" si="214"/>
        <v>0</v>
      </c>
      <c r="J93" s="14">
        <f t="shared" ref="J93:P93" si="215">+IF(C93="","",C93)</f>
        <v>0</v>
      </c>
      <c r="K93" s="14">
        <f t="shared" si="215"/>
        <v>0</v>
      </c>
      <c r="L93" s="14">
        <f t="shared" si="215"/>
        <v>0</v>
      </c>
      <c r="M93" s="14">
        <f t="shared" si="215"/>
        <v>0</v>
      </c>
      <c r="N93" s="14">
        <f t="shared" si="215"/>
        <v>0</v>
      </c>
      <c r="O93" s="14">
        <f t="shared" si="215"/>
        <v>0</v>
      </c>
      <c r="P93" s="14">
        <f t="shared" si="215"/>
        <v>0</v>
      </c>
      <c r="R93" s="12">
        <f t="shared" si="206"/>
        <v>0.5416666667</v>
      </c>
      <c r="S93" s="4">
        <f t="shared" ref="S93:AF93" si="216">+SUM(C$88:C93)</f>
        <v>0</v>
      </c>
      <c r="T93" s="4">
        <f t="shared" si="216"/>
        <v>0</v>
      </c>
      <c r="U93" s="4">
        <f t="shared" si="216"/>
        <v>0</v>
      </c>
      <c r="V93" s="4">
        <f t="shared" si="216"/>
        <v>0</v>
      </c>
      <c r="W93" s="4">
        <f t="shared" si="216"/>
        <v>0</v>
      </c>
      <c r="X93" s="4">
        <f t="shared" si="216"/>
        <v>0</v>
      </c>
      <c r="Y93" s="4">
        <f t="shared" si="216"/>
        <v>1</v>
      </c>
      <c r="Z93" s="4">
        <f t="shared" si="216"/>
        <v>0</v>
      </c>
      <c r="AA93" s="4">
        <f t="shared" si="216"/>
        <v>0</v>
      </c>
      <c r="AB93" s="4">
        <f t="shared" si="216"/>
        <v>0</v>
      </c>
      <c r="AC93" s="4">
        <f t="shared" si="216"/>
        <v>0</v>
      </c>
      <c r="AD93" s="4">
        <f t="shared" si="216"/>
        <v>0</v>
      </c>
      <c r="AE93" s="4">
        <f t="shared" si="216"/>
        <v>0</v>
      </c>
      <c r="AF93" s="4">
        <f t="shared" si="216"/>
        <v>1</v>
      </c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5.75" customHeight="1">
      <c r="A94" s="5">
        <f t="shared" si="202"/>
        <v>7</v>
      </c>
      <c r="B94" s="12">
        <f t="shared" si="203"/>
        <v>0.5833333333</v>
      </c>
      <c r="C94" s="4">
        <f t="shared" ref="C94:I94" si="217">+C162</f>
        <v>0</v>
      </c>
      <c r="D94" s="4">
        <f t="shared" si="217"/>
        <v>0</v>
      </c>
      <c r="E94" s="4">
        <f t="shared" si="217"/>
        <v>0</v>
      </c>
      <c r="F94" s="4">
        <f t="shared" si="217"/>
        <v>0</v>
      </c>
      <c r="G94" s="4">
        <f t="shared" si="217"/>
        <v>0</v>
      </c>
      <c r="H94" s="4">
        <f t="shared" si="217"/>
        <v>0</v>
      </c>
      <c r="I94" s="4">
        <f t="shared" si="217"/>
        <v>0</v>
      </c>
      <c r="J94" s="14">
        <f t="shared" ref="J94:P94" si="218">+IF(C94="","",C94)</f>
        <v>0</v>
      </c>
      <c r="K94" s="14">
        <f t="shared" si="218"/>
        <v>0</v>
      </c>
      <c r="L94" s="14">
        <f t="shared" si="218"/>
        <v>0</v>
      </c>
      <c r="M94" s="14">
        <f t="shared" si="218"/>
        <v>0</v>
      </c>
      <c r="N94" s="14">
        <f t="shared" si="218"/>
        <v>0</v>
      </c>
      <c r="O94" s="14">
        <f t="shared" si="218"/>
        <v>0</v>
      </c>
      <c r="P94" s="14">
        <f t="shared" si="218"/>
        <v>0</v>
      </c>
      <c r="R94" s="12">
        <f t="shared" si="206"/>
        <v>0.5833333333</v>
      </c>
      <c r="S94" s="4">
        <f t="shared" ref="S94:AF94" si="219">+SUM(C$88:C94)</f>
        <v>0</v>
      </c>
      <c r="T94" s="4">
        <f t="shared" si="219"/>
        <v>0</v>
      </c>
      <c r="U94" s="4">
        <f t="shared" si="219"/>
        <v>0</v>
      </c>
      <c r="V94" s="4">
        <f t="shared" si="219"/>
        <v>0</v>
      </c>
      <c r="W94" s="4">
        <f t="shared" si="219"/>
        <v>0</v>
      </c>
      <c r="X94" s="4">
        <f t="shared" si="219"/>
        <v>0</v>
      </c>
      <c r="Y94" s="4">
        <f t="shared" si="219"/>
        <v>1</v>
      </c>
      <c r="Z94" s="4">
        <f t="shared" si="219"/>
        <v>0</v>
      </c>
      <c r="AA94" s="4">
        <f t="shared" si="219"/>
        <v>0</v>
      </c>
      <c r="AB94" s="4">
        <f t="shared" si="219"/>
        <v>0</v>
      </c>
      <c r="AC94" s="4">
        <f t="shared" si="219"/>
        <v>0</v>
      </c>
      <c r="AD94" s="4">
        <f t="shared" si="219"/>
        <v>0</v>
      </c>
      <c r="AE94" s="4">
        <f t="shared" si="219"/>
        <v>0</v>
      </c>
      <c r="AF94" s="4">
        <f t="shared" si="219"/>
        <v>1</v>
      </c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5.75" customHeight="1">
      <c r="A95" s="5">
        <f t="shared" si="202"/>
        <v>8</v>
      </c>
      <c r="B95" s="12">
        <f t="shared" si="203"/>
        <v>0.625</v>
      </c>
      <c r="C95" s="4">
        <f t="shared" ref="C95:I95" si="220">+C163</f>
        <v>0</v>
      </c>
      <c r="D95" s="4">
        <f t="shared" si="220"/>
        <v>0</v>
      </c>
      <c r="E95" s="4">
        <f t="shared" si="220"/>
        <v>0</v>
      </c>
      <c r="F95" s="4">
        <f t="shared" si="220"/>
        <v>0</v>
      </c>
      <c r="G95" s="4">
        <f t="shared" si="220"/>
        <v>0</v>
      </c>
      <c r="H95" s="4">
        <f t="shared" si="220"/>
        <v>0</v>
      </c>
      <c r="I95" s="4">
        <f t="shared" si="220"/>
        <v>0</v>
      </c>
      <c r="J95" s="14">
        <f t="shared" ref="J95:P95" si="221">+IF(C95="","",C95)</f>
        <v>0</v>
      </c>
      <c r="K95" s="14">
        <f t="shared" si="221"/>
        <v>0</v>
      </c>
      <c r="L95" s="14">
        <f t="shared" si="221"/>
        <v>0</v>
      </c>
      <c r="M95" s="14">
        <f t="shared" si="221"/>
        <v>0</v>
      </c>
      <c r="N95" s="14">
        <f t="shared" si="221"/>
        <v>0</v>
      </c>
      <c r="O95" s="14">
        <f t="shared" si="221"/>
        <v>0</v>
      </c>
      <c r="P95" s="14">
        <f t="shared" si="221"/>
        <v>0</v>
      </c>
      <c r="R95" s="12">
        <f t="shared" si="206"/>
        <v>0.625</v>
      </c>
      <c r="S95" s="4">
        <f t="shared" ref="S95:AF95" si="222">+SUM(C88:C95)</f>
        <v>0</v>
      </c>
      <c r="T95" s="4">
        <f t="shared" si="222"/>
        <v>0</v>
      </c>
      <c r="U95" s="4">
        <f t="shared" si="222"/>
        <v>0</v>
      </c>
      <c r="V95" s="4">
        <f t="shared" si="222"/>
        <v>0</v>
      </c>
      <c r="W95" s="4">
        <f t="shared" si="222"/>
        <v>0</v>
      </c>
      <c r="X95" s="4">
        <f t="shared" si="222"/>
        <v>0</v>
      </c>
      <c r="Y95" s="4">
        <f t="shared" si="222"/>
        <v>1</v>
      </c>
      <c r="Z95" s="4">
        <f t="shared" si="222"/>
        <v>0</v>
      </c>
      <c r="AA95" s="4">
        <f t="shared" si="222"/>
        <v>0</v>
      </c>
      <c r="AB95" s="4">
        <f t="shared" si="222"/>
        <v>0</v>
      </c>
      <c r="AC95" s="4">
        <f t="shared" si="222"/>
        <v>0</v>
      </c>
      <c r="AD95" s="4">
        <f t="shared" si="222"/>
        <v>0</v>
      </c>
      <c r="AE95" s="4">
        <f t="shared" si="222"/>
        <v>0</v>
      </c>
      <c r="AF95" s="4">
        <f t="shared" si="222"/>
        <v>1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15.75" customHeight="1">
      <c r="A96" s="5">
        <f t="shared" si="202"/>
        <v>9</v>
      </c>
      <c r="B96" s="12">
        <f t="shared" si="203"/>
        <v>0.6666666667</v>
      </c>
      <c r="C96" s="4">
        <f t="shared" ref="C96:I96" si="223">+C164</f>
        <v>0</v>
      </c>
      <c r="D96" s="4">
        <f t="shared" si="223"/>
        <v>0</v>
      </c>
      <c r="E96" s="4">
        <f t="shared" si="223"/>
        <v>0</v>
      </c>
      <c r="F96" s="4">
        <f t="shared" si="223"/>
        <v>0</v>
      </c>
      <c r="G96" s="4">
        <f t="shared" si="223"/>
        <v>0</v>
      </c>
      <c r="H96" s="4">
        <f t="shared" si="223"/>
        <v>0</v>
      </c>
      <c r="I96" s="4">
        <f t="shared" si="223"/>
        <v>1</v>
      </c>
      <c r="J96" s="14">
        <f t="shared" ref="J96:P96" si="224">+IF(C96="","",C96)</f>
        <v>0</v>
      </c>
      <c r="K96" s="14">
        <f t="shared" si="224"/>
        <v>0</v>
      </c>
      <c r="L96" s="14">
        <f t="shared" si="224"/>
        <v>0</v>
      </c>
      <c r="M96" s="14">
        <f t="shared" si="224"/>
        <v>0</v>
      </c>
      <c r="N96" s="14">
        <f t="shared" si="224"/>
        <v>0</v>
      </c>
      <c r="O96" s="14">
        <f t="shared" si="224"/>
        <v>0</v>
      </c>
      <c r="P96" s="14">
        <f t="shared" si="224"/>
        <v>1</v>
      </c>
      <c r="R96" s="12">
        <f t="shared" si="206"/>
        <v>0.6666666667</v>
      </c>
      <c r="S96" s="4">
        <f t="shared" ref="S96:AF96" si="225">+SUM(C89:C96)</f>
        <v>0</v>
      </c>
      <c r="T96" s="4">
        <f t="shared" si="225"/>
        <v>0</v>
      </c>
      <c r="U96" s="4">
        <f t="shared" si="225"/>
        <v>0</v>
      </c>
      <c r="V96" s="4">
        <f t="shared" si="225"/>
        <v>0</v>
      </c>
      <c r="W96" s="4">
        <f t="shared" si="225"/>
        <v>0</v>
      </c>
      <c r="X96" s="4">
        <f t="shared" si="225"/>
        <v>0</v>
      </c>
      <c r="Y96" s="4">
        <f t="shared" si="225"/>
        <v>1</v>
      </c>
      <c r="Z96" s="4">
        <f t="shared" si="225"/>
        <v>0</v>
      </c>
      <c r="AA96" s="4">
        <f t="shared" si="225"/>
        <v>0</v>
      </c>
      <c r="AB96" s="4">
        <f t="shared" si="225"/>
        <v>0</v>
      </c>
      <c r="AC96" s="4">
        <f t="shared" si="225"/>
        <v>0</v>
      </c>
      <c r="AD96" s="4">
        <f t="shared" si="225"/>
        <v>0</v>
      </c>
      <c r="AE96" s="4">
        <f t="shared" si="225"/>
        <v>0</v>
      </c>
      <c r="AF96" s="4">
        <f t="shared" si="225"/>
        <v>1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5.75" customHeight="1">
      <c r="A97" s="5">
        <f t="shared" si="202"/>
        <v>10</v>
      </c>
      <c r="B97" s="12">
        <f t="shared" si="203"/>
        <v>0.7083333333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R97" s="12">
        <f t="shared" si="206"/>
        <v>0.7083333333</v>
      </c>
      <c r="S97" s="4">
        <f t="shared" ref="S97:AF97" si="226">+SUM(C90:C97)</f>
        <v>0</v>
      </c>
      <c r="T97" s="4">
        <f t="shared" si="226"/>
        <v>0</v>
      </c>
      <c r="U97" s="4">
        <f t="shared" si="226"/>
        <v>0</v>
      </c>
      <c r="V97" s="4">
        <f t="shared" si="226"/>
        <v>0</v>
      </c>
      <c r="W97" s="4">
        <f t="shared" si="226"/>
        <v>0</v>
      </c>
      <c r="X97" s="4">
        <f t="shared" si="226"/>
        <v>0</v>
      </c>
      <c r="Y97" s="4">
        <f t="shared" si="226"/>
        <v>1</v>
      </c>
      <c r="Z97" s="4">
        <f t="shared" si="226"/>
        <v>0</v>
      </c>
      <c r="AA97" s="4">
        <f t="shared" si="226"/>
        <v>0</v>
      </c>
      <c r="AB97" s="4">
        <f t="shared" si="226"/>
        <v>0</v>
      </c>
      <c r="AC97" s="4">
        <f t="shared" si="226"/>
        <v>0</v>
      </c>
      <c r="AD97" s="4">
        <f t="shared" si="226"/>
        <v>0</v>
      </c>
      <c r="AE97" s="4">
        <f t="shared" si="226"/>
        <v>0</v>
      </c>
      <c r="AF97" s="4">
        <f t="shared" si="226"/>
        <v>1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5.75" customHeight="1">
      <c r="A98" s="5">
        <f t="shared" si="202"/>
        <v>11</v>
      </c>
      <c r="B98" s="12">
        <f t="shared" si="203"/>
        <v>0.75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R98" s="12">
        <f t="shared" si="206"/>
        <v>0.75</v>
      </c>
      <c r="S98" s="4">
        <f t="shared" ref="S98:AF98" si="227">+SUM(C91:C98)</f>
        <v>0</v>
      </c>
      <c r="T98" s="4">
        <f t="shared" si="227"/>
        <v>0</v>
      </c>
      <c r="U98" s="4">
        <f t="shared" si="227"/>
        <v>0</v>
      </c>
      <c r="V98" s="4">
        <f t="shared" si="227"/>
        <v>0</v>
      </c>
      <c r="W98" s="4">
        <f t="shared" si="227"/>
        <v>0</v>
      </c>
      <c r="X98" s="4">
        <f t="shared" si="227"/>
        <v>0</v>
      </c>
      <c r="Y98" s="4">
        <f t="shared" si="227"/>
        <v>1</v>
      </c>
      <c r="Z98" s="4">
        <f t="shared" si="227"/>
        <v>0</v>
      </c>
      <c r="AA98" s="4">
        <f t="shared" si="227"/>
        <v>0</v>
      </c>
      <c r="AB98" s="4">
        <f t="shared" si="227"/>
        <v>0</v>
      </c>
      <c r="AC98" s="4">
        <f t="shared" si="227"/>
        <v>0</v>
      </c>
      <c r="AD98" s="4">
        <f t="shared" si="227"/>
        <v>0</v>
      </c>
      <c r="AE98" s="4">
        <f t="shared" si="227"/>
        <v>0</v>
      </c>
      <c r="AF98" s="4">
        <f t="shared" si="227"/>
        <v>1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5.75" customHeight="1">
      <c r="A99" s="5">
        <f t="shared" si="202"/>
        <v>12</v>
      </c>
      <c r="B99" s="12">
        <f t="shared" si="203"/>
        <v>0.7916666667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R99" s="12">
        <f t="shared" si="206"/>
        <v>0.7916666667</v>
      </c>
      <c r="S99" s="4">
        <f t="shared" ref="S99:AF99" si="228">+SUM(C92:C99)</f>
        <v>0</v>
      </c>
      <c r="T99" s="4">
        <f t="shared" si="228"/>
        <v>0</v>
      </c>
      <c r="U99" s="4">
        <f t="shared" si="228"/>
        <v>0</v>
      </c>
      <c r="V99" s="4">
        <f t="shared" si="228"/>
        <v>0</v>
      </c>
      <c r="W99" s="4">
        <f t="shared" si="228"/>
        <v>0</v>
      </c>
      <c r="X99" s="4">
        <f t="shared" si="228"/>
        <v>0</v>
      </c>
      <c r="Y99" s="4">
        <f t="shared" si="228"/>
        <v>1</v>
      </c>
      <c r="Z99" s="4">
        <f t="shared" si="228"/>
        <v>0</v>
      </c>
      <c r="AA99" s="4">
        <f t="shared" si="228"/>
        <v>0</v>
      </c>
      <c r="AB99" s="4">
        <f t="shared" si="228"/>
        <v>0</v>
      </c>
      <c r="AC99" s="4">
        <f t="shared" si="228"/>
        <v>0</v>
      </c>
      <c r="AD99" s="4">
        <f t="shared" si="228"/>
        <v>0</v>
      </c>
      <c r="AE99" s="4">
        <f t="shared" si="228"/>
        <v>0</v>
      </c>
      <c r="AF99" s="4">
        <f t="shared" si="228"/>
        <v>1</v>
      </c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15.75" customHeight="1">
      <c r="A100" s="5">
        <f t="shared" si="202"/>
        <v>13</v>
      </c>
      <c r="B100" s="12">
        <f t="shared" si="203"/>
        <v>0.8333333333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R100" s="12">
        <f t="shared" si="206"/>
        <v>0.8333333333</v>
      </c>
      <c r="S100" s="4">
        <f t="shared" ref="S100:AF100" si="229">+SUM(C93:C100)</f>
        <v>0</v>
      </c>
      <c r="T100" s="4">
        <f t="shared" si="229"/>
        <v>0</v>
      </c>
      <c r="U100" s="4">
        <f t="shared" si="229"/>
        <v>0</v>
      </c>
      <c r="V100" s="4">
        <f t="shared" si="229"/>
        <v>0</v>
      </c>
      <c r="W100" s="4">
        <f t="shared" si="229"/>
        <v>0</v>
      </c>
      <c r="X100" s="4">
        <f t="shared" si="229"/>
        <v>0</v>
      </c>
      <c r="Y100" s="4">
        <f t="shared" si="229"/>
        <v>1</v>
      </c>
      <c r="Z100" s="4">
        <f t="shared" si="229"/>
        <v>0</v>
      </c>
      <c r="AA100" s="4">
        <f t="shared" si="229"/>
        <v>0</v>
      </c>
      <c r="AB100" s="4">
        <f t="shared" si="229"/>
        <v>0</v>
      </c>
      <c r="AC100" s="4">
        <f t="shared" si="229"/>
        <v>0</v>
      </c>
      <c r="AD100" s="4">
        <f t="shared" si="229"/>
        <v>0</v>
      </c>
      <c r="AE100" s="4">
        <f t="shared" si="229"/>
        <v>0</v>
      </c>
      <c r="AF100" s="4">
        <f t="shared" si="229"/>
        <v>1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ht="15.75" customHeight="1">
      <c r="A101" s="5">
        <f t="shared" si="202"/>
        <v>14</v>
      </c>
      <c r="B101" s="12">
        <f t="shared" si="203"/>
        <v>0.875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R101" s="12">
        <f t="shared" si="206"/>
        <v>0.875</v>
      </c>
      <c r="S101" s="4">
        <f t="shared" ref="S101:AF101" si="230">+SUM(C94:C101)</f>
        <v>0</v>
      </c>
      <c r="T101" s="4">
        <f t="shared" si="230"/>
        <v>0</v>
      </c>
      <c r="U101" s="4">
        <f t="shared" si="230"/>
        <v>0</v>
      </c>
      <c r="V101" s="4">
        <f t="shared" si="230"/>
        <v>0</v>
      </c>
      <c r="W101" s="4">
        <f t="shared" si="230"/>
        <v>0</v>
      </c>
      <c r="X101" s="4">
        <f t="shared" si="230"/>
        <v>0</v>
      </c>
      <c r="Y101" s="4">
        <f t="shared" si="230"/>
        <v>1</v>
      </c>
      <c r="Z101" s="4">
        <f t="shared" si="230"/>
        <v>0</v>
      </c>
      <c r="AA101" s="4">
        <f t="shared" si="230"/>
        <v>0</v>
      </c>
      <c r="AB101" s="4">
        <f t="shared" si="230"/>
        <v>0</v>
      </c>
      <c r="AC101" s="4">
        <f t="shared" si="230"/>
        <v>0</v>
      </c>
      <c r="AD101" s="4">
        <f t="shared" si="230"/>
        <v>0</v>
      </c>
      <c r="AE101" s="4">
        <f t="shared" si="230"/>
        <v>0</v>
      </c>
      <c r="AF101" s="4">
        <f t="shared" si="230"/>
        <v>1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ht="15.75" customHeight="1">
      <c r="A102" s="5">
        <f t="shared" si="202"/>
        <v>15</v>
      </c>
      <c r="B102" s="12">
        <f t="shared" si="203"/>
        <v>0.9166666667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R102" s="12">
        <f t="shared" si="206"/>
        <v>0.9166666667</v>
      </c>
      <c r="S102" s="4">
        <f t="shared" ref="S102:AF102" si="231">+SUM(C95:C102)</f>
        <v>0</v>
      </c>
      <c r="T102" s="4">
        <f t="shared" si="231"/>
        <v>0</v>
      </c>
      <c r="U102" s="4">
        <f t="shared" si="231"/>
        <v>0</v>
      </c>
      <c r="V102" s="4">
        <f t="shared" si="231"/>
        <v>0</v>
      </c>
      <c r="W102" s="4">
        <f t="shared" si="231"/>
        <v>0</v>
      </c>
      <c r="X102" s="4">
        <f t="shared" si="231"/>
        <v>0</v>
      </c>
      <c r="Y102" s="4">
        <f t="shared" si="231"/>
        <v>1</v>
      </c>
      <c r="Z102" s="4">
        <f t="shared" si="231"/>
        <v>0</v>
      </c>
      <c r="AA102" s="4">
        <f t="shared" si="231"/>
        <v>0</v>
      </c>
      <c r="AB102" s="4">
        <f t="shared" si="231"/>
        <v>0</v>
      </c>
      <c r="AC102" s="4">
        <f t="shared" si="231"/>
        <v>0</v>
      </c>
      <c r="AD102" s="4">
        <f t="shared" si="231"/>
        <v>0</v>
      </c>
      <c r="AE102" s="4">
        <f t="shared" si="231"/>
        <v>0</v>
      </c>
      <c r="AF102" s="4">
        <f t="shared" si="231"/>
        <v>1</v>
      </c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5.75" customHeight="1">
      <c r="A103" s="5">
        <f t="shared" si="202"/>
        <v>16</v>
      </c>
      <c r="B103" s="12">
        <f t="shared" si="203"/>
        <v>0.9583333333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R103" s="12">
        <f t="shared" si="206"/>
        <v>0.9583333333</v>
      </c>
      <c r="S103" s="4">
        <f t="shared" ref="S103:AF103" si="232">+SUM(C96:C103)</f>
        <v>0</v>
      </c>
      <c r="T103" s="4">
        <f t="shared" si="232"/>
        <v>0</v>
      </c>
      <c r="U103" s="4">
        <f t="shared" si="232"/>
        <v>0</v>
      </c>
      <c r="V103" s="4">
        <f t="shared" si="232"/>
        <v>0</v>
      </c>
      <c r="W103" s="4">
        <f t="shared" si="232"/>
        <v>0</v>
      </c>
      <c r="X103" s="4">
        <f t="shared" si="232"/>
        <v>0</v>
      </c>
      <c r="Y103" s="4">
        <f t="shared" si="232"/>
        <v>1</v>
      </c>
      <c r="Z103" s="4">
        <f t="shared" si="232"/>
        <v>0</v>
      </c>
      <c r="AA103" s="4">
        <f t="shared" si="232"/>
        <v>0</v>
      </c>
      <c r="AB103" s="4">
        <f t="shared" si="232"/>
        <v>0</v>
      </c>
      <c r="AC103" s="4">
        <f t="shared" si="232"/>
        <v>0</v>
      </c>
      <c r="AD103" s="4">
        <f t="shared" si="232"/>
        <v>0</v>
      </c>
      <c r="AE103" s="4">
        <f t="shared" si="232"/>
        <v>0</v>
      </c>
      <c r="AF103" s="4">
        <f t="shared" si="232"/>
        <v>1</v>
      </c>
      <c r="AG103" s="5"/>
    </row>
    <row r="104" ht="15.75" customHeight="1"/>
    <row r="105" ht="15.75" customHeight="1">
      <c r="B105" s="1" t="str">
        <f>+B7</f>
        <v>Diaristas 12H</v>
      </c>
      <c r="C105" s="1" t="s">
        <v>28</v>
      </c>
      <c r="R105" s="17" t="str">
        <f>+B105</f>
        <v>Diaristas 12H</v>
      </c>
      <c r="S105" s="1" t="s">
        <v>29</v>
      </c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ht="15.75" customHeight="1">
      <c r="B106" s="3" t="s">
        <v>12</v>
      </c>
      <c r="C106" s="4" t="s">
        <v>13</v>
      </c>
      <c r="D106" s="4" t="s">
        <v>14</v>
      </c>
      <c r="E106" s="4" t="s">
        <v>15</v>
      </c>
      <c r="F106" s="4" t="s">
        <v>16</v>
      </c>
      <c r="G106" s="4" t="s">
        <v>17</v>
      </c>
      <c r="H106" s="4" t="s">
        <v>18</v>
      </c>
      <c r="I106" s="4" t="s">
        <v>19</v>
      </c>
      <c r="J106" s="4" t="s">
        <v>20</v>
      </c>
      <c r="K106" s="4" t="s">
        <v>21</v>
      </c>
      <c r="L106" s="4" t="s">
        <v>22</v>
      </c>
      <c r="M106" s="4" t="s">
        <v>23</v>
      </c>
      <c r="N106" s="4" t="s">
        <v>24</v>
      </c>
      <c r="O106" s="4" t="s">
        <v>25</v>
      </c>
      <c r="P106" s="4" t="s">
        <v>26</v>
      </c>
      <c r="R106" s="3" t="s">
        <v>12</v>
      </c>
      <c r="S106" s="3" t="s">
        <v>13</v>
      </c>
      <c r="T106" s="3" t="s">
        <v>14</v>
      </c>
      <c r="U106" s="3" t="s">
        <v>15</v>
      </c>
      <c r="V106" s="3" t="s">
        <v>16</v>
      </c>
      <c r="W106" s="3" t="s">
        <v>17</v>
      </c>
      <c r="X106" s="3" t="s">
        <v>18</v>
      </c>
      <c r="Y106" s="3" t="s">
        <v>19</v>
      </c>
      <c r="Z106" s="4" t="s">
        <v>20</v>
      </c>
      <c r="AA106" s="4" t="s">
        <v>21</v>
      </c>
      <c r="AB106" s="4" t="s">
        <v>22</v>
      </c>
      <c r="AC106" s="4" t="s">
        <v>23</v>
      </c>
      <c r="AD106" s="4" t="s">
        <v>24</v>
      </c>
      <c r="AE106" s="4" t="s">
        <v>25</v>
      </c>
      <c r="AF106" s="4" t="s">
        <v>26</v>
      </c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15.75" customHeight="1">
      <c r="A107" s="5">
        <v>1.0</v>
      </c>
      <c r="B107" s="12">
        <v>0.3333333333333333</v>
      </c>
      <c r="C107" s="4">
        <f t="shared" ref="C107:I107" si="233">+C165</f>
        <v>0</v>
      </c>
      <c r="D107" s="4">
        <f t="shared" si="233"/>
        <v>0</v>
      </c>
      <c r="E107" s="4">
        <f t="shared" si="233"/>
        <v>0</v>
      </c>
      <c r="F107" s="4">
        <f t="shared" si="233"/>
        <v>0</v>
      </c>
      <c r="G107" s="4">
        <f t="shared" si="233"/>
        <v>0</v>
      </c>
      <c r="H107" s="4">
        <f t="shared" si="233"/>
        <v>0</v>
      </c>
      <c r="I107" s="4">
        <f t="shared" si="233"/>
        <v>0</v>
      </c>
      <c r="J107" s="14">
        <f t="shared" ref="J107:P107" si="234">+IF(C107="","",C107)</f>
        <v>0</v>
      </c>
      <c r="K107" s="14">
        <f t="shared" si="234"/>
        <v>0</v>
      </c>
      <c r="L107" s="14">
        <f t="shared" si="234"/>
        <v>0</v>
      </c>
      <c r="M107" s="14">
        <f t="shared" si="234"/>
        <v>0</v>
      </c>
      <c r="N107" s="14">
        <f t="shared" si="234"/>
        <v>0</v>
      </c>
      <c r="O107" s="14">
        <f t="shared" si="234"/>
        <v>0</v>
      </c>
      <c r="P107" s="14">
        <f t="shared" si="234"/>
        <v>0</v>
      </c>
      <c r="R107" s="12">
        <v>0.3333333333333333</v>
      </c>
      <c r="S107" s="4">
        <f t="shared" ref="S107:AF107" si="235">+SUM(C$107:C107)</f>
        <v>0</v>
      </c>
      <c r="T107" s="4">
        <f t="shared" si="235"/>
        <v>0</v>
      </c>
      <c r="U107" s="4">
        <f t="shared" si="235"/>
        <v>0</v>
      </c>
      <c r="V107" s="4">
        <f t="shared" si="235"/>
        <v>0</v>
      </c>
      <c r="W107" s="4">
        <f t="shared" si="235"/>
        <v>0</v>
      </c>
      <c r="X107" s="4">
        <f t="shared" si="235"/>
        <v>0</v>
      </c>
      <c r="Y107" s="4">
        <f t="shared" si="235"/>
        <v>0</v>
      </c>
      <c r="Z107" s="4">
        <f t="shared" si="235"/>
        <v>0</v>
      </c>
      <c r="AA107" s="4">
        <f t="shared" si="235"/>
        <v>0</v>
      </c>
      <c r="AB107" s="4">
        <f t="shared" si="235"/>
        <v>0</v>
      </c>
      <c r="AC107" s="4">
        <f t="shared" si="235"/>
        <v>0</v>
      </c>
      <c r="AD107" s="4">
        <f t="shared" si="235"/>
        <v>0</v>
      </c>
      <c r="AE107" s="4">
        <f t="shared" si="235"/>
        <v>0</v>
      </c>
      <c r="AF107" s="4">
        <f t="shared" si="235"/>
        <v>0</v>
      </c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ht="15.75" customHeight="1">
      <c r="A108" s="5">
        <f t="shared" ref="A108:A122" si="239">1+A107</f>
        <v>2</v>
      </c>
      <c r="B108" s="12">
        <f t="shared" ref="B108:B122" si="240">+B107+$B$9</f>
        <v>0.375</v>
      </c>
      <c r="C108" s="4">
        <f t="shared" ref="C108:I108" si="236">+C166</f>
        <v>0</v>
      </c>
      <c r="D108" s="4">
        <f t="shared" si="236"/>
        <v>0</v>
      </c>
      <c r="E108" s="4">
        <f t="shared" si="236"/>
        <v>0</v>
      </c>
      <c r="F108" s="4">
        <f t="shared" si="236"/>
        <v>0</v>
      </c>
      <c r="G108" s="4">
        <f t="shared" si="236"/>
        <v>0</v>
      </c>
      <c r="H108" s="4">
        <f t="shared" si="236"/>
        <v>0</v>
      </c>
      <c r="I108" s="4">
        <f t="shared" si="236"/>
        <v>0</v>
      </c>
      <c r="J108" s="14">
        <f t="shared" ref="J108:P108" si="237">+IF(C108="","",C108)</f>
        <v>0</v>
      </c>
      <c r="K108" s="14">
        <f t="shared" si="237"/>
        <v>0</v>
      </c>
      <c r="L108" s="14">
        <f t="shared" si="237"/>
        <v>0</v>
      </c>
      <c r="M108" s="14">
        <f t="shared" si="237"/>
        <v>0</v>
      </c>
      <c r="N108" s="14">
        <f t="shared" si="237"/>
        <v>0</v>
      </c>
      <c r="O108" s="14">
        <f t="shared" si="237"/>
        <v>0</v>
      </c>
      <c r="P108" s="14">
        <f t="shared" si="237"/>
        <v>0</v>
      </c>
      <c r="R108" s="12">
        <f t="shared" ref="R108:R122" si="243">+R107+$B$9</f>
        <v>0.375</v>
      </c>
      <c r="S108" s="4">
        <f t="shared" ref="S108:AF108" si="238">+SUM(C$107:C108)</f>
        <v>0</v>
      </c>
      <c r="T108" s="4">
        <f t="shared" si="238"/>
        <v>0</v>
      </c>
      <c r="U108" s="4">
        <f t="shared" si="238"/>
        <v>0</v>
      </c>
      <c r="V108" s="4">
        <f t="shared" si="238"/>
        <v>0</v>
      </c>
      <c r="W108" s="4">
        <f t="shared" si="238"/>
        <v>0</v>
      </c>
      <c r="X108" s="4">
        <f t="shared" si="238"/>
        <v>0</v>
      </c>
      <c r="Y108" s="4">
        <f t="shared" si="238"/>
        <v>0</v>
      </c>
      <c r="Z108" s="4">
        <f t="shared" si="238"/>
        <v>0</v>
      </c>
      <c r="AA108" s="4">
        <f t="shared" si="238"/>
        <v>0</v>
      </c>
      <c r="AB108" s="4">
        <f t="shared" si="238"/>
        <v>0</v>
      </c>
      <c r="AC108" s="4">
        <f t="shared" si="238"/>
        <v>0</v>
      </c>
      <c r="AD108" s="4">
        <f t="shared" si="238"/>
        <v>0</v>
      </c>
      <c r="AE108" s="4">
        <f t="shared" si="238"/>
        <v>0</v>
      </c>
      <c r="AF108" s="4">
        <f t="shared" si="238"/>
        <v>0</v>
      </c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5.75" customHeight="1">
      <c r="A109" s="5">
        <f t="shared" si="239"/>
        <v>3</v>
      </c>
      <c r="B109" s="12">
        <f t="shared" si="240"/>
        <v>0.4166666667</v>
      </c>
      <c r="C109" s="4">
        <f t="shared" ref="C109:I109" si="241">+C167</f>
        <v>0</v>
      </c>
      <c r="D109" s="4">
        <f t="shared" si="241"/>
        <v>0</v>
      </c>
      <c r="E109" s="4">
        <f t="shared" si="241"/>
        <v>0</v>
      </c>
      <c r="F109" s="4">
        <f t="shared" si="241"/>
        <v>0</v>
      </c>
      <c r="G109" s="4">
        <f t="shared" si="241"/>
        <v>0</v>
      </c>
      <c r="H109" s="4">
        <f t="shared" si="241"/>
        <v>0</v>
      </c>
      <c r="I109" s="4">
        <f t="shared" si="241"/>
        <v>0</v>
      </c>
      <c r="J109" s="14">
        <f t="shared" ref="J109:P109" si="242">+IF(C109="","",C109)</f>
        <v>0</v>
      </c>
      <c r="K109" s="14">
        <f t="shared" si="242"/>
        <v>0</v>
      </c>
      <c r="L109" s="14">
        <f t="shared" si="242"/>
        <v>0</v>
      </c>
      <c r="M109" s="14">
        <f t="shared" si="242"/>
        <v>0</v>
      </c>
      <c r="N109" s="14">
        <f t="shared" si="242"/>
        <v>0</v>
      </c>
      <c r="O109" s="14">
        <f t="shared" si="242"/>
        <v>0</v>
      </c>
      <c r="P109" s="14">
        <f t="shared" si="242"/>
        <v>0</v>
      </c>
      <c r="R109" s="12">
        <f t="shared" si="243"/>
        <v>0.4166666667</v>
      </c>
      <c r="S109" s="4">
        <f t="shared" ref="S109:AF109" si="244">+SUM(C$107:C109)</f>
        <v>0</v>
      </c>
      <c r="T109" s="4">
        <f t="shared" si="244"/>
        <v>0</v>
      </c>
      <c r="U109" s="4">
        <f t="shared" si="244"/>
        <v>0</v>
      </c>
      <c r="V109" s="4">
        <f t="shared" si="244"/>
        <v>0</v>
      </c>
      <c r="W109" s="4">
        <f t="shared" si="244"/>
        <v>0</v>
      </c>
      <c r="X109" s="4">
        <f t="shared" si="244"/>
        <v>0</v>
      </c>
      <c r="Y109" s="4">
        <f t="shared" si="244"/>
        <v>0</v>
      </c>
      <c r="Z109" s="4">
        <f t="shared" si="244"/>
        <v>0</v>
      </c>
      <c r="AA109" s="4">
        <f t="shared" si="244"/>
        <v>0</v>
      </c>
      <c r="AB109" s="4">
        <f t="shared" si="244"/>
        <v>0</v>
      </c>
      <c r="AC109" s="4">
        <f t="shared" si="244"/>
        <v>0</v>
      </c>
      <c r="AD109" s="4">
        <f t="shared" si="244"/>
        <v>0</v>
      </c>
      <c r="AE109" s="4">
        <f t="shared" si="244"/>
        <v>0</v>
      </c>
      <c r="AF109" s="4">
        <f t="shared" si="244"/>
        <v>0</v>
      </c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ht="15.75" customHeight="1">
      <c r="A110" s="5">
        <f t="shared" si="239"/>
        <v>4</v>
      </c>
      <c r="B110" s="12">
        <f t="shared" si="240"/>
        <v>0.4583333333</v>
      </c>
      <c r="C110" s="4">
        <f t="shared" ref="C110:I110" si="245">+C168</f>
        <v>0</v>
      </c>
      <c r="D110" s="4">
        <f t="shared" si="245"/>
        <v>0</v>
      </c>
      <c r="E110" s="4">
        <f t="shared" si="245"/>
        <v>0</v>
      </c>
      <c r="F110" s="4">
        <f t="shared" si="245"/>
        <v>0</v>
      </c>
      <c r="G110" s="4">
        <f t="shared" si="245"/>
        <v>0</v>
      </c>
      <c r="H110" s="4">
        <f t="shared" si="245"/>
        <v>0</v>
      </c>
      <c r="I110" s="4">
        <f t="shared" si="245"/>
        <v>0</v>
      </c>
      <c r="J110" s="14">
        <f t="shared" ref="J110:P110" si="246">+IF(C110="","",C110)</f>
        <v>0</v>
      </c>
      <c r="K110" s="14">
        <f t="shared" si="246"/>
        <v>0</v>
      </c>
      <c r="L110" s="14">
        <f t="shared" si="246"/>
        <v>0</v>
      </c>
      <c r="M110" s="14">
        <f t="shared" si="246"/>
        <v>0</v>
      </c>
      <c r="N110" s="14">
        <f t="shared" si="246"/>
        <v>0</v>
      </c>
      <c r="O110" s="14">
        <f t="shared" si="246"/>
        <v>0</v>
      </c>
      <c r="P110" s="14">
        <f t="shared" si="246"/>
        <v>0</v>
      </c>
      <c r="R110" s="12">
        <f t="shared" si="243"/>
        <v>0.4583333333</v>
      </c>
      <c r="S110" s="4">
        <f t="shared" ref="S110:AF110" si="247">+SUM(C$107:C110)</f>
        <v>0</v>
      </c>
      <c r="T110" s="4">
        <f t="shared" si="247"/>
        <v>0</v>
      </c>
      <c r="U110" s="4">
        <f t="shared" si="247"/>
        <v>0</v>
      </c>
      <c r="V110" s="4">
        <f t="shared" si="247"/>
        <v>0</v>
      </c>
      <c r="W110" s="4">
        <f t="shared" si="247"/>
        <v>0</v>
      </c>
      <c r="X110" s="4">
        <f t="shared" si="247"/>
        <v>0</v>
      </c>
      <c r="Y110" s="4">
        <f t="shared" si="247"/>
        <v>0</v>
      </c>
      <c r="Z110" s="4">
        <f t="shared" si="247"/>
        <v>0</v>
      </c>
      <c r="AA110" s="4">
        <f t="shared" si="247"/>
        <v>0</v>
      </c>
      <c r="AB110" s="4">
        <f t="shared" si="247"/>
        <v>0</v>
      </c>
      <c r="AC110" s="4">
        <f t="shared" si="247"/>
        <v>0</v>
      </c>
      <c r="AD110" s="4">
        <f t="shared" si="247"/>
        <v>0</v>
      </c>
      <c r="AE110" s="4">
        <f t="shared" si="247"/>
        <v>0</v>
      </c>
      <c r="AF110" s="4">
        <f t="shared" si="247"/>
        <v>0</v>
      </c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ht="15.75" customHeight="1">
      <c r="A111" s="5">
        <f t="shared" si="239"/>
        <v>5</v>
      </c>
      <c r="B111" s="12">
        <f t="shared" si="240"/>
        <v>0.5</v>
      </c>
      <c r="C111" s="4">
        <f t="shared" ref="C111:I111" si="248">+C169</f>
        <v>0</v>
      </c>
      <c r="D111" s="4">
        <f t="shared" si="248"/>
        <v>0</v>
      </c>
      <c r="E111" s="4">
        <f t="shared" si="248"/>
        <v>0</v>
      </c>
      <c r="F111" s="4">
        <f t="shared" si="248"/>
        <v>0</v>
      </c>
      <c r="G111" s="4">
        <f t="shared" si="248"/>
        <v>0</v>
      </c>
      <c r="H111" s="4">
        <f t="shared" si="248"/>
        <v>0</v>
      </c>
      <c r="I111" s="4">
        <f t="shared" si="248"/>
        <v>0</v>
      </c>
      <c r="J111" s="14">
        <f t="shared" ref="J111:P111" si="249">+IF(C111="","",C111)</f>
        <v>0</v>
      </c>
      <c r="K111" s="14">
        <f t="shared" si="249"/>
        <v>0</v>
      </c>
      <c r="L111" s="14">
        <f t="shared" si="249"/>
        <v>0</v>
      </c>
      <c r="M111" s="14">
        <f t="shared" si="249"/>
        <v>0</v>
      </c>
      <c r="N111" s="14">
        <f t="shared" si="249"/>
        <v>0</v>
      </c>
      <c r="O111" s="14">
        <f t="shared" si="249"/>
        <v>0</v>
      </c>
      <c r="P111" s="14">
        <f t="shared" si="249"/>
        <v>0</v>
      </c>
      <c r="R111" s="12">
        <f t="shared" si="243"/>
        <v>0.5</v>
      </c>
      <c r="S111" s="4">
        <f t="shared" ref="S111:AF111" si="250">+SUM(C$107:C111)</f>
        <v>0</v>
      </c>
      <c r="T111" s="4">
        <f t="shared" si="250"/>
        <v>0</v>
      </c>
      <c r="U111" s="4">
        <f t="shared" si="250"/>
        <v>0</v>
      </c>
      <c r="V111" s="4">
        <f t="shared" si="250"/>
        <v>0</v>
      </c>
      <c r="W111" s="4">
        <f t="shared" si="250"/>
        <v>0</v>
      </c>
      <c r="X111" s="4">
        <f t="shared" si="250"/>
        <v>0</v>
      </c>
      <c r="Y111" s="4">
        <f t="shared" si="250"/>
        <v>0</v>
      </c>
      <c r="Z111" s="4">
        <f t="shared" si="250"/>
        <v>0</v>
      </c>
      <c r="AA111" s="4">
        <f t="shared" si="250"/>
        <v>0</v>
      </c>
      <c r="AB111" s="4">
        <f t="shared" si="250"/>
        <v>0</v>
      </c>
      <c r="AC111" s="4">
        <f t="shared" si="250"/>
        <v>0</v>
      </c>
      <c r="AD111" s="4">
        <f t="shared" si="250"/>
        <v>0</v>
      </c>
      <c r="AE111" s="4">
        <f t="shared" si="250"/>
        <v>0</v>
      </c>
      <c r="AF111" s="4">
        <f t="shared" si="250"/>
        <v>0</v>
      </c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ht="15.75" customHeight="1">
      <c r="A112" s="5">
        <f t="shared" si="239"/>
        <v>6</v>
      </c>
      <c r="B112" s="12">
        <f t="shared" si="240"/>
        <v>0.5416666667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R112" s="12">
        <f t="shared" si="243"/>
        <v>0.5416666667</v>
      </c>
      <c r="S112" s="4">
        <f t="shared" ref="S112:AF112" si="251">+SUM(C$107:C112)</f>
        <v>0</v>
      </c>
      <c r="T112" s="4">
        <f t="shared" si="251"/>
        <v>0</v>
      </c>
      <c r="U112" s="4">
        <f t="shared" si="251"/>
        <v>0</v>
      </c>
      <c r="V112" s="4">
        <f t="shared" si="251"/>
        <v>0</v>
      </c>
      <c r="W112" s="4">
        <f t="shared" si="251"/>
        <v>0</v>
      </c>
      <c r="X112" s="4">
        <f t="shared" si="251"/>
        <v>0</v>
      </c>
      <c r="Y112" s="4">
        <f t="shared" si="251"/>
        <v>0</v>
      </c>
      <c r="Z112" s="4">
        <f t="shared" si="251"/>
        <v>0</v>
      </c>
      <c r="AA112" s="4">
        <f t="shared" si="251"/>
        <v>0</v>
      </c>
      <c r="AB112" s="4">
        <f t="shared" si="251"/>
        <v>0</v>
      </c>
      <c r="AC112" s="4">
        <f t="shared" si="251"/>
        <v>0</v>
      </c>
      <c r="AD112" s="4">
        <f t="shared" si="251"/>
        <v>0</v>
      </c>
      <c r="AE112" s="4">
        <f t="shared" si="251"/>
        <v>0</v>
      </c>
      <c r="AF112" s="4">
        <f t="shared" si="251"/>
        <v>0</v>
      </c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ht="15.75" customHeight="1">
      <c r="A113" s="5">
        <f t="shared" si="239"/>
        <v>7</v>
      </c>
      <c r="B113" s="12">
        <f t="shared" si="240"/>
        <v>0.5833333333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R113" s="12">
        <f t="shared" si="243"/>
        <v>0.5833333333</v>
      </c>
      <c r="S113" s="4">
        <f t="shared" ref="S113:AF113" si="252">+SUM(C$107:C113)</f>
        <v>0</v>
      </c>
      <c r="T113" s="4">
        <f t="shared" si="252"/>
        <v>0</v>
      </c>
      <c r="U113" s="4">
        <f t="shared" si="252"/>
        <v>0</v>
      </c>
      <c r="V113" s="4">
        <f t="shared" si="252"/>
        <v>0</v>
      </c>
      <c r="W113" s="4">
        <f t="shared" si="252"/>
        <v>0</v>
      </c>
      <c r="X113" s="4">
        <f t="shared" si="252"/>
        <v>0</v>
      </c>
      <c r="Y113" s="4">
        <f t="shared" si="252"/>
        <v>0</v>
      </c>
      <c r="Z113" s="4">
        <f t="shared" si="252"/>
        <v>0</v>
      </c>
      <c r="AA113" s="4">
        <f t="shared" si="252"/>
        <v>0</v>
      </c>
      <c r="AB113" s="4">
        <f t="shared" si="252"/>
        <v>0</v>
      </c>
      <c r="AC113" s="4">
        <f t="shared" si="252"/>
        <v>0</v>
      </c>
      <c r="AD113" s="4">
        <f t="shared" si="252"/>
        <v>0</v>
      </c>
      <c r="AE113" s="4">
        <f t="shared" si="252"/>
        <v>0</v>
      </c>
      <c r="AF113" s="4">
        <f t="shared" si="252"/>
        <v>0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5.75" customHeight="1">
      <c r="A114" s="5">
        <f t="shared" si="239"/>
        <v>8</v>
      </c>
      <c r="B114" s="12">
        <f t="shared" si="240"/>
        <v>0.625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R114" s="12">
        <f t="shared" si="243"/>
        <v>0.625</v>
      </c>
      <c r="S114" s="4">
        <f t="shared" ref="S114:AF114" si="253">+SUM(C$107:C114)</f>
        <v>0</v>
      </c>
      <c r="T114" s="4">
        <f t="shared" si="253"/>
        <v>0</v>
      </c>
      <c r="U114" s="4">
        <f t="shared" si="253"/>
        <v>0</v>
      </c>
      <c r="V114" s="4">
        <f t="shared" si="253"/>
        <v>0</v>
      </c>
      <c r="W114" s="4">
        <f t="shared" si="253"/>
        <v>0</v>
      </c>
      <c r="X114" s="4">
        <f t="shared" si="253"/>
        <v>0</v>
      </c>
      <c r="Y114" s="4">
        <f t="shared" si="253"/>
        <v>0</v>
      </c>
      <c r="Z114" s="4">
        <f t="shared" si="253"/>
        <v>0</v>
      </c>
      <c r="AA114" s="4">
        <f t="shared" si="253"/>
        <v>0</v>
      </c>
      <c r="AB114" s="4">
        <f t="shared" si="253"/>
        <v>0</v>
      </c>
      <c r="AC114" s="4">
        <f t="shared" si="253"/>
        <v>0</v>
      </c>
      <c r="AD114" s="4">
        <f t="shared" si="253"/>
        <v>0</v>
      </c>
      <c r="AE114" s="4">
        <f t="shared" si="253"/>
        <v>0</v>
      </c>
      <c r="AF114" s="4">
        <f t="shared" si="253"/>
        <v>0</v>
      </c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ht="15.75" customHeight="1">
      <c r="A115" s="5">
        <f t="shared" si="239"/>
        <v>9</v>
      </c>
      <c r="B115" s="12">
        <f t="shared" si="240"/>
        <v>0.6666666667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R115" s="12">
        <f t="shared" si="243"/>
        <v>0.6666666667</v>
      </c>
      <c r="S115" s="4">
        <f t="shared" ref="S115:AF115" si="254">+SUM(C$107:C115)</f>
        <v>0</v>
      </c>
      <c r="T115" s="4">
        <f t="shared" si="254"/>
        <v>0</v>
      </c>
      <c r="U115" s="4">
        <f t="shared" si="254"/>
        <v>0</v>
      </c>
      <c r="V115" s="4">
        <f t="shared" si="254"/>
        <v>0</v>
      </c>
      <c r="W115" s="4">
        <f t="shared" si="254"/>
        <v>0</v>
      </c>
      <c r="X115" s="4">
        <f t="shared" si="254"/>
        <v>0</v>
      </c>
      <c r="Y115" s="4">
        <f t="shared" si="254"/>
        <v>0</v>
      </c>
      <c r="Z115" s="4">
        <f t="shared" si="254"/>
        <v>0</v>
      </c>
      <c r="AA115" s="4">
        <f t="shared" si="254"/>
        <v>0</v>
      </c>
      <c r="AB115" s="4">
        <f t="shared" si="254"/>
        <v>0</v>
      </c>
      <c r="AC115" s="4">
        <f t="shared" si="254"/>
        <v>0</v>
      </c>
      <c r="AD115" s="4">
        <f t="shared" si="254"/>
        <v>0</v>
      </c>
      <c r="AE115" s="4">
        <f t="shared" si="254"/>
        <v>0</v>
      </c>
      <c r="AF115" s="4">
        <f t="shared" si="254"/>
        <v>0</v>
      </c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ht="15.75" customHeight="1">
      <c r="A116" s="5">
        <f t="shared" si="239"/>
        <v>10</v>
      </c>
      <c r="B116" s="12">
        <f t="shared" si="240"/>
        <v>0.7083333333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R116" s="12">
        <f t="shared" si="243"/>
        <v>0.7083333333</v>
      </c>
      <c r="S116" s="4">
        <f t="shared" ref="S116:AF116" si="255">+SUM(C$107:C116)</f>
        <v>0</v>
      </c>
      <c r="T116" s="4">
        <f t="shared" si="255"/>
        <v>0</v>
      </c>
      <c r="U116" s="4">
        <f t="shared" si="255"/>
        <v>0</v>
      </c>
      <c r="V116" s="4">
        <f t="shared" si="255"/>
        <v>0</v>
      </c>
      <c r="W116" s="4">
        <f t="shared" si="255"/>
        <v>0</v>
      </c>
      <c r="X116" s="4">
        <f t="shared" si="255"/>
        <v>0</v>
      </c>
      <c r="Y116" s="4">
        <f t="shared" si="255"/>
        <v>0</v>
      </c>
      <c r="Z116" s="4">
        <f t="shared" si="255"/>
        <v>0</v>
      </c>
      <c r="AA116" s="4">
        <f t="shared" si="255"/>
        <v>0</v>
      </c>
      <c r="AB116" s="4">
        <f t="shared" si="255"/>
        <v>0</v>
      </c>
      <c r="AC116" s="4">
        <f t="shared" si="255"/>
        <v>0</v>
      </c>
      <c r="AD116" s="4">
        <f t="shared" si="255"/>
        <v>0</v>
      </c>
      <c r="AE116" s="4">
        <f t="shared" si="255"/>
        <v>0</v>
      </c>
      <c r="AF116" s="4">
        <f t="shared" si="255"/>
        <v>0</v>
      </c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ht="15.75" customHeight="1">
      <c r="A117" s="5">
        <f t="shared" si="239"/>
        <v>11</v>
      </c>
      <c r="B117" s="12">
        <f t="shared" si="240"/>
        <v>0.75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R117" s="12">
        <f t="shared" si="243"/>
        <v>0.75</v>
      </c>
      <c r="S117" s="4">
        <f t="shared" ref="S117:AF117" si="256">+SUM(C$107:C117)</f>
        <v>0</v>
      </c>
      <c r="T117" s="4">
        <f t="shared" si="256"/>
        <v>0</v>
      </c>
      <c r="U117" s="4">
        <f t="shared" si="256"/>
        <v>0</v>
      </c>
      <c r="V117" s="4">
        <f t="shared" si="256"/>
        <v>0</v>
      </c>
      <c r="W117" s="4">
        <f t="shared" si="256"/>
        <v>0</v>
      </c>
      <c r="X117" s="4">
        <f t="shared" si="256"/>
        <v>0</v>
      </c>
      <c r="Y117" s="4">
        <f t="shared" si="256"/>
        <v>0</v>
      </c>
      <c r="Z117" s="4">
        <f t="shared" si="256"/>
        <v>0</v>
      </c>
      <c r="AA117" s="4">
        <f t="shared" si="256"/>
        <v>0</v>
      </c>
      <c r="AB117" s="4">
        <f t="shared" si="256"/>
        <v>0</v>
      </c>
      <c r="AC117" s="4">
        <f t="shared" si="256"/>
        <v>0</v>
      </c>
      <c r="AD117" s="4">
        <f t="shared" si="256"/>
        <v>0</v>
      </c>
      <c r="AE117" s="4">
        <f t="shared" si="256"/>
        <v>0</v>
      </c>
      <c r="AF117" s="4">
        <f t="shared" si="256"/>
        <v>0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ht="15.75" customHeight="1">
      <c r="A118" s="5">
        <f t="shared" si="239"/>
        <v>12</v>
      </c>
      <c r="B118" s="12">
        <f t="shared" si="240"/>
        <v>0.7916666667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R118" s="12">
        <f t="shared" si="243"/>
        <v>0.7916666667</v>
      </c>
      <c r="S118" s="4">
        <f t="shared" ref="S118:AF118" si="257">+SUM(C107:C118)</f>
        <v>0</v>
      </c>
      <c r="T118" s="4">
        <f t="shared" si="257"/>
        <v>0</v>
      </c>
      <c r="U118" s="4">
        <f t="shared" si="257"/>
        <v>0</v>
      </c>
      <c r="V118" s="4">
        <f t="shared" si="257"/>
        <v>0</v>
      </c>
      <c r="W118" s="4">
        <f t="shared" si="257"/>
        <v>0</v>
      </c>
      <c r="X118" s="4">
        <f t="shared" si="257"/>
        <v>0</v>
      </c>
      <c r="Y118" s="4">
        <f t="shared" si="257"/>
        <v>0</v>
      </c>
      <c r="Z118" s="4">
        <f t="shared" si="257"/>
        <v>0</v>
      </c>
      <c r="AA118" s="4">
        <f t="shared" si="257"/>
        <v>0</v>
      </c>
      <c r="AB118" s="4">
        <f t="shared" si="257"/>
        <v>0</v>
      </c>
      <c r="AC118" s="4">
        <f t="shared" si="257"/>
        <v>0</v>
      </c>
      <c r="AD118" s="4">
        <f t="shared" si="257"/>
        <v>0</v>
      </c>
      <c r="AE118" s="4">
        <f t="shared" si="257"/>
        <v>0</v>
      </c>
      <c r="AF118" s="4">
        <f t="shared" si="257"/>
        <v>0</v>
      </c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ht="15.75" customHeight="1">
      <c r="A119" s="5">
        <f t="shared" si="239"/>
        <v>13</v>
      </c>
      <c r="B119" s="12">
        <f t="shared" si="240"/>
        <v>0.8333333333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R119" s="12">
        <f t="shared" si="243"/>
        <v>0.8333333333</v>
      </c>
      <c r="S119" s="4">
        <f t="shared" ref="S119:AF119" si="258">+SUM(C108:C119)</f>
        <v>0</v>
      </c>
      <c r="T119" s="4">
        <f t="shared" si="258"/>
        <v>0</v>
      </c>
      <c r="U119" s="4">
        <f t="shared" si="258"/>
        <v>0</v>
      </c>
      <c r="V119" s="4">
        <f t="shared" si="258"/>
        <v>0</v>
      </c>
      <c r="W119" s="4">
        <f t="shared" si="258"/>
        <v>0</v>
      </c>
      <c r="X119" s="4">
        <f t="shared" si="258"/>
        <v>0</v>
      </c>
      <c r="Y119" s="4">
        <f t="shared" si="258"/>
        <v>0</v>
      </c>
      <c r="Z119" s="4">
        <f t="shared" si="258"/>
        <v>0</v>
      </c>
      <c r="AA119" s="4">
        <f t="shared" si="258"/>
        <v>0</v>
      </c>
      <c r="AB119" s="4">
        <f t="shared" si="258"/>
        <v>0</v>
      </c>
      <c r="AC119" s="4">
        <f t="shared" si="258"/>
        <v>0</v>
      </c>
      <c r="AD119" s="4">
        <f t="shared" si="258"/>
        <v>0</v>
      </c>
      <c r="AE119" s="4">
        <f t="shared" si="258"/>
        <v>0</v>
      </c>
      <c r="AF119" s="4">
        <f t="shared" si="258"/>
        <v>0</v>
      </c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ht="15.75" customHeight="1">
      <c r="A120" s="5">
        <f t="shared" si="239"/>
        <v>14</v>
      </c>
      <c r="B120" s="12">
        <f t="shared" si="240"/>
        <v>0.875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R120" s="12">
        <f t="shared" si="243"/>
        <v>0.875</v>
      </c>
      <c r="S120" s="4">
        <f t="shared" ref="S120:AF120" si="259">+SUM(C109:C120)</f>
        <v>0</v>
      </c>
      <c r="T120" s="4">
        <f t="shared" si="259"/>
        <v>0</v>
      </c>
      <c r="U120" s="4">
        <f t="shared" si="259"/>
        <v>0</v>
      </c>
      <c r="V120" s="4">
        <f t="shared" si="259"/>
        <v>0</v>
      </c>
      <c r="W120" s="4">
        <f t="shared" si="259"/>
        <v>0</v>
      </c>
      <c r="X120" s="4">
        <f t="shared" si="259"/>
        <v>0</v>
      </c>
      <c r="Y120" s="4">
        <f t="shared" si="259"/>
        <v>0</v>
      </c>
      <c r="Z120" s="4">
        <f t="shared" si="259"/>
        <v>0</v>
      </c>
      <c r="AA120" s="4">
        <f t="shared" si="259"/>
        <v>0</v>
      </c>
      <c r="AB120" s="4">
        <f t="shared" si="259"/>
        <v>0</v>
      </c>
      <c r="AC120" s="4">
        <f t="shared" si="259"/>
        <v>0</v>
      </c>
      <c r="AD120" s="4">
        <f t="shared" si="259"/>
        <v>0</v>
      </c>
      <c r="AE120" s="4">
        <f t="shared" si="259"/>
        <v>0</v>
      </c>
      <c r="AF120" s="4">
        <f t="shared" si="259"/>
        <v>0</v>
      </c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5.75" customHeight="1">
      <c r="A121" s="5">
        <f t="shared" si="239"/>
        <v>15</v>
      </c>
      <c r="B121" s="12">
        <f t="shared" si="240"/>
        <v>0.9166666667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R121" s="12">
        <f t="shared" si="243"/>
        <v>0.9166666667</v>
      </c>
      <c r="S121" s="4">
        <f t="shared" ref="S121:AF121" si="260">+SUM(C110:C121)</f>
        <v>0</v>
      </c>
      <c r="T121" s="4">
        <f t="shared" si="260"/>
        <v>0</v>
      </c>
      <c r="U121" s="4">
        <f t="shared" si="260"/>
        <v>0</v>
      </c>
      <c r="V121" s="4">
        <f t="shared" si="260"/>
        <v>0</v>
      </c>
      <c r="W121" s="4">
        <f t="shared" si="260"/>
        <v>0</v>
      </c>
      <c r="X121" s="4">
        <f t="shared" si="260"/>
        <v>0</v>
      </c>
      <c r="Y121" s="4">
        <f t="shared" si="260"/>
        <v>0</v>
      </c>
      <c r="Z121" s="4">
        <f t="shared" si="260"/>
        <v>0</v>
      </c>
      <c r="AA121" s="4">
        <f t="shared" si="260"/>
        <v>0</v>
      </c>
      <c r="AB121" s="4">
        <f t="shared" si="260"/>
        <v>0</v>
      </c>
      <c r="AC121" s="4">
        <f t="shared" si="260"/>
        <v>0</v>
      </c>
      <c r="AD121" s="4">
        <f t="shared" si="260"/>
        <v>0</v>
      </c>
      <c r="AE121" s="4">
        <f t="shared" si="260"/>
        <v>0</v>
      </c>
      <c r="AF121" s="4">
        <f t="shared" si="260"/>
        <v>0</v>
      </c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5.75" customHeight="1">
      <c r="A122" s="5">
        <f t="shared" si="239"/>
        <v>16</v>
      </c>
      <c r="B122" s="12">
        <f t="shared" si="240"/>
        <v>0.9583333333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R122" s="12">
        <f t="shared" si="243"/>
        <v>0.9583333333</v>
      </c>
      <c r="S122" s="4">
        <f t="shared" ref="S122:AF122" si="261">+SUM(C111:C122)</f>
        <v>0</v>
      </c>
      <c r="T122" s="4">
        <f t="shared" si="261"/>
        <v>0</v>
      </c>
      <c r="U122" s="4">
        <f t="shared" si="261"/>
        <v>0</v>
      </c>
      <c r="V122" s="4">
        <f t="shared" si="261"/>
        <v>0</v>
      </c>
      <c r="W122" s="4">
        <f t="shared" si="261"/>
        <v>0</v>
      </c>
      <c r="X122" s="4">
        <f t="shared" si="261"/>
        <v>0</v>
      </c>
      <c r="Y122" s="4">
        <f t="shared" si="261"/>
        <v>0</v>
      </c>
      <c r="Z122" s="4">
        <f t="shared" si="261"/>
        <v>0</v>
      </c>
      <c r="AA122" s="4">
        <f t="shared" si="261"/>
        <v>0</v>
      </c>
      <c r="AB122" s="4">
        <f t="shared" si="261"/>
        <v>0</v>
      </c>
      <c r="AC122" s="4">
        <f t="shared" si="261"/>
        <v>0</v>
      </c>
      <c r="AD122" s="4">
        <f t="shared" si="261"/>
        <v>0</v>
      </c>
      <c r="AE122" s="4">
        <f t="shared" si="261"/>
        <v>0</v>
      </c>
      <c r="AF122" s="4">
        <f t="shared" si="261"/>
        <v>0</v>
      </c>
      <c r="AG122" s="5"/>
    </row>
    <row r="123" ht="15.75" customHeight="1"/>
    <row r="124" ht="15.75" customHeight="1"/>
    <row r="125" ht="15.75" customHeight="1"/>
    <row r="126" ht="15.75" customHeight="1"/>
    <row r="127" ht="15.75" customHeight="1">
      <c r="A127" s="20" t="s">
        <v>33</v>
      </c>
      <c r="B127" s="21" t="s">
        <v>34</v>
      </c>
    </row>
    <row r="128" ht="15.75" customHeight="1">
      <c r="B128" s="3" t="s">
        <v>12</v>
      </c>
      <c r="C128" s="3" t="s">
        <v>13</v>
      </c>
      <c r="D128" s="3" t="s">
        <v>14</v>
      </c>
      <c r="E128" s="3" t="s">
        <v>15</v>
      </c>
      <c r="F128" s="3" t="s">
        <v>16</v>
      </c>
      <c r="G128" s="3" t="s">
        <v>17</v>
      </c>
      <c r="H128" s="3" t="s">
        <v>18</v>
      </c>
      <c r="I128" s="3" t="s">
        <v>19</v>
      </c>
      <c r="S128" s="8" t="s">
        <v>1</v>
      </c>
      <c r="T128" s="5" t="s">
        <v>35</v>
      </c>
      <c r="U128" s="22" t="s">
        <v>36</v>
      </c>
      <c r="V128" s="22" t="s">
        <v>37</v>
      </c>
    </row>
    <row r="129" ht="15.75" customHeight="1">
      <c r="A129" s="23" t="s">
        <v>3</v>
      </c>
      <c r="B129" s="12">
        <v>0.3333333333333333</v>
      </c>
      <c r="C129" s="24">
        <v>1.0</v>
      </c>
      <c r="D129" s="25">
        <v>0.0</v>
      </c>
      <c r="E129" s="25">
        <v>0.0</v>
      </c>
      <c r="F129" s="25">
        <v>0.0</v>
      </c>
      <c r="G129" s="25">
        <v>0.0</v>
      </c>
      <c r="H129" s="25">
        <v>0.0</v>
      </c>
      <c r="I129" s="25">
        <v>0.0</v>
      </c>
      <c r="S129" s="26" t="str">
        <f t="shared" ref="S129:S133" si="262">+B3</f>
        <v> 6x1</v>
      </c>
      <c r="T129" s="5">
        <f>+SUM(C129:C137)</f>
        <v>2</v>
      </c>
      <c r="U129" s="9">
        <f t="shared" ref="U129:U130" si="263">+C3/4.25</f>
        <v>1058.823529</v>
      </c>
      <c r="V129" s="27">
        <f t="shared" ref="V129:V133" si="264">+T129*U129</f>
        <v>2117.647059</v>
      </c>
    </row>
    <row r="130" ht="15.75" customHeight="1">
      <c r="B130" s="12">
        <f t="shared" ref="B130:B137" si="265">+B129+$B$9</f>
        <v>0.375</v>
      </c>
      <c r="C130" s="24">
        <v>0.0</v>
      </c>
      <c r="D130" s="25">
        <v>0.0</v>
      </c>
      <c r="E130" s="25">
        <v>0.0</v>
      </c>
      <c r="F130" s="25">
        <v>0.0</v>
      </c>
      <c r="G130" s="25">
        <v>0.0</v>
      </c>
      <c r="H130" s="25">
        <v>0.0</v>
      </c>
      <c r="I130" s="25">
        <v>0.0</v>
      </c>
      <c r="S130" s="26" t="str">
        <f t="shared" si="262"/>
        <v> 12x36</v>
      </c>
      <c r="T130" s="5">
        <f>+SUM(C138:D142)</f>
        <v>0</v>
      </c>
      <c r="U130" s="9">
        <f t="shared" si="263"/>
        <v>1058.823529</v>
      </c>
      <c r="V130" s="27">
        <f t="shared" si="264"/>
        <v>0</v>
      </c>
    </row>
    <row r="131" ht="15.75" customHeight="1">
      <c r="B131" s="12">
        <f t="shared" si="265"/>
        <v>0.4166666667</v>
      </c>
      <c r="C131" s="24">
        <v>0.0</v>
      </c>
      <c r="D131" s="25">
        <v>0.0</v>
      </c>
      <c r="E131" s="25">
        <v>0.0</v>
      </c>
      <c r="F131" s="25">
        <v>0.0</v>
      </c>
      <c r="G131" s="25">
        <v>0.0</v>
      </c>
      <c r="H131" s="25">
        <v>0.0</v>
      </c>
      <c r="I131" s="25">
        <v>0.0</v>
      </c>
      <c r="S131" s="26" t="str">
        <f t="shared" si="262"/>
        <v>Diaristas 4H</v>
      </c>
      <c r="T131" s="5">
        <f>+SUM(C143:I155)</f>
        <v>1</v>
      </c>
      <c r="U131" s="9">
        <f t="shared" ref="U131:U133" si="266">+C5</f>
        <v>90</v>
      </c>
      <c r="V131" s="27">
        <f t="shared" si="264"/>
        <v>90</v>
      </c>
    </row>
    <row r="132" ht="15.75" customHeight="1">
      <c r="B132" s="12">
        <f t="shared" si="265"/>
        <v>0.4583333333</v>
      </c>
      <c r="C132" s="24">
        <v>0.0</v>
      </c>
      <c r="D132" s="25">
        <v>0.0</v>
      </c>
      <c r="E132" s="25">
        <v>0.0</v>
      </c>
      <c r="F132" s="25">
        <v>0.0</v>
      </c>
      <c r="G132" s="25">
        <v>0.0</v>
      </c>
      <c r="H132" s="25">
        <v>0.0</v>
      </c>
      <c r="I132" s="25">
        <v>0.0</v>
      </c>
      <c r="S132" s="26" t="str">
        <f t="shared" si="262"/>
        <v>Diaristas 8H</v>
      </c>
      <c r="T132" s="5">
        <f>+SUM(C156:I164)</f>
        <v>2</v>
      </c>
      <c r="U132" s="9">
        <f t="shared" si="266"/>
        <v>120</v>
      </c>
      <c r="V132" s="27">
        <f t="shared" si="264"/>
        <v>240</v>
      </c>
    </row>
    <row r="133" ht="15.75" customHeight="1">
      <c r="B133" s="12">
        <f t="shared" si="265"/>
        <v>0.5</v>
      </c>
      <c r="C133" s="24">
        <v>0.0</v>
      </c>
      <c r="D133" s="25">
        <v>0.0</v>
      </c>
      <c r="E133" s="25">
        <v>0.0</v>
      </c>
      <c r="F133" s="25">
        <v>0.0</v>
      </c>
      <c r="G133" s="25">
        <v>0.0</v>
      </c>
      <c r="H133" s="25">
        <v>0.0</v>
      </c>
      <c r="I133" s="25">
        <v>0.0</v>
      </c>
      <c r="S133" s="26" t="str">
        <f t="shared" si="262"/>
        <v>Diaristas 12H</v>
      </c>
      <c r="T133" s="5">
        <f>+SUM(C165:I169)</f>
        <v>0</v>
      </c>
      <c r="U133" s="9">
        <f t="shared" si="266"/>
        <v>180</v>
      </c>
      <c r="V133" s="27">
        <f t="shared" si="264"/>
        <v>0</v>
      </c>
      <c r="W133" s="28" t="s">
        <v>38</v>
      </c>
    </row>
    <row r="134" ht="15.75" customHeight="1">
      <c r="B134" s="12">
        <f t="shared" si="265"/>
        <v>0.5416666667</v>
      </c>
      <c r="C134" s="24">
        <v>0.0</v>
      </c>
      <c r="D134" s="25">
        <v>0.0</v>
      </c>
      <c r="E134" s="25">
        <v>0.0</v>
      </c>
      <c r="F134" s="25">
        <v>0.0</v>
      </c>
      <c r="G134" s="25">
        <v>0.0</v>
      </c>
      <c r="H134" s="25">
        <v>0.0</v>
      </c>
      <c r="I134" s="25">
        <v>0.0</v>
      </c>
      <c r="U134" s="26" t="s">
        <v>39</v>
      </c>
      <c r="V134" s="29">
        <f>+SUM(V129:V133)</f>
        <v>2447.647059</v>
      </c>
      <c r="W134" s="30">
        <f>V134*4.25</f>
        <v>10402.5</v>
      </c>
    </row>
    <row r="135" ht="15.75" customHeight="1">
      <c r="B135" s="12">
        <f t="shared" si="265"/>
        <v>0.5833333333</v>
      </c>
      <c r="C135" s="24">
        <v>0.0</v>
      </c>
      <c r="D135" s="25">
        <v>0.0</v>
      </c>
      <c r="E135" s="25">
        <v>0.0</v>
      </c>
      <c r="F135" s="25">
        <v>0.0</v>
      </c>
      <c r="G135" s="25">
        <v>0.0</v>
      </c>
      <c r="H135" s="25">
        <v>0.0</v>
      </c>
      <c r="I135" s="25">
        <v>0.0</v>
      </c>
    </row>
    <row r="136" ht="15.75" customHeight="1">
      <c r="B136" s="12">
        <f t="shared" si="265"/>
        <v>0.625</v>
      </c>
      <c r="C136" s="24">
        <v>0.0</v>
      </c>
      <c r="D136" s="25">
        <v>0.0</v>
      </c>
      <c r="E136" s="25">
        <v>0.0</v>
      </c>
      <c r="F136" s="25">
        <v>0.0</v>
      </c>
      <c r="G136" s="25">
        <v>0.0</v>
      </c>
      <c r="H136" s="25">
        <v>0.0</v>
      </c>
      <c r="I136" s="25">
        <v>0.0</v>
      </c>
    </row>
    <row r="137" ht="15.75" customHeight="1">
      <c r="B137" s="12">
        <f t="shared" si="265"/>
        <v>0.6666666667</v>
      </c>
      <c r="C137" s="24">
        <v>1.0</v>
      </c>
      <c r="D137" s="25">
        <v>0.0</v>
      </c>
      <c r="E137" s="25">
        <v>0.0</v>
      </c>
      <c r="F137" s="25">
        <v>0.0</v>
      </c>
      <c r="G137" s="25">
        <v>0.0</v>
      </c>
      <c r="H137" s="25">
        <v>0.0</v>
      </c>
      <c r="I137" s="25">
        <v>0.0</v>
      </c>
    </row>
    <row r="138" ht="15.75" customHeight="1">
      <c r="A138" s="23" t="s">
        <v>5</v>
      </c>
      <c r="B138" s="12">
        <v>0.3333333333333333</v>
      </c>
      <c r="C138" s="31">
        <v>0.0</v>
      </c>
      <c r="D138" s="31">
        <v>0.0</v>
      </c>
      <c r="E138" s="25">
        <v>0.0</v>
      </c>
      <c r="F138" s="25">
        <v>0.0</v>
      </c>
      <c r="G138" s="25">
        <v>0.0</v>
      </c>
      <c r="H138" s="25">
        <v>0.0</v>
      </c>
      <c r="I138" s="25">
        <v>0.0</v>
      </c>
    </row>
    <row r="139" ht="15.75" customHeight="1">
      <c r="B139" s="12">
        <f t="shared" ref="B139:B142" si="267">+B138+$B$9</f>
        <v>0.375</v>
      </c>
      <c r="C139" s="31">
        <v>0.0</v>
      </c>
      <c r="D139" s="32">
        <v>0.0</v>
      </c>
      <c r="E139" s="25">
        <v>0.0</v>
      </c>
      <c r="F139" s="25">
        <v>0.0</v>
      </c>
      <c r="G139" s="25">
        <v>0.0</v>
      </c>
      <c r="H139" s="25">
        <v>0.0</v>
      </c>
      <c r="I139" s="25">
        <v>0.0</v>
      </c>
    </row>
    <row r="140" ht="15.75" customHeight="1">
      <c r="B140" s="12">
        <f t="shared" si="267"/>
        <v>0.4166666667</v>
      </c>
      <c r="C140" s="32">
        <v>0.0</v>
      </c>
      <c r="D140" s="32">
        <v>0.0</v>
      </c>
      <c r="E140" s="25">
        <v>0.0</v>
      </c>
      <c r="F140" s="25">
        <v>0.0</v>
      </c>
      <c r="G140" s="25">
        <v>0.0</v>
      </c>
      <c r="H140" s="25">
        <v>0.0</v>
      </c>
      <c r="I140" s="25">
        <v>0.0</v>
      </c>
    </row>
    <row r="141" ht="15.75" customHeight="1">
      <c r="B141" s="12">
        <f t="shared" si="267"/>
        <v>0.4583333333</v>
      </c>
      <c r="C141" s="31">
        <v>0.0</v>
      </c>
      <c r="D141" s="32">
        <v>0.0</v>
      </c>
      <c r="E141" s="25">
        <v>0.0</v>
      </c>
      <c r="F141" s="25">
        <v>0.0</v>
      </c>
      <c r="G141" s="25">
        <v>0.0</v>
      </c>
      <c r="H141" s="25">
        <v>0.0</v>
      </c>
      <c r="I141" s="25">
        <v>0.0</v>
      </c>
    </row>
    <row r="142" ht="15.75" customHeight="1">
      <c r="B142" s="12">
        <f t="shared" si="267"/>
        <v>0.5</v>
      </c>
      <c r="C142" s="31">
        <v>0.0</v>
      </c>
      <c r="D142" s="31">
        <v>0.0</v>
      </c>
      <c r="E142" s="25">
        <v>0.0</v>
      </c>
      <c r="F142" s="25">
        <v>0.0</v>
      </c>
      <c r="G142" s="25">
        <v>0.0</v>
      </c>
      <c r="H142" s="25">
        <v>0.0</v>
      </c>
      <c r="I142" s="25">
        <v>0.0</v>
      </c>
    </row>
    <row r="143" ht="15.75" customHeight="1">
      <c r="A143" s="33" t="s">
        <v>40</v>
      </c>
      <c r="B143" s="12">
        <v>0.3333333333333333</v>
      </c>
      <c r="C143" s="34">
        <v>0.0</v>
      </c>
      <c r="D143" s="34">
        <v>0.0</v>
      </c>
      <c r="E143" s="34">
        <v>0.0</v>
      </c>
      <c r="F143" s="34">
        <v>0.0</v>
      </c>
      <c r="G143" s="34">
        <v>0.0</v>
      </c>
      <c r="H143" s="34">
        <v>0.0</v>
      </c>
      <c r="I143" s="34">
        <v>0.0</v>
      </c>
    </row>
    <row r="144" ht="15.75" customHeight="1">
      <c r="B144" s="12">
        <f t="shared" ref="B144:B155" si="268">+B143+$B$9</f>
        <v>0.375</v>
      </c>
      <c r="C144" s="34">
        <v>0.0</v>
      </c>
      <c r="D144" s="34">
        <v>0.0</v>
      </c>
      <c r="E144" s="34">
        <v>0.0</v>
      </c>
      <c r="F144" s="34">
        <v>0.0</v>
      </c>
      <c r="G144" s="34">
        <v>0.0</v>
      </c>
      <c r="H144" s="34">
        <v>0.0</v>
      </c>
      <c r="I144" s="34">
        <v>0.0</v>
      </c>
    </row>
    <row r="145" ht="15.75" customHeight="1">
      <c r="B145" s="12">
        <f t="shared" si="268"/>
        <v>0.4166666667</v>
      </c>
      <c r="C145" s="34">
        <v>0.0</v>
      </c>
      <c r="D145" s="34">
        <v>0.0</v>
      </c>
      <c r="E145" s="34">
        <v>0.0</v>
      </c>
      <c r="F145" s="34">
        <v>0.0</v>
      </c>
      <c r="G145" s="34">
        <v>0.0</v>
      </c>
      <c r="H145" s="34">
        <v>0.0</v>
      </c>
      <c r="I145" s="34">
        <v>0.0</v>
      </c>
    </row>
    <row r="146" ht="15.75" customHeight="1">
      <c r="B146" s="12">
        <f t="shared" si="268"/>
        <v>0.4583333333</v>
      </c>
      <c r="C146" s="34">
        <v>0.0</v>
      </c>
      <c r="D146" s="34">
        <v>0.0</v>
      </c>
      <c r="E146" s="34">
        <v>0.0</v>
      </c>
      <c r="F146" s="34">
        <v>0.0</v>
      </c>
      <c r="G146" s="34">
        <v>0.0</v>
      </c>
      <c r="H146" s="34">
        <v>0.0</v>
      </c>
      <c r="I146" s="34">
        <v>0.0</v>
      </c>
    </row>
    <row r="147" ht="15.75" customHeight="1">
      <c r="B147" s="12">
        <f t="shared" si="268"/>
        <v>0.5</v>
      </c>
      <c r="C147" s="34">
        <v>0.0</v>
      </c>
      <c r="D147" s="34">
        <v>0.0</v>
      </c>
      <c r="E147" s="34">
        <v>0.0</v>
      </c>
      <c r="F147" s="34">
        <v>0.0</v>
      </c>
      <c r="G147" s="34">
        <v>0.0</v>
      </c>
      <c r="H147" s="34">
        <v>0.0</v>
      </c>
      <c r="I147" s="34">
        <v>0.0</v>
      </c>
    </row>
    <row r="148" ht="15.75" customHeight="1">
      <c r="B148" s="12">
        <f t="shared" si="268"/>
        <v>0.5416666667</v>
      </c>
      <c r="C148" s="34">
        <v>0.0</v>
      </c>
      <c r="D148" s="34">
        <v>0.0</v>
      </c>
      <c r="E148" s="34">
        <v>0.0</v>
      </c>
      <c r="F148" s="34">
        <v>0.0</v>
      </c>
      <c r="G148" s="34">
        <v>0.0</v>
      </c>
      <c r="H148" s="34">
        <v>0.0</v>
      </c>
      <c r="I148" s="34">
        <v>0.0</v>
      </c>
    </row>
    <row r="149" ht="15.75" customHeight="1">
      <c r="B149" s="12">
        <f t="shared" si="268"/>
        <v>0.5833333333</v>
      </c>
      <c r="C149" s="34">
        <v>0.0</v>
      </c>
      <c r="D149" s="34">
        <v>0.0</v>
      </c>
      <c r="E149" s="34">
        <v>0.0</v>
      </c>
      <c r="F149" s="34">
        <v>0.0</v>
      </c>
      <c r="G149" s="34">
        <v>0.0</v>
      </c>
      <c r="H149" s="34">
        <v>0.0</v>
      </c>
      <c r="I149" s="34">
        <v>0.0</v>
      </c>
    </row>
    <row r="150" ht="15.75" customHeight="1">
      <c r="B150" s="12">
        <f t="shared" si="268"/>
        <v>0.625</v>
      </c>
      <c r="C150" s="34">
        <v>0.0</v>
      </c>
      <c r="D150" s="34">
        <v>0.0</v>
      </c>
      <c r="E150" s="34">
        <v>0.0</v>
      </c>
      <c r="F150" s="34">
        <v>0.0</v>
      </c>
      <c r="G150" s="34">
        <v>0.0</v>
      </c>
      <c r="H150" s="34">
        <v>0.0</v>
      </c>
      <c r="I150" s="34">
        <v>0.0</v>
      </c>
    </row>
    <row r="151" ht="15.75" customHeight="1">
      <c r="B151" s="12">
        <f t="shared" si="268"/>
        <v>0.6666666667</v>
      </c>
      <c r="C151" s="34">
        <v>0.0</v>
      </c>
      <c r="D151" s="34">
        <v>0.0</v>
      </c>
      <c r="E151" s="34">
        <v>0.0</v>
      </c>
      <c r="F151" s="34">
        <v>0.0</v>
      </c>
      <c r="G151" s="34">
        <v>0.0</v>
      </c>
      <c r="H151" s="34">
        <v>0.0</v>
      </c>
      <c r="I151" s="34">
        <v>0.0</v>
      </c>
    </row>
    <row r="152" ht="15.75" customHeight="1">
      <c r="B152" s="12">
        <f t="shared" si="268"/>
        <v>0.7083333333</v>
      </c>
      <c r="C152" s="34">
        <v>0.0</v>
      </c>
      <c r="D152" s="34">
        <v>0.0</v>
      </c>
      <c r="E152" s="34">
        <v>0.0</v>
      </c>
      <c r="F152" s="34">
        <v>0.0</v>
      </c>
      <c r="G152" s="34">
        <v>0.0</v>
      </c>
      <c r="H152" s="35">
        <v>0.0</v>
      </c>
      <c r="I152" s="34">
        <v>0.0</v>
      </c>
    </row>
    <row r="153" ht="15.75" customHeight="1">
      <c r="B153" s="12">
        <f t="shared" si="268"/>
        <v>0.75</v>
      </c>
      <c r="C153" s="34">
        <v>0.0</v>
      </c>
      <c r="D153" s="34">
        <v>0.0</v>
      </c>
      <c r="E153" s="34">
        <v>0.0</v>
      </c>
      <c r="F153" s="34">
        <v>0.0</v>
      </c>
      <c r="G153" s="34">
        <v>0.0</v>
      </c>
      <c r="H153" s="34">
        <v>0.0</v>
      </c>
      <c r="I153" s="34">
        <v>0.0</v>
      </c>
    </row>
    <row r="154" ht="15.75" customHeight="1">
      <c r="B154" s="12">
        <f t="shared" si="268"/>
        <v>0.7916666667</v>
      </c>
      <c r="C154" s="34">
        <v>1.0</v>
      </c>
      <c r="D154" s="34">
        <v>0.0</v>
      </c>
      <c r="E154" s="34">
        <v>0.0</v>
      </c>
      <c r="F154" s="34">
        <v>0.0</v>
      </c>
      <c r="G154" s="34">
        <v>0.0</v>
      </c>
      <c r="H154" s="34">
        <v>0.0</v>
      </c>
      <c r="I154" s="34">
        <v>0.0</v>
      </c>
    </row>
    <row r="155" ht="15.75" customHeight="1">
      <c r="B155" s="12">
        <f t="shared" si="268"/>
        <v>0.8333333333</v>
      </c>
      <c r="C155" s="34">
        <v>0.0</v>
      </c>
      <c r="D155" s="34">
        <v>0.0</v>
      </c>
      <c r="E155" s="34">
        <v>0.0</v>
      </c>
      <c r="F155" s="34">
        <v>0.0</v>
      </c>
      <c r="G155" s="34">
        <v>0.0</v>
      </c>
      <c r="H155" s="34">
        <v>0.0</v>
      </c>
      <c r="I155" s="34">
        <v>0.0</v>
      </c>
    </row>
    <row r="156" ht="15.75" customHeight="1">
      <c r="A156" s="33" t="s">
        <v>41</v>
      </c>
      <c r="B156" s="12">
        <v>0.3333333333333333</v>
      </c>
      <c r="C156" s="36">
        <v>0.0</v>
      </c>
      <c r="D156" s="36">
        <v>0.0</v>
      </c>
      <c r="E156" s="36">
        <v>0.0</v>
      </c>
      <c r="F156" s="36">
        <v>0.0</v>
      </c>
      <c r="G156" s="36">
        <v>0.0</v>
      </c>
      <c r="H156" s="36">
        <v>0.0</v>
      </c>
      <c r="I156" s="37">
        <v>1.0</v>
      </c>
    </row>
    <row r="157" ht="15.75" customHeight="1">
      <c r="B157" s="12">
        <f t="shared" ref="B157:B164" si="269">+B156+$B$9</f>
        <v>0.375</v>
      </c>
      <c r="C157" s="36">
        <v>0.0</v>
      </c>
      <c r="D157" s="36">
        <v>0.0</v>
      </c>
      <c r="E157" s="36">
        <v>0.0</v>
      </c>
      <c r="F157" s="36">
        <v>0.0</v>
      </c>
      <c r="G157" s="36">
        <v>0.0</v>
      </c>
      <c r="H157" s="36">
        <v>0.0</v>
      </c>
      <c r="I157" s="36">
        <v>0.0</v>
      </c>
    </row>
    <row r="158" ht="15.75" customHeight="1">
      <c r="B158" s="12">
        <f t="shared" si="269"/>
        <v>0.4166666667</v>
      </c>
      <c r="C158" s="36">
        <v>0.0</v>
      </c>
      <c r="D158" s="36">
        <v>0.0</v>
      </c>
      <c r="E158" s="36">
        <v>0.0</v>
      </c>
      <c r="F158" s="36">
        <v>0.0</v>
      </c>
      <c r="G158" s="36">
        <v>0.0</v>
      </c>
      <c r="H158" s="36">
        <v>0.0</v>
      </c>
      <c r="I158" s="36">
        <v>0.0</v>
      </c>
    </row>
    <row r="159" ht="15.75" customHeight="1">
      <c r="B159" s="12">
        <f t="shared" si="269"/>
        <v>0.4583333333</v>
      </c>
      <c r="C159" s="36">
        <v>0.0</v>
      </c>
      <c r="D159" s="36">
        <v>0.0</v>
      </c>
      <c r="E159" s="36">
        <v>0.0</v>
      </c>
      <c r="F159" s="36">
        <v>0.0</v>
      </c>
      <c r="G159" s="36">
        <v>0.0</v>
      </c>
      <c r="H159" s="36">
        <v>0.0</v>
      </c>
      <c r="I159" s="36">
        <v>0.0</v>
      </c>
    </row>
    <row r="160" ht="15.75" customHeight="1">
      <c r="B160" s="12">
        <f t="shared" si="269"/>
        <v>0.5</v>
      </c>
      <c r="C160" s="36">
        <v>0.0</v>
      </c>
      <c r="D160" s="36">
        <v>0.0</v>
      </c>
      <c r="E160" s="36">
        <v>0.0</v>
      </c>
      <c r="F160" s="36">
        <v>0.0</v>
      </c>
      <c r="G160" s="36">
        <v>0.0</v>
      </c>
      <c r="H160" s="36">
        <v>0.0</v>
      </c>
      <c r="I160" s="36">
        <v>0.0</v>
      </c>
    </row>
    <row r="161" ht="15.75" customHeight="1">
      <c r="B161" s="12">
        <f t="shared" si="269"/>
        <v>0.5416666667</v>
      </c>
      <c r="C161" s="36">
        <v>0.0</v>
      </c>
      <c r="D161" s="36">
        <v>0.0</v>
      </c>
      <c r="E161" s="36">
        <v>0.0</v>
      </c>
      <c r="F161" s="36">
        <v>0.0</v>
      </c>
      <c r="G161" s="36">
        <v>0.0</v>
      </c>
      <c r="H161" s="36">
        <v>0.0</v>
      </c>
      <c r="I161" s="36">
        <v>0.0</v>
      </c>
    </row>
    <row r="162" ht="15.75" customHeight="1">
      <c r="B162" s="12">
        <f t="shared" si="269"/>
        <v>0.5833333333</v>
      </c>
      <c r="C162" s="36">
        <v>0.0</v>
      </c>
      <c r="D162" s="36">
        <v>0.0</v>
      </c>
      <c r="E162" s="36">
        <v>0.0</v>
      </c>
      <c r="F162" s="36">
        <v>0.0</v>
      </c>
      <c r="G162" s="36">
        <v>0.0</v>
      </c>
      <c r="H162" s="36">
        <v>0.0</v>
      </c>
      <c r="I162" s="36">
        <v>0.0</v>
      </c>
    </row>
    <row r="163" ht="15.75" customHeight="1">
      <c r="B163" s="12">
        <f t="shared" si="269"/>
        <v>0.625</v>
      </c>
      <c r="C163" s="36">
        <v>0.0</v>
      </c>
      <c r="D163" s="36">
        <v>0.0</v>
      </c>
      <c r="E163" s="36">
        <v>0.0</v>
      </c>
      <c r="F163" s="36">
        <v>0.0</v>
      </c>
      <c r="G163" s="36">
        <v>0.0</v>
      </c>
      <c r="H163" s="36">
        <v>0.0</v>
      </c>
      <c r="I163" s="36">
        <v>0.0</v>
      </c>
    </row>
    <row r="164" ht="15.75" customHeight="1">
      <c r="B164" s="12">
        <f t="shared" si="269"/>
        <v>0.6666666667</v>
      </c>
      <c r="C164" s="36">
        <v>0.0</v>
      </c>
      <c r="D164" s="36">
        <v>0.0</v>
      </c>
      <c r="E164" s="36">
        <v>0.0</v>
      </c>
      <c r="F164" s="36">
        <v>0.0</v>
      </c>
      <c r="G164" s="36">
        <v>0.0</v>
      </c>
      <c r="H164" s="36">
        <v>0.0</v>
      </c>
      <c r="I164" s="37">
        <v>1.0</v>
      </c>
    </row>
    <row r="165" ht="15.75" customHeight="1">
      <c r="A165" s="33" t="s">
        <v>42</v>
      </c>
      <c r="B165" s="12">
        <v>0.3333333333333333</v>
      </c>
      <c r="C165" s="38">
        <v>0.0</v>
      </c>
      <c r="D165" s="38">
        <v>0.0</v>
      </c>
      <c r="E165" s="38">
        <v>0.0</v>
      </c>
      <c r="F165" s="38">
        <v>0.0</v>
      </c>
      <c r="G165" s="38">
        <v>0.0</v>
      </c>
      <c r="H165" s="38">
        <v>0.0</v>
      </c>
      <c r="I165" s="38">
        <v>0.0</v>
      </c>
    </row>
    <row r="166" ht="15.75" customHeight="1">
      <c r="B166" s="12">
        <f t="shared" ref="B166:B169" si="270">+B165+$B$9</f>
        <v>0.375</v>
      </c>
      <c r="C166" s="38">
        <v>0.0</v>
      </c>
      <c r="D166" s="38">
        <v>0.0</v>
      </c>
      <c r="E166" s="38">
        <v>0.0</v>
      </c>
      <c r="F166" s="38">
        <v>0.0</v>
      </c>
      <c r="G166" s="38">
        <v>0.0</v>
      </c>
      <c r="H166" s="38">
        <v>0.0</v>
      </c>
      <c r="I166" s="38">
        <v>0.0</v>
      </c>
    </row>
    <row r="167" ht="15.75" customHeight="1">
      <c r="B167" s="12">
        <f t="shared" si="270"/>
        <v>0.4166666667</v>
      </c>
      <c r="C167" s="38">
        <v>0.0</v>
      </c>
      <c r="D167" s="38">
        <v>0.0</v>
      </c>
      <c r="E167" s="38">
        <v>0.0</v>
      </c>
      <c r="F167" s="38">
        <v>0.0</v>
      </c>
      <c r="G167" s="38">
        <v>0.0</v>
      </c>
      <c r="H167" s="38">
        <v>0.0</v>
      </c>
      <c r="I167" s="38">
        <v>0.0</v>
      </c>
    </row>
    <row r="168" ht="15.75" customHeight="1">
      <c r="B168" s="12">
        <f t="shared" si="270"/>
        <v>0.4583333333</v>
      </c>
      <c r="C168" s="38">
        <v>0.0</v>
      </c>
      <c r="D168" s="38">
        <v>0.0</v>
      </c>
      <c r="E168" s="38">
        <v>0.0</v>
      </c>
      <c r="F168" s="38">
        <v>0.0</v>
      </c>
      <c r="G168" s="38">
        <v>0.0</v>
      </c>
      <c r="H168" s="38">
        <v>0.0</v>
      </c>
      <c r="I168" s="38">
        <v>0.0</v>
      </c>
    </row>
    <row r="169" ht="15.75" customHeight="1">
      <c r="B169" s="12">
        <f t="shared" si="270"/>
        <v>0.5</v>
      </c>
      <c r="C169" s="38">
        <v>0.0</v>
      </c>
      <c r="D169" s="38">
        <v>0.0</v>
      </c>
      <c r="E169" s="38">
        <v>0.0</v>
      </c>
      <c r="F169" s="38">
        <v>0.0</v>
      </c>
      <c r="G169" s="38">
        <v>0.0</v>
      </c>
      <c r="H169" s="38">
        <v>0.0</v>
      </c>
      <c r="I169" s="38">
        <v>0.0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56:A164"/>
    <mergeCell ref="A165:A169"/>
    <mergeCell ref="A127:A128"/>
    <mergeCell ref="B127:I127"/>
    <mergeCell ref="A129:A137"/>
    <mergeCell ref="W133:X133"/>
    <mergeCell ref="W134:X134"/>
    <mergeCell ref="A138:A142"/>
    <mergeCell ref="A143:A155"/>
  </mergeCells>
  <conditionalFormatting sqref="S12:Y84 Z12:AV27 AI30:AO46 Z31:AH46 AP31:AV46 AH49:AV66 Z50:AG65 AH68:AV84 Z69:AG84">
    <cfRule type="cellIs" dxfId="0" priority="1" operator="equal">
      <formula>0</formula>
    </cfRule>
  </conditionalFormatting>
  <conditionalFormatting sqref="S86:Y103">
    <cfRule type="cellIs" dxfId="0" priority="2" operator="equal">
      <formula>0</formula>
    </cfRule>
  </conditionalFormatting>
  <conditionalFormatting sqref="S105:Y122">
    <cfRule type="cellIs" dxfId="0" priority="3" operator="equal">
      <formula>0</formula>
    </cfRule>
  </conditionalFormatting>
  <conditionalFormatting sqref="AH49:AH65 AI49:AV66 Z50:AG65">
    <cfRule type="cellIs" dxfId="0" priority="4" operator="equal">
      <formula>0</formula>
    </cfRule>
  </conditionalFormatting>
  <conditionalFormatting sqref="AH87:AV103 Z88:AG103">
    <cfRule type="cellIs" dxfId="0" priority="5" operator="equal">
      <formula>0</formula>
    </cfRule>
  </conditionalFormatting>
  <conditionalFormatting sqref="AH106:AV122 Z107:AG122">
    <cfRule type="cellIs" dxfId="0" priority="6" operator="equal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/>
    </row>
    <row r="2">
      <c r="A2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0" t="str">
        <f>ModelSheet=Planilha1!A:Z</f>
        <v>#NAME?</v>
      </c>
    </row>
    <row r="2">
      <c r="A2" s="40" t="str">
        <f>OpenSolver_AdjNum=1</f>
        <v>#NAME?</v>
      </c>
    </row>
    <row r="3">
      <c r="A3" s="40" t="str">
        <f>OpenSolver_ChosenSolver=Google</f>
        <v>#NAME?</v>
      </c>
    </row>
    <row r="4">
      <c r="A4" s="40" t="str">
        <f>OpenSolver_FastBuild=0</f>
        <v>#NAME?</v>
      </c>
    </row>
    <row r="5">
      <c r="A5" s="40" t="str">
        <f>OpenSolver_LinearityCheck=1</f>
        <v>#NAME?</v>
      </c>
    </row>
    <row r="6">
      <c r="A6" s="40" t="str">
        <f>solver_adj=Planilha1!C129:I169</f>
        <v>#NAME?</v>
      </c>
    </row>
    <row r="7">
      <c r="A7" s="40" t="str">
        <f>solver_lhs1=Planilha1!C12:P27</f>
        <v>#NAME?</v>
      </c>
    </row>
    <row r="8">
      <c r="A8" s="40" t="str">
        <f>solver_lhs2=Planilha1!AI31:AV46</f>
        <v>#NAME?</v>
      </c>
    </row>
    <row r="9">
      <c r="A9" s="40" t="str">
        <f>solver_neg=1</f>
        <v>#NAME?</v>
      </c>
    </row>
    <row r="10">
      <c r="A10" s="40" t="str">
        <f>solver_num=2</f>
        <v>#NAME?</v>
      </c>
    </row>
    <row r="11">
      <c r="A11" s="40" t="str">
        <f>solver_opt=Planilha1!V134</f>
        <v>#NAME?</v>
      </c>
    </row>
    <row r="12">
      <c r="A12" s="40" t="str">
        <f>solver_rel1=1</f>
        <v>#NAME?</v>
      </c>
    </row>
    <row r="13">
      <c r="A13" s="40" t="str">
        <f>solver_rel2=3</f>
        <v>#NAME?</v>
      </c>
    </row>
    <row r="14">
      <c r="A14" s="40" t="str">
        <f>solver_rhs1=Planilha1!S12:AF27</f>
        <v>#NAME?</v>
      </c>
    </row>
    <row r="15">
      <c r="A15" s="40" t="str">
        <f>solver_rhs2=Planilha1!AI50:AV65</f>
        <v>#NAME?</v>
      </c>
    </row>
    <row r="16">
      <c r="A16" s="40" t="str">
        <f>solver_sho=1</f>
        <v>#NAME?</v>
      </c>
    </row>
    <row r="17">
      <c r="A17" s="40" t="str">
        <f>solver_typ=2</f>
        <v>#NAME?</v>
      </c>
    </row>
    <row r="18">
      <c r="A18" s="40" t="str">
        <f>solver_val=0</f>
        <v>#NAME?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2" width="8.71"/>
  </cols>
  <sheetData>
    <row r="1">
      <c r="B1" s="1" t="s">
        <v>0</v>
      </c>
    </row>
    <row r="2">
      <c r="B2" s="3" t="s">
        <v>1</v>
      </c>
      <c r="C2" s="4" t="s">
        <v>2</v>
      </c>
      <c r="F2" s="5"/>
    </row>
    <row r="3">
      <c r="B3" s="3" t="s">
        <v>3</v>
      </c>
      <c r="C3" s="10">
        <v>4500.0</v>
      </c>
      <c r="D3" s="8" t="s">
        <v>4</v>
      </c>
      <c r="F3" s="9"/>
    </row>
    <row r="4">
      <c r="B4" s="3" t="s">
        <v>5</v>
      </c>
      <c r="C4" s="10">
        <f>+C3</f>
        <v>4500</v>
      </c>
      <c r="D4" s="8" t="s">
        <v>4</v>
      </c>
      <c r="F4" s="9"/>
    </row>
    <row r="5">
      <c r="B5" s="3" t="s">
        <v>6</v>
      </c>
      <c r="C5" s="10">
        <v>90.0</v>
      </c>
      <c r="D5" s="8" t="s">
        <v>7</v>
      </c>
      <c r="F5" s="9"/>
    </row>
    <row r="6">
      <c r="B6" s="3" t="s">
        <v>8</v>
      </c>
      <c r="C6" s="10">
        <v>120.0</v>
      </c>
      <c r="D6" s="8" t="s">
        <v>7</v>
      </c>
      <c r="F6" s="9"/>
    </row>
    <row r="7">
      <c r="B7" s="3" t="s">
        <v>9</v>
      </c>
      <c r="C7" s="10">
        <v>180.0</v>
      </c>
      <c r="D7" s="8" t="s">
        <v>7</v>
      </c>
      <c r="F7" s="9"/>
    </row>
    <row r="9">
      <c r="B9" s="11">
        <v>0.041666666666666664</v>
      </c>
    </row>
    <row r="10">
      <c r="B10" s="1" t="s">
        <v>10</v>
      </c>
      <c r="S10" s="8" t="s">
        <v>11</v>
      </c>
    </row>
    <row r="11"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  <c r="J11" s="4" t="s">
        <v>20</v>
      </c>
      <c r="K11" s="4" t="s">
        <v>21</v>
      </c>
      <c r="L11" s="4" t="s">
        <v>22</v>
      </c>
      <c r="M11" s="4" t="s">
        <v>23</v>
      </c>
      <c r="N11" s="4" t="s">
        <v>24</v>
      </c>
      <c r="O11" s="4" t="s">
        <v>25</v>
      </c>
      <c r="P11" s="4" t="s">
        <v>26</v>
      </c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  <c r="W11" s="3" t="s">
        <v>17</v>
      </c>
      <c r="X11" s="3" t="s">
        <v>18</v>
      </c>
      <c r="Y11" s="3" t="s">
        <v>19</v>
      </c>
      <c r="Z11" s="4" t="s">
        <v>20</v>
      </c>
      <c r="AA11" s="4" t="s">
        <v>21</v>
      </c>
      <c r="AB11" s="4" t="s">
        <v>22</v>
      </c>
      <c r="AC11" s="4" t="s">
        <v>23</v>
      </c>
      <c r="AD11" s="4" t="s">
        <v>24</v>
      </c>
      <c r="AE11" s="4" t="s">
        <v>25</v>
      </c>
      <c r="AF11" s="4" t="s">
        <v>26</v>
      </c>
    </row>
    <row r="12">
      <c r="A12" s="5">
        <v>1.0</v>
      </c>
      <c r="B12" s="12">
        <v>0.3333333333333333</v>
      </c>
      <c r="C12" s="41">
        <v>0.0</v>
      </c>
      <c r="D12" s="41">
        <v>0.0</v>
      </c>
      <c r="E12" s="41">
        <v>0.0</v>
      </c>
      <c r="F12" s="41">
        <v>0.0</v>
      </c>
      <c r="G12" s="41">
        <v>1.0</v>
      </c>
      <c r="H12" s="41">
        <v>0.0</v>
      </c>
      <c r="I12" s="41">
        <v>0.0</v>
      </c>
      <c r="J12" s="14">
        <f t="shared" ref="J12:P12" si="1">+IF(C12="","",C12)</f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1</v>
      </c>
      <c r="O12" s="14">
        <f t="shared" si="1"/>
        <v>0</v>
      </c>
      <c r="P12" s="14">
        <f t="shared" si="1"/>
        <v>0</v>
      </c>
      <c r="R12" s="12">
        <v>0.3333333333333333</v>
      </c>
      <c r="S12" s="4">
        <f t="shared" ref="S12:AF12" si="2">+S31</f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  <c r="AD12" s="4">
        <f t="shared" si="2"/>
        <v>0</v>
      </c>
      <c r="AE12" s="4">
        <f t="shared" si="2"/>
        <v>0</v>
      </c>
      <c r="AF12" s="4">
        <f t="shared" si="2"/>
        <v>0</v>
      </c>
    </row>
    <row r="13">
      <c r="A13" s="5">
        <f t="shared" ref="A13:A27" si="5">1+A12</f>
        <v>2</v>
      </c>
      <c r="B13" s="12">
        <f t="shared" ref="B13:B27" si="6">+B12+$B$9</f>
        <v>0.375</v>
      </c>
      <c r="C13" s="41">
        <v>0.0</v>
      </c>
      <c r="D13" s="41">
        <v>1.0</v>
      </c>
      <c r="E13" s="41">
        <v>0.0</v>
      </c>
      <c r="F13" s="41">
        <v>0.0</v>
      </c>
      <c r="G13" s="41">
        <v>1.0</v>
      </c>
      <c r="H13" s="41">
        <v>0.0</v>
      </c>
      <c r="I13" s="41">
        <v>0.0</v>
      </c>
      <c r="J13" s="14">
        <f t="shared" ref="J13:P13" si="3">+IF(C13="","",C13)</f>
        <v>0</v>
      </c>
      <c r="K13" s="14">
        <f t="shared" si="3"/>
        <v>1</v>
      </c>
      <c r="L13" s="14">
        <f t="shared" si="3"/>
        <v>0</v>
      </c>
      <c r="M13" s="14">
        <f t="shared" si="3"/>
        <v>0</v>
      </c>
      <c r="N13" s="14">
        <f t="shared" si="3"/>
        <v>1</v>
      </c>
      <c r="O13" s="14">
        <f t="shared" si="3"/>
        <v>0</v>
      </c>
      <c r="P13" s="14">
        <f t="shared" si="3"/>
        <v>0</v>
      </c>
      <c r="R13" s="12">
        <f t="shared" ref="R13:R27" si="8">+R12+$B$9</f>
        <v>0.375</v>
      </c>
      <c r="S13" s="4">
        <f t="shared" ref="S13:AF13" si="4">+S32</f>
        <v>0</v>
      </c>
      <c r="T13" s="4">
        <f t="shared" si="4"/>
        <v>0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  <c r="Z13" s="4">
        <f t="shared" si="4"/>
        <v>0</v>
      </c>
      <c r="AA13" s="4">
        <f t="shared" si="4"/>
        <v>0</v>
      </c>
      <c r="AB13" s="4">
        <f t="shared" si="4"/>
        <v>0</v>
      </c>
      <c r="AC13" s="4">
        <f t="shared" si="4"/>
        <v>0</v>
      </c>
      <c r="AD13" s="4">
        <f t="shared" si="4"/>
        <v>0</v>
      </c>
      <c r="AE13" s="4">
        <f t="shared" si="4"/>
        <v>0</v>
      </c>
      <c r="AF13" s="4">
        <f t="shared" si="4"/>
        <v>0</v>
      </c>
    </row>
    <row r="14">
      <c r="A14" s="5">
        <f t="shared" si="5"/>
        <v>3</v>
      </c>
      <c r="B14" s="12">
        <f t="shared" si="6"/>
        <v>0.4166666667</v>
      </c>
      <c r="C14" s="41">
        <v>0.0</v>
      </c>
      <c r="D14" s="41">
        <v>1.0</v>
      </c>
      <c r="E14" s="41">
        <v>1.0</v>
      </c>
      <c r="F14" s="41">
        <v>1.0</v>
      </c>
      <c r="G14" s="41">
        <v>1.0</v>
      </c>
      <c r="H14" s="41">
        <v>1.0</v>
      </c>
      <c r="I14" s="41">
        <v>1.0</v>
      </c>
      <c r="J14" s="14">
        <f t="shared" ref="J14:P14" si="7">+IF(C14="","",C14)</f>
        <v>0</v>
      </c>
      <c r="K14" s="14">
        <f t="shared" si="7"/>
        <v>1</v>
      </c>
      <c r="L14" s="14">
        <f t="shared" si="7"/>
        <v>1</v>
      </c>
      <c r="M14" s="14">
        <f t="shared" si="7"/>
        <v>1</v>
      </c>
      <c r="N14" s="14">
        <f t="shared" si="7"/>
        <v>1</v>
      </c>
      <c r="O14" s="14">
        <f t="shared" si="7"/>
        <v>1</v>
      </c>
      <c r="P14" s="14">
        <f t="shared" si="7"/>
        <v>1</v>
      </c>
      <c r="R14" s="12">
        <f t="shared" si="8"/>
        <v>0.4166666667</v>
      </c>
      <c r="S14" s="4">
        <f t="shared" ref="S14:AF14" si="9">+S33</f>
        <v>1</v>
      </c>
      <c r="T14" s="4">
        <f t="shared" si="9"/>
        <v>1</v>
      </c>
      <c r="U14" s="4">
        <f t="shared" si="9"/>
        <v>1</v>
      </c>
      <c r="V14" s="4">
        <f t="shared" si="9"/>
        <v>1</v>
      </c>
      <c r="W14" s="4">
        <f t="shared" si="9"/>
        <v>1</v>
      </c>
      <c r="X14" s="4">
        <f t="shared" si="9"/>
        <v>1</v>
      </c>
      <c r="Y14" s="4">
        <f t="shared" si="9"/>
        <v>1</v>
      </c>
      <c r="Z14" s="4">
        <f t="shared" si="9"/>
        <v>1</v>
      </c>
      <c r="AA14" s="4">
        <f t="shared" si="9"/>
        <v>1</v>
      </c>
      <c r="AB14" s="4">
        <f t="shared" si="9"/>
        <v>1</v>
      </c>
      <c r="AC14" s="4">
        <f t="shared" si="9"/>
        <v>1</v>
      </c>
      <c r="AD14" s="4">
        <f t="shared" si="9"/>
        <v>1</v>
      </c>
      <c r="AE14" s="4">
        <f t="shared" si="9"/>
        <v>1</v>
      </c>
      <c r="AF14" s="4">
        <f t="shared" si="9"/>
        <v>1</v>
      </c>
    </row>
    <row r="15">
      <c r="A15" s="5">
        <f t="shared" si="5"/>
        <v>4</v>
      </c>
      <c r="B15" s="12">
        <f t="shared" si="6"/>
        <v>0.4583333333</v>
      </c>
      <c r="C15" s="41">
        <v>1.0</v>
      </c>
      <c r="D15" s="41">
        <v>1.0</v>
      </c>
      <c r="E15" s="41">
        <v>1.0</v>
      </c>
      <c r="F15" s="41">
        <v>1.0</v>
      </c>
      <c r="G15" s="41">
        <v>1.0</v>
      </c>
      <c r="H15" s="41">
        <v>1.0</v>
      </c>
      <c r="I15" s="41">
        <v>1.0</v>
      </c>
      <c r="J15" s="14">
        <f t="shared" ref="J15:P15" si="10">+IF(C15="","",C15)</f>
        <v>1</v>
      </c>
      <c r="K15" s="14">
        <f t="shared" si="10"/>
        <v>1</v>
      </c>
      <c r="L15" s="14">
        <f t="shared" si="10"/>
        <v>1</v>
      </c>
      <c r="M15" s="14">
        <f t="shared" si="10"/>
        <v>1</v>
      </c>
      <c r="N15" s="14">
        <f t="shared" si="10"/>
        <v>1</v>
      </c>
      <c r="O15" s="14">
        <f t="shared" si="10"/>
        <v>1</v>
      </c>
      <c r="P15" s="14">
        <f t="shared" si="10"/>
        <v>1</v>
      </c>
      <c r="R15" s="12">
        <f t="shared" si="8"/>
        <v>0.4583333333</v>
      </c>
      <c r="S15" s="4">
        <f t="shared" ref="S15:AF15" si="11">+S34</f>
        <v>1</v>
      </c>
      <c r="T15" s="4">
        <f t="shared" si="11"/>
        <v>1</v>
      </c>
      <c r="U15" s="4">
        <f t="shared" si="11"/>
        <v>1</v>
      </c>
      <c r="V15" s="4">
        <f t="shared" si="11"/>
        <v>1</v>
      </c>
      <c r="W15" s="4">
        <f t="shared" si="11"/>
        <v>1</v>
      </c>
      <c r="X15" s="4">
        <f t="shared" si="11"/>
        <v>1</v>
      </c>
      <c r="Y15" s="4">
        <f t="shared" si="11"/>
        <v>1</v>
      </c>
      <c r="Z15" s="4">
        <f t="shared" si="11"/>
        <v>1</v>
      </c>
      <c r="AA15" s="4">
        <f t="shared" si="11"/>
        <v>1</v>
      </c>
      <c r="AB15" s="4">
        <f t="shared" si="11"/>
        <v>1</v>
      </c>
      <c r="AC15" s="4">
        <f t="shared" si="11"/>
        <v>1</v>
      </c>
      <c r="AD15" s="4">
        <f t="shared" si="11"/>
        <v>1</v>
      </c>
      <c r="AE15" s="4">
        <f t="shared" si="11"/>
        <v>1</v>
      </c>
      <c r="AF15" s="4">
        <f t="shared" si="11"/>
        <v>1</v>
      </c>
    </row>
    <row r="16">
      <c r="A16" s="5">
        <f t="shared" si="5"/>
        <v>5</v>
      </c>
      <c r="B16" s="12">
        <f t="shared" si="6"/>
        <v>0.5</v>
      </c>
      <c r="C16" s="41">
        <v>1.0</v>
      </c>
      <c r="D16" s="41">
        <v>1.0</v>
      </c>
      <c r="E16" s="41">
        <v>1.0</v>
      </c>
      <c r="F16" s="41">
        <v>1.0</v>
      </c>
      <c r="G16" s="41">
        <v>1.0</v>
      </c>
      <c r="H16" s="41">
        <v>2.0</v>
      </c>
      <c r="I16" s="41">
        <v>1.0</v>
      </c>
      <c r="J16" s="14">
        <f t="shared" ref="J16:P16" si="12">+IF(C16="","",C16)</f>
        <v>1</v>
      </c>
      <c r="K16" s="14">
        <f t="shared" si="12"/>
        <v>1</v>
      </c>
      <c r="L16" s="14">
        <f t="shared" si="12"/>
        <v>1</v>
      </c>
      <c r="M16" s="14">
        <f t="shared" si="12"/>
        <v>1</v>
      </c>
      <c r="N16" s="14">
        <f t="shared" si="12"/>
        <v>1</v>
      </c>
      <c r="O16" s="14">
        <f t="shared" si="12"/>
        <v>2</v>
      </c>
      <c r="P16" s="14">
        <f t="shared" si="12"/>
        <v>1</v>
      </c>
      <c r="R16" s="12">
        <f t="shared" si="8"/>
        <v>0.5</v>
      </c>
      <c r="S16" s="4">
        <f t="shared" ref="S16:AF16" si="13">+S35</f>
        <v>2</v>
      </c>
      <c r="T16" s="4">
        <f t="shared" si="13"/>
        <v>2</v>
      </c>
      <c r="U16" s="4">
        <f t="shared" si="13"/>
        <v>2</v>
      </c>
      <c r="V16" s="4">
        <f t="shared" si="13"/>
        <v>2</v>
      </c>
      <c r="W16" s="4">
        <f t="shared" si="13"/>
        <v>2</v>
      </c>
      <c r="X16" s="4">
        <f t="shared" si="13"/>
        <v>2</v>
      </c>
      <c r="Y16" s="4">
        <f t="shared" si="13"/>
        <v>2</v>
      </c>
      <c r="Z16" s="4">
        <f t="shared" si="13"/>
        <v>2</v>
      </c>
      <c r="AA16" s="4">
        <f t="shared" si="13"/>
        <v>2</v>
      </c>
      <c r="AB16" s="4">
        <f t="shared" si="13"/>
        <v>2</v>
      </c>
      <c r="AC16" s="4">
        <f t="shared" si="13"/>
        <v>2</v>
      </c>
      <c r="AD16" s="4">
        <f t="shared" si="13"/>
        <v>2</v>
      </c>
      <c r="AE16" s="4">
        <f t="shared" si="13"/>
        <v>2</v>
      </c>
      <c r="AF16" s="4">
        <f t="shared" si="13"/>
        <v>2</v>
      </c>
    </row>
    <row r="17">
      <c r="A17" s="5">
        <f t="shared" si="5"/>
        <v>6</v>
      </c>
      <c r="B17" s="12">
        <f t="shared" si="6"/>
        <v>0.5416666667</v>
      </c>
      <c r="C17" s="41">
        <v>1.0</v>
      </c>
      <c r="D17" s="41">
        <v>1.0</v>
      </c>
      <c r="E17" s="41">
        <v>1.0</v>
      </c>
      <c r="F17" s="41">
        <v>1.0</v>
      </c>
      <c r="G17" s="41">
        <v>2.0</v>
      </c>
      <c r="H17" s="41">
        <v>1.0</v>
      </c>
      <c r="I17" s="41">
        <v>2.0</v>
      </c>
      <c r="J17" s="14">
        <f t="shared" ref="J17:P17" si="14">+IF(C17="","",C17)</f>
        <v>1</v>
      </c>
      <c r="K17" s="14">
        <f t="shared" si="14"/>
        <v>1</v>
      </c>
      <c r="L17" s="14">
        <f t="shared" si="14"/>
        <v>1</v>
      </c>
      <c r="M17" s="14">
        <f t="shared" si="14"/>
        <v>1</v>
      </c>
      <c r="N17" s="14">
        <f t="shared" si="14"/>
        <v>2</v>
      </c>
      <c r="O17" s="14">
        <f t="shared" si="14"/>
        <v>1</v>
      </c>
      <c r="P17" s="14">
        <f t="shared" si="14"/>
        <v>2</v>
      </c>
      <c r="R17" s="12">
        <f t="shared" si="8"/>
        <v>0.5416666667</v>
      </c>
      <c r="S17" s="4">
        <f t="shared" ref="S17:AF17" si="15">+S36</f>
        <v>2</v>
      </c>
      <c r="T17" s="4">
        <f t="shared" si="15"/>
        <v>2</v>
      </c>
      <c r="U17" s="4">
        <f t="shared" si="15"/>
        <v>2</v>
      </c>
      <c r="V17" s="4">
        <f t="shared" si="15"/>
        <v>2</v>
      </c>
      <c r="W17" s="4">
        <f t="shared" si="15"/>
        <v>2</v>
      </c>
      <c r="X17" s="4">
        <f t="shared" si="15"/>
        <v>2</v>
      </c>
      <c r="Y17" s="4">
        <f t="shared" si="15"/>
        <v>2</v>
      </c>
      <c r="Z17" s="4">
        <f t="shared" si="15"/>
        <v>2</v>
      </c>
      <c r="AA17" s="4">
        <f t="shared" si="15"/>
        <v>2</v>
      </c>
      <c r="AB17" s="4">
        <f t="shared" si="15"/>
        <v>2</v>
      </c>
      <c r="AC17" s="4">
        <f t="shared" si="15"/>
        <v>2</v>
      </c>
      <c r="AD17" s="4">
        <f t="shared" si="15"/>
        <v>2</v>
      </c>
      <c r="AE17" s="4">
        <f t="shared" si="15"/>
        <v>2</v>
      </c>
      <c r="AF17" s="4">
        <f t="shared" si="15"/>
        <v>2</v>
      </c>
    </row>
    <row r="18">
      <c r="A18" s="5">
        <f t="shared" si="5"/>
        <v>7</v>
      </c>
      <c r="B18" s="12">
        <f t="shared" si="6"/>
        <v>0.5833333333</v>
      </c>
      <c r="C18" s="41">
        <v>1.0</v>
      </c>
      <c r="D18" s="41">
        <v>1.0</v>
      </c>
      <c r="E18" s="41">
        <v>1.0</v>
      </c>
      <c r="F18" s="41">
        <v>1.0</v>
      </c>
      <c r="G18" s="41">
        <v>1.0</v>
      </c>
      <c r="H18" s="41">
        <v>1.0</v>
      </c>
      <c r="I18" s="41">
        <v>3.0</v>
      </c>
      <c r="J18" s="14">
        <f t="shared" ref="J18:P18" si="16">+IF(C18="","",C18)</f>
        <v>1</v>
      </c>
      <c r="K18" s="14">
        <f t="shared" si="16"/>
        <v>1</v>
      </c>
      <c r="L18" s="14">
        <f t="shared" si="16"/>
        <v>1</v>
      </c>
      <c r="M18" s="14">
        <f t="shared" si="16"/>
        <v>1</v>
      </c>
      <c r="N18" s="14">
        <f t="shared" si="16"/>
        <v>1</v>
      </c>
      <c r="O18" s="14">
        <f t="shared" si="16"/>
        <v>1</v>
      </c>
      <c r="P18" s="14">
        <f t="shared" si="16"/>
        <v>3</v>
      </c>
      <c r="R18" s="12">
        <f t="shared" si="8"/>
        <v>0.5833333333</v>
      </c>
      <c r="S18" s="4">
        <f t="shared" ref="S18:AF18" si="17">+S37</f>
        <v>2</v>
      </c>
      <c r="T18" s="4">
        <f t="shared" si="17"/>
        <v>2</v>
      </c>
      <c r="U18" s="4">
        <f t="shared" si="17"/>
        <v>2</v>
      </c>
      <c r="V18" s="4">
        <f t="shared" si="17"/>
        <v>2</v>
      </c>
      <c r="W18" s="4">
        <f t="shared" si="17"/>
        <v>2</v>
      </c>
      <c r="X18" s="4">
        <f t="shared" si="17"/>
        <v>2</v>
      </c>
      <c r="Y18" s="4">
        <f t="shared" si="17"/>
        <v>2</v>
      </c>
      <c r="Z18" s="4">
        <f t="shared" si="17"/>
        <v>2</v>
      </c>
      <c r="AA18" s="4">
        <f t="shared" si="17"/>
        <v>2</v>
      </c>
      <c r="AB18" s="4">
        <f t="shared" si="17"/>
        <v>2</v>
      </c>
      <c r="AC18" s="4">
        <f t="shared" si="17"/>
        <v>2</v>
      </c>
      <c r="AD18" s="4">
        <f t="shared" si="17"/>
        <v>2</v>
      </c>
      <c r="AE18" s="4">
        <f t="shared" si="17"/>
        <v>2</v>
      </c>
      <c r="AF18" s="4">
        <f t="shared" si="17"/>
        <v>2</v>
      </c>
    </row>
    <row r="19">
      <c r="A19" s="5">
        <f t="shared" si="5"/>
        <v>8</v>
      </c>
      <c r="B19" s="12">
        <f t="shared" si="6"/>
        <v>0.625</v>
      </c>
      <c r="C19" s="41">
        <v>1.0</v>
      </c>
      <c r="D19" s="41">
        <v>1.0</v>
      </c>
      <c r="E19" s="41">
        <v>1.0</v>
      </c>
      <c r="F19" s="41">
        <v>1.0</v>
      </c>
      <c r="G19" s="41">
        <v>1.0</v>
      </c>
      <c r="H19" s="41">
        <v>2.0</v>
      </c>
      <c r="I19" s="41">
        <v>2.0</v>
      </c>
      <c r="J19" s="14">
        <f t="shared" ref="J19:P19" si="18">+IF(C19="","",C19)</f>
        <v>1</v>
      </c>
      <c r="K19" s="14">
        <f t="shared" si="18"/>
        <v>1</v>
      </c>
      <c r="L19" s="14">
        <f t="shared" si="18"/>
        <v>1</v>
      </c>
      <c r="M19" s="14">
        <f t="shared" si="18"/>
        <v>1</v>
      </c>
      <c r="N19" s="14">
        <f t="shared" si="18"/>
        <v>1</v>
      </c>
      <c r="O19" s="14">
        <f t="shared" si="18"/>
        <v>2</v>
      </c>
      <c r="P19" s="14">
        <f t="shared" si="18"/>
        <v>2</v>
      </c>
      <c r="R19" s="12">
        <f t="shared" si="8"/>
        <v>0.625</v>
      </c>
      <c r="S19" s="4">
        <f t="shared" ref="S19:AF19" si="19">+S38</f>
        <v>2</v>
      </c>
      <c r="T19" s="4">
        <f t="shared" si="19"/>
        <v>2</v>
      </c>
      <c r="U19" s="4">
        <f t="shared" si="19"/>
        <v>2</v>
      </c>
      <c r="V19" s="4">
        <f t="shared" si="19"/>
        <v>2</v>
      </c>
      <c r="W19" s="4">
        <f t="shared" si="19"/>
        <v>2</v>
      </c>
      <c r="X19" s="4">
        <f t="shared" si="19"/>
        <v>2</v>
      </c>
      <c r="Y19" s="4">
        <f t="shared" si="19"/>
        <v>2</v>
      </c>
      <c r="Z19" s="4">
        <f t="shared" si="19"/>
        <v>2</v>
      </c>
      <c r="AA19" s="4">
        <f t="shared" si="19"/>
        <v>2</v>
      </c>
      <c r="AB19" s="4">
        <f t="shared" si="19"/>
        <v>2</v>
      </c>
      <c r="AC19" s="4">
        <f t="shared" si="19"/>
        <v>2</v>
      </c>
      <c r="AD19" s="4">
        <f t="shared" si="19"/>
        <v>2</v>
      </c>
      <c r="AE19" s="4">
        <f t="shared" si="19"/>
        <v>2</v>
      </c>
      <c r="AF19" s="4">
        <f t="shared" si="19"/>
        <v>2</v>
      </c>
    </row>
    <row r="20">
      <c r="A20" s="5">
        <f t="shared" si="5"/>
        <v>9</v>
      </c>
      <c r="B20" s="12">
        <f t="shared" si="6"/>
        <v>0.6666666667</v>
      </c>
      <c r="C20" s="41">
        <v>1.0</v>
      </c>
      <c r="D20" s="41">
        <v>1.0</v>
      </c>
      <c r="E20" s="41">
        <v>1.0</v>
      </c>
      <c r="F20" s="41">
        <v>1.0</v>
      </c>
      <c r="G20" s="41">
        <v>1.0</v>
      </c>
      <c r="H20" s="41">
        <v>1.0</v>
      </c>
      <c r="I20" s="41">
        <v>2.0</v>
      </c>
      <c r="J20" s="14">
        <f t="shared" ref="J20:P20" si="20">+IF(C20="","",C20)</f>
        <v>1</v>
      </c>
      <c r="K20" s="14">
        <f t="shared" si="20"/>
        <v>1</v>
      </c>
      <c r="L20" s="14">
        <f t="shared" si="20"/>
        <v>1</v>
      </c>
      <c r="M20" s="14">
        <f t="shared" si="20"/>
        <v>1</v>
      </c>
      <c r="N20" s="14">
        <f t="shared" si="20"/>
        <v>1</v>
      </c>
      <c r="O20" s="14">
        <f t="shared" si="20"/>
        <v>1</v>
      </c>
      <c r="P20" s="14">
        <f t="shared" si="20"/>
        <v>2</v>
      </c>
      <c r="R20" s="12">
        <f t="shared" si="8"/>
        <v>0.6666666667</v>
      </c>
      <c r="S20" s="4">
        <f t="shared" ref="S20:AF20" si="21">+S39</f>
        <v>2</v>
      </c>
      <c r="T20" s="4">
        <f t="shared" si="21"/>
        <v>2</v>
      </c>
      <c r="U20" s="4">
        <f t="shared" si="21"/>
        <v>2</v>
      </c>
      <c r="V20" s="4">
        <f t="shared" si="21"/>
        <v>2</v>
      </c>
      <c r="W20" s="4">
        <f t="shared" si="21"/>
        <v>2</v>
      </c>
      <c r="X20" s="4">
        <f t="shared" si="21"/>
        <v>2</v>
      </c>
      <c r="Y20" s="4">
        <f t="shared" si="21"/>
        <v>2</v>
      </c>
      <c r="Z20" s="4">
        <f t="shared" si="21"/>
        <v>2</v>
      </c>
      <c r="AA20" s="4">
        <f t="shared" si="21"/>
        <v>2</v>
      </c>
      <c r="AB20" s="4">
        <f t="shared" si="21"/>
        <v>2</v>
      </c>
      <c r="AC20" s="4">
        <f t="shared" si="21"/>
        <v>2</v>
      </c>
      <c r="AD20" s="4">
        <f t="shared" si="21"/>
        <v>2</v>
      </c>
      <c r="AE20" s="4">
        <f t="shared" si="21"/>
        <v>2</v>
      </c>
      <c r="AF20" s="4">
        <f t="shared" si="21"/>
        <v>2</v>
      </c>
    </row>
    <row r="21" ht="15.75" customHeight="1">
      <c r="A21" s="5">
        <f t="shared" si="5"/>
        <v>10</v>
      </c>
      <c r="B21" s="12">
        <f t="shared" si="6"/>
        <v>0.7083333333</v>
      </c>
      <c r="C21" s="41">
        <v>1.0</v>
      </c>
      <c r="D21" s="41">
        <v>1.0</v>
      </c>
      <c r="E21" s="41">
        <v>1.0</v>
      </c>
      <c r="F21" s="41">
        <v>1.0</v>
      </c>
      <c r="G21" s="41">
        <v>1.0</v>
      </c>
      <c r="H21" s="41">
        <v>1.0</v>
      </c>
      <c r="I21" s="41">
        <v>2.0</v>
      </c>
      <c r="J21" s="14">
        <f t="shared" ref="J21:P21" si="22">+IF(C21="","",C21)</f>
        <v>1</v>
      </c>
      <c r="K21" s="14">
        <f t="shared" si="22"/>
        <v>1</v>
      </c>
      <c r="L21" s="14">
        <f t="shared" si="22"/>
        <v>1</v>
      </c>
      <c r="M21" s="14">
        <f t="shared" si="22"/>
        <v>1</v>
      </c>
      <c r="N21" s="14">
        <f t="shared" si="22"/>
        <v>1</v>
      </c>
      <c r="O21" s="14">
        <f t="shared" si="22"/>
        <v>1</v>
      </c>
      <c r="P21" s="14">
        <f t="shared" si="22"/>
        <v>2</v>
      </c>
      <c r="R21" s="12">
        <f t="shared" si="8"/>
        <v>0.7083333333</v>
      </c>
      <c r="S21" s="4">
        <f t="shared" ref="S21:AF21" si="23">+S40</f>
        <v>2</v>
      </c>
      <c r="T21" s="4">
        <f t="shared" si="23"/>
        <v>2</v>
      </c>
      <c r="U21" s="4">
        <f t="shared" si="23"/>
        <v>2</v>
      </c>
      <c r="V21" s="4">
        <f t="shared" si="23"/>
        <v>2</v>
      </c>
      <c r="W21" s="4">
        <f t="shared" si="23"/>
        <v>2</v>
      </c>
      <c r="X21" s="4">
        <f t="shared" si="23"/>
        <v>2</v>
      </c>
      <c r="Y21" s="4">
        <f t="shared" si="23"/>
        <v>2</v>
      </c>
      <c r="Z21" s="4">
        <f t="shared" si="23"/>
        <v>2</v>
      </c>
      <c r="AA21" s="4">
        <f t="shared" si="23"/>
        <v>2</v>
      </c>
      <c r="AB21" s="4">
        <f t="shared" si="23"/>
        <v>2</v>
      </c>
      <c r="AC21" s="4">
        <f t="shared" si="23"/>
        <v>2</v>
      </c>
      <c r="AD21" s="4">
        <f t="shared" si="23"/>
        <v>2</v>
      </c>
      <c r="AE21" s="4">
        <f t="shared" si="23"/>
        <v>2</v>
      </c>
      <c r="AF21" s="4">
        <f t="shared" si="23"/>
        <v>2</v>
      </c>
    </row>
    <row r="22" ht="15.75" customHeight="1">
      <c r="A22" s="5">
        <f t="shared" si="5"/>
        <v>11</v>
      </c>
      <c r="B22" s="12">
        <f t="shared" si="6"/>
        <v>0.75</v>
      </c>
      <c r="C22" s="41">
        <v>1.0</v>
      </c>
      <c r="D22" s="41">
        <v>1.0</v>
      </c>
      <c r="E22" s="41">
        <v>1.0</v>
      </c>
      <c r="F22" s="41">
        <v>1.0</v>
      </c>
      <c r="G22" s="41">
        <v>2.0</v>
      </c>
      <c r="H22" s="41">
        <v>2.0</v>
      </c>
      <c r="I22" s="41">
        <v>3.0</v>
      </c>
      <c r="J22" s="14">
        <f t="shared" ref="J22:P22" si="24">+IF(C22="","",C22)</f>
        <v>1</v>
      </c>
      <c r="K22" s="14">
        <f t="shared" si="24"/>
        <v>1</v>
      </c>
      <c r="L22" s="14">
        <f t="shared" si="24"/>
        <v>1</v>
      </c>
      <c r="M22" s="14">
        <f t="shared" si="24"/>
        <v>1</v>
      </c>
      <c r="N22" s="14">
        <f t="shared" si="24"/>
        <v>2</v>
      </c>
      <c r="O22" s="14">
        <f t="shared" si="24"/>
        <v>2</v>
      </c>
      <c r="P22" s="14">
        <f t="shared" si="24"/>
        <v>3</v>
      </c>
      <c r="R22" s="12">
        <f t="shared" si="8"/>
        <v>0.75</v>
      </c>
      <c r="S22" s="4">
        <f t="shared" ref="S22:AF22" si="25">+S41</f>
        <v>2</v>
      </c>
      <c r="T22" s="4">
        <f t="shared" si="25"/>
        <v>2</v>
      </c>
      <c r="U22" s="4">
        <f t="shared" si="25"/>
        <v>2</v>
      </c>
      <c r="V22" s="4">
        <f t="shared" si="25"/>
        <v>2</v>
      </c>
      <c r="W22" s="4">
        <f t="shared" si="25"/>
        <v>2</v>
      </c>
      <c r="X22" s="4">
        <f t="shared" si="25"/>
        <v>2</v>
      </c>
      <c r="Y22" s="4">
        <f t="shared" si="25"/>
        <v>2</v>
      </c>
      <c r="Z22" s="4">
        <f t="shared" si="25"/>
        <v>2</v>
      </c>
      <c r="AA22" s="4">
        <f t="shared" si="25"/>
        <v>2</v>
      </c>
      <c r="AB22" s="4">
        <f t="shared" si="25"/>
        <v>2</v>
      </c>
      <c r="AC22" s="4">
        <f t="shared" si="25"/>
        <v>2</v>
      </c>
      <c r="AD22" s="4">
        <f t="shared" si="25"/>
        <v>2</v>
      </c>
      <c r="AE22" s="4">
        <f t="shared" si="25"/>
        <v>2</v>
      </c>
      <c r="AF22" s="4">
        <f t="shared" si="25"/>
        <v>2</v>
      </c>
    </row>
    <row r="23" ht="15.75" customHeight="1">
      <c r="A23" s="5">
        <f t="shared" si="5"/>
        <v>12</v>
      </c>
      <c r="B23" s="12">
        <f t="shared" si="6"/>
        <v>0.7916666667</v>
      </c>
      <c r="C23" s="41">
        <v>2.0</v>
      </c>
      <c r="D23" s="41">
        <v>2.0</v>
      </c>
      <c r="E23" s="41">
        <v>3.0</v>
      </c>
      <c r="F23" s="41">
        <v>3.0</v>
      </c>
      <c r="G23" s="41">
        <v>4.0</v>
      </c>
      <c r="H23" s="41">
        <v>3.0</v>
      </c>
      <c r="I23" s="41">
        <v>5.0</v>
      </c>
      <c r="J23" s="14">
        <f t="shared" ref="J23:P23" si="26">+IF(C23="","",C23)</f>
        <v>2</v>
      </c>
      <c r="K23" s="14">
        <f t="shared" si="26"/>
        <v>2</v>
      </c>
      <c r="L23" s="14">
        <f t="shared" si="26"/>
        <v>3</v>
      </c>
      <c r="M23" s="14">
        <f t="shared" si="26"/>
        <v>3</v>
      </c>
      <c r="N23" s="14">
        <f t="shared" si="26"/>
        <v>4</v>
      </c>
      <c r="O23" s="14">
        <f t="shared" si="26"/>
        <v>3</v>
      </c>
      <c r="P23" s="14">
        <f t="shared" si="26"/>
        <v>5</v>
      </c>
      <c r="R23" s="12">
        <f t="shared" si="8"/>
        <v>0.7916666667</v>
      </c>
      <c r="S23" s="4">
        <f t="shared" ref="S23:AF23" si="27">+S42</f>
        <v>2</v>
      </c>
      <c r="T23" s="4">
        <f t="shared" si="27"/>
        <v>2</v>
      </c>
      <c r="U23" s="4">
        <f t="shared" si="27"/>
        <v>2</v>
      </c>
      <c r="V23" s="4">
        <f t="shared" si="27"/>
        <v>2</v>
      </c>
      <c r="W23" s="4">
        <f t="shared" si="27"/>
        <v>2</v>
      </c>
      <c r="X23" s="4">
        <f t="shared" si="27"/>
        <v>2</v>
      </c>
      <c r="Y23" s="4">
        <f t="shared" si="27"/>
        <v>2</v>
      </c>
      <c r="Z23" s="4">
        <f t="shared" si="27"/>
        <v>2</v>
      </c>
      <c r="AA23" s="4">
        <f t="shared" si="27"/>
        <v>2</v>
      </c>
      <c r="AB23" s="4">
        <f t="shared" si="27"/>
        <v>2</v>
      </c>
      <c r="AC23" s="4">
        <f t="shared" si="27"/>
        <v>2</v>
      </c>
      <c r="AD23" s="4">
        <f t="shared" si="27"/>
        <v>2</v>
      </c>
      <c r="AE23" s="4">
        <f t="shared" si="27"/>
        <v>2</v>
      </c>
      <c r="AF23" s="4">
        <f t="shared" si="27"/>
        <v>2</v>
      </c>
    </row>
    <row r="24" ht="15.75" customHeight="1">
      <c r="A24" s="5">
        <f t="shared" si="5"/>
        <v>13</v>
      </c>
      <c r="B24" s="12">
        <f t="shared" si="6"/>
        <v>0.8333333333</v>
      </c>
      <c r="C24" s="41">
        <v>2.0</v>
      </c>
      <c r="D24" s="41">
        <v>3.0</v>
      </c>
      <c r="E24" s="41">
        <v>3.0</v>
      </c>
      <c r="F24" s="41">
        <v>3.0</v>
      </c>
      <c r="G24" s="41">
        <v>5.0</v>
      </c>
      <c r="H24" s="41">
        <v>4.0</v>
      </c>
      <c r="I24" s="41">
        <v>6.0</v>
      </c>
      <c r="J24" s="14">
        <f t="shared" ref="J24:P24" si="28">+IF(C24="","",C24)</f>
        <v>2</v>
      </c>
      <c r="K24" s="14">
        <f t="shared" si="28"/>
        <v>3</v>
      </c>
      <c r="L24" s="14">
        <f t="shared" si="28"/>
        <v>3</v>
      </c>
      <c r="M24" s="14">
        <f t="shared" si="28"/>
        <v>3</v>
      </c>
      <c r="N24" s="14">
        <f t="shared" si="28"/>
        <v>5</v>
      </c>
      <c r="O24" s="14">
        <f t="shared" si="28"/>
        <v>4</v>
      </c>
      <c r="P24" s="14">
        <f t="shared" si="28"/>
        <v>6</v>
      </c>
      <c r="R24" s="12">
        <f t="shared" si="8"/>
        <v>0.8333333333</v>
      </c>
      <c r="S24" s="4">
        <f t="shared" ref="S24:AF24" si="29">+S43</f>
        <v>2</v>
      </c>
      <c r="T24" s="4">
        <f t="shared" si="29"/>
        <v>2</v>
      </c>
      <c r="U24" s="4">
        <f t="shared" si="29"/>
        <v>2</v>
      </c>
      <c r="V24" s="4">
        <f t="shared" si="29"/>
        <v>2</v>
      </c>
      <c r="W24" s="4">
        <f t="shared" si="29"/>
        <v>2</v>
      </c>
      <c r="X24" s="4">
        <f t="shared" si="29"/>
        <v>2</v>
      </c>
      <c r="Y24" s="4">
        <f t="shared" si="29"/>
        <v>2</v>
      </c>
      <c r="Z24" s="4">
        <f t="shared" si="29"/>
        <v>2</v>
      </c>
      <c r="AA24" s="4">
        <f t="shared" si="29"/>
        <v>2</v>
      </c>
      <c r="AB24" s="4">
        <f t="shared" si="29"/>
        <v>2</v>
      </c>
      <c r="AC24" s="4">
        <f t="shared" si="29"/>
        <v>2</v>
      </c>
      <c r="AD24" s="4">
        <f t="shared" si="29"/>
        <v>2</v>
      </c>
      <c r="AE24" s="4">
        <f t="shared" si="29"/>
        <v>2</v>
      </c>
      <c r="AF24" s="4">
        <f t="shared" si="29"/>
        <v>2</v>
      </c>
    </row>
    <row r="25" ht="15.75" customHeight="1">
      <c r="A25" s="5">
        <f t="shared" si="5"/>
        <v>14</v>
      </c>
      <c r="B25" s="12">
        <f t="shared" si="6"/>
        <v>0.875</v>
      </c>
      <c r="C25" s="41">
        <v>2.0</v>
      </c>
      <c r="D25" s="41">
        <v>2.0</v>
      </c>
      <c r="E25" s="41">
        <v>3.0</v>
      </c>
      <c r="F25" s="41">
        <v>2.0</v>
      </c>
      <c r="G25" s="41">
        <v>3.0</v>
      </c>
      <c r="H25" s="41">
        <v>3.0</v>
      </c>
      <c r="I25" s="41">
        <v>4.0</v>
      </c>
      <c r="J25" s="14">
        <f t="shared" ref="J25:P25" si="30">+IF(C25="","",C25)</f>
        <v>2</v>
      </c>
      <c r="K25" s="14">
        <f t="shared" si="30"/>
        <v>2</v>
      </c>
      <c r="L25" s="14">
        <f t="shared" si="30"/>
        <v>3</v>
      </c>
      <c r="M25" s="14">
        <f t="shared" si="30"/>
        <v>2</v>
      </c>
      <c r="N25" s="14">
        <f t="shared" si="30"/>
        <v>3</v>
      </c>
      <c r="O25" s="14">
        <f t="shared" si="30"/>
        <v>3</v>
      </c>
      <c r="P25" s="14">
        <f t="shared" si="30"/>
        <v>4</v>
      </c>
      <c r="R25" s="12">
        <f t="shared" si="8"/>
        <v>0.875</v>
      </c>
      <c r="S25" s="4">
        <f t="shared" ref="S25:AF25" si="31">+S44</f>
        <v>2</v>
      </c>
      <c r="T25" s="4">
        <f t="shared" si="31"/>
        <v>2</v>
      </c>
      <c r="U25" s="4">
        <f t="shared" si="31"/>
        <v>2</v>
      </c>
      <c r="V25" s="4">
        <f t="shared" si="31"/>
        <v>2</v>
      </c>
      <c r="W25" s="4">
        <f t="shared" si="31"/>
        <v>2</v>
      </c>
      <c r="X25" s="4">
        <f t="shared" si="31"/>
        <v>2</v>
      </c>
      <c r="Y25" s="4">
        <f t="shared" si="31"/>
        <v>2</v>
      </c>
      <c r="Z25" s="4">
        <f t="shared" si="31"/>
        <v>2</v>
      </c>
      <c r="AA25" s="4">
        <f t="shared" si="31"/>
        <v>2</v>
      </c>
      <c r="AB25" s="4">
        <f t="shared" si="31"/>
        <v>2</v>
      </c>
      <c r="AC25" s="4">
        <f t="shared" si="31"/>
        <v>2</v>
      </c>
      <c r="AD25" s="4">
        <f t="shared" si="31"/>
        <v>2</v>
      </c>
      <c r="AE25" s="4">
        <f t="shared" si="31"/>
        <v>2</v>
      </c>
      <c r="AF25" s="4">
        <f t="shared" si="31"/>
        <v>2</v>
      </c>
    </row>
    <row r="26" ht="15.75" customHeight="1">
      <c r="A26" s="5">
        <f t="shared" si="5"/>
        <v>15</v>
      </c>
      <c r="B26" s="12">
        <f t="shared" si="6"/>
        <v>0.9166666667</v>
      </c>
      <c r="C26" s="41">
        <v>1.0</v>
      </c>
      <c r="D26" s="41">
        <v>1.0</v>
      </c>
      <c r="E26" s="41">
        <v>2.0</v>
      </c>
      <c r="F26" s="41">
        <v>1.0</v>
      </c>
      <c r="G26" s="41">
        <v>3.0</v>
      </c>
      <c r="H26" s="41">
        <v>2.0</v>
      </c>
      <c r="I26" s="41">
        <v>1.0</v>
      </c>
      <c r="J26" s="14">
        <f t="shared" ref="J26:P26" si="32">+IF(C26="","",C26)</f>
        <v>1</v>
      </c>
      <c r="K26" s="14">
        <f t="shared" si="32"/>
        <v>1</v>
      </c>
      <c r="L26" s="14">
        <f t="shared" si="32"/>
        <v>2</v>
      </c>
      <c r="M26" s="14">
        <f t="shared" si="32"/>
        <v>1</v>
      </c>
      <c r="N26" s="14">
        <f t="shared" si="32"/>
        <v>3</v>
      </c>
      <c r="O26" s="14">
        <f t="shared" si="32"/>
        <v>2</v>
      </c>
      <c r="P26" s="14">
        <f t="shared" si="32"/>
        <v>1</v>
      </c>
      <c r="R26" s="12">
        <f t="shared" si="8"/>
        <v>0.9166666667</v>
      </c>
      <c r="S26" s="4">
        <f t="shared" ref="S26:AF26" si="33">+S45</f>
        <v>1</v>
      </c>
      <c r="T26" s="4">
        <f t="shared" si="33"/>
        <v>1</v>
      </c>
      <c r="U26" s="4">
        <f t="shared" si="33"/>
        <v>1</v>
      </c>
      <c r="V26" s="4">
        <f t="shared" si="33"/>
        <v>1</v>
      </c>
      <c r="W26" s="4">
        <f t="shared" si="33"/>
        <v>1</v>
      </c>
      <c r="X26" s="4">
        <f t="shared" si="33"/>
        <v>1</v>
      </c>
      <c r="Y26" s="4">
        <f t="shared" si="33"/>
        <v>1</v>
      </c>
      <c r="Z26" s="4">
        <f t="shared" si="33"/>
        <v>1</v>
      </c>
      <c r="AA26" s="4">
        <f t="shared" si="33"/>
        <v>1</v>
      </c>
      <c r="AB26" s="4">
        <f t="shared" si="33"/>
        <v>1</v>
      </c>
      <c r="AC26" s="4">
        <f t="shared" si="33"/>
        <v>1</v>
      </c>
      <c r="AD26" s="4">
        <f t="shared" si="33"/>
        <v>1</v>
      </c>
      <c r="AE26" s="4">
        <f t="shared" si="33"/>
        <v>1</v>
      </c>
      <c r="AF26" s="4">
        <f t="shared" si="33"/>
        <v>1</v>
      </c>
    </row>
    <row r="27" ht="15.75" customHeight="1">
      <c r="A27" s="5">
        <f t="shared" si="5"/>
        <v>16</v>
      </c>
      <c r="B27" s="12">
        <f t="shared" si="6"/>
        <v>0.9583333333</v>
      </c>
      <c r="C27" s="41">
        <v>1.0</v>
      </c>
      <c r="D27" s="41">
        <v>1.0</v>
      </c>
      <c r="E27" s="41">
        <v>1.0</v>
      </c>
      <c r="F27" s="41">
        <v>1.0</v>
      </c>
      <c r="G27" s="41">
        <v>1.0</v>
      </c>
      <c r="H27" s="41">
        <v>1.0</v>
      </c>
      <c r="I27" s="41">
        <v>1.0</v>
      </c>
      <c r="J27" s="14">
        <f t="shared" ref="J27:P27" si="34">+IF(C27="","",C27)</f>
        <v>1</v>
      </c>
      <c r="K27" s="14">
        <f t="shared" si="34"/>
        <v>1</v>
      </c>
      <c r="L27" s="14">
        <f t="shared" si="34"/>
        <v>1</v>
      </c>
      <c r="M27" s="14">
        <f t="shared" si="34"/>
        <v>1</v>
      </c>
      <c r="N27" s="14">
        <f t="shared" si="34"/>
        <v>1</v>
      </c>
      <c r="O27" s="14">
        <f t="shared" si="34"/>
        <v>1</v>
      </c>
      <c r="P27" s="14">
        <f t="shared" si="34"/>
        <v>1</v>
      </c>
      <c r="R27" s="12">
        <f t="shared" si="8"/>
        <v>0.9583333333</v>
      </c>
      <c r="S27" s="4">
        <f t="shared" ref="S27:AF27" si="35">+S46</f>
        <v>1</v>
      </c>
      <c r="T27" s="4">
        <f t="shared" si="35"/>
        <v>1</v>
      </c>
      <c r="U27" s="4">
        <f t="shared" si="35"/>
        <v>1</v>
      </c>
      <c r="V27" s="4">
        <f t="shared" si="35"/>
        <v>1</v>
      </c>
      <c r="W27" s="4">
        <f t="shared" si="35"/>
        <v>1</v>
      </c>
      <c r="X27" s="4">
        <f t="shared" si="35"/>
        <v>1</v>
      </c>
      <c r="Y27" s="4">
        <f t="shared" si="35"/>
        <v>1</v>
      </c>
      <c r="Z27" s="4">
        <f t="shared" si="35"/>
        <v>1</v>
      </c>
      <c r="AA27" s="4">
        <f t="shared" si="35"/>
        <v>1</v>
      </c>
      <c r="AB27" s="4">
        <f t="shared" si="35"/>
        <v>1</v>
      </c>
      <c r="AC27" s="4">
        <f t="shared" si="35"/>
        <v>1</v>
      </c>
      <c r="AD27" s="4">
        <f t="shared" si="35"/>
        <v>1</v>
      </c>
      <c r="AE27" s="4">
        <f t="shared" si="35"/>
        <v>1</v>
      </c>
      <c r="AF27" s="4">
        <f t="shared" si="35"/>
        <v>1</v>
      </c>
    </row>
    <row r="28" ht="15.75" customHeight="1"/>
    <row r="29" ht="15.75" customHeight="1">
      <c r="B29" s="1" t="s">
        <v>31</v>
      </c>
      <c r="C29" s="1"/>
      <c r="D29" s="1" t="s">
        <v>28</v>
      </c>
      <c r="R29" s="1" t="str">
        <f>+B29</f>
        <v>Func 12x36</v>
      </c>
      <c r="S29" s="1"/>
      <c r="T29" s="1" t="s">
        <v>29</v>
      </c>
    </row>
    <row r="30" ht="15.75" customHeight="1">
      <c r="B30" s="3" t="s">
        <v>12</v>
      </c>
      <c r="C30" s="3" t="s">
        <v>13</v>
      </c>
      <c r="D30" s="3" t="s">
        <v>14</v>
      </c>
      <c r="E30" s="3" t="s">
        <v>15</v>
      </c>
      <c r="F30" s="3" t="s">
        <v>16</v>
      </c>
      <c r="G30" s="3" t="s">
        <v>17</v>
      </c>
      <c r="H30" s="3" t="s">
        <v>18</v>
      </c>
      <c r="I30" s="3" t="s">
        <v>19</v>
      </c>
      <c r="J30" s="4" t="s">
        <v>20</v>
      </c>
      <c r="K30" s="4" t="s">
        <v>21</v>
      </c>
      <c r="L30" s="4" t="s">
        <v>22</v>
      </c>
      <c r="M30" s="4" t="s">
        <v>23</v>
      </c>
      <c r="N30" s="4" t="s">
        <v>24</v>
      </c>
      <c r="O30" s="4" t="s">
        <v>25</v>
      </c>
      <c r="P30" s="4" t="s">
        <v>26</v>
      </c>
      <c r="R30" s="3" t="s">
        <v>12</v>
      </c>
      <c r="S30" s="3" t="s">
        <v>13</v>
      </c>
      <c r="T30" s="3" t="s">
        <v>14</v>
      </c>
      <c r="U30" s="3" t="s">
        <v>15</v>
      </c>
      <c r="V30" s="3" t="s">
        <v>16</v>
      </c>
      <c r="W30" s="3" t="s">
        <v>17</v>
      </c>
      <c r="X30" s="3" t="s">
        <v>18</v>
      </c>
      <c r="Y30" s="3" t="s">
        <v>19</v>
      </c>
      <c r="Z30" s="4" t="s">
        <v>20</v>
      </c>
      <c r="AA30" s="4" t="s">
        <v>21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26</v>
      </c>
    </row>
    <row r="31" ht="15.75" customHeight="1">
      <c r="A31" s="5">
        <f t="shared" ref="A31:A46" si="39">1+A30</f>
        <v>1</v>
      </c>
      <c r="B31" s="12">
        <v>0.3333333333333333</v>
      </c>
      <c r="C31" s="4" t="str">
        <f t="shared" ref="C31:D31" si="36">+C51</f>
        <v/>
      </c>
      <c r="D31" s="4" t="str">
        <f t="shared" si="36"/>
        <v/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R31" s="12">
        <v>0.3333333333333333</v>
      </c>
      <c r="S31" s="4">
        <f t="shared" ref="S31:T31" si="37">+SUM(C$31:C31)</f>
        <v>0</v>
      </c>
      <c r="T31" s="4">
        <f t="shared" si="37"/>
        <v>0</v>
      </c>
      <c r="U31" s="4">
        <f t="shared" ref="U31:AF31" si="38">+S31</f>
        <v>0</v>
      </c>
      <c r="V31" s="4">
        <f t="shared" si="38"/>
        <v>0</v>
      </c>
      <c r="W31" s="4">
        <f t="shared" si="38"/>
        <v>0</v>
      </c>
      <c r="X31" s="4">
        <f t="shared" si="38"/>
        <v>0</v>
      </c>
      <c r="Y31" s="4">
        <f t="shared" si="38"/>
        <v>0</v>
      </c>
      <c r="Z31" s="4">
        <f t="shared" si="38"/>
        <v>0</v>
      </c>
      <c r="AA31" s="4">
        <f t="shared" si="38"/>
        <v>0</v>
      </c>
      <c r="AB31" s="4">
        <f t="shared" si="38"/>
        <v>0</v>
      </c>
      <c r="AC31" s="4">
        <f t="shared" si="38"/>
        <v>0</v>
      </c>
      <c r="AD31" s="4">
        <f t="shared" si="38"/>
        <v>0</v>
      </c>
      <c r="AE31" s="4">
        <f t="shared" si="38"/>
        <v>0</v>
      </c>
      <c r="AF31" s="4">
        <f t="shared" si="38"/>
        <v>0</v>
      </c>
    </row>
    <row r="32" ht="15.75" customHeight="1">
      <c r="A32" s="5">
        <f t="shared" si="39"/>
        <v>2</v>
      </c>
      <c r="B32" s="12">
        <f t="shared" ref="B32:B46" si="43">+B31+$B$9</f>
        <v>0.375</v>
      </c>
      <c r="C32" s="4" t="str">
        <f t="shared" ref="C32:D32" si="40">+C52</f>
        <v/>
      </c>
      <c r="D32" s="4" t="str">
        <f t="shared" si="40"/>
        <v/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R32" s="12">
        <f t="shared" ref="R32:R46" si="44">+R31+$B$9</f>
        <v>0.375</v>
      </c>
      <c r="S32" s="4">
        <f t="shared" ref="S32:T32" si="41">+SUM(C$31:C32)</f>
        <v>0</v>
      </c>
      <c r="T32" s="4">
        <f t="shared" si="41"/>
        <v>0</v>
      </c>
      <c r="U32" s="4">
        <f t="shared" ref="U32:AF32" si="42">+S32</f>
        <v>0</v>
      </c>
      <c r="V32" s="4">
        <f t="shared" si="42"/>
        <v>0</v>
      </c>
      <c r="W32" s="4">
        <f t="shared" si="42"/>
        <v>0</v>
      </c>
      <c r="X32" s="4">
        <f t="shared" si="42"/>
        <v>0</v>
      </c>
      <c r="Y32" s="4">
        <f t="shared" si="42"/>
        <v>0</v>
      </c>
      <c r="Z32" s="4">
        <f t="shared" si="42"/>
        <v>0</v>
      </c>
      <c r="AA32" s="4">
        <f t="shared" si="42"/>
        <v>0</v>
      </c>
      <c r="AB32" s="4">
        <f t="shared" si="42"/>
        <v>0</v>
      </c>
      <c r="AC32" s="4">
        <f t="shared" si="42"/>
        <v>0</v>
      </c>
      <c r="AD32" s="4">
        <f t="shared" si="42"/>
        <v>0</v>
      </c>
      <c r="AE32" s="4">
        <f t="shared" si="42"/>
        <v>0</v>
      </c>
      <c r="AF32" s="4">
        <f t="shared" si="42"/>
        <v>0</v>
      </c>
    </row>
    <row r="33" ht="15.75" customHeight="1">
      <c r="A33" s="5">
        <f t="shared" si="39"/>
        <v>3</v>
      </c>
      <c r="B33" s="12">
        <f t="shared" si="43"/>
        <v>0.4166666667</v>
      </c>
      <c r="C33" s="16">
        <v>1.0</v>
      </c>
      <c r="D33" s="16">
        <v>1.0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R33" s="12">
        <f t="shared" si="44"/>
        <v>0.4166666667</v>
      </c>
      <c r="S33" s="4">
        <f t="shared" ref="S33:T33" si="45">+SUM(C$31:C33)</f>
        <v>1</v>
      </c>
      <c r="T33" s="4">
        <f t="shared" si="45"/>
        <v>1</v>
      </c>
      <c r="U33" s="4">
        <f t="shared" ref="U33:AF33" si="46">+S33</f>
        <v>1</v>
      </c>
      <c r="V33" s="4">
        <f t="shared" si="46"/>
        <v>1</v>
      </c>
      <c r="W33" s="4">
        <f t="shared" si="46"/>
        <v>1</v>
      </c>
      <c r="X33" s="4">
        <f t="shared" si="46"/>
        <v>1</v>
      </c>
      <c r="Y33" s="4">
        <f t="shared" si="46"/>
        <v>1</v>
      </c>
      <c r="Z33" s="4">
        <f t="shared" si="46"/>
        <v>1</v>
      </c>
      <c r="AA33" s="4">
        <f t="shared" si="46"/>
        <v>1</v>
      </c>
      <c r="AB33" s="4">
        <f t="shared" si="46"/>
        <v>1</v>
      </c>
      <c r="AC33" s="4">
        <f t="shared" si="46"/>
        <v>1</v>
      </c>
      <c r="AD33" s="4">
        <f t="shared" si="46"/>
        <v>1</v>
      </c>
      <c r="AE33" s="4">
        <f t="shared" si="46"/>
        <v>1</v>
      </c>
      <c r="AF33" s="4">
        <f t="shared" si="46"/>
        <v>1</v>
      </c>
    </row>
    <row r="34" ht="15.75" customHeight="1">
      <c r="A34" s="5">
        <f t="shared" si="39"/>
        <v>4</v>
      </c>
      <c r="B34" s="12">
        <f t="shared" si="43"/>
        <v>0.4583333333</v>
      </c>
      <c r="C34" s="4" t="str">
        <f t="shared" ref="C34:D34" si="47">+C54</f>
        <v/>
      </c>
      <c r="D34" s="4" t="str">
        <f t="shared" si="47"/>
        <v/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R34" s="12">
        <f t="shared" si="44"/>
        <v>0.4583333333</v>
      </c>
      <c r="S34" s="4">
        <f t="shared" ref="S34:T34" si="48">+SUM(C$31:C34)</f>
        <v>1</v>
      </c>
      <c r="T34" s="4">
        <f t="shared" si="48"/>
        <v>1</v>
      </c>
      <c r="U34" s="4">
        <f t="shared" ref="U34:AF34" si="49">+S34</f>
        <v>1</v>
      </c>
      <c r="V34" s="4">
        <f t="shared" si="49"/>
        <v>1</v>
      </c>
      <c r="W34" s="4">
        <f t="shared" si="49"/>
        <v>1</v>
      </c>
      <c r="X34" s="4">
        <f t="shared" si="49"/>
        <v>1</v>
      </c>
      <c r="Y34" s="4">
        <f t="shared" si="49"/>
        <v>1</v>
      </c>
      <c r="Z34" s="4">
        <f t="shared" si="49"/>
        <v>1</v>
      </c>
      <c r="AA34" s="4">
        <f t="shared" si="49"/>
        <v>1</v>
      </c>
      <c r="AB34" s="4">
        <f t="shared" si="49"/>
        <v>1</v>
      </c>
      <c r="AC34" s="4">
        <f t="shared" si="49"/>
        <v>1</v>
      </c>
      <c r="AD34" s="4">
        <f t="shared" si="49"/>
        <v>1</v>
      </c>
      <c r="AE34" s="4">
        <f t="shared" si="49"/>
        <v>1</v>
      </c>
      <c r="AF34" s="4">
        <f t="shared" si="49"/>
        <v>1</v>
      </c>
    </row>
    <row r="35" ht="15.75" customHeight="1">
      <c r="A35" s="5">
        <f t="shared" si="39"/>
        <v>5</v>
      </c>
      <c r="B35" s="12">
        <f t="shared" si="43"/>
        <v>0.5</v>
      </c>
      <c r="C35" s="16">
        <v>1.0</v>
      </c>
      <c r="D35" s="16">
        <v>1.0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R35" s="12">
        <f t="shared" si="44"/>
        <v>0.5</v>
      </c>
      <c r="S35" s="4">
        <f t="shared" ref="S35:T35" si="50">+SUM(C$31:C35)</f>
        <v>2</v>
      </c>
      <c r="T35" s="4">
        <f t="shared" si="50"/>
        <v>2</v>
      </c>
      <c r="U35" s="4">
        <f t="shared" ref="U35:AF35" si="51">+S35</f>
        <v>2</v>
      </c>
      <c r="V35" s="4">
        <f t="shared" si="51"/>
        <v>2</v>
      </c>
      <c r="W35" s="4">
        <f t="shared" si="51"/>
        <v>2</v>
      </c>
      <c r="X35" s="4">
        <f t="shared" si="51"/>
        <v>2</v>
      </c>
      <c r="Y35" s="4">
        <f t="shared" si="51"/>
        <v>2</v>
      </c>
      <c r="Z35" s="4">
        <f t="shared" si="51"/>
        <v>2</v>
      </c>
      <c r="AA35" s="4">
        <f t="shared" si="51"/>
        <v>2</v>
      </c>
      <c r="AB35" s="4">
        <f t="shared" si="51"/>
        <v>2</v>
      </c>
      <c r="AC35" s="4">
        <f t="shared" si="51"/>
        <v>2</v>
      </c>
      <c r="AD35" s="4">
        <f t="shared" si="51"/>
        <v>2</v>
      </c>
      <c r="AE35" s="4">
        <f t="shared" si="51"/>
        <v>2</v>
      </c>
      <c r="AF35" s="4">
        <f t="shared" si="51"/>
        <v>2</v>
      </c>
    </row>
    <row r="36" ht="15.75" customHeight="1">
      <c r="A36" s="5">
        <f t="shared" si="39"/>
        <v>6</v>
      </c>
      <c r="B36" s="12">
        <f t="shared" si="43"/>
        <v>0.5416666667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R36" s="12">
        <f t="shared" si="44"/>
        <v>0.5416666667</v>
      </c>
      <c r="S36" s="4">
        <f t="shared" ref="S36:T36" si="52">+SUM(C$31:C36)</f>
        <v>2</v>
      </c>
      <c r="T36" s="4">
        <f t="shared" si="52"/>
        <v>2</v>
      </c>
      <c r="U36" s="4">
        <f t="shared" ref="U36:AF36" si="53">+S36</f>
        <v>2</v>
      </c>
      <c r="V36" s="4">
        <f t="shared" si="53"/>
        <v>2</v>
      </c>
      <c r="W36" s="4">
        <f t="shared" si="53"/>
        <v>2</v>
      </c>
      <c r="X36" s="4">
        <f t="shared" si="53"/>
        <v>2</v>
      </c>
      <c r="Y36" s="4">
        <f t="shared" si="53"/>
        <v>2</v>
      </c>
      <c r="Z36" s="4">
        <f t="shared" si="53"/>
        <v>2</v>
      </c>
      <c r="AA36" s="4">
        <f t="shared" si="53"/>
        <v>2</v>
      </c>
      <c r="AB36" s="4">
        <f t="shared" si="53"/>
        <v>2</v>
      </c>
      <c r="AC36" s="4">
        <f t="shared" si="53"/>
        <v>2</v>
      </c>
      <c r="AD36" s="4">
        <f t="shared" si="53"/>
        <v>2</v>
      </c>
      <c r="AE36" s="4">
        <f t="shared" si="53"/>
        <v>2</v>
      </c>
      <c r="AF36" s="4">
        <f t="shared" si="53"/>
        <v>2</v>
      </c>
    </row>
    <row r="37" ht="15.75" customHeight="1">
      <c r="A37" s="5">
        <f t="shared" si="39"/>
        <v>7</v>
      </c>
      <c r="B37" s="12">
        <f t="shared" si="43"/>
        <v>0.5833333333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R37" s="12">
        <f t="shared" si="44"/>
        <v>0.5833333333</v>
      </c>
      <c r="S37" s="4">
        <f t="shared" ref="S37:T37" si="54">+SUM(C$31:C37)</f>
        <v>2</v>
      </c>
      <c r="T37" s="4">
        <f t="shared" si="54"/>
        <v>2</v>
      </c>
      <c r="U37" s="4">
        <f t="shared" ref="U37:AF37" si="55">+S37</f>
        <v>2</v>
      </c>
      <c r="V37" s="4">
        <f t="shared" si="55"/>
        <v>2</v>
      </c>
      <c r="W37" s="4">
        <f t="shared" si="55"/>
        <v>2</v>
      </c>
      <c r="X37" s="4">
        <f t="shared" si="55"/>
        <v>2</v>
      </c>
      <c r="Y37" s="4">
        <f t="shared" si="55"/>
        <v>2</v>
      </c>
      <c r="Z37" s="4">
        <f t="shared" si="55"/>
        <v>2</v>
      </c>
      <c r="AA37" s="4">
        <f t="shared" si="55"/>
        <v>2</v>
      </c>
      <c r="AB37" s="4">
        <f t="shared" si="55"/>
        <v>2</v>
      </c>
      <c r="AC37" s="4">
        <f t="shared" si="55"/>
        <v>2</v>
      </c>
      <c r="AD37" s="4">
        <f t="shared" si="55"/>
        <v>2</v>
      </c>
      <c r="AE37" s="4">
        <f t="shared" si="55"/>
        <v>2</v>
      </c>
      <c r="AF37" s="4">
        <f t="shared" si="55"/>
        <v>2</v>
      </c>
    </row>
    <row r="38" ht="15.75" customHeight="1">
      <c r="A38" s="5">
        <f t="shared" si="39"/>
        <v>8</v>
      </c>
      <c r="B38" s="12">
        <f t="shared" si="43"/>
        <v>0.625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R38" s="12">
        <f t="shared" si="44"/>
        <v>0.625</v>
      </c>
      <c r="S38" s="4">
        <f t="shared" ref="S38:T38" si="56">+SUM(C$31:C38)</f>
        <v>2</v>
      </c>
      <c r="T38" s="4">
        <f t="shared" si="56"/>
        <v>2</v>
      </c>
      <c r="U38" s="4">
        <f t="shared" ref="U38:AF38" si="57">+S38</f>
        <v>2</v>
      </c>
      <c r="V38" s="4">
        <f t="shared" si="57"/>
        <v>2</v>
      </c>
      <c r="W38" s="4">
        <f t="shared" si="57"/>
        <v>2</v>
      </c>
      <c r="X38" s="4">
        <f t="shared" si="57"/>
        <v>2</v>
      </c>
      <c r="Y38" s="4">
        <f t="shared" si="57"/>
        <v>2</v>
      </c>
      <c r="Z38" s="4">
        <f t="shared" si="57"/>
        <v>2</v>
      </c>
      <c r="AA38" s="4">
        <f t="shared" si="57"/>
        <v>2</v>
      </c>
      <c r="AB38" s="4">
        <f t="shared" si="57"/>
        <v>2</v>
      </c>
      <c r="AC38" s="4">
        <f t="shared" si="57"/>
        <v>2</v>
      </c>
      <c r="AD38" s="4">
        <f t="shared" si="57"/>
        <v>2</v>
      </c>
      <c r="AE38" s="4">
        <f t="shared" si="57"/>
        <v>2</v>
      </c>
      <c r="AF38" s="4">
        <f t="shared" si="57"/>
        <v>2</v>
      </c>
    </row>
    <row r="39" ht="15.75" customHeight="1">
      <c r="A39" s="5">
        <f t="shared" si="39"/>
        <v>9</v>
      </c>
      <c r="B39" s="12">
        <f t="shared" si="43"/>
        <v>0.6666666667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R39" s="12">
        <f t="shared" si="44"/>
        <v>0.6666666667</v>
      </c>
      <c r="S39" s="4">
        <f t="shared" ref="S39:T39" si="58">+SUM(C$31:C39)</f>
        <v>2</v>
      </c>
      <c r="T39" s="4">
        <f t="shared" si="58"/>
        <v>2</v>
      </c>
      <c r="U39" s="4">
        <f t="shared" ref="U39:AF39" si="59">+S39</f>
        <v>2</v>
      </c>
      <c r="V39" s="4">
        <f t="shared" si="59"/>
        <v>2</v>
      </c>
      <c r="W39" s="4">
        <f t="shared" si="59"/>
        <v>2</v>
      </c>
      <c r="X39" s="4">
        <f t="shared" si="59"/>
        <v>2</v>
      </c>
      <c r="Y39" s="4">
        <f t="shared" si="59"/>
        <v>2</v>
      </c>
      <c r="Z39" s="4">
        <f t="shared" si="59"/>
        <v>2</v>
      </c>
      <c r="AA39" s="4">
        <f t="shared" si="59"/>
        <v>2</v>
      </c>
      <c r="AB39" s="4">
        <f t="shared" si="59"/>
        <v>2</v>
      </c>
      <c r="AC39" s="4">
        <f t="shared" si="59"/>
        <v>2</v>
      </c>
      <c r="AD39" s="4">
        <f t="shared" si="59"/>
        <v>2</v>
      </c>
      <c r="AE39" s="4">
        <f t="shared" si="59"/>
        <v>2</v>
      </c>
      <c r="AF39" s="4">
        <f t="shared" si="59"/>
        <v>2</v>
      </c>
    </row>
    <row r="40" ht="15.75" customHeight="1">
      <c r="A40" s="5">
        <f t="shared" si="39"/>
        <v>10</v>
      </c>
      <c r="B40" s="12">
        <f t="shared" si="43"/>
        <v>0.7083333333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R40" s="12">
        <f t="shared" si="44"/>
        <v>0.7083333333</v>
      </c>
      <c r="S40" s="4">
        <f t="shared" ref="S40:T40" si="60">+SUM(C$31:C40)</f>
        <v>2</v>
      </c>
      <c r="T40" s="4">
        <f t="shared" si="60"/>
        <v>2</v>
      </c>
      <c r="U40" s="4">
        <f t="shared" ref="U40:AF40" si="61">+S40</f>
        <v>2</v>
      </c>
      <c r="V40" s="4">
        <f t="shared" si="61"/>
        <v>2</v>
      </c>
      <c r="W40" s="4">
        <f t="shared" si="61"/>
        <v>2</v>
      </c>
      <c r="X40" s="4">
        <f t="shared" si="61"/>
        <v>2</v>
      </c>
      <c r="Y40" s="4">
        <f t="shared" si="61"/>
        <v>2</v>
      </c>
      <c r="Z40" s="4">
        <f t="shared" si="61"/>
        <v>2</v>
      </c>
      <c r="AA40" s="4">
        <f t="shared" si="61"/>
        <v>2</v>
      </c>
      <c r="AB40" s="4">
        <f t="shared" si="61"/>
        <v>2</v>
      </c>
      <c r="AC40" s="4">
        <f t="shared" si="61"/>
        <v>2</v>
      </c>
      <c r="AD40" s="4">
        <f t="shared" si="61"/>
        <v>2</v>
      </c>
      <c r="AE40" s="4">
        <f t="shared" si="61"/>
        <v>2</v>
      </c>
      <c r="AF40" s="4">
        <f t="shared" si="61"/>
        <v>2</v>
      </c>
    </row>
    <row r="41" ht="15.75" customHeight="1">
      <c r="A41" s="5">
        <f t="shared" si="39"/>
        <v>11</v>
      </c>
      <c r="B41" s="12">
        <f t="shared" si="43"/>
        <v>0.75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R41" s="12">
        <f t="shared" si="44"/>
        <v>0.75</v>
      </c>
      <c r="S41" s="4">
        <f t="shared" ref="S41:T41" si="62">+SUM(C$31:C41)</f>
        <v>2</v>
      </c>
      <c r="T41" s="4">
        <f t="shared" si="62"/>
        <v>2</v>
      </c>
      <c r="U41" s="4">
        <f t="shared" ref="U41:AF41" si="63">+S41</f>
        <v>2</v>
      </c>
      <c r="V41" s="4">
        <f t="shared" si="63"/>
        <v>2</v>
      </c>
      <c r="W41" s="4">
        <f t="shared" si="63"/>
        <v>2</v>
      </c>
      <c r="X41" s="4">
        <f t="shared" si="63"/>
        <v>2</v>
      </c>
      <c r="Y41" s="4">
        <f t="shared" si="63"/>
        <v>2</v>
      </c>
      <c r="Z41" s="4">
        <f t="shared" si="63"/>
        <v>2</v>
      </c>
      <c r="AA41" s="4">
        <f t="shared" si="63"/>
        <v>2</v>
      </c>
      <c r="AB41" s="4">
        <f t="shared" si="63"/>
        <v>2</v>
      </c>
      <c r="AC41" s="4">
        <f t="shared" si="63"/>
        <v>2</v>
      </c>
      <c r="AD41" s="4">
        <f t="shared" si="63"/>
        <v>2</v>
      </c>
      <c r="AE41" s="4">
        <f t="shared" si="63"/>
        <v>2</v>
      </c>
      <c r="AF41" s="4">
        <f t="shared" si="63"/>
        <v>2</v>
      </c>
    </row>
    <row r="42" ht="15.75" customHeight="1">
      <c r="A42" s="5">
        <f t="shared" si="39"/>
        <v>12</v>
      </c>
      <c r="B42" s="12">
        <f t="shared" si="43"/>
        <v>0.7916666667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R42" s="12">
        <f t="shared" si="44"/>
        <v>0.7916666667</v>
      </c>
      <c r="S42" s="4">
        <f t="shared" ref="S42:T42" si="64">+SUM(C31:C42)</f>
        <v>2</v>
      </c>
      <c r="T42" s="4">
        <f t="shared" si="64"/>
        <v>2</v>
      </c>
      <c r="U42" s="4">
        <f t="shared" ref="U42:AF42" si="65">+S42</f>
        <v>2</v>
      </c>
      <c r="V42" s="4">
        <f t="shared" si="65"/>
        <v>2</v>
      </c>
      <c r="W42" s="4">
        <f t="shared" si="65"/>
        <v>2</v>
      </c>
      <c r="X42" s="4">
        <f t="shared" si="65"/>
        <v>2</v>
      </c>
      <c r="Y42" s="4">
        <f t="shared" si="65"/>
        <v>2</v>
      </c>
      <c r="Z42" s="4">
        <f t="shared" si="65"/>
        <v>2</v>
      </c>
      <c r="AA42" s="4">
        <f t="shared" si="65"/>
        <v>2</v>
      </c>
      <c r="AB42" s="4">
        <f t="shared" si="65"/>
        <v>2</v>
      </c>
      <c r="AC42" s="4">
        <f t="shared" si="65"/>
        <v>2</v>
      </c>
      <c r="AD42" s="4">
        <f t="shared" si="65"/>
        <v>2</v>
      </c>
      <c r="AE42" s="4">
        <f t="shared" si="65"/>
        <v>2</v>
      </c>
      <c r="AF42" s="4">
        <f t="shared" si="65"/>
        <v>2</v>
      </c>
    </row>
    <row r="43" ht="15.75" customHeight="1">
      <c r="A43" s="5">
        <f t="shared" si="39"/>
        <v>13</v>
      </c>
      <c r="B43" s="12">
        <f t="shared" si="43"/>
        <v>0.8333333333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2">
        <f t="shared" si="44"/>
        <v>0.8333333333</v>
      </c>
      <c r="S43" s="4">
        <f t="shared" ref="S43:T43" si="66">+SUM(C32:C43)</f>
        <v>2</v>
      </c>
      <c r="T43" s="4">
        <f t="shared" si="66"/>
        <v>2</v>
      </c>
      <c r="U43" s="4">
        <f t="shared" ref="U43:AF43" si="67">+S43</f>
        <v>2</v>
      </c>
      <c r="V43" s="4">
        <f t="shared" si="67"/>
        <v>2</v>
      </c>
      <c r="W43" s="4">
        <f t="shared" si="67"/>
        <v>2</v>
      </c>
      <c r="X43" s="4">
        <f t="shared" si="67"/>
        <v>2</v>
      </c>
      <c r="Y43" s="4">
        <f t="shared" si="67"/>
        <v>2</v>
      </c>
      <c r="Z43" s="4">
        <f t="shared" si="67"/>
        <v>2</v>
      </c>
      <c r="AA43" s="4">
        <f t="shared" si="67"/>
        <v>2</v>
      </c>
      <c r="AB43" s="4">
        <f t="shared" si="67"/>
        <v>2</v>
      </c>
      <c r="AC43" s="4">
        <f t="shared" si="67"/>
        <v>2</v>
      </c>
      <c r="AD43" s="4">
        <f t="shared" si="67"/>
        <v>2</v>
      </c>
      <c r="AE43" s="4">
        <f t="shared" si="67"/>
        <v>2</v>
      </c>
      <c r="AF43" s="4">
        <f t="shared" si="67"/>
        <v>2</v>
      </c>
    </row>
    <row r="44" ht="15.75" customHeight="1">
      <c r="A44" s="5">
        <f t="shared" si="39"/>
        <v>14</v>
      </c>
      <c r="B44" s="12">
        <f t="shared" si="43"/>
        <v>0.875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R44" s="12">
        <f t="shared" si="44"/>
        <v>0.875</v>
      </c>
      <c r="S44" s="4">
        <f t="shared" ref="S44:T44" si="68">+SUM(C33:C44)</f>
        <v>2</v>
      </c>
      <c r="T44" s="4">
        <f t="shared" si="68"/>
        <v>2</v>
      </c>
      <c r="U44" s="4">
        <f t="shared" ref="U44:AF44" si="69">+S44</f>
        <v>2</v>
      </c>
      <c r="V44" s="4">
        <f t="shared" si="69"/>
        <v>2</v>
      </c>
      <c r="W44" s="4">
        <f t="shared" si="69"/>
        <v>2</v>
      </c>
      <c r="X44" s="4">
        <f t="shared" si="69"/>
        <v>2</v>
      </c>
      <c r="Y44" s="4">
        <f t="shared" si="69"/>
        <v>2</v>
      </c>
      <c r="Z44" s="4">
        <f t="shared" si="69"/>
        <v>2</v>
      </c>
      <c r="AA44" s="4">
        <f t="shared" si="69"/>
        <v>2</v>
      </c>
      <c r="AB44" s="4">
        <f t="shared" si="69"/>
        <v>2</v>
      </c>
      <c r="AC44" s="4">
        <f t="shared" si="69"/>
        <v>2</v>
      </c>
      <c r="AD44" s="4">
        <f t="shared" si="69"/>
        <v>2</v>
      </c>
      <c r="AE44" s="4">
        <f t="shared" si="69"/>
        <v>2</v>
      </c>
      <c r="AF44" s="4">
        <f t="shared" si="69"/>
        <v>2</v>
      </c>
    </row>
    <row r="45" ht="15.75" customHeight="1">
      <c r="A45" s="5">
        <f t="shared" si="39"/>
        <v>15</v>
      </c>
      <c r="B45" s="12">
        <f t="shared" si="43"/>
        <v>0.9166666667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R45" s="12">
        <f t="shared" si="44"/>
        <v>0.9166666667</v>
      </c>
      <c r="S45" s="4">
        <f t="shared" ref="S45:T45" si="70">+SUM(C34:C45)</f>
        <v>1</v>
      </c>
      <c r="T45" s="4">
        <f t="shared" si="70"/>
        <v>1</v>
      </c>
      <c r="U45" s="4">
        <f t="shared" ref="U45:AF45" si="71">+S45</f>
        <v>1</v>
      </c>
      <c r="V45" s="4">
        <f t="shared" si="71"/>
        <v>1</v>
      </c>
      <c r="W45" s="4">
        <f t="shared" si="71"/>
        <v>1</v>
      </c>
      <c r="X45" s="4">
        <f t="shared" si="71"/>
        <v>1</v>
      </c>
      <c r="Y45" s="4">
        <f t="shared" si="71"/>
        <v>1</v>
      </c>
      <c r="Z45" s="4">
        <f t="shared" si="71"/>
        <v>1</v>
      </c>
      <c r="AA45" s="4">
        <f t="shared" si="71"/>
        <v>1</v>
      </c>
      <c r="AB45" s="4">
        <f t="shared" si="71"/>
        <v>1</v>
      </c>
      <c r="AC45" s="4">
        <f t="shared" si="71"/>
        <v>1</v>
      </c>
      <c r="AD45" s="4">
        <f t="shared" si="71"/>
        <v>1</v>
      </c>
      <c r="AE45" s="4">
        <f t="shared" si="71"/>
        <v>1</v>
      </c>
      <c r="AF45" s="4">
        <f t="shared" si="71"/>
        <v>1</v>
      </c>
    </row>
    <row r="46" ht="15.75" customHeight="1">
      <c r="A46" s="5">
        <f t="shared" si="39"/>
        <v>16</v>
      </c>
      <c r="B46" s="12">
        <f t="shared" si="43"/>
        <v>0.9583333333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R46" s="12">
        <f t="shared" si="44"/>
        <v>0.9583333333</v>
      </c>
      <c r="S46" s="4">
        <f t="shared" ref="S46:T46" si="72">+SUM(C35:C46)</f>
        <v>1</v>
      </c>
      <c r="T46" s="4">
        <f t="shared" si="72"/>
        <v>1</v>
      </c>
      <c r="U46" s="4">
        <f t="shared" ref="U46:AF46" si="73">+S46</f>
        <v>1</v>
      </c>
      <c r="V46" s="4">
        <f t="shared" si="73"/>
        <v>1</v>
      </c>
      <c r="W46" s="4">
        <f t="shared" si="73"/>
        <v>1</v>
      </c>
      <c r="X46" s="4">
        <f t="shared" si="73"/>
        <v>1</v>
      </c>
      <c r="Y46" s="4">
        <f t="shared" si="73"/>
        <v>1</v>
      </c>
      <c r="Z46" s="4">
        <f t="shared" si="73"/>
        <v>1</v>
      </c>
      <c r="AA46" s="4">
        <f t="shared" si="73"/>
        <v>1</v>
      </c>
      <c r="AB46" s="4">
        <f t="shared" si="73"/>
        <v>1</v>
      </c>
      <c r="AC46" s="4">
        <f t="shared" si="73"/>
        <v>1</v>
      </c>
      <c r="AD46" s="4">
        <f t="shared" si="73"/>
        <v>1</v>
      </c>
      <c r="AE46" s="4">
        <f t="shared" si="73"/>
        <v>1</v>
      </c>
      <c r="AF46" s="4">
        <f t="shared" si="73"/>
        <v>1</v>
      </c>
    </row>
    <row r="47" ht="15.75" customHeight="1"/>
    <row r="48" ht="15.75" customHeight="1"/>
    <row r="49" ht="15.75" customHeight="1">
      <c r="B49" s="8" t="s">
        <v>34</v>
      </c>
    </row>
    <row r="50" ht="15.75" customHeight="1">
      <c r="B50" s="3" t="s">
        <v>12</v>
      </c>
      <c r="C50" s="3" t="s">
        <v>13</v>
      </c>
      <c r="D50" s="3" t="s">
        <v>14</v>
      </c>
      <c r="E50" s="3" t="s">
        <v>15</v>
      </c>
      <c r="F50" s="3" t="s">
        <v>16</v>
      </c>
      <c r="G50" s="3" t="s">
        <v>17</v>
      </c>
      <c r="H50" s="3" t="s">
        <v>18</v>
      </c>
      <c r="I50" s="3" t="s">
        <v>19</v>
      </c>
      <c r="S50" s="8" t="s">
        <v>1</v>
      </c>
      <c r="T50" s="5" t="s">
        <v>35</v>
      </c>
      <c r="U50" s="22" t="s">
        <v>36</v>
      </c>
      <c r="W50" s="22" t="s">
        <v>37</v>
      </c>
    </row>
    <row r="51" ht="15.75" customHeight="1">
      <c r="A51" s="8" t="s">
        <v>5</v>
      </c>
      <c r="B51" s="12">
        <v>0.3333333333333333</v>
      </c>
      <c r="C51" s="42"/>
      <c r="D51" s="42"/>
      <c r="E51" s="43">
        <v>0.0</v>
      </c>
      <c r="F51" s="43">
        <v>0.0</v>
      </c>
      <c r="G51" s="43">
        <v>0.0</v>
      </c>
      <c r="H51" s="43">
        <v>0.0</v>
      </c>
      <c r="I51" s="43">
        <v>0.0</v>
      </c>
      <c r="S51" s="26" t="str">
        <f>+B4</f>
        <v> 12x36</v>
      </c>
      <c r="T51" s="5">
        <f>+SUM(C51:D55)</f>
        <v>0</v>
      </c>
      <c r="U51" s="9">
        <f>+C4/4.25</f>
        <v>1058.823529</v>
      </c>
      <c r="W51" s="27">
        <f>+T51*U51</f>
        <v>0</v>
      </c>
    </row>
    <row r="52" ht="15.75" customHeight="1">
      <c r="B52" s="12">
        <f t="shared" ref="B52:B55" si="74">+B51+$B$9</f>
        <v>0.375</v>
      </c>
      <c r="C52" s="42"/>
      <c r="D52" s="42"/>
      <c r="E52" s="43">
        <v>0.0</v>
      </c>
      <c r="F52" s="43">
        <v>0.0</v>
      </c>
      <c r="G52" s="43">
        <v>0.0</v>
      </c>
      <c r="H52" s="43">
        <v>0.0</v>
      </c>
      <c r="I52" s="43">
        <v>0.0</v>
      </c>
      <c r="V52" s="26" t="s">
        <v>39</v>
      </c>
      <c r="W52" s="44">
        <f>+SUM(W51)</f>
        <v>0</v>
      </c>
    </row>
    <row r="53" ht="15.75" customHeight="1">
      <c r="B53" s="12">
        <f t="shared" si="74"/>
        <v>0.4166666667</v>
      </c>
      <c r="C53" s="42"/>
      <c r="D53" s="42"/>
      <c r="E53" s="43">
        <v>0.0</v>
      </c>
      <c r="F53" s="43">
        <v>0.0</v>
      </c>
      <c r="G53" s="43">
        <v>0.0</v>
      </c>
      <c r="H53" s="43">
        <v>0.0</v>
      </c>
      <c r="I53" s="43">
        <v>0.0</v>
      </c>
    </row>
    <row r="54" ht="15.75" customHeight="1">
      <c r="B54" s="12">
        <f t="shared" si="74"/>
        <v>0.4583333333</v>
      </c>
      <c r="C54" s="42"/>
      <c r="D54" s="42"/>
      <c r="E54" s="43">
        <v>0.0</v>
      </c>
      <c r="F54" s="43">
        <v>0.0</v>
      </c>
      <c r="G54" s="43">
        <v>0.0</v>
      </c>
      <c r="H54" s="43">
        <v>0.0</v>
      </c>
      <c r="I54" s="43">
        <v>0.0</v>
      </c>
    </row>
    <row r="55" ht="15.75" customHeight="1">
      <c r="B55" s="12">
        <f t="shared" si="74"/>
        <v>0.5</v>
      </c>
      <c r="C55" s="42"/>
      <c r="D55" s="42"/>
      <c r="E55" s="43">
        <v>0.0</v>
      </c>
      <c r="F55" s="43">
        <v>0.0</v>
      </c>
      <c r="G55" s="43">
        <v>0.0</v>
      </c>
      <c r="H55" s="43">
        <v>0.0</v>
      </c>
      <c r="I55" s="43">
        <v>0.0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</sheetData>
  <conditionalFormatting sqref="S12:Y47 Z12:AF27 Z31:AF46">
    <cfRule type="cellIs" dxfId="0" priority="1" operator="equal">
      <formula>0</formula>
    </cfRule>
  </conditionalFormatting>
  <conditionalFormatting sqref="Z31:AF46">
    <cfRule type="cellIs" dxfId="0" priority="2" operator="equal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