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Sales Data" sheetId="1" r:id="rId4"/>
    <sheet state="visible" name="Foglio1" sheetId="2" r:id="rId5"/>
    <sheet state="visible" name="Customer Data" sheetId="3" r:id="rId6"/>
  </sheets>
  <definedNames>
    <definedName hidden="1" localSheetId="0" name="Z_E70CF5AA_5E7D_4E19_B4DD_9FDCA7F75EAF_.wvu.FilterData">'Online Sales Data'!$A$1:$J$241</definedName>
    <definedName hidden="1" localSheetId="0" name="Z_4D62D2A1_2B6D_4F79_9891_8BA5916C9A69_.wvu.FilterData">'Online Sales Data'!$A$1:$J$241</definedName>
    <definedName hidden="1" localSheetId="0" name="Z_23B0B2D4_25C1_4E20_8FE2_76CB84C6ED43_.wvu.FilterData">'Online Sales Data'!$A$1:$J$241</definedName>
    <definedName hidden="1" localSheetId="0" name="Z_DB82750D_523E_4AE1_BADA_426FC3FB9117_.wvu.FilterData">'Online Sales Data'!$A$1:$J$241</definedName>
    <definedName hidden="1" localSheetId="0" name="Z_3116EAAE_D6CA_4B91_BB27_CA80E9E6B097_.wvu.FilterData">'Online Sales Data'!$A$1:$J$241</definedName>
    <definedName hidden="1" localSheetId="0" name="Z_8CE0680F_7E3D_4888_962F_465B21AC0A2D_.wvu.FilterData">'Online Sales Data'!$A$1:$J$241</definedName>
  </definedNames>
  <calcPr/>
  <customWorkbookViews>
    <customWorkbookView activeSheetId="0" maximized="1" windowHeight="0" windowWidth="0" guid="{4D62D2A1-2B6D-4F79-9891-8BA5916C9A69}" name="Raggruppa per Metodo di Pagamento"/>
    <customWorkbookView activeSheetId="0" maximized="1" windowHeight="0" windowWidth="0" guid="{3116EAAE-D6CA-4B91-BB27-CA80E9E6B097}" name="Filtro - Clienti residenti a Bologna"/>
    <customWorkbookView activeSheetId="0" maximized="1" windowHeight="0" windowWidth="0" guid="{23B0B2D4-25C1-4E20-8FE2-76CB84C6ED43}" name="Filtro - Guadagni &gt; 100k"/>
    <customWorkbookView activeSheetId="0" maximized="1" windowHeight="0" windowWidth="0" guid="{DB82750D-523E-4AE1-BADA-426FC3FB9117}" name="Filtro - PayPal come metodo di pagamento"/>
    <customWorkbookView activeSheetId="0" maximized="1" windowHeight="0" windowWidth="0" guid="{8CE0680F-7E3D-4888-962F-465B21AC0A2D}" name="Raggruppa per Regioni"/>
    <customWorkbookView activeSheetId="0" maximized="1" windowHeight="0" windowWidth="0" guid="{E70CF5AA-5E7D-4E19-B4DD-9FDCA7F75EAF}" name="Raggruppa in base alla categoria del prodotto"/>
  </customWorkbookViews>
</workbook>
</file>

<file path=xl/sharedStrings.xml><?xml version="1.0" encoding="utf-8"?>
<sst xmlns="http://schemas.openxmlformats.org/spreadsheetml/2006/main" count="1727" uniqueCount="309">
  <si>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</si>
  <si>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</si>
  <si>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</si>
  <si>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</si>
  <si>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</si>
  <si>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</si>
  <si>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</si>
  <si>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</si>
  <si>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</si>
  <si>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Indirizzo Postale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</si>
  <si>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</si>
  <si>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</si>
  <si>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</si>
  <si>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</si>
  <si>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</si>
  <si>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</si>
  <si>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</si>
  <si>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</si>
  <si>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</si>
  <si>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</si>
  <si>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</si>
  <si>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</si>
  <si>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</si>
  <si>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</si>
  <si>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</si>
  <si>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</si>
  <si>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</si>
  <si>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</si>
  <si>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</si>
  <si>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</si>
  <si>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</si>
  <si>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</si>
  <si>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</si>
  <si>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</si>
  <si>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</si>
  <si>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</si>
  <si>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</si>
  <si>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</si>
  <si>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</si>
  <si>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</si>
  <si>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</si>
  <si>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</si>
  <si>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</si>
  <si>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</si>
  <si>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</si>
  <si>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</si>
  <si>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</si>
  <si>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</si>
  <si>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</si>
  <si>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</si>
  <si>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</si>
  <si>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</si>
  <si>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</si>
  <si>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</si>
  <si>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</si>
  <si>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</si>
  <si>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</si>
  <si>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</si>
  <si>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</si>
  <si>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</si>
  <si>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</si>
  <si>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</si>
  <si>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</si>
  <si>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</si>
  <si>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</si>
  <si>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</si>
  <si>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</si>
  <si>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</si>
  <si>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</si>
  <si>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</si>
  <si>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</si>
  <si>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</si>
  <si>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</si>
  <si>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</si>
  <si>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</si>
  <si>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</si>
  <si>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</si>
  <si>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</si>
  <si>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</si>
  <si>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</si>
  <si>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</si>
  <si>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</si>
  <si>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</si>
  <si>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</si>
  <si>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</si>
  <si>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</si>
  <si>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</si>
  <si>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</si>
  <si>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</si>
  <si>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</si>
  <si>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</si>
  <si>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</si>
  <si>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</si>
  <si>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</si>
  <si>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</si>
  <si>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</si>
  <si>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</si>
  <si>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</si>
  <si>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</si>
  <si>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</si>
  <si>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</si>
  <si>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</si>
  <si>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</si>
  <si>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</si>
  <si>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</si>
  <si>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</si>
  <si>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</si>
  <si>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</si>
  <si>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</si>
  <si>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</si>
  <si>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</si>
  <si>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</si>
  <si>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</si>
  <si>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</si>
  <si>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</si>
  <si>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</si>
  <si>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</si>
  <si>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</si>
  <si>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</si>
  <si>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</si>
  <si>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</si>
  <si>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</si>
  <si>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</si>
  <si>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</si>
  <si>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</si>
  <si>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</si>
  <si>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</si>
  <si>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</si>
  <si>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</si>
  <si>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</si>
  <si>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</si>
  <si>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</si>
  <si>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</si>
  <si>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</si>
  <si>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</si>
  <si>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</si>
  <si>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</si>
  <si>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</si>
  <si>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</si>
  <si>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</si>
  <si>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</si>
  <si>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</si>
  <si>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</si>
  <si>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</si>
  <si>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</si>
  <si>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</si>
  <si>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</si>
  <si>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</si>
  <si>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</si>
  <si>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</si>
  <si>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</si>
  <si>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</si>
  <si>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</si>
  <si>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</si>
  <si>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</si>
  <si>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</si>
  <si>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</si>
  <si>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</si>
  <si>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</si>
  <si>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</si>
  <si>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</si>
  <si>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</si>
  <si>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</si>
  <si>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</si>
  <si>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</si>
  <si>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</si>
  <si>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</si>
  <si>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</si>
  <si>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</si>
  <si>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</si>
  <si>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</si>
  <si>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</si>
  <si>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</si>
  <si>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</si>
  <si>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</si>
  <si>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</si>
  <si>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</si>
  <si>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</si>
  <si>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</si>
  <si>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</si>
  <si>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</si>
  <si>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</si>
  <si>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</si>
  <si>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</si>
  <si>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</si>
  <si>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</si>
  <si>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</si>
  <si>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</si>
  <si>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</si>
  <si>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</si>
  <si>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</si>
  <si>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</si>
  <si>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</si>
  <si>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</si>
  <si>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</si>
  <si>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</si>
  <si>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</si>
  <si>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</si>
  <si>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</si>
  <si>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</si>
  <si>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</si>
  <si>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</si>
  <si>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</si>
  <si>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</si>
  <si>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</si>
  <si>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</si>
  <si>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</si>
  <si>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</si>
  <si>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</si>
  <si>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</si>
  <si>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</si>
  <si>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</si>
  <si>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</si>
  <si>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</si>
  <si>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</si>
  <si>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</si>
  <si>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</si>
  <si>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</si>
  <si>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</si>
  <si>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</si>
  <si>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</si>
  <si>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</si>
  <si>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</si>
  <si>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</si>
  <si>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</si>
  <si>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</si>
  <si>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</si>
  <si>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</si>
  <si>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</si>
  <si>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</si>
  <si>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</si>
  <si>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</si>
  <si>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</si>
  <si>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</si>
  <si>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</si>
  <si>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</si>
  <si>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</si>
  <si>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</si>
  <si>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</si>
  <si>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</si>
  <si>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</si>
  <si>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</si>
  <si>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</si>
  <si>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</si>
  <si>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</si>
  <si>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</si>
  <si>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</si>
  <si>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</si>
  <si>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</si>
  <si>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</si>
  <si>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</si>
  <si>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</si>
  <si>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</si>
  <si>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</si>
  <si>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Fatturato Totale</t>
  </si>
  <si>
    <t>Prezzo Medio</t>
  </si>
  <si>
    <t>Nome</t>
  </si>
  <si>
    <t>Cognome</t>
  </si>
  <si>
    <t>Data di Nascita</t>
  </si>
  <si>
    <t>Codice Prodotto</t>
  </si>
  <si>
    <t>Quantità</t>
  </si>
  <si>
    <t>Prezzo Unitario</t>
  </si>
  <si>
    <t>Totale</t>
  </si>
  <si>
    <t>Colonna 1</t>
  </si>
  <si>
    <t>Mario</t>
  </si>
  <si>
    <t>Rossi</t>
  </si>
  <si>
    <t>ABC1</t>
  </si>
  <si>
    <t>Calcolato con Array</t>
  </si>
  <si>
    <t>Giulia</t>
  </si>
  <si>
    <t>Bianchi</t>
  </si>
  <si>
    <t>BEF2</t>
  </si>
  <si>
    <t>Luca</t>
  </si>
  <si>
    <t>Verdi</t>
  </si>
  <si>
    <t>CDC1</t>
  </si>
  <si>
    <t xml:space="preserve">Laura </t>
  </si>
  <si>
    <t>Neri</t>
  </si>
  <si>
    <t>DOM4</t>
  </si>
  <si>
    <t>Giorgio</t>
  </si>
  <si>
    <t>Gialli</t>
  </si>
  <si>
    <t xml:space="preserve">Rossi </t>
  </si>
  <si>
    <t>Rebecca</t>
  </si>
  <si>
    <t>Stanze</t>
  </si>
  <si>
    <t>Totale Incassi</t>
  </si>
  <si>
    <t>Customer Name</t>
  </si>
  <si>
    <t>Email</t>
  </si>
  <si>
    <t>Corso Garibaldi 5, Milano</t>
  </si>
  <si>
    <t>Maria Bianchi</t>
  </si>
  <si>
    <t>maria.bianchi@example.com</t>
  </si>
  <si>
    <t>Via Manzoni 8, Palermo</t>
  </si>
  <si>
    <t>Chiara Moretti</t>
  </si>
  <si>
    <t>chiara.moretti@example.com</t>
  </si>
  <si>
    <t>Piazza Duomo 3, Napoli</t>
  </si>
  <si>
    <t>Luca Verdi</t>
  </si>
  <si>
    <t>luca.verdi@example.com</t>
  </si>
  <si>
    <t>Via Dante 7, Bologna</t>
  </si>
  <si>
    <t>Anna Ricci</t>
  </si>
  <si>
    <t>anna.ricci@example.com</t>
  </si>
  <si>
    <t>Via Roma 1, Roma</t>
  </si>
  <si>
    <t>Giuseppe Rossi</t>
  </si>
  <si>
    <t>giuseppe.rossi@example.com</t>
  </si>
  <si>
    <t>Viale Italia 20, Firenze</t>
  </si>
  <si>
    <t>Francesco Conti</t>
  </si>
  <si>
    <t>francesco.conti@example.com</t>
  </si>
  <si>
    <t>Corso Venezia 15, Genova</t>
  </si>
  <si>
    <t>Marco Lombardi</t>
  </si>
  <si>
    <t>marco.lombardi@example.com</t>
  </si>
  <si>
    <t>Via Mazzini 12, Torino</t>
  </si>
  <si>
    <t>Giulia Neri</t>
  </si>
  <si>
    <t>giulia.neri@example.com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</si>
</sst>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€-2]\ #,##0.00"/>
    <numFmt numFmtId="166" formatCode="dd/mm/yyyy"/>
    <numFmt numFmtId="167" formatCode="d/m/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medium">
        <color rgb="FFCCCCCC"/>
      </left>
      <right style="thin">
        <color rgb="FFFFFFFF"/>
      </right>
      <top style="medium">
        <color rgb="FFCCCCCC"/>
      </top>
      <bottom style="medium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medium">
        <color rgb="FFCCCCCC"/>
      </left>
      <right style="thin">
        <color rgb="FFF6F8F9"/>
      </right>
      <top style="medium">
        <color rgb="FFCCCCCC"/>
      </top>
      <bottom style="medium">
        <color rgb="FFCCCCCC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shrinkToFit="0" vertical="center" wrapText="1"/>
    </xf>
    <xf borderId="5" fillId="0" fontId="4" numFmtId="164" xfId="0" applyAlignment="1" applyBorder="1" applyFont="1" applyNumberFormat="1">
      <alignment horizontal="right" shrinkToFit="0" vertical="bottom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1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1"/>
    </xf>
    <xf borderId="8" fillId="0" fontId="4" numFmtId="164" xfId="0" applyAlignment="1" applyBorder="1" applyFont="1" applyNumberFormat="1">
      <alignment horizontal="right" shrinkToFit="0" vertical="bottom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1"/>
    </xf>
    <xf borderId="10" fillId="0" fontId="4" numFmtId="164" xfId="0" applyAlignment="1" applyBorder="1" applyFont="1" applyNumberFormat="1">
      <alignment horizontal="right" shrinkToFit="0" vertical="bottom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1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0" fillId="2" fontId="2" numFmtId="0" xfId="0" applyAlignment="1" applyFill="1" applyFont="1">
      <alignment readingOrder="0"/>
    </xf>
    <xf borderId="0" fillId="0" fontId="2" numFmtId="165" xfId="0" applyFont="1" applyNumberForma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0" fillId="0" fontId="2" numFmtId="166" xfId="0" applyAlignment="1" applyFont="1" applyNumberFormat="1">
      <alignment readingOrder="0"/>
    </xf>
    <xf borderId="12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5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0" fillId="0" fontId="2" numFmtId="167" xfId="0" applyAlignment="1" applyFont="1" applyNumberFormat="1">
      <alignment readingOrder="0"/>
    </xf>
    <xf borderId="13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5" xfId="0" applyAlignment="1" applyBorder="1" applyFont="1" applyNumberFormat="1">
      <alignment readingOrder="0" shrinkToFit="0" vertical="center" wrapText="0"/>
    </xf>
    <xf borderId="8" fillId="0" fontId="2" numFmtId="165" xfId="0" applyAlignment="1" applyBorder="1" applyFont="1" applyNumberFormat="1">
      <alignment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165" xfId="0" applyAlignment="1" applyBorder="1" applyFont="1" applyNumberFormat="1">
      <alignment readingOrder="0" shrinkToFit="0" vertical="center" wrapText="0"/>
    </xf>
    <xf borderId="15" fillId="0" fontId="2" numFmtId="165" xfId="0" applyAlignment="1" applyBorder="1" applyFont="1" applyNumberFormat="1">
      <alignment shrinkToFit="0" vertical="center" wrapText="0"/>
    </xf>
    <xf borderId="16" fillId="0" fontId="2" numFmtId="0" xfId="0" applyAlignment="1" applyBorder="1" applyFont="1">
      <alignment shrinkToFit="0" vertical="center" wrapText="0"/>
    </xf>
    <xf borderId="17" fillId="3" fontId="5" numFmtId="0" xfId="0" applyAlignment="1" applyBorder="1" applyFill="1" applyFont="1">
      <alignment shrinkToFit="0" wrapText="1"/>
    </xf>
    <xf borderId="17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Online Sales Data-style">
      <tableStyleElement dxfId="1" type="headerRow"/>
      <tableStyleElement dxfId="2" type="firstRowStripe"/>
      <tableStyleElement dxfId="3" type="secondRowStripe"/>
    </tableStyle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41" displayName="Online_Sales_Data" name="Online_Sales_Data" id="1">
  <tableColumns count="10">
    <tableColumn name="Transaction ID" id="1"/>
    <tableColumn name="Date" id="2"/>
    <tableColumn name="Product Category" id="3"/>
    <tableColumn name="Product Name" id="4"/>
    <tableColumn name="Units Sold" id="5"/>
    <tableColumn name="Unit Price" id="6"/>
    <tableColumn name="Total Revenue" id="7"/>
    <tableColumn name="Region" id="8"/>
    <tableColumn name="Payment Method" id="9"/>
    <tableColumn name="Indirizzo Postale" id="10"/>
  </tableColumns>
  <tableStyleInfo name="Online Sales Data-style" showColumnStripes="0" showFirstColumn="1" showLastColumn="1" showRowStripes="1"/>
</table>
</file>

<file path=xl/tables/table2.xml><?xml version="1.0" encoding="utf-8"?>
<table xmlns="http://schemas.openxmlformats.org/spreadsheetml/2006/main" ref="D1:H8" displayName="Tabella_Riassuntiva" name="Tabella_Riassuntiva" id="2">
  <tableColumns count="5">
    <tableColumn name="Codice Prodotto" id="1"/>
    <tableColumn name="Quantità" id="2"/>
    <tableColumn name="Prezzo Unitario" id="3"/>
    <tableColumn name="Totale" id="4"/>
    <tableColumn name="Colonna 1" id="5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5"/>
    <col customWidth="1" min="2" max="2" width="12.63"/>
    <col customWidth="1" min="3" max="3" width="21.75"/>
    <col customWidth="1" min="4" max="4" width="29.88"/>
    <col customWidth="1" min="5" max="5" width="16.38"/>
    <col customWidth="1" min="6" max="6" width="17.13"/>
    <col customWidth="1" min="7" max="7" width="19.38"/>
    <col customWidth="1" min="8" max="8" width="14.0"/>
    <col customWidth="1" min="9" max="9" width="21.38"/>
    <col customWidth="1" min="10" max="10" width="20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customHeight="1">
      <c r="A2" s="4">
        <v>10001.0</v>
      </c>
      <c r="B2" s="5">
        <v>45292.0</v>
      </c>
      <c r="C2" s="6" t="s">
        <v>10</v>
      </c>
      <c r="D2" s="6" t="s">
        <v>11</v>
      </c>
      <c r="E2" s="7">
        <v>2.0</v>
      </c>
      <c r="F2" s="8">
        <v>99999.0</v>
      </c>
      <c r="G2" s="8">
        <v>199998.0</v>
      </c>
      <c r="H2" s="6" t="s">
        <v>12</v>
      </c>
      <c r="I2" s="6" t="s">
        <v>13</v>
      </c>
      <c r="J2" s="9"/>
    </row>
    <row r="3" ht="15.75" customHeight="1">
      <c r="A3" s="10">
        <v>10002.0</v>
      </c>
      <c r="B3" s="11">
        <v>45293.0</v>
      </c>
      <c r="C3" s="12" t="s">
        <v>14</v>
      </c>
      <c r="D3" s="12" t="s">
        <v>15</v>
      </c>
      <c r="E3" s="13">
        <v>1.0</v>
      </c>
      <c r="F3" s="14">
        <v>49999.0</v>
      </c>
      <c r="G3" s="14">
        <v>49999.0</v>
      </c>
      <c r="H3" s="12" t="s">
        <v>16</v>
      </c>
      <c r="I3" s="12" t="s">
        <v>17</v>
      </c>
      <c r="J3" s="15" t="str">
        <f t="array" ref="J3">XLOOKUP(A3:A240,'Customer Data'!B2:B241,'Customer Data'!A2:A241)</f>
        <v>Via Manzoni 8, Palermo</v>
      </c>
    </row>
    <row r="4" ht="15.75" customHeight="1">
      <c r="A4" s="4">
        <v>10003.0</v>
      </c>
      <c r="B4" s="5">
        <v>45294.0</v>
      </c>
      <c r="C4" s="6" t="s">
        <v>18</v>
      </c>
      <c r="D4" s="6" t="s">
        <v>19</v>
      </c>
      <c r="E4" s="7">
        <v>3.0</v>
      </c>
      <c r="F4" s="8">
        <v>6999.0</v>
      </c>
      <c r="G4" s="8">
        <v>20997.0</v>
      </c>
      <c r="H4" s="6" t="s">
        <v>20</v>
      </c>
      <c r="I4" s="6" t="s">
        <v>21</v>
      </c>
      <c r="J4" s="9"/>
    </row>
    <row r="5" ht="15.75" customHeight="1">
      <c r="A5" s="16">
        <v>10004.0</v>
      </c>
      <c r="B5" s="11">
        <v>45295.0</v>
      </c>
      <c r="C5" s="12" t="s">
        <v>22</v>
      </c>
      <c r="D5" s="12" t="s">
        <v>23</v>
      </c>
      <c r="E5" s="13">
        <v>4.0</v>
      </c>
      <c r="F5" s="14">
        <v>1599.0</v>
      </c>
      <c r="G5" s="14">
        <v>6396.0</v>
      </c>
      <c r="H5" s="12" t="s">
        <v>12</v>
      </c>
      <c r="I5" s="12" t="s">
        <v>13</v>
      </c>
      <c r="J5" s="15"/>
    </row>
    <row r="6" ht="15.75" customHeight="1">
      <c r="A6" s="4">
        <v>10005.0</v>
      </c>
      <c r="B6" s="5">
        <v>45296.0</v>
      </c>
      <c r="C6" s="6" t="s">
        <v>24</v>
      </c>
      <c r="D6" s="6" t="s">
        <v>25</v>
      </c>
      <c r="E6" s="7">
        <v>1.0</v>
      </c>
      <c r="F6" s="8">
        <v>8999.0</v>
      </c>
      <c r="G6" s="8">
        <v>8999.0</v>
      </c>
      <c r="H6" s="6" t="s">
        <v>16</v>
      </c>
      <c r="I6" s="6" t="s">
        <v>17</v>
      </c>
      <c r="J6" s="9" t="str">
        <f t="array" ref="J6">XLOOKUP(A6:A243,'Customer Data'!B5:B244,'Customer Data'!A5:A244)</f>
        <v>Via Roma 1, Roma</v>
      </c>
    </row>
    <row r="7" ht="15.75" customHeight="1">
      <c r="A7" s="10">
        <v>10006.0</v>
      </c>
      <c r="B7" s="11">
        <v>45297.0</v>
      </c>
      <c r="C7" s="12" t="s">
        <v>26</v>
      </c>
      <c r="D7" s="12" t="s">
        <v>27</v>
      </c>
      <c r="E7" s="13">
        <v>5.0</v>
      </c>
      <c r="F7" s="14">
        <v>2999.0</v>
      </c>
      <c r="G7" s="14">
        <v>14995.0</v>
      </c>
      <c r="H7" s="12" t="s">
        <v>20</v>
      </c>
      <c r="I7" s="12" t="s">
        <v>13</v>
      </c>
      <c r="J7" s="15"/>
    </row>
    <row r="8" ht="15.75" customHeight="1">
      <c r="A8" s="4">
        <v>10007.0</v>
      </c>
      <c r="B8" s="5">
        <v>45298.0</v>
      </c>
      <c r="C8" s="6" t="s">
        <v>10</v>
      </c>
      <c r="D8" s="6" t="s">
        <v>28</v>
      </c>
      <c r="E8" s="7">
        <v>1.0</v>
      </c>
      <c r="F8" s="8">
        <v>249999.0</v>
      </c>
      <c r="G8" s="8">
        <v>249999.0</v>
      </c>
      <c r="H8" s="6" t="s">
        <v>12</v>
      </c>
      <c r="I8" s="6" t="s">
        <v>13</v>
      </c>
      <c r="J8" s="9"/>
    </row>
    <row r="9" ht="15.75" customHeight="1">
      <c r="A9" s="10">
        <v>10008.0</v>
      </c>
      <c r="B9" s="11">
        <v>45299.0</v>
      </c>
      <c r="C9" s="12" t="s">
        <v>14</v>
      </c>
      <c r="D9" s="12" t="s">
        <v>29</v>
      </c>
      <c r="E9" s="13">
        <v>2.0</v>
      </c>
      <c r="F9" s="14">
        <v>59999.0</v>
      </c>
      <c r="G9" s="14">
        <v>119998.0</v>
      </c>
      <c r="H9" s="12" t="s">
        <v>16</v>
      </c>
      <c r="I9" s="12" t="s">
        <v>17</v>
      </c>
      <c r="J9" s="15" t="str">
        <f t="array" ref="J9">XLOOKUP(A9:A246,'Customer Data'!B8:B247,'Customer Data'!A8:A247)</f>
        <v>Via Dante 7, Bologna</v>
      </c>
    </row>
    <row r="10" ht="15.75" customHeight="1">
      <c r="A10" s="4">
        <v>10009.0</v>
      </c>
      <c r="B10" s="5">
        <v>45300.0</v>
      </c>
      <c r="C10" s="6" t="s">
        <v>18</v>
      </c>
      <c r="D10" s="6" t="s">
        <v>30</v>
      </c>
      <c r="E10" s="7">
        <v>6.0</v>
      </c>
      <c r="F10" s="8">
        <v>8999.0</v>
      </c>
      <c r="G10" s="8">
        <v>53994.0</v>
      </c>
      <c r="H10" s="6" t="s">
        <v>20</v>
      </c>
      <c r="I10" s="6" t="s">
        <v>21</v>
      </c>
      <c r="J10" s="9"/>
    </row>
    <row r="11" ht="15.75" customHeight="1">
      <c r="A11" s="10">
        <v>10010.0</v>
      </c>
      <c r="B11" s="11">
        <v>45301.0</v>
      </c>
      <c r="C11" s="12" t="s">
        <v>22</v>
      </c>
      <c r="D11" s="12" t="s">
        <v>31</v>
      </c>
      <c r="E11" s="13">
        <v>2.0</v>
      </c>
      <c r="F11" s="14">
        <v>2599.0</v>
      </c>
      <c r="G11" s="14">
        <v>5198.0</v>
      </c>
      <c r="H11" s="12" t="s">
        <v>12</v>
      </c>
      <c r="I11" s="12" t="s">
        <v>13</v>
      </c>
      <c r="J11" s="15"/>
    </row>
    <row r="12" ht="15.75" customHeight="1">
      <c r="A12" s="4">
        <v>10011.0</v>
      </c>
      <c r="B12" s="5">
        <v>45302.0</v>
      </c>
      <c r="C12" s="6" t="s">
        <v>24</v>
      </c>
      <c r="D12" s="6" t="s">
        <v>32</v>
      </c>
      <c r="E12" s="7">
        <v>1.0</v>
      </c>
      <c r="F12" s="8">
        <v>12999.0</v>
      </c>
      <c r="G12" s="8">
        <v>12999.0</v>
      </c>
      <c r="H12" s="6" t="s">
        <v>16</v>
      </c>
      <c r="I12" s="6" t="s">
        <v>17</v>
      </c>
      <c r="J12" s="9" t="str">
        <f t="array" ref="J12">XLOOKUP(A12:A249,'Customer Data'!B11:B250,'Customer Data'!A11:A250)</f>
        <v>Corso Venezia 15, Genova</v>
      </c>
    </row>
    <row r="13" ht="15.75" customHeight="1">
      <c r="A13" s="10">
        <v>10012.0</v>
      </c>
      <c r="B13" s="11">
        <v>45303.0</v>
      </c>
      <c r="C13" s="12" t="s">
        <v>26</v>
      </c>
      <c r="D13" s="12" t="s">
        <v>33</v>
      </c>
      <c r="E13" s="13">
        <v>3.0</v>
      </c>
      <c r="F13" s="14">
        <v>19999.0</v>
      </c>
      <c r="G13" s="14">
        <v>59997.0</v>
      </c>
      <c r="H13" s="12" t="s">
        <v>20</v>
      </c>
      <c r="I13" s="12" t="s">
        <v>13</v>
      </c>
      <c r="J13" s="15"/>
    </row>
    <row r="14" ht="15.75" customHeight="1">
      <c r="A14" s="4">
        <v>10013.0</v>
      </c>
      <c r="B14" s="5">
        <v>45304.0</v>
      </c>
      <c r="C14" s="6" t="s">
        <v>10</v>
      </c>
      <c r="D14" s="6" t="s">
        <v>34</v>
      </c>
      <c r="E14" s="7">
        <v>2.0</v>
      </c>
      <c r="F14" s="8">
        <v>74999.0</v>
      </c>
      <c r="G14" s="8">
        <v>149998.0</v>
      </c>
      <c r="H14" s="6" t="s">
        <v>12</v>
      </c>
      <c r="I14" s="6" t="s">
        <v>13</v>
      </c>
      <c r="J14" s="9"/>
    </row>
    <row r="15" ht="15.75" customHeight="1">
      <c r="A15" s="10">
        <v>10014.0</v>
      </c>
      <c r="B15" s="11">
        <v>45305.0</v>
      </c>
      <c r="C15" s="12" t="s">
        <v>14</v>
      </c>
      <c r="D15" s="12" t="s">
        <v>35</v>
      </c>
      <c r="E15" s="13">
        <v>1.0</v>
      </c>
      <c r="F15" s="14">
        <v>18999.0</v>
      </c>
      <c r="G15" s="14">
        <v>18999.0</v>
      </c>
      <c r="H15" s="12" t="s">
        <v>16</v>
      </c>
      <c r="I15" s="12" t="s">
        <v>17</v>
      </c>
      <c r="J15" s="15" t="str">
        <f t="array" ref="J15">XLOOKUP(A15:A252,'Customer Data'!B14:B253,'Customer Data'!A14:A253)</f>
        <v>Via Manzoni 8, Palermo</v>
      </c>
    </row>
    <row r="16" ht="15.75" customHeight="1">
      <c r="A16" s="4">
        <v>10015.0</v>
      </c>
      <c r="B16" s="5">
        <v>45306.0</v>
      </c>
      <c r="C16" s="6" t="s">
        <v>18</v>
      </c>
      <c r="D16" s="6" t="s">
        <v>36</v>
      </c>
      <c r="E16" s="7">
        <v>2.0</v>
      </c>
      <c r="F16" s="8">
        <v>24999.0</v>
      </c>
      <c r="G16" s="8">
        <v>49998.0</v>
      </c>
      <c r="H16" s="6" t="s">
        <v>20</v>
      </c>
      <c r="I16" s="6" t="s">
        <v>21</v>
      </c>
      <c r="J16" s="9"/>
    </row>
    <row r="17" ht="15.75" customHeight="1">
      <c r="A17" s="10">
        <v>10016.0</v>
      </c>
      <c r="B17" s="11">
        <v>45307.0</v>
      </c>
      <c r="C17" s="12" t="s">
        <v>22</v>
      </c>
      <c r="D17" s="12" t="s">
        <v>37</v>
      </c>
      <c r="E17" s="13">
        <v>3.0</v>
      </c>
      <c r="F17" s="14">
        <v>3599.0</v>
      </c>
      <c r="G17" s="14">
        <v>10797.0</v>
      </c>
      <c r="H17" s="12" t="s">
        <v>12</v>
      </c>
      <c r="I17" s="12" t="s">
        <v>13</v>
      </c>
      <c r="J17" s="15"/>
    </row>
    <row r="18" ht="15.75" customHeight="1">
      <c r="A18" s="4">
        <v>10017.0</v>
      </c>
      <c r="B18" s="5">
        <v>45308.0</v>
      </c>
      <c r="C18" s="6" t="s">
        <v>24</v>
      </c>
      <c r="D18" s="6" t="s">
        <v>38</v>
      </c>
      <c r="E18" s="7">
        <v>1.0</v>
      </c>
      <c r="F18" s="8">
        <v>39999.0</v>
      </c>
      <c r="G18" s="8">
        <v>39999.0</v>
      </c>
      <c r="H18" s="6" t="s">
        <v>16</v>
      </c>
      <c r="I18" s="6" t="s">
        <v>17</v>
      </c>
      <c r="J18" s="9" t="str">
        <f t="array" ref="J18">XLOOKUP(A18:A255,'Customer Data'!B17:B256,'Customer Data'!A17:A256)</f>
        <v>Piazza Duomo 3, Napoli</v>
      </c>
    </row>
    <row r="19" ht="15.75" customHeight="1">
      <c r="A19" s="10">
        <v>10018.0</v>
      </c>
      <c r="B19" s="11">
        <v>45309.0</v>
      </c>
      <c r="C19" s="12" t="s">
        <v>26</v>
      </c>
      <c r="D19" s="12" t="s">
        <v>39</v>
      </c>
      <c r="E19" s="13">
        <v>4.0</v>
      </c>
      <c r="F19" s="14">
        <v>11999.0</v>
      </c>
      <c r="G19" s="14">
        <v>47996.0</v>
      </c>
      <c r="H19" s="12" t="s">
        <v>20</v>
      </c>
      <c r="I19" s="12" t="s">
        <v>13</v>
      </c>
      <c r="J19" s="15"/>
    </row>
    <row r="20" ht="15.75" customHeight="1">
      <c r="A20" s="4">
        <v>10019.0</v>
      </c>
      <c r="B20" s="5">
        <v>45310.0</v>
      </c>
      <c r="C20" s="6" t="s">
        <v>10</v>
      </c>
      <c r="D20" s="6" t="s">
        <v>40</v>
      </c>
      <c r="E20" s="7">
        <v>2.0</v>
      </c>
      <c r="F20" s="8">
        <v>49999.0</v>
      </c>
      <c r="G20" s="8">
        <v>99998.0</v>
      </c>
      <c r="H20" s="6" t="s">
        <v>12</v>
      </c>
      <c r="I20" s="6" t="s">
        <v>13</v>
      </c>
      <c r="J20" s="9"/>
    </row>
    <row r="21" ht="15.75" customHeight="1">
      <c r="A21" s="10">
        <v>10020.0</v>
      </c>
      <c r="B21" s="11">
        <v>45311.0</v>
      </c>
      <c r="C21" s="12" t="s">
        <v>14</v>
      </c>
      <c r="D21" s="12" t="s">
        <v>41</v>
      </c>
      <c r="E21" s="13">
        <v>1.0</v>
      </c>
      <c r="F21" s="14">
        <v>9999.0</v>
      </c>
      <c r="G21" s="14">
        <v>9999.0</v>
      </c>
      <c r="H21" s="12" t="s">
        <v>16</v>
      </c>
      <c r="I21" s="12" t="s">
        <v>17</v>
      </c>
      <c r="J21" s="15" t="str">
        <f t="array" ref="J21">XLOOKUP(A21:A258,'Customer Data'!B20:B259,'Customer Data'!A20:A259)</f>
        <v>Via Dante 7, Bologna</v>
      </c>
    </row>
    <row r="22" ht="15.75" customHeight="1">
      <c r="A22" s="4">
        <v>10021.0</v>
      </c>
      <c r="B22" s="5">
        <v>45312.0</v>
      </c>
      <c r="C22" s="6" t="s">
        <v>18</v>
      </c>
      <c r="D22" s="6" t="s">
        <v>42</v>
      </c>
      <c r="E22" s="7">
        <v>3.0</v>
      </c>
      <c r="F22" s="8">
        <v>5999.0</v>
      </c>
      <c r="G22" s="8">
        <v>17997.0</v>
      </c>
      <c r="H22" s="6" t="s">
        <v>20</v>
      </c>
      <c r="I22" s="6" t="s">
        <v>21</v>
      </c>
      <c r="J22" s="9"/>
    </row>
    <row r="23" ht="15.75" customHeight="1">
      <c r="A23" s="10">
        <v>10022.0</v>
      </c>
      <c r="B23" s="11">
        <v>45313.0</v>
      </c>
      <c r="C23" s="12" t="s">
        <v>22</v>
      </c>
      <c r="D23" s="12" t="s">
        <v>43</v>
      </c>
      <c r="E23" s="13">
        <v>2.0</v>
      </c>
      <c r="F23" s="14">
        <v>2299.0</v>
      </c>
      <c r="G23" s="14">
        <v>4598.0</v>
      </c>
      <c r="H23" s="12" t="s">
        <v>12</v>
      </c>
      <c r="I23" s="12" t="s">
        <v>13</v>
      </c>
      <c r="J23" s="15"/>
    </row>
    <row r="24" ht="15.75" customHeight="1">
      <c r="A24" s="4">
        <v>10023.0</v>
      </c>
      <c r="B24" s="5">
        <v>45314.0</v>
      </c>
      <c r="C24" s="6" t="s">
        <v>24</v>
      </c>
      <c r="D24" s="6" t="s">
        <v>44</v>
      </c>
      <c r="E24" s="7">
        <v>1.0</v>
      </c>
      <c r="F24" s="8">
        <v>4999.0</v>
      </c>
      <c r="G24" s="8">
        <v>4999.0</v>
      </c>
      <c r="H24" s="6" t="s">
        <v>16</v>
      </c>
      <c r="I24" s="6" t="s">
        <v>17</v>
      </c>
      <c r="J24" s="9" t="str">
        <f t="array" ref="J24">XLOOKUP(A24:A261,'Customer Data'!B23:B262,'Customer Data'!A23:A262)</f>
        <v>Via Roma 1, Roma</v>
      </c>
    </row>
    <row r="25" ht="15.75" customHeight="1">
      <c r="A25" s="10">
        <v>10024.0</v>
      </c>
      <c r="B25" s="11">
        <v>45315.0</v>
      </c>
      <c r="C25" s="12" t="s">
        <v>26</v>
      </c>
      <c r="D25" s="12" t="s">
        <v>45</v>
      </c>
      <c r="E25" s="13">
        <v>3.0</v>
      </c>
      <c r="F25" s="14">
        <v>2999.0</v>
      </c>
      <c r="G25" s="14">
        <v>8997.0</v>
      </c>
      <c r="H25" s="12" t="s">
        <v>20</v>
      </c>
      <c r="I25" s="12" t="s">
        <v>13</v>
      </c>
      <c r="J25" s="15"/>
    </row>
    <row r="26" ht="15.75" customHeight="1">
      <c r="A26" s="4">
        <v>10025.0</v>
      </c>
      <c r="B26" s="5">
        <v>45316.0</v>
      </c>
      <c r="C26" s="6" t="s">
        <v>10</v>
      </c>
      <c r="D26" s="6" t="s">
        <v>46</v>
      </c>
      <c r="E26" s="7">
        <v>1.0</v>
      </c>
      <c r="F26" s="8">
        <v>29999.0</v>
      </c>
      <c r="G26" s="8">
        <v>29999.0</v>
      </c>
      <c r="H26" s="6" t="s">
        <v>12</v>
      </c>
      <c r="I26" s="6" t="s">
        <v>13</v>
      </c>
      <c r="J26" s="9"/>
    </row>
    <row r="27" ht="15.75" customHeight="1">
      <c r="A27" s="10">
        <v>10026.0</v>
      </c>
      <c r="B27" s="11">
        <v>45317.0</v>
      </c>
      <c r="C27" s="12" t="s">
        <v>14</v>
      </c>
      <c r="D27" s="12" t="s">
        <v>47</v>
      </c>
      <c r="E27" s="13">
        <v>1.0</v>
      </c>
      <c r="F27" s="14">
        <v>17999.0</v>
      </c>
      <c r="G27" s="14">
        <v>17999.0</v>
      </c>
      <c r="H27" s="12" t="s">
        <v>16</v>
      </c>
      <c r="I27" s="12" t="s">
        <v>17</v>
      </c>
      <c r="J27" s="15" t="str">
        <f t="array" ref="J27">XLOOKUP(A27:A264,'Customer Data'!B26:B265,'Customer Data'!A26:A265)</f>
        <v>Via Roma 1, Roma</v>
      </c>
    </row>
    <row r="28" ht="15.75" customHeight="1">
      <c r="A28" s="4">
        <v>10027.0</v>
      </c>
      <c r="B28" s="5">
        <v>45318.0</v>
      </c>
      <c r="C28" s="6" t="s">
        <v>18</v>
      </c>
      <c r="D28" s="6" t="s">
        <v>48</v>
      </c>
      <c r="E28" s="7">
        <v>2.0</v>
      </c>
      <c r="F28" s="8">
        <v>17999.0</v>
      </c>
      <c r="G28" s="8">
        <v>35998.0</v>
      </c>
      <c r="H28" s="6" t="s">
        <v>20</v>
      </c>
      <c r="I28" s="6" t="s">
        <v>21</v>
      </c>
      <c r="J28" s="9"/>
    </row>
    <row r="29" ht="15.75" customHeight="1">
      <c r="A29" s="10">
        <v>10028.0</v>
      </c>
      <c r="B29" s="11">
        <v>45319.0</v>
      </c>
      <c r="C29" s="12" t="s">
        <v>22</v>
      </c>
      <c r="D29" s="12" t="s">
        <v>49</v>
      </c>
      <c r="E29" s="13">
        <v>3.0</v>
      </c>
      <c r="F29" s="14">
        <v>1299.0</v>
      </c>
      <c r="G29" s="14">
        <v>3897.0</v>
      </c>
      <c r="H29" s="12" t="s">
        <v>12</v>
      </c>
      <c r="I29" s="12" t="s">
        <v>13</v>
      </c>
      <c r="J29" s="15"/>
    </row>
    <row r="30" ht="15.75" customHeight="1">
      <c r="A30" s="4">
        <v>10029.0</v>
      </c>
      <c r="B30" s="5">
        <v>45320.0</v>
      </c>
      <c r="C30" s="6" t="s">
        <v>24</v>
      </c>
      <c r="D30" s="6" t="s">
        <v>50</v>
      </c>
      <c r="E30" s="7">
        <v>1.0</v>
      </c>
      <c r="F30" s="8">
        <v>2999.0</v>
      </c>
      <c r="G30" s="8">
        <v>2999.0</v>
      </c>
      <c r="H30" s="6" t="s">
        <v>16</v>
      </c>
      <c r="I30" s="6" t="s">
        <v>17</v>
      </c>
      <c r="J30" s="9" t="str">
        <f t="array" ref="J30">XLOOKUP(A30:A267,'Customer Data'!B29:B268,'Customer Data'!A29:A268)</f>
        <v>Via Mazzini 12, Torino</v>
      </c>
    </row>
    <row r="31" ht="15.75" customHeight="1">
      <c r="A31" s="10">
        <v>10030.0</v>
      </c>
      <c r="B31" s="11">
        <v>45321.0</v>
      </c>
      <c r="C31" s="12" t="s">
        <v>26</v>
      </c>
      <c r="D31" s="12" t="s">
        <v>51</v>
      </c>
      <c r="E31" s="13">
        <v>2.0</v>
      </c>
      <c r="F31" s="14">
        <v>12999.0</v>
      </c>
      <c r="G31" s="14">
        <v>25998.0</v>
      </c>
      <c r="H31" s="12" t="s">
        <v>20</v>
      </c>
      <c r="I31" s="12" t="s">
        <v>13</v>
      </c>
      <c r="J31" s="15"/>
    </row>
    <row r="32" ht="15.75" customHeight="1">
      <c r="A32" s="4">
        <v>10031.0</v>
      </c>
      <c r="B32" s="5">
        <v>45322.0</v>
      </c>
      <c r="C32" s="6" t="s">
        <v>10</v>
      </c>
      <c r="D32" s="6" t="s">
        <v>52</v>
      </c>
      <c r="E32" s="7">
        <v>2.0</v>
      </c>
      <c r="F32" s="8">
        <v>34999.0</v>
      </c>
      <c r="G32" s="8">
        <v>69998.0</v>
      </c>
      <c r="H32" s="6" t="s">
        <v>12</v>
      </c>
      <c r="I32" s="6" t="s">
        <v>13</v>
      </c>
      <c r="J32" s="9"/>
    </row>
    <row r="33" ht="15.75" customHeight="1">
      <c r="A33" s="10">
        <v>10032.0</v>
      </c>
      <c r="B33" s="11">
        <v>45323.0</v>
      </c>
      <c r="C33" s="12" t="s">
        <v>14</v>
      </c>
      <c r="D33" s="12" t="s">
        <v>53</v>
      </c>
      <c r="E33" s="13">
        <v>3.0</v>
      </c>
      <c r="F33" s="14">
        <v>8999.0</v>
      </c>
      <c r="G33" s="14">
        <v>26997.0</v>
      </c>
      <c r="H33" s="12" t="s">
        <v>16</v>
      </c>
      <c r="I33" s="12" t="s">
        <v>17</v>
      </c>
      <c r="J33" s="15" t="str">
        <f t="array" ref="J33">XLOOKUP(A33:A270,'Customer Data'!B32:B271,'Customer Data'!A32:A271)</f>
        <v>Via Roma 1, Roma</v>
      </c>
    </row>
    <row r="34" ht="15.75" customHeight="1">
      <c r="A34" s="4">
        <v>10033.0</v>
      </c>
      <c r="B34" s="5">
        <v>45324.0</v>
      </c>
      <c r="C34" s="6" t="s">
        <v>18</v>
      </c>
      <c r="D34" s="6" t="s">
        <v>54</v>
      </c>
      <c r="E34" s="7">
        <v>5.0</v>
      </c>
      <c r="F34" s="8">
        <v>2999.0</v>
      </c>
      <c r="G34" s="8">
        <v>14995.0</v>
      </c>
      <c r="H34" s="6" t="s">
        <v>20</v>
      </c>
      <c r="I34" s="6" t="s">
        <v>21</v>
      </c>
      <c r="J34" s="9"/>
    </row>
    <row r="35" ht="15.75" customHeight="1">
      <c r="A35" s="10">
        <v>10034.0</v>
      </c>
      <c r="B35" s="11">
        <v>45325.0</v>
      </c>
      <c r="C35" s="12" t="s">
        <v>22</v>
      </c>
      <c r="D35" s="12" t="s">
        <v>55</v>
      </c>
      <c r="E35" s="13">
        <v>4.0</v>
      </c>
      <c r="F35" s="14">
        <v>1999.0</v>
      </c>
      <c r="G35" s="14">
        <v>7996.0</v>
      </c>
      <c r="H35" s="12" t="s">
        <v>12</v>
      </c>
      <c r="I35" s="12" t="s">
        <v>13</v>
      </c>
      <c r="J35" s="15"/>
    </row>
    <row r="36" ht="15.75" customHeight="1">
      <c r="A36" s="4">
        <v>10035.0</v>
      </c>
      <c r="B36" s="5">
        <v>45326.0</v>
      </c>
      <c r="C36" s="6" t="s">
        <v>24</v>
      </c>
      <c r="D36" s="6" t="s">
        <v>56</v>
      </c>
      <c r="E36" s="7">
        <v>2.0</v>
      </c>
      <c r="F36" s="8">
        <v>3999.0</v>
      </c>
      <c r="G36" s="8">
        <v>7998.0</v>
      </c>
      <c r="H36" s="6" t="s">
        <v>16</v>
      </c>
      <c r="I36" s="6" t="s">
        <v>17</v>
      </c>
      <c r="J36" s="9" t="str">
        <f t="array" ref="J36">XLOOKUP(A36:A273,'Customer Data'!B35:B274,'Customer Data'!A35:A274)</f>
        <v>Piazza Duomo 3, Napoli</v>
      </c>
    </row>
    <row r="37" ht="15.75" customHeight="1">
      <c r="A37" s="10">
        <v>10036.0</v>
      </c>
      <c r="B37" s="11">
        <v>45327.0</v>
      </c>
      <c r="C37" s="12" t="s">
        <v>26</v>
      </c>
      <c r="D37" s="12" t="s">
        <v>57</v>
      </c>
      <c r="E37" s="13">
        <v>1.0</v>
      </c>
      <c r="F37" s="14">
        <v>1895.0</v>
      </c>
      <c r="G37" s="14">
        <v>1895.0</v>
      </c>
      <c r="H37" s="12" t="s">
        <v>20</v>
      </c>
      <c r="I37" s="12" t="s">
        <v>13</v>
      </c>
      <c r="J37" s="15"/>
    </row>
    <row r="38" ht="15.75" customHeight="1">
      <c r="A38" s="4">
        <v>10037.0</v>
      </c>
      <c r="B38" s="5">
        <v>45328.0</v>
      </c>
      <c r="C38" s="6" t="s">
        <v>10</v>
      </c>
      <c r="D38" s="6" t="s">
        <v>58</v>
      </c>
      <c r="E38" s="7">
        <v>3.0</v>
      </c>
      <c r="F38" s="8">
        <v>39999.0</v>
      </c>
      <c r="G38" s="8">
        <v>119997.0</v>
      </c>
      <c r="H38" s="6" t="s">
        <v>12</v>
      </c>
      <c r="I38" s="6" t="s">
        <v>13</v>
      </c>
      <c r="J38" s="9"/>
    </row>
    <row r="39" ht="15.75" customHeight="1">
      <c r="A39" s="10">
        <v>10038.0</v>
      </c>
      <c r="B39" s="11">
        <v>45329.0</v>
      </c>
      <c r="C39" s="12" t="s">
        <v>14</v>
      </c>
      <c r="D39" s="12" t="s">
        <v>59</v>
      </c>
      <c r="E39" s="13">
        <v>2.0</v>
      </c>
      <c r="F39" s="14">
        <v>79999.0</v>
      </c>
      <c r="G39" s="14">
        <v>159998.0</v>
      </c>
      <c r="H39" s="12" t="s">
        <v>16</v>
      </c>
      <c r="I39" s="12" t="s">
        <v>17</v>
      </c>
      <c r="J39" s="15" t="str">
        <f t="array" ref="J39">XLOOKUP(A39:A276,'Customer Data'!B38:B277,'Customer Data'!A38:A277)</f>
        <v>Piazza Duomo 3, Napoli</v>
      </c>
    </row>
    <row r="40" ht="15.75" customHeight="1">
      <c r="A40" s="4">
        <v>10039.0</v>
      </c>
      <c r="B40" s="5">
        <v>45330.0</v>
      </c>
      <c r="C40" s="6" t="s">
        <v>18</v>
      </c>
      <c r="D40" s="6" t="s">
        <v>60</v>
      </c>
      <c r="E40" s="7">
        <v>4.0</v>
      </c>
      <c r="F40" s="8">
        <v>5999.0</v>
      </c>
      <c r="G40" s="8">
        <v>23996.0</v>
      </c>
      <c r="H40" s="6" t="s">
        <v>20</v>
      </c>
      <c r="I40" s="6" t="s">
        <v>21</v>
      </c>
      <c r="J40" s="9"/>
    </row>
    <row r="41" ht="15.75" customHeight="1">
      <c r="A41" s="10">
        <v>10040.0</v>
      </c>
      <c r="B41" s="11">
        <v>45331.0</v>
      </c>
      <c r="C41" s="12" t="s">
        <v>22</v>
      </c>
      <c r="D41" s="12" t="s">
        <v>61</v>
      </c>
      <c r="E41" s="13">
        <v>3.0</v>
      </c>
      <c r="F41" s="14">
        <v>2499.0</v>
      </c>
      <c r="G41" s="14">
        <v>7497.0</v>
      </c>
      <c r="H41" s="12" t="s">
        <v>12</v>
      </c>
      <c r="I41" s="12" t="s">
        <v>13</v>
      </c>
      <c r="J41" s="15"/>
    </row>
    <row r="42" ht="15.75" customHeight="1">
      <c r="A42" s="4">
        <v>10041.0</v>
      </c>
      <c r="B42" s="5">
        <v>45332.0</v>
      </c>
      <c r="C42" s="6" t="s">
        <v>24</v>
      </c>
      <c r="D42" s="6" t="s">
        <v>62</v>
      </c>
      <c r="E42" s="7">
        <v>1.0</v>
      </c>
      <c r="F42" s="8">
        <v>105.0</v>
      </c>
      <c r="G42" s="8">
        <v>105.0</v>
      </c>
      <c r="H42" s="6" t="s">
        <v>16</v>
      </c>
      <c r="I42" s="6" t="s">
        <v>17</v>
      </c>
      <c r="J42" s="9" t="str">
        <f t="array" ref="J42">XLOOKUP(A42:A279,'Customer Data'!B41:B280,'Customer Data'!A41:A280)</f>
        <v>Via Mazzini 12, Torino</v>
      </c>
    </row>
    <row r="43" ht="15.75" customHeight="1">
      <c r="A43" s="10">
        <v>10042.0</v>
      </c>
      <c r="B43" s="11">
        <v>45333.0</v>
      </c>
      <c r="C43" s="12" t="s">
        <v>26</v>
      </c>
      <c r="D43" s="12" t="s">
        <v>63</v>
      </c>
      <c r="E43" s="13">
        <v>2.0</v>
      </c>
      <c r="F43" s="14">
        <v>12999.0</v>
      </c>
      <c r="G43" s="14">
        <v>25998.0</v>
      </c>
      <c r="H43" s="12" t="s">
        <v>20</v>
      </c>
      <c r="I43" s="12" t="s">
        <v>13</v>
      </c>
      <c r="J43" s="15"/>
    </row>
    <row r="44" ht="15.75" customHeight="1">
      <c r="A44" s="4">
        <v>10043.0</v>
      </c>
      <c r="B44" s="5">
        <v>45334.0</v>
      </c>
      <c r="C44" s="6" t="s">
        <v>10</v>
      </c>
      <c r="D44" s="6" t="s">
        <v>64</v>
      </c>
      <c r="E44" s="7">
        <v>3.0</v>
      </c>
      <c r="F44" s="8">
        <v>39999.0</v>
      </c>
      <c r="G44" s="8">
        <v>119997.0</v>
      </c>
      <c r="H44" s="6" t="s">
        <v>12</v>
      </c>
      <c r="I44" s="6" t="s">
        <v>13</v>
      </c>
      <c r="J44" s="9"/>
    </row>
    <row r="45" ht="15.75" customHeight="1">
      <c r="A45" s="10">
        <v>10044.0</v>
      </c>
      <c r="B45" s="11">
        <v>45335.0</v>
      </c>
      <c r="C45" s="12" t="s">
        <v>14</v>
      </c>
      <c r="D45" s="12" t="s">
        <v>65</v>
      </c>
      <c r="E45" s="13">
        <v>1.0</v>
      </c>
      <c r="F45" s="14">
        <v>19999.0</v>
      </c>
      <c r="G45" s="14">
        <v>19999.0</v>
      </c>
      <c r="H45" s="12" t="s">
        <v>16</v>
      </c>
      <c r="I45" s="12" t="s">
        <v>17</v>
      </c>
      <c r="J45" s="15" t="str">
        <f t="array" ref="J45">XLOOKUP(A45:A282,'Customer Data'!B44:B283,'Customer Data'!A44:A283)</f>
        <v>Corso Garibaldi 5, Milano</v>
      </c>
    </row>
    <row r="46" ht="15.75" customHeight="1">
      <c r="A46" s="4">
        <v>10045.0</v>
      </c>
      <c r="B46" s="5">
        <v>45336.0</v>
      </c>
      <c r="C46" s="6" t="s">
        <v>18</v>
      </c>
      <c r="D46" s="6" t="s">
        <v>66</v>
      </c>
      <c r="E46" s="7">
        <v>2.0</v>
      </c>
      <c r="F46" s="8">
        <v>13999.0</v>
      </c>
      <c r="G46" s="8">
        <v>27998.0</v>
      </c>
      <c r="H46" s="6" t="s">
        <v>20</v>
      </c>
      <c r="I46" s="6" t="s">
        <v>21</v>
      </c>
      <c r="J46" s="9"/>
    </row>
    <row r="47" ht="15.75" customHeight="1">
      <c r="A47" s="10">
        <v>10046.0</v>
      </c>
      <c r="B47" s="11">
        <v>45337.0</v>
      </c>
      <c r="C47" s="12" t="s">
        <v>22</v>
      </c>
      <c r="D47" s="12" t="s">
        <v>67</v>
      </c>
      <c r="E47" s="13">
        <v>4.0</v>
      </c>
      <c r="F47" s="14">
        <v>325.0</v>
      </c>
      <c r="G47" s="14">
        <v>130.0</v>
      </c>
      <c r="H47" s="12" t="s">
        <v>12</v>
      </c>
      <c r="I47" s="12" t="s">
        <v>13</v>
      </c>
      <c r="J47" s="15"/>
    </row>
    <row r="48" ht="15.75" customHeight="1">
      <c r="A48" s="4">
        <v>10047.0</v>
      </c>
      <c r="B48" s="5">
        <v>45338.0</v>
      </c>
      <c r="C48" s="6" t="s">
        <v>24</v>
      </c>
      <c r="D48" s="6" t="s">
        <v>68</v>
      </c>
      <c r="E48" s="7">
        <v>1.0</v>
      </c>
      <c r="F48" s="8">
        <v>52.0</v>
      </c>
      <c r="G48" s="8">
        <v>52.0</v>
      </c>
      <c r="H48" s="6" t="s">
        <v>16</v>
      </c>
      <c r="I48" s="6" t="s">
        <v>17</v>
      </c>
      <c r="J48" s="9" t="str">
        <f t="array" ref="J48">XLOOKUP(A48:A285,'Customer Data'!B47:B286,'Customer Data'!A47:A286)</f>
        <v>Piazza Duomo 3, Napoli</v>
      </c>
    </row>
    <row r="49" ht="15.75" customHeight="1">
      <c r="A49" s="10">
        <v>10048.0</v>
      </c>
      <c r="B49" s="11">
        <v>45339.0</v>
      </c>
      <c r="C49" s="12" t="s">
        <v>26</v>
      </c>
      <c r="D49" s="12" t="s">
        <v>69</v>
      </c>
      <c r="E49" s="13">
        <v>6.0</v>
      </c>
      <c r="F49" s="14">
        <v>3999.0</v>
      </c>
      <c r="G49" s="14">
        <v>23994.0</v>
      </c>
      <c r="H49" s="12" t="s">
        <v>20</v>
      </c>
      <c r="I49" s="12" t="s">
        <v>13</v>
      </c>
      <c r="J49" s="15"/>
    </row>
    <row r="50" ht="15.75" customHeight="1">
      <c r="A50" s="4">
        <v>10049.0</v>
      </c>
      <c r="B50" s="5">
        <v>45340.0</v>
      </c>
      <c r="C50" s="6" t="s">
        <v>10</v>
      </c>
      <c r="D50" s="6" t="s">
        <v>70</v>
      </c>
      <c r="E50" s="7">
        <v>2.0</v>
      </c>
      <c r="F50" s="8">
        <v>12999.0</v>
      </c>
      <c r="G50" s="8">
        <v>25998.0</v>
      </c>
      <c r="H50" s="6" t="s">
        <v>12</v>
      </c>
      <c r="I50" s="6" t="s">
        <v>13</v>
      </c>
      <c r="J50" s="9"/>
    </row>
    <row r="51" ht="15.75" customHeight="1">
      <c r="A51" s="10">
        <v>10050.0</v>
      </c>
      <c r="B51" s="11">
        <v>45341.0</v>
      </c>
      <c r="C51" s="12" t="s">
        <v>14</v>
      </c>
      <c r="D51" s="12" t="s">
        <v>71</v>
      </c>
      <c r="E51" s="13">
        <v>1.0</v>
      </c>
      <c r="F51" s="14">
        <v>29999.0</v>
      </c>
      <c r="G51" s="14">
        <v>29999.0</v>
      </c>
      <c r="H51" s="12" t="s">
        <v>16</v>
      </c>
      <c r="I51" s="12" t="s">
        <v>17</v>
      </c>
      <c r="J51" s="15" t="str">
        <f t="array" ref="J51">XLOOKUP(A51:A288,'Customer Data'!B50:B289,'Customer Data'!A50:A289)</f>
        <v>Via Roma 1, Roma</v>
      </c>
    </row>
    <row r="52" ht="15.75" customHeight="1">
      <c r="A52" s="4">
        <v>10051.0</v>
      </c>
      <c r="B52" s="5">
        <v>45342.0</v>
      </c>
      <c r="C52" s="6" t="s">
        <v>18</v>
      </c>
      <c r="D52" s="6" t="s">
        <v>72</v>
      </c>
      <c r="E52" s="7">
        <v>3.0</v>
      </c>
      <c r="F52" s="8">
        <v>15499.0</v>
      </c>
      <c r="G52" s="8">
        <v>46497.0</v>
      </c>
      <c r="H52" s="6" t="s">
        <v>20</v>
      </c>
      <c r="I52" s="6" t="s">
        <v>21</v>
      </c>
      <c r="J52" s="9"/>
    </row>
    <row r="53" ht="15.75" customHeight="1">
      <c r="A53" s="10">
        <v>10052.0</v>
      </c>
      <c r="B53" s="11">
        <v>45343.0</v>
      </c>
      <c r="C53" s="12" t="s">
        <v>22</v>
      </c>
      <c r="D53" s="12" t="s">
        <v>73</v>
      </c>
      <c r="E53" s="13">
        <v>2.0</v>
      </c>
      <c r="F53" s="14">
        <v>2699.0</v>
      </c>
      <c r="G53" s="14">
        <v>5398.0</v>
      </c>
      <c r="H53" s="12" t="s">
        <v>12</v>
      </c>
      <c r="I53" s="12" t="s">
        <v>13</v>
      </c>
      <c r="J53" s="15"/>
    </row>
    <row r="54" ht="15.75" customHeight="1">
      <c r="A54" s="4">
        <v>10053.0</v>
      </c>
      <c r="B54" s="5">
        <v>45344.0</v>
      </c>
      <c r="C54" s="6" t="s">
        <v>24</v>
      </c>
      <c r="D54" s="6" t="s">
        <v>74</v>
      </c>
      <c r="E54" s="7">
        <v>1.0</v>
      </c>
      <c r="F54" s="8">
        <v>49.0</v>
      </c>
      <c r="G54" s="8">
        <v>49.0</v>
      </c>
      <c r="H54" s="6" t="s">
        <v>16</v>
      </c>
      <c r="I54" s="6" t="s">
        <v>17</v>
      </c>
      <c r="J54" s="9" t="str">
        <f t="array" ref="J54">XLOOKUP(A54:A291,'Customer Data'!B53:B292,'Customer Data'!A53:A292)</f>
        <v>Via Roma 1, Roma</v>
      </c>
    </row>
    <row r="55" ht="15.75" customHeight="1">
      <c r="A55" s="10">
        <v>10054.0</v>
      </c>
      <c r="B55" s="11">
        <v>45345.0</v>
      </c>
      <c r="C55" s="12" t="s">
        <v>26</v>
      </c>
      <c r="D55" s="12" t="s">
        <v>75</v>
      </c>
      <c r="E55" s="13">
        <v>5.0</v>
      </c>
      <c r="F55" s="14">
        <v>4999.0</v>
      </c>
      <c r="G55" s="14">
        <v>24995.0</v>
      </c>
      <c r="H55" s="12" t="s">
        <v>20</v>
      </c>
      <c r="I55" s="12" t="s">
        <v>13</v>
      </c>
      <c r="J55" s="15"/>
    </row>
    <row r="56" ht="15.75" customHeight="1">
      <c r="A56" s="4">
        <v>10055.0</v>
      </c>
      <c r="B56" s="5">
        <v>45346.0</v>
      </c>
      <c r="C56" s="6" t="s">
        <v>10</v>
      </c>
      <c r="D56" s="6" t="s">
        <v>76</v>
      </c>
      <c r="E56" s="7">
        <v>4.0</v>
      </c>
      <c r="F56" s="8">
        <v>5999.0</v>
      </c>
      <c r="G56" s="8">
        <v>23996.0</v>
      </c>
      <c r="H56" s="6" t="s">
        <v>12</v>
      </c>
      <c r="I56" s="6" t="s">
        <v>13</v>
      </c>
      <c r="J56" s="9"/>
    </row>
    <row r="57" ht="15.75" customHeight="1">
      <c r="A57" s="10">
        <v>10056.0</v>
      </c>
      <c r="B57" s="11">
        <v>45347.0</v>
      </c>
      <c r="C57" s="12" t="s">
        <v>14</v>
      </c>
      <c r="D57" s="12" t="s">
        <v>77</v>
      </c>
      <c r="E57" s="13">
        <v>1.0</v>
      </c>
      <c r="F57" s="14">
        <v>49999.0</v>
      </c>
      <c r="G57" s="14">
        <v>49999.0</v>
      </c>
      <c r="H57" s="12" t="s">
        <v>16</v>
      </c>
      <c r="I57" s="12" t="s">
        <v>17</v>
      </c>
      <c r="J57" s="15" t="str">
        <f t="array" ref="J57">XLOOKUP(A57:A294,'Customer Data'!B56:B295,'Customer Data'!A56:A295)</f>
        <v>Via Dante 7, Bologna</v>
      </c>
    </row>
    <row r="58" ht="15.75" customHeight="1">
      <c r="A58" s="4">
        <v>10057.0</v>
      </c>
      <c r="B58" s="5">
        <v>45348.0</v>
      </c>
      <c r="C58" s="6" t="s">
        <v>18</v>
      </c>
      <c r="D58" s="6" t="s">
        <v>78</v>
      </c>
      <c r="E58" s="7">
        <v>5.0</v>
      </c>
      <c r="F58" s="8">
        <v>2999.0</v>
      </c>
      <c r="G58" s="8">
        <v>14995.0</v>
      </c>
      <c r="H58" s="6" t="s">
        <v>20</v>
      </c>
      <c r="I58" s="6" t="s">
        <v>21</v>
      </c>
      <c r="J58" s="9"/>
    </row>
    <row r="59" ht="15.75" customHeight="1">
      <c r="A59" s="10">
        <v>10058.0</v>
      </c>
      <c r="B59" s="11">
        <v>45349.0</v>
      </c>
      <c r="C59" s="12" t="s">
        <v>22</v>
      </c>
      <c r="D59" s="12" t="s">
        <v>79</v>
      </c>
      <c r="E59" s="13">
        <v>3.0</v>
      </c>
      <c r="F59" s="14">
        <v>28.0</v>
      </c>
      <c r="G59" s="14">
        <v>84.0</v>
      </c>
      <c r="H59" s="12" t="s">
        <v>12</v>
      </c>
      <c r="I59" s="12" t="s">
        <v>13</v>
      </c>
      <c r="J59" s="15"/>
    </row>
    <row r="60" ht="15.75" customHeight="1">
      <c r="A60" s="4">
        <v>10059.0</v>
      </c>
      <c r="B60" s="5">
        <v>45350.0</v>
      </c>
      <c r="C60" s="6" t="s">
        <v>24</v>
      </c>
      <c r="D60" s="6" t="s">
        <v>80</v>
      </c>
      <c r="E60" s="7">
        <v>2.0</v>
      </c>
      <c r="F60" s="8">
        <v>23.0</v>
      </c>
      <c r="G60" s="8">
        <v>46.0</v>
      </c>
      <c r="H60" s="6" t="s">
        <v>16</v>
      </c>
      <c r="I60" s="6" t="s">
        <v>17</v>
      </c>
      <c r="J60" s="9" t="str">
        <f t="array" ref="J60">XLOOKUP(A60:A297,'Customer Data'!B59:B298,'Customer Data'!A59:A298)</f>
        <v>Corso Garibaldi 5, Milano</v>
      </c>
    </row>
    <row r="61" ht="15.75" customHeight="1">
      <c r="A61" s="10">
        <v>10060.0</v>
      </c>
      <c r="B61" s="11">
        <v>45351.0</v>
      </c>
      <c r="C61" s="12" t="s">
        <v>26</v>
      </c>
      <c r="D61" s="12" t="s">
        <v>81</v>
      </c>
      <c r="E61" s="13">
        <v>1.0</v>
      </c>
      <c r="F61" s="14">
        <v>349.0</v>
      </c>
      <c r="G61" s="14">
        <v>349.0</v>
      </c>
      <c r="H61" s="12" t="s">
        <v>20</v>
      </c>
      <c r="I61" s="12" t="s">
        <v>13</v>
      </c>
      <c r="J61" s="15"/>
    </row>
    <row r="62" ht="15.75" customHeight="1">
      <c r="A62" s="4">
        <v>10061.0</v>
      </c>
      <c r="B62" s="5">
        <v>45352.0</v>
      </c>
      <c r="C62" s="6" t="s">
        <v>10</v>
      </c>
      <c r="D62" s="6" t="s">
        <v>82</v>
      </c>
      <c r="E62" s="7">
        <v>3.0</v>
      </c>
      <c r="F62" s="8">
        <v>29999.0</v>
      </c>
      <c r="G62" s="8">
        <v>89997.0</v>
      </c>
      <c r="H62" s="6" t="s">
        <v>12</v>
      </c>
      <c r="I62" s="6" t="s">
        <v>13</v>
      </c>
      <c r="J62" s="9"/>
    </row>
    <row r="63" ht="15.75" customHeight="1">
      <c r="A63" s="10">
        <v>10062.0</v>
      </c>
      <c r="B63" s="11">
        <v>45353.0</v>
      </c>
      <c r="C63" s="12" t="s">
        <v>14</v>
      </c>
      <c r="D63" s="12" t="s">
        <v>83</v>
      </c>
      <c r="E63" s="13">
        <v>2.0</v>
      </c>
      <c r="F63" s="14">
        <v>19999.0</v>
      </c>
      <c r="G63" s="14">
        <v>39998.0</v>
      </c>
      <c r="H63" s="12" t="s">
        <v>16</v>
      </c>
      <c r="I63" s="12" t="s">
        <v>17</v>
      </c>
      <c r="J63" s="15" t="str">
        <f t="array" ref="J63">XLOOKUP(A63:A300,'Customer Data'!B62:B301,'Customer Data'!A62:A301)</f>
        <v>Via Dante 7, Bologna</v>
      </c>
    </row>
    <row r="64" ht="15.75" customHeight="1">
      <c r="A64" s="4">
        <v>10063.0</v>
      </c>
      <c r="B64" s="5">
        <v>45354.0</v>
      </c>
      <c r="C64" s="6" t="s">
        <v>18</v>
      </c>
      <c r="D64" s="6" t="s">
        <v>84</v>
      </c>
      <c r="E64" s="7">
        <v>10.0</v>
      </c>
      <c r="F64" s="8">
        <v>999.0</v>
      </c>
      <c r="G64" s="8">
        <v>999.0</v>
      </c>
      <c r="H64" s="6" t="s">
        <v>20</v>
      </c>
      <c r="I64" s="6" t="s">
        <v>21</v>
      </c>
      <c r="J64" s="9"/>
    </row>
    <row r="65" ht="15.75" customHeight="1">
      <c r="A65" s="10">
        <v>10064.0</v>
      </c>
      <c r="B65" s="11">
        <v>45355.0</v>
      </c>
      <c r="C65" s="12" t="s">
        <v>22</v>
      </c>
      <c r="D65" s="12" t="s">
        <v>85</v>
      </c>
      <c r="E65" s="13">
        <v>4.0</v>
      </c>
      <c r="F65" s="14">
        <v>1899.0</v>
      </c>
      <c r="G65" s="14">
        <v>7596.0</v>
      </c>
      <c r="H65" s="12" t="s">
        <v>12</v>
      </c>
      <c r="I65" s="12" t="s">
        <v>13</v>
      </c>
      <c r="J65" s="15"/>
    </row>
    <row r="66" ht="15.75" customHeight="1">
      <c r="A66" s="4">
        <v>10065.0</v>
      </c>
      <c r="B66" s="5">
        <v>45356.0</v>
      </c>
      <c r="C66" s="6" t="s">
        <v>24</v>
      </c>
      <c r="D66" s="6" t="s">
        <v>86</v>
      </c>
      <c r="E66" s="7">
        <v>1.0</v>
      </c>
      <c r="F66" s="8">
        <v>102.0</v>
      </c>
      <c r="G66" s="8">
        <v>102.0</v>
      </c>
      <c r="H66" s="6" t="s">
        <v>16</v>
      </c>
      <c r="I66" s="6" t="s">
        <v>17</v>
      </c>
      <c r="J66" s="9" t="str">
        <f t="array" ref="J66">XLOOKUP(A66:A303,'Customer Data'!B65:B304,'Customer Data'!A65:A304)</f>
        <v>Via Mazzini 12, Torino</v>
      </c>
    </row>
    <row r="67" ht="15.75" customHeight="1">
      <c r="A67" s="10">
        <v>10066.0</v>
      </c>
      <c r="B67" s="11">
        <v>45357.0</v>
      </c>
      <c r="C67" s="12" t="s">
        <v>26</v>
      </c>
      <c r="D67" s="12" t="s">
        <v>87</v>
      </c>
      <c r="E67" s="13">
        <v>2.0</v>
      </c>
      <c r="F67" s="14">
        <v>29999.0</v>
      </c>
      <c r="G67" s="14">
        <v>59998.0</v>
      </c>
      <c r="H67" s="12" t="s">
        <v>20</v>
      </c>
      <c r="I67" s="12" t="s">
        <v>13</v>
      </c>
      <c r="J67" s="15"/>
    </row>
    <row r="68" ht="15.75" customHeight="1">
      <c r="A68" s="4">
        <v>10067.0</v>
      </c>
      <c r="B68" s="5">
        <v>45358.0</v>
      </c>
      <c r="C68" s="6" t="s">
        <v>10</v>
      </c>
      <c r="D68" s="6" t="s">
        <v>88</v>
      </c>
      <c r="E68" s="7">
        <v>1.0</v>
      </c>
      <c r="F68" s="8">
        <v>119999.0</v>
      </c>
      <c r="G68" s="8">
        <v>119999.0</v>
      </c>
      <c r="H68" s="6" t="s">
        <v>12</v>
      </c>
      <c r="I68" s="6" t="s">
        <v>13</v>
      </c>
      <c r="J68" s="9"/>
    </row>
    <row r="69" ht="15.75" customHeight="1">
      <c r="A69" s="10">
        <v>10068.0</v>
      </c>
      <c r="B69" s="11">
        <v>45359.0</v>
      </c>
      <c r="C69" s="12" t="s">
        <v>14</v>
      </c>
      <c r="D69" s="12" t="s">
        <v>89</v>
      </c>
      <c r="E69" s="13">
        <v>3.0</v>
      </c>
      <c r="F69" s="14">
        <v>21999.0</v>
      </c>
      <c r="G69" s="14">
        <v>65997.0</v>
      </c>
      <c r="H69" s="12" t="s">
        <v>16</v>
      </c>
      <c r="I69" s="12" t="s">
        <v>17</v>
      </c>
      <c r="J69" s="15" t="str">
        <f t="array" ref="J69">XLOOKUP(A69:A306,'Customer Data'!B68:B307,'Customer Data'!A68:A307)</f>
        <v>Via Roma 1, Roma</v>
      </c>
    </row>
    <row r="70" ht="15.75" customHeight="1">
      <c r="A70" s="4">
        <v>10069.0</v>
      </c>
      <c r="B70" s="5">
        <v>45360.0</v>
      </c>
      <c r="C70" s="6" t="s">
        <v>18</v>
      </c>
      <c r="D70" s="6" t="s">
        <v>90</v>
      </c>
      <c r="E70" s="7">
        <v>4.0</v>
      </c>
      <c r="F70" s="8">
        <v>5999.0</v>
      </c>
      <c r="G70" s="8">
        <v>23996.0</v>
      </c>
      <c r="H70" s="6" t="s">
        <v>20</v>
      </c>
      <c r="I70" s="6" t="s">
        <v>21</v>
      </c>
      <c r="J70" s="9"/>
    </row>
    <row r="71" ht="15.75" customHeight="1">
      <c r="A71" s="10">
        <v>10070.0</v>
      </c>
      <c r="B71" s="11">
        <v>45361.0</v>
      </c>
      <c r="C71" s="12" t="s">
        <v>22</v>
      </c>
      <c r="D71" s="12" t="s">
        <v>91</v>
      </c>
      <c r="E71" s="13">
        <v>2.0</v>
      </c>
      <c r="F71" s="14">
        <v>1099.0</v>
      </c>
      <c r="G71" s="14">
        <v>2198.0</v>
      </c>
      <c r="H71" s="12" t="s">
        <v>12</v>
      </c>
      <c r="I71" s="12" t="s">
        <v>13</v>
      </c>
      <c r="J71" s="15"/>
    </row>
    <row r="72" ht="15.75" customHeight="1">
      <c r="A72" s="4">
        <v>10071.0</v>
      </c>
      <c r="B72" s="5">
        <v>45362.0</v>
      </c>
      <c r="C72" s="6" t="s">
        <v>24</v>
      </c>
      <c r="D72" s="6" t="s">
        <v>92</v>
      </c>
      <c r="E72" s="7">
        <v>1.0</v>
      </c>
      <c r="F72" s="8">
        <v>78.0</v>
      </c>
      <c r="G72" s="8">
        <v>78.0</v>
      </c>
      <c r="H72" s="6" t="s">
        <v>16</v>
      </c>
      <c r="I72" s="6" t="s">
        <v>17</v>
      </c>
      <c r="J72" s="9" t="str">
        <f t="array" ref="J72">XLOOKUP(A72:A309,'Customer Data'!B71:B310,'Customer Data'!A71:A310)</f>
        <v>Piazza Duomo 3, Napoli</v>
      </c>
    </row>
    <row r="73" ht="15.75" customHeight="1">
      <c r="A73" s="10">
        <v>10072.0</v>
      </c>
      <c r="B73" s="11">
        <v>45363.0</v>
      </c>
      <c r="C73" s="12" t="s">
        <v>26</v>
      </c>
      <c r="D73" s="12" t="s">
        <v>93</v>
      </c>
      <c r="E73" s="13">
        <v>3.0</v>
      </c>
      <c r="F73" s="14">
        <v>12999.0</v>
      </c>
      <c r="G73" s="14">
        <v>38997.0</v>
      </c>
      <c r="H73" s="12" t="s">
        <v>20</v>
      </c>
      <c r="I73" s="12" t="s">
        <v>13</v>
      </c>
      <c r="J73" s="15"/>
    </row>
    <row r="74" ht="15.75" customHeight="1">
      <c r="A74" s="4">
        <v>10073.0</v>
      </c>
      <c r="B74" s="5">
        <v>45364.0</v>
      </c>
      <c r="C74" s="6" t="s">
        <v>10</v>
      </c>
      <c r="D74" s="6" t="s">
        <v>94</v>
      </c>
      <c r="E74" s="7">
        <v>1.0</v>
      </c>
      <c r="F74" s="8">
        <v>159999.0</v>
      </c>
      <c r="G74" s="8">
        <v>159999.0</v>
      </c>
      <c r="H74" s="6" t="s">
        <v>12</v>
      </c>
      <c r="I74" s="6" t="s">
        <v>13</v>
      </c>
      <c r="J74" s="9"/>
    </row>
    <row r="75" ht="15.75" customHeight="1">
      <c r="A75" s="10">
        <v>10074.0</v>
      </c>
      <c r="B75" s="11">
        <v>45365.0</v>
      </c>
      <c r="C75" s="12" t="s">
        <v>14</v>
      </c>
      <c r="D75" s="12" t="s">
        <v>95</v>
      </c>
      <c r="E75" s="13">
        <v>1.0</v>
      </c>
      <c r="F75" s="14">
        <v>89999.0</v>
      </c>
      <c r="G75" s="14">
        <v>89999.0</v>
      </c>
      <c r="H75" s="12" t="s">
        <v>16</v>
      </c>
      <c r="I75" s="12" t="s">
        <v>17</v>
      </c>
      <c r="J75" s="15" t="str">
        <f t="array" ref="J75">XLOOKUP(A75:A312,'Customer Data'!B74:B313,'Customer Data'!A74:A313)</f>
        <v>Via Roma 1, Roma</v>
      </c>
    </row>
    <row r="76" ht="15.75" customHeight="1">
      <c r="A76" s="4">
        <v>10075.0</v>
      </c>
      <c r="B76" s="5">
        <v>45366.0</v>
      </c>
      <c r="C76" s="6" t="s">
        <v>18</v>
      </c>
      <c r="D76" s="6" t="s">
        <v>96</v>
      </c>
      <c r="E76" s="7">
        <v>5.0</v>
      </c>
      <c r="F76" s="8">
        <v>4999.0</v>
      </c>
      <c r="G76" s="8">
        <v>24995.0</v>
      </c>
      <c r="H76" s="6" t="s">
        <v>20</v>
      </c>
      <c r="I76" s="6" t="s">
        <v>21</v>
      </c>
      <c r="J76" s="9"/>
    </row>
    <row r="77" ht="15.75" customHeight="1">
      <c r="A77" s="10">
        <v>10076.0</v>
      </c>
      <c r="B77" s="11">
        <v>45367.0</v>
      </c>
      <c r="C77" s="12" t="s">
        <v>22</v>
      </c>
      <c r="D77" s="12" t="s">
        <v>97</v>
      </c>
      <c r="E77" s="13">
        <v>4.0</v>
      </c>
      <c r="F77" s="14">
        <v>1499.0</v>
      </c>
      <c r="G77" s="14">
        <v>5996.0</v>
      </c>
      <c r="H77" s="12" t="s">
        <v>12</v>
      </c>
      <c r="I77" s="12" t="s">
        <v>13</v>
      </c>
      <c r="J77" s="15"/>
    </row>
    <row r="78" ht="15.75" customHeight="1">
      <c r="A78" s="4">
        <v>10077.0</v>
      </c>
      <c r="B78" s="5">
        <v>45368.0</v>
      </c>
      <c r="C78" s="6" t="s">
        <v>24</v>
      </c>
      <c r="D78" s="6" t="s">
        <v>98</v>
      </c>
      <c r="E78" s="7">
        <v>2.0</v>
      </c>
      <c r="F78" s="8">
        <v>16.0</v>
      </c>
      <c r="G78" s="8">
        <v>32.0</v>
      </c>
      <c r="H78" s="6" t="s">
        <v>16</v>
      </c>
      <c r="I78" s="6" t="s">
        <v>17</v>
      </c>
      <c r="J78" s="9" t="str">
        <f t="array" ref="J78">XLOOKUP(A78:A315,'Customer Data'!B77:B316,'Customer Data'!A77:A316)</f>
        <v>Via Mazzini 12, Torino</v>
      </c>
    </row>
    <row r="79" ht="15.75" customHeight="1">
      <c r="A79" s="10">
        <v>10078.0</v>
      </c>
      <c r="B79" s="11">
        <v>45369.0</v>
      </c>
      <c r="C79" s="12" t="s">
        <v>26</v>
      </c>
      <c r="D79" s="12" t="s">
        <v>99</v>
      </c>
      <c r="E79" s="13">
        <v>3.0</v>
      </c>
      <c r="F79" s="14">
        <v>6999.0</v>
      </c>
      <c r="G79" s="14">
        <v>20997.0</v>
      </c>
      <c r="H79" s="12" t="s">
        <v>20</v>
      </c>
      <c r="I79" s="12" t="s">
        <v>13</v>
      </c>
      <c r="J79" s="15"/>
    </row>
    <row r="80" ht="15.75" customHeight="1">
      <c r="A80" s="4">
        <v>10079.0</v>
      </c>
      <c r="B80" s="5">
        <v>45370.0</v>
      </c>
      <c r="C80" s="6" t="s">
        <v>10</v>
      </c>
      <c r="D80" s="6" t="s">
        <v>100</v>
      </c>
      <c r="E80" s="7">
        <v>2.0</v>
      </c>
      <c r="F80" s="8">
        <v>24999.0</v>
      </c>
      <c r="G80" s="8">
        <v>49998.0</v>
      </c>
      <c r="H80" s="6" t="s">
        <v>12</v>
      </c>
      <c r="I80" s="6" t="s">
        <v>13</v>
      </c>
      <c r="J80" s="9"/>
    </row>
    <row r="81" ht="15.75" customHeight="1">
      <c r="A81" s="10">
        <v>10080.0</v>
      </c>
      <c r="B81" s="11">
        <v>45371.0</v>
      </c>
      <c r="C81" s="12" t="s">
        <v>14</v>
      </c>
      <c r="D81" s="12" t="s">
        <v>101</v>
      </c>
      <c r="E81" s="13">
        <v>1.0</v>
      </c>
      <c r="F81" s="14">
        <v>49999.0</v>
      </c>
      <c r="G81" s="14">
        <v>49999.0</v>
      </c>
      <c r="H81" s="12" t="s">
        <v>16</v>
      </c>
      <c r="I81" s="12" t="s">
        <v>17</v>
      </c>
      <c r="J81" s="15" t="str">
        <f t="array" ref="J81">XLOOKUP(A81:A318,'Customer Data'!B80:B319,'Customer Data'!A80:A319)</f>
        <v>Via Roma 1, Roma</v>
      </c>
    </row>
    <row r="82" ht="15.75" customHeight="1">
      <c r="A82" s="4">
        <v>10081.0</v>
      </c>
      <c r="B82" s="5">
        <v>45372.0</v>
      </c>
      <c r="C82" s="6" t="s">
        <v>18</v>
      </c>
      <c r="D82" s="6" t="s">
        <v>102</v>
      </c>
      <c r="E82" s="7">
        <v>2.0</v>
      </c>
      <c r="F82" s="8">
        <v>8999.0</v>
      </c>
      <c r="G82" s="8">
        <v>17998.0</v>
      </c>
      <c r="H82" s="6" t="s">
        <v>20</v>
      </c>
      <c r="I82" s="6" t="s">
        <v>21</v>
      </c>
      <c r="J82" s="9"/>
    </row>
    <row r="83" ht="15.75" customHeight="1">
      <c r="A83" s="10">
        <v>10082.0</v>
      </c>
      <c r="B83" s="11">
        <v>45373.0</v>
      </c>
      <c r="C83" s="12" t="s">
        <v>22</v>
      </c>
      <c r="D83" s="12" t="s">
        <v>103</v>
      </c>
      <c r="E83" s="13">
        <v>3.0</v>
      </c>
      <c r="F83" s="14">
        <v>1299.0</v>
      </c>
      <c r="G83" s="14">
        <v>3897.0</v>
      </c>
      <c r="H83" s="12" t="s">
        <v>12</v>
      </c>
      <c r="I83" s="12" t="s">
        <v>13</v>
      </c>
      <c r="J83" s="15"/>
    </row>
    <row r="84" ht="15.75" customHeight="1">
      <c r="A84" s="4">
        <v>10083.0</v>
      </c>
      <c r="B84" s="5">
        <v>45374.0</v>
      </c>
      <c r="C84" s="6" t="s">
        <v>24</v>
      </c>
      <c r="D84" s="6" t="s">
        <v>104</v>
      </c>
      <c r="E84" s="7">
        <v>1.0</v>
      </c>
      <c r="F84" s="8">
        <v>100.0</v>
      </c>
      <c r="G84" s="8">
        <v>100.0</v>
      </c>
      <c r="H84" s="6" t="s">
        <v>16</v>
      </c>
      <c r="I84" s="6" t="s">
        <v>17</v>
      </c>
      <c r="J84" s="9" t="str">
        <f t="array" ref="J84">XLOOKUP(A84:A321,'Customer Data'!B83:B322,'Customer Data'!A83:A322)</f>
        <v>Via Manzoni 8, Palermo</v>
      </c>
    </row>
    <row r="85" ht="15.75" customHeight="1">
      <c r="A85" s="10">
        <v>10084.0</v>
      </c>
      <c r="B85" s="11">
        <v>45375.0</v>
      </c>
      <c r="C85" s="12" t="s">
        <v>26</v>
      </c>
      <c r="D85" s="12" t="s">
        <v>105</v>
      </c>
      <c r="E85" s="13">
        <v>6.0</v>
      </c>
      <c r="F85" s="14">
        <v>2499.0</v>
      </c>
      <c r="G85" s="14">
        <v>14994.0</v>
      </c>
      <c r="H85" s="12" t="s">
        <v>20</v>
      </c>
      <c r="I85" s="12" t="s">
        <v>13</v>
      </c>
      <c r="J85" s="15"/>
    </row>
    <row r="86" ht="15.75" customHeight="1">
      <c r="A86" s="4">
        <v>10085.0</v>
      </c>
      <c r="B86" s="5">
        <v>45376.0</v>
      </c>
      <c r="C86" s="6" t="s">
        <v>10</v>
      </c>
      <c r="D86" s="6" t="s">
        <v>106</v>
      </c>
      <c r="E86" s="7">
        <v>1.0</v>
      </c>
      <c r="F86" s="8">
        <v>9999.0</v>
      </c>
      <c r="G86" s="8">
        <v>9999.0</v>
      </c>
      <c r="H86" s="6" t="s">
        <v>12</v>
      </c>
      <c r="I86" s="6" t="s">
        <v>13</v>
      </c>
      <c r="J86" s="9"/>
    </row>
    <row r="87" ht="15.75" customHeight="1">
      <c r="A87" s="10">
        <v>10086.0</v>
      </c>
      <c r="B87" s="11">
        <v>45377.0</v>
      </c>
      <c r="C87" s="12" t="s">
        <v>14</v>
      </c>
      <c r="D87" s="12" t="s">
        <v>107</v>
      </c>
      <c r="E87" s="13">
        <v>2.0</v>
      </c>
      <c r="F87" s="14">
        <v>129999.0</v>
      </c>
      <c r="G87" s="14">
        <v>259998.0</v>
      </c>
      <c r="H87" s="12" t="s">
        <v>16</v>
      </c>
      <c r="I87" s="12" t="s">
        <v>17</v>
      </c>
      <c r="J87" s="15" t="str">
        <f t="array" ref="J87">XLOOKUP(A87:A324,'Customer Data'!B86:B325,'Customer Data'!A86:A325)</f>
        <v>Via Dante 7, Bologna</v>
      </c>
    </row>
    <row r="88" ht="15.75" customHeight="1">
      <c r="A88" s="4">
        <v>10087.0</v>
      </c>
      <c r="B88" s="5">
        <v>45378.0</v>
      </c>
      <c r="C88" s="6" t="s">
        <v>18</v>
      </c>
      <c r="D88" s="6" t="s">
        <v>108</v>
      </c>
      <c r="E88" s="7">
        <v>3.0</v>
      </c>
      <c r="F88" s="8">
        <v>7999.0</v>
      </c>
      <c r="G88" s="8">
        <v>23997.0</v>
      </c>
      <c r="H88" s="6" t="s">
        <v>20</v>
      </c>
      <c r="I88" s="6" t="s">
        <v>21</v>
      </c>
      <c r="J88" s="9"/>
    </row>
    <row r="89" ht="15.75" customHeight="1">
      <c r="A89" s="10">
        <v>10088.0</v>
      </c>
      <c r="B89" s="11">
        <v>45379.0</v>
      </c>
      <c r="C89" s="12" t="s">
        <v>22</v>
      </c>
      <c r="D89" s="12" t="s">
        <v>109</v>
      </c>
      <c r="E89" s="13">
        <v>4.0</v>
      </c>
      <c r="F89" s="14">
        <v>1399.0</v>
      </c>
      <c r="G89" s="14">
        <v>5596.0</v>
      </c>
      <c r="H89" s="12" t="s">
        <v>12</v>
      </c>
      <c r="I89" s="12" t="s">
        <v>13</v>
      </c>
      <c r="J89" s="15"/>
    </row>
    <row r="90" ht="15.75" customHeight="1">
      <c r="A90" s="4">
        <v>10089.0</v>
      </c>
      <c r="B90" s="5">
        <v>45380.0</v>
      </c>
      <c r="C90" s="6" t="s">
        <v>24</v>
      </c>
      <c r="D90" s="6" t="s">
        <v>110</v>
      </c>
      <c r="E90" s="7">
        <v>1.0</v>
      </c>
      <c r="F90" s="8">
        <v>105.0</v>
      </c>
      <c r="G90" s="8">
        <v>105.0</v>
      </c>
      <c r="H90" s="6" t="s">
        <v>16</v>
      </c>
      <c r="I90" s="6" t="s">
        <v>17</v>
      </c>
      <c r="J90" s="9" t="str">
        <f t="array" ref="J90">XLOOKUP(A90:A327,'Customer Data'!B89:B328,'Customer Data'!A89:A328)</f>
        <v>Piazza Duomo 3, Napoli</v>
      </c>
    </row>
    <row r="91" ht="15.75" customHeight="1">
      <c r="A91" s="10">
        <v>10090.0</v>
      </c>
      <c r="B91" s="11">
        <v>45381.0</v>
      </c>
      <c r="C91" s="12" t="s">
        <v>26</v>
      </c>
      <c r="D91" s="12" t="s">
        <v>111</v>
      </c>
      <c r="E91" s="13">
        <v>2.0</v>
      </c>
      <c r="F91" s="14">
        <v>12999.0</v>
      </c>
      <c r="G91" s="14">
        <v>25998.0</v>
      </c>
      <c r="H91" s="12" t="s">
        <v>20</v>
      </c>
      <c r="I91" s="12" t="s">
        <v>13</v>
      </c>
      <c r="J91" s="15"/>
    </row>
    <row r="92" ht="15.75" customHeight="1">
      <c r="A92" s="4">
        <v>10091.0</v>
      </c>
      <c r="B92" s="5">
        <v>45382.0</v>
      </c>
      <c r="C92" s="6" t="s">
        <v>10</v>
      </c>
      <c r="D92" s="6" t="s">
        <v>112</v>
      </c>
      <c r="E92" s="7">
        <v>2.0</v>
      </c>
      <c r="F92" s="8">
        <v>9999.0</v>
      </c>
      <c r="G92" s="8">
        <v>19998.0</v>
      </c>
      <c r="H92" s="6" t="s">
        <v>12</v>
      </c>
      <c r="I92" s="6" t="s">
        <v>13</v>
      </c>
      <c r="J92" s="9"/>
    </row>
    <row r="93" ht="15.75" customHeight="1">
      <c r="A93" s="10">
        <v>10092.0</v>
      </c>
      <c r="B93" s="11">
        <v>45383.0</v>
      </c>
      <c r="C93" s="12" t="s">
        <v>14</v>
      </c>
      <c r="D93" s="12" t="s">
        <v>113</v>
      </c>
      <c r="E93" s="13">
        <v>1.0</v>
      </c>
      <c r="F93" s="14">
        <v>17999.0</v>
      </c>
      <c r="G93" s="14">
        <v>17999.0</v>
      </c>
      <c r="H93" s="12" t="s">
        <v>16</v>
      </c>
      <c r="I93" s="12" t="s">
        <v>17</v>
      </c>
      <c r="J93" s="15" t="str">
        <f t="array" ref="J93">XLOOKUP(A93:A330,'Customer Data'!B92:B331,'Customer Data'!A92:A331)</f>
        <v>Via Roma 1, Roma</v>
      </c>
    </row>
    <row r="94" ht="15.75" customHeight="1">
      <c r="A94" s="4">
        <v>10093.0</v>
      </c>
      <c r="B94" s="5">
        <v>45384.0</v>
      </c>
      <c r="C94" s="6" t="s">
        <v>18</v>
      </c>
      <c r="D94" s="6" t="s">
        <v>114</v>
      </c>
      <c r="E94" s="7">
        <v>4.0</v>
      </c>
      <c r="F94" s="8">
        <v>7999.0</v>
      </c>
      <c r="G94" s="8">
        <v>31996.0</v>
      </c>
      <c r="H94" s="6" t="s">
        <v>20</v>
      </c>
      <c r="I94" s="6" t="s">
        <v>21</v>
      </c>
      <c r="J94" s="9"/>
    </row>
    <row r="95" ht="15.75" customHeight="1">
      <c r="A95" s="10">
        <v>10094.0</v>
      </c>
      <c r="B95" s="11">
        <v>45385.0</v>
      </c>
      <c r="C95" s="12" t="s">
        <v>22</v>
      </c>
      <c r="D95" s="12" t="s">
        <v>115</v>
      </c>
      <c r="E95" s="13">
        <v>3.0</v>
      </c>
      <c r="F95" s="14">
        <v>1499.0</v>
      </c>
      <c r="G95" s="14">
        <v>4497.0</v>
      </c>
      <c r="H95" s="12" t="s">
        <v>12</v>
      </c>
      <c r="I95" s="12" t="s">
        <v>13</v>
      </c>
      <c r="J95" s="15"/>
    </row>
    <row r="96" ht="15.75" customHeight="1">
      <c r="A96" s="4">
        <v>10095.0</v>
      </c>
      <c r="B96" s="5">
        <v>45386.0</v>
      </c>
      <c r="C96" s="6" t="s">
        <v>24</v>
      </c>
      <c r="D96" s="6" t="s">
        <v>116</v>
      </c>
      <c r="E96" s="7">
        <v>1.0</v>
      </c>
      <c r="F96" s="8">
        <v>68.0</v>
      </c>
      <c r="G96" s="8">
        <v>68.0</v>
      </c>
      <c r="H96" s="6" t="s">
        <v>16</v>
      </c>
      <c r="I96" s="6" t="s">
        <v>17</v>
      </c>
      <c r="J96" s="9" t="str">
        <f t="array" ref="J96">XLOOKUP(A96:A333,'Customer Data'!B95:B334,'Customer Data'!A95:A334)</f>
        <v>Via Roma 1, Roma</v>
      </c>
    </row>
    <row r="97" ht="15.75" customHeight="1">
      <c r="A97" s="10">
        <v>10096.0</v>
      </c>
      <c r="B97" s="11">
        <v>45387.0</v>
      </c>
      <c r="C97" s="12" t="s">
        <v>26</v>
      </c>
      <c r="D97" s="12" t="s">
        <v>117</v>
      </c>
      <c r="E97" s="13">
        <v>1.0</v>
      </c>
      <c r="F97" s="14">
        <v>99999.0</v>
      </c>
      <c r="G97" s="14">
        <v>99999.0</v>
      </c>
      <c r="H97" s="12" t="s">
        <v>20</v>
      </c>
      <c r="I97" s="12" t="s">
        <v>13</v>
      </c>
      <c r="J97" s="15"/>
    </row>
    <row r="98" ht="15.75" customHeight="1">
      <c r="A98" s="4">
        <v>10097.0</v>
      </c>
      <c r="B98" s="5">
        <v>45388.0</v>
      </c>
      <c r="C98" s="6" t="s">
        <v>10</v>
      </c>
      <c r="D98" s="6" t="s">
        <v>118</v>
      </c>
      <c r="E98" s="7">
        <v>3.0</v>
      </c>
      <c r="F98" s="8">
        <v>29999.0</v>
      </c>
      <c r="G98" s="8">
        <v>89997.0</v>
      </c>
      <c r="H98" s="6" t="s">
        <v>12</v>
      </c>
      <c r="I98" s="6" t="s">
        <v>13</v>
      </c>
      <c r="J98" s="9"/>
    </row>
    <row r="99" ht="15.75" customHeight="1">
      <c r="A99" s="10">
        <v>10098.0</v>
      </c>
      <c r="B99" s="11">
        <v>45389.0</v>
      </c>
      <c r="C99" s="12" t="s">
        <v>14</v>
      </c>
      <c r="D99" s="12" t="s">
        <v>119</v>
      </c>
      <c r="E99" s="13">
        <v>1.0</v>
      </c>
      <c r="F99" s="14">
        <v>34999.0</v>
      </c>
      <c r="G99" s="14">
        <v>34999.0</v>
      </c>
      <c r="H99" s="12" t="s">
        <v>16</v>
      </c>
      <c r="I99" s="12" t="s">
        <v>17</v>
      </c>
      <c r="J99" s="15" t="str">
        <f t="array" ref="J99">XLOOKUP(A99:A336,'Customer Data'!B98:B337,'Customer Data'!A98:A337)</f>
        <v>Viale Italia 20, Firenze</v>
      </c>
    </row>
    <row r="100" ht="15.75" customHeight="1">
      <c r="A100" s="4">
        <v>10099.0</v>
      </c>
      <c r="B100" s="5">
        <v>45390.0</v>
      </c>
      <c r="C100" s="6" t="s">
        <v>18</v>
      </c>
      <c r="D100" s="6" t="s">
        <v>120</v>
      </c>
      <c r="E100" s="7">
        <v>6.0</v>
      </c>
      <c r="F100" s="8">
        <v>1999.0</v>
      </c>
      <c r="G100" s="8">
        <v>11994.0</v>
      </c>
      <c r="H100" s="6" t="s">
        <v>20</v>
      </c>
      <c r="I100" s="6" t="s">
        <v>21</v>
      </c>
      <c r="J100" s="9"/>
    </row>
    <row r="101" ht="15.75" customHeight="1">
      <c r="A101" s="10">
        <v>10100.0</v>
      </c>
      <c r="B101" s="11">
        <v>45391.0</v>
      </c>
      <c r="C101" s="12" t="s">
        <v>22</v>
      </c>
      <c r="D101" s="12" t="s">
        <v>121</v>
      </c>
      <c r="E101" s="13">
        <v>2.0</v>
      </c>
      <c r="F101" s="14">
        <v>1299.0</v>
      </c>
      <c r="G101" s="14">
        <v>2598.0</v>
      </c>
      <c r="H101" s="12" t="s">
        <v>12</v>
      </c>
      <c r="I101" s="12" t="s">
        <v>13</v>
      </c>
      <c r="J101" s="15"/>
    </row>
    <row r="102" ht="15.75" customHeight="1">
      <c r="A102" s="4">
        <v>10101.0</v>
      </c>
      <c r="B102" s="5">
        <v>45392.0</v>
      </c>
      <c r="C102" s="6" t="s">
        <v>24</v>
      </c>
      <c r="D102" s="6" t="s">
        <v>122</v>
      </c>
      <c r="E102" s="7">
        <v>1.0</v>
      </c>
      <c r="F102" s="8">
        <v>82.0</v>
      </c>
      <c r="G102" s="8">
        <v>82.0</v>
      </c>
      <c r="H102" s="6" t="s">
        <v>16</v>
      </c>
      <c r="I102" s="6" t="s">
        <v>17</v>
      </c>
      <c r="J102" s="9" t="str">
        <f t="array" ref="J102">XLOOKUP(A102:A339,'Customer Data'!B101:B340,'Customer Data'!A101:A340)</f>
        <v>Via Roma 1, Roma</v>
      </c>
    </row>
    <row r="103" ht="15.75" customHeight="1">
      <c r="A103" s="10">
        <v>10102.0</v>
      </c>
      <c r="B103" s="11">
        <v>45393.0</v>
      </c>
      <c r="C103" s="12" t="s">
        <v>26</v>
      </c>
      <c r="D103" s="12" t="s">
        <v>123</v>
      </c>
      <c r="E103" s="13">
        <v>2.0</v>
      </c>
      <c r="F103" s="14">
        <v>10999.0</v>
      </c>
      <c r="G103" s="14">
        <v>21998.0</v>
      </c>
      <c r="H103" s="12" t="s">
        <v>20</v>
      </c>
      <c r="I103" s="12" t="s">
        <v>13</v>
      </c>
      <c r="J103" s="15"/>
    </row>
    <row r="104" ht="15.75" customHeight="1">
      <c r="A104" s="4">
        <v>10103.0</v>
      </c>
      <c r="B104" s="5">
        <v>45394.0</v>
      </c>
      <c r="C104" s="6" t="s">
        <v>10</v>
      </c>
      <c r="D104" s="6" t="s">
        <v>124</v>
      </c>
      <c r="E104" s="7">
        <v>1.0</v>
      </c>
      <c r="F104" s="8">
        <v>389999.0</v>
      </c>
      <c r="G104" s="8">
        <v>389999.0</v>
      </c>
      <c r="H104" s="6" t="s">
        <v>12</v>
      </c>
      <c r="I104" s="6" t="s">
        <v>13</v>
      </c>
      <c r="J104" s="9"/>
    </row>
    <row r="105" ht="15.75" customHeight="1">
      <c r="A105" s="10">
        <v>10104.0</v>
      </c>
      <c r="B105" s="11">
        <v>45395.0</v>
      </c>
      <c r="C105" s="12" t="s">
        <v>14</v>
      </c>
      <c r="D105" s="12" t="s">
        <v>125</v>
      </c>
      <c r="E105" s="13">
        <v>2.0</v>
      </c>
      <c r="F105" s="14">
        <v>34999.0</v>
      </c>
      <c r="G105" s="14">
        <v>69998.0</v>
      </c>
      <c r="H105" s="12" t="s">
        <v>16</v>
      </c>
      <c r="I105" s="12" t="s">
        <v>17</v>
      </c>
      <c r="J105" s="15" t="str">
        <f t="array" ref="J105">XLOOKUP(A105:A342,'Customer Data'!B104:B343,'Customer Data'!A104:A343)</f>
        <v>Via Roma 1, Roma</v>
      </c>
    </row>
    <row r="106" ht="15.75" customHeight="1">
      <c r="A106" s="4">
        <v>10105.0</v>
      </c>
      <c r="B106" s="5">
        <v>45396.0</v>
      </c>
      <c r="C106" s="6" t="s">
        <v>18</v>
      </c>
      <c r="D106" s="6" t="s">
        <v>126</v>
      </c>
      <c r="E106" s="7">
        <v>3.0</v>
      </c>
      <c r="F106" s="8">
        <v>3999.0</v>
      </c>
      <c r="G106" s="8">
        <v>11997.0</v>
      </c>
      <c r="H106" s="6" t="s">
        <v>20</v>
      </c>
      <c r="I106" s="6" t="s">
        <v>21</v>
      </c>
      <c r="J106" s="9"/>
    </row>
    <row r="107" ht="15.75" customHeight="1">
      <c r="A107" s="10">
        <v>10106.0</v>
      </c>
      <c r="B107" s="11">
        <v>45397.0</v>
      </c>
      <c r="C107" s="12" t="s">
        <v>22</v>
      </c>
      <c r="D107" s="12" t="s">
        <v>127</v>
      </c>
      <c r="E107" s="13">
        <v>4.0</v>
      </c>
      <c r="F107" s="14">
        <v>1099.0</v>
      </c>
      <c r="G107" s="14">
        <v>4396.0</v>
      </c>
      <c r="H107" s="12" t="s">
        <v>12</v>
      </c>
      <c r="I107" s="12" t="s">
        <v>13</v>
      </c>
      <c r="J107" s="15"/>
    </row>
    <row r="108" ht="15.75" customHeight="1">
      <c r="A108" s="4">
        <v>10107.0</v>
      </c>
      <c r="B108" s="5">
        <v>45398.0</v>
      </c>
      <c r="C108" s="6" t="s">
        <v>24</v>
      </c>
      <c r="D108" s="6" t="s">
        <v>128</v>
      </c>
      <c r="E108" s="7">
        <v>1.0</v>
      </c>
      <c r="F108" s="8">
        <v>65.0</v>
      </c>
      <c r="G108" s="8">
        <v>65.0</v>
      </c>
      <c r="H108" s="6" t="s">
        <v>16</v>
      </c>
      <c r="I108" s="6" t="s">
        <v>17</v>
      </c>
      <c r="J108" s="9" t="str">
        <f t="array" ref="J108">XLOOKUP(A108:A345,'Customer Data'!B107:B346,'Customer Data'!A107:A346)</f>
        <v>Via Dante 7, Bologna</v>
      </c>
    </row>
    <row r="109" ht="15.75" customHeight="1">
      <c r="A109" s="10">
        <v>10108.0</v>
      </c>
      <c r="B109" s="11">
        <v>45399.0</v>
      </c>
      <c r="C109" s="12" t="s">
        <v>26</v>
      </c>
      <c r="D109" s="12" t="s">
        <v>129</v>
      </c>
      <c r="E109" s="13">
        <v>1.0</v>
      </c>
      <c r="F109" s="14">
        <v>39999.0</v>
      </c>
      <c r="G109" s="14">
        <v>39999.0</v>
      </c>
      <c r="H109" s="12" t="s">
        <v>20</v>
      </c>
      <c r="I109" s="12" t="s">
        <v>13</v>
      </c>
      <c r="J109" s="15"/>
    </row>
    <row r="110" ht="15.75" customHeight="1">
      <c r="A110" s="4">
        <v>10109.0</v>
      </c>
      <c r="B110" s="5">
        <v>45400.0</v>
      </c>
      <c r="C110" s="6" t="s">
        <v>10</v>
      </c>
      <c r="D110" s="6" t="s">
        <v>130</v>
      </c>
      <c r="E110" s="7">
        <v>2.0</v>
      </c>
      <c r="F110" s="8">
        <v>22999.0</v>
      </c>
      <c r="G110" s="8">
        <v>45998.0</v>
      </c>
      <c r="H110" s="6" t="s">
        <v>12</v>
      </c>
      <c r="I110" s="6" t="s">
        <v>13</v>
      </c>
      <c r="J110" s="9"/>
    </row>
    <row r="111" ht="15.75" customHeight="1">
      <c r="A111" s="10">
        <v>10110.0</v>
      </c>
      <c r="B111" s="11">
        <v>45401.0</v>
      </c>
      <c r="C111" s="12" t="s">
        <v>14</v>
      </c>
      <c r="D111" s="12" t="s">
        <v>131</v>
      </c>
      <c r="E111" s="13">
        <v>1.0</v>
      </c>
      <c r="F111" s="14">
        <v>15999.0</v>
      </c>
      <c r="G111" s="14">
        <v>15999.0</v>
      </c>
      <c r="H111" s="12" t="s">
        <v>16</v>
      </c>
      <c r="I111" s="12" t="s">
        <v>17</v>
      </c>
      <c r="J111" s="15" t="str">
        <f t="array" ref="J111">XLOOKUP(A111:A348,'Customer Data'!B110:B349,'Customer Data'!A110:A349)</f>
        <v>Via Manzoni 8, Palermo</v>
      </c>
    </row>
    <row r="112" ht="15.75" customHeight="1">
      <c r="A112" s="4">
        <v>10111.0</v>
      </c>
      <c r="B112" s="5">
        <v>45402.0</v>
      </c>
      <c r="C112" s="6" t="s">
        <v>18</v>
      </c>
      <c r="D112" s="6" t="s">
        <v>132</v>
      </c>
      <c r="E112" s="7">
        <v>4.0</v>
      </c>
      <c r="F112" s="8">
        <v>1499.0</v>
      </c>
      <c r="G112" s="8">
        <v>5996.0</v>
      </c>
      <c r="H112" s="6" t="s">
        <v>20</v>
      </c>
      <c r="I112" s="6" t="s">
        <v>21</v>
      </c>
      <c r="J112" s="9"/>
    </row>
    <row r="113" ht="15.75" customHeight="1">
      <c r="A113" s="10">
        <v>10112.0</v>
      </c>
      <c r="B113" s="11">
        <v>45403.0</v>
      </c>
      <c r="C113" s="12" t="s">
        <v>22</v>
      </c>
      <c r="D113" s="12" t="s">
        <v>133</v>
      </c>
      <c r="E113" s="13">
        <v>2.0</v>
      </c>
      <c r="F113" s="14">
        <v>1899.0</v>
      </c>
      <c r="G113" s="14">
        <v>3798.0</v>
      </c>
      <c r="H113" s="12" t="s">
        <v>12</v>
      </c>
      <c r="I113" s="12" t="s">
        <v>13</v>
      </c>
      <c r="J113" s="15"/>
    </row>
    <row r="114" ht="15.75" customHeight="1">
      <c r="A114" s="4">
        <v>10113.0</v>
      </c>
      <c r="B114" s="5">
        <v>45404.0</v>
      </c>
      <c r="C114" s="6" t="s">
        <v>24</v>
      </c>
      <c r="D114" s="6" t="s">
        <v>134</v>
      </c>
      <c r="E114" s="7">
        <v>1.0</v>
      </c>
      <c r="F114" s="8">
        <v>15.0</v>
      </c>
      <c r="G114" s="8">
        <v>15.0</v>
      </c>
      <c r="H114" s="6" t="s">
        <v>16</v>
      </c>
      <c r="I114" s="6" t="s">
        <v>17</v>
      </c>
      <c r="J114" s="9" t="str">
        <f t="array" ref="J114">XLOOKUP(A114:A351,'Customer Data'!B113:B352,'Customer Data'!A113:A352)</f>
        <v>Corso Venezia 15, Genova</v>
      </c>
    </row>
    <row r="115" ht="15.75" customHeight="1">
      <c r="A115" s="10">
        <v>10114.0</v>
      </c>
      <c r="B115" s="11">
        <v>45405.0</v>
      </c>
      <c r="C115" s="12" t="s">
        <v>26</v>
      </c>
      <c r="D115" s="12" t="s">
        <v>135</v>
      </c>
      <c r="E115" s="13">
        <v>3.0</v>
      </c>
      <c r="F115" s="14">
        <v>22995.0</v>
      </c>
      <c r="G115" s="14">
        <v>68985.0</v>
      </c>
      <c r="H115" s="12" t="s">
        <v>20</v>
      </c>
      <c r="I115" s="12" t="s">
        <v>13</v>
      </c>
      <c r="J115" s="15"/>
    </row>
    <row r="116" ht="15.75" customHeight="1">
      <c r="A116" s="4">
        <v>10115.0</v>
      </c>
      <c r="B116" s="5">
        <v>45406.0</v>
      </c>
      <c r="C116" s="6" t="s">
        <v>10</v>
      </c>
      <c r="D116" s="6" t="s">
        <v>136</v>
      </c>
      <c r="E116" s="7">
        <v>1.0</v>
      </c>
      <c r="F116" s="8">
        <v>24999.0</v>
      </c>
      <c r="G116" s="8">
        <v>24999.0</v>
      </c>
      <c r="H116" s="6" t="s">
        <v>12</v>
      </c>
      <c r="I116" s="6" t="s">
        <v>13</v>
      </c>
      <c r="J116" s="9"/>
    </row>
    <row r="117" ht="15.75" customHeight="1">
      <c r="A117" s="10">
        <v>10116.0</v>
      </c>
      <c r="B117" s="11">
        <v>45407.0</v>
      </c>
      <c r="C117" s="12" t="s">
        <v>14</v>
      </c>
      <c r="D117" s="12" t="s">
        <v>137</v>
      </c>
      <c r="E117" s="13">
        <v>2.0</v>
      </c>
      <c r="F117" s="14">
        <v>29995.0</v>
      </c>
      <c r="G117" s="14">
        <v>5999.0</v>
      </c>
      <c r="H117" s="12" t="s">
        <v>16</v>
      </c>
      <c r="I117" s="12" t="s">
        <v>17</v>
      </c>
      <c r="J117" s="15" t="str">
        <f t="array" ref="J117">XLOOKUP(A117:A354,'Customer Data'!B116:B355,'Customer Data'!A116:A355)</f>
        <v>Via Mazzini 12, Torino</v>
      </c>
    </row>
    <row r="118" ht="15.75" customHeight="1">
      <c r="A118" s="4">
        <v>10117.0</v>
      </c>
      <c r="B118" s="5">
        <v>45408.0</v>
      </c>
      <c r="C118" s="6" t="s">
        <v>18</v>
      </c>
      <c r="D118" s="6" t="s">
        <v>138</v>
      </c>
      <c r="E118" s="7">
        <v>3.0</v>
      </c>
      <c r="F118" s="8">
        <v>4999.0</v>
      </c>
      <c r="G118" s="8">
        <v>14997.0</v>
      </c>
      <c r="H118" s="6" t="s">
        <v>20</v>
      </c>
      <c r="I118" s="6" t="s">
        <v>21</v>
      </c>
      <c r="J118" s="9"/>
    </row>
    <row r="119" ht="15.75" customHeight="1">
      <c r="A119" s="10">
        <v>10118.0</v>
      </c>
      <c r="B119" s="11">
        <v>45409.0</v>
      </c>
      <c r="C119" s="12" t="s">
        <v>22</v>
      </c>
      <c r="D119" s="12" t="s">
        <v>139</v>
      </c>
      <c r="E119" s="13">
        <v>4.0</v>
      </c>
      <c r="F119" s="14">
        <v>1699.0</v>
      </c>
      <c r="G119" s="14">
        <v>6796.0</v>
      </c>
      <c r="H119" s="12" t="s">
        <v>12</v>
      </c>
      <c r="I119" s="12" t="s">
        <v>13</v>
      </c>
      <c r="J119" s="15"/>
    </row>
    <row r="120" ht="15.75" customHeight="1">
      <c r="A120" s="4">
        <v>10119.0</v>
      </c>
      <c r="B120" s="5">
        <v>45410.0</v>
      </c>
      <c r="C120" s="6" t="s">
        <v>24</v>
      </c>
      <c r="D120" s="6" t="s">
        <v>140</v>
      </c>
      <c r="E120" s="7">
        <v>2.0</v>
      </c>
      <c r="F120" s="8">
        <v>1499.0</v>
      </c>
      <c r="G120" s="8">
        <v>2998.0</v>
      </c>
      <c r="H120" s="6" t="s">
        <v>16</v>
      </c>
      <c r="I120" s="6" t="s">
        <v>17</v>
      </c>
      <c r="J120" s="9" t="str">
        <f t="array" ref="J120">XLOOKUP(A120:A357,'Customer Data'!B119:B358,'Customer Data'!A119:A358)</f>
        <v>Piazza Duomo 3, Napoli</v>
      </c>
    </row>
    <row r="121" ht="15.75" customHeight="1">
      <c r="A121" s="10">
        <v>10120.0</v>
      </c>
      <c r="B121" s="11">
        <v>45411.0</v>
      </c>
      <c r="C121" s="12" t="s">
        <v>26</v>
      </c>
      <c r="D121" s="12" t="s">
        <v>141</v>
      </c>
      <c r="E121" s="13">
        <v>1.0</v>
      </c>
      <c r="F121" s="14">
        <v>24999.0</v>
      </c>
      <c r="G121" s="14">
        <v>24999.0</v>
      </c>
      <c r="H121" s="12" t="s">
        <v>20</v>
      </c>
      <c r="I121" s="12" t="s">
        <v>13</v>
      </c>
      <c r="J121" s="15"/>
    </row>
    <row r="122" ht="15.75" customHeight="1">
      <c r="A122" s="4">
        <v>10121.0</v>
      </c>
      <c r="B122" s="5">
        <v>45412.0</v>
      </c>
      <c r="C122" s="6" t="s">
        <v>10</v>
      </c>
      <c r="D122" s="6" t="s">
        <v>142</v>
      </c>
      <c r="E122" s="7">
        <v>2.0</v>
      </c>
      <c r="F122" s="8">
        <v>59999.0</v>
      </c>
      <c r="G122" s="8">
        <v>119998.0</v>
      </c>
      <c r="H122" s="6" t="s">
        <v>12</v>
      </c>
      <c r="I122" s="6" t="s">
        <v>13</v>
      </c>
      <c r="J122" s="9"/>
    </row>
    <row r="123" ht="15.75" customHeight="1">
      <c r="A123" s="10">
        <v>10122.0</v>
      </c>
      <c r="B123" s="11">
        <v>45413.0</v>
      </c>
      <c r="C123" s="12" t="s">
        <v>14</v>
      </c>
      <c r="D123" s="12" t="s">
        <v>143</v>
      </c>
      <c r="E123" s="13">
        <v>1.0</v>
      </c>
      <c r="F123" s="14">
        <v>8999.0</v>
      </c>
      <c r="G123" s="14">
        <v>8999.0</v>
      </c>
      <c r="H123" s="12" t="s">
        <v>16</v>
      </c>
      <c r="I123" s="12" t="s">
        <v>17</v>
      </c>
      <c r="J123" s="15" t="str">
        <f t="array" ref="J123">XLOOKUP(A123:A360,'Customer Data'!B122:B361,'Customer Data'!A122:A361)</f>
        <v>Viale Italia 20, Firenze</v>
      </c>
    </row>
    <row r="124" ht="15.75" customHeight="1">
      <c r="A124" s="4">
        <v>10123.0</v>
      </c>
      <c r="B124" s="5">
        <v>45414.0</v>
      </c>
      <c r="C124" s="6" t="s">
        <v>18</v>
      </c>
      <c r="D124" s="6" t="s">
        <v>144</v>
      </c>
      <c r="E124" s="7">
        <v>5.0</v>
      </c>
      <c r="F124" s="8">
        <v>1299.0</v>
      </c>
      <c r="G124" s="8">
        <v>6495.0</v>
      </c>
      <c r="H124" s="6" t="s">
        <v>20</v>
      </c>
      <c r="I124" s="6" t="s">
        <v>21</v>
      </c>
      <c r="J124" s="9"/>
    </row>
    <row r="125" ht="15.75" customHeight="1">
      <c r="A125" s="10">
        <v>10124.0</v>
      </c>
      <c r="B125" s="11">
        <v>45415.0</v>
      </c>
      <c r="C125" s="12" t="s">
        <v>22</v>
      </c>
      <c r="D125" s="12" t="s">
        <v>145</v>
      </c>
      <c r="E125" s="13">
        <v>3.0</v>
      </c>
      <c r="F125" s="14">
        <v>1499.0</v>
      </c>
      <c r="G125" s="14">
        <v>4497.0</v>
      </c>
      <c r="H125" s="12" t="s">
        <v>12</v>
      </c>
      <c r="I125" s="12" t="s">
        <v>13</v>
      </c>
      <c r="J125" s="15"/>
    </row>
    <row r="126" ht="15.75" customHeight="1">
      <c r="A126" s="4">
        <v>10125.0</v>
      </c>
      <c r="B126" s="5">
        <v>45416.0</v>
      </c>
      <c r="C126" s="6" t="s">
        <v>24</v>
      </c>
      <c r="D126" s="6" t="s">
        <v>146</v>
      </c>
      <c r="E126" s="7">
        <v>1.0</v>
      </c>
      <c r="F126" s="8">
        <v>30.0</v>
      </c>
      <c r="G126" s="8">
        <v>30.0</v>
      </c>
      <c r="H126" s="6" t="s">
        <v>16</v>
      </c>
      <c r="I126" s="6" t="s">
        <v>17</v>
      </c>
      <c r="J126" s="9" t="str">
        <f t="array" ref="J126">XLOOKUP(A126:A363,'Customer Data'!B125:B364,'Customer Data'!A125:A364)</f>
        <v>Via Manzoni 8, Palermo</v>
      </c>
    </row>
    <row r="127" ht="15.75" customHeight="1">
      <c r="A127" s="10">
        <v>10126.0</v>
      </c>
      <c r="B127" s="11">
        <v>45417.0</v>
      </c>
      <c r="C127" s="12" t="s">
        <v>26</v>
      </c>
      <c r="D127" s="12" t="s">
        <v>147</v>
      </c>
      <c r="E127" s="13">
        <v>1.0</v>
      </c>
      <c r="F127" s="14">
        <v>19999.0</v>
      </c>
      <c r="G127" s="14">
        <v>19999.0</v>
      </c>
      <c r="H127" s="12" t="s">
        <v>20</v>
      </c>
      <c r="I127" s="12" t="s">
        <v>13</v>
      </c>
      <c r="J127" s="15"/>
    </row>
    <row r="128" ht="15.75" customHeight="1">
      <c r="A128" s="4">
        <v>10127.0</v>
      </c>
      <c r="B128" s="5">
        <v>45418.0</v>
      </c>
      <c r="C128" s="6" t="s">
        <v>10</v>
      </c>
      <c r="D128" s="6" t="s">
        <v>148</v>
      </c>
      <c r="E128" s="7">
        <v>1.0</v>
      </c>
      <c r="F128" s="8">
        <v>49999.0</v>
      </c>
      <c r="G128" s="8">
        <v>49999.0</v>
      </c>
      <c r="H128" s="6" t="s">
        <v>12</v>
      </c>
      <c r="I128" s="6" t="s">
        <v>13</v>
      </c>
      <c r="J128" s="9"/>
    </row>
    <row r="129" ht="15.75" customHeight="1">
      <c r="A129" s="10">
        <v>10128.0</v>
      </c>
      <c r="B129" s="11">
        <v>45419.0</v>
      </c>
      <c r="C129" s="12" t="s">
        <v>14</v>
      </c>
      <c r="D129" s="12" t="s">
        <v>38</v>
      </c>
      <c r="E129" s="13">
        <v>2.0</v>
      </c>
      <c r="F129" s="14">
        <v>39999.0</v>
      </c>
      <c r="G129" s="14">
        <v>79998.0</v>
      </c>
      <c r="H129" s="12" t="s">
        <v>16</v>
      </c>
      <c r="I129" s="12" t="s">
        <v>17</v>
      </c>
      <c r="J129" s="15" t="str">
        <f t="array" ref="J129">XLOOKUP(A129:A366,'Customer Data'!B128:B367,'Customer Data'!A128:A367)</f>
        <v>Via Roma 1, Roma</v>
      </c>
    </row>
    <row r="130" ht="15.75" customHeight="1">
      <c r="A130" s="4">
        <v>10129.0</v>
      </c>
      <c r="B130" s="5">
        <v>45420.0</v>
      </c>
      <c r="C130" s="6" t="s">
        <v>18</v>
      </c>
      <c r="D130" s="6" t="s">
        <v>149</v>
      </c>
      <c r="E130" s="7">
        <v>3.0</v>
      </c>
      <c r="F130" s="8">
        <v>98.0</v>
      </c>
      <c r="G130" s="8">
        <v>294.0</v>
      </c>
      <c r="H130" s="6" t="s">
        <v>20</v>
      </c>
      <c r="I130" s="6" t="s">
        <v>21</v>
      </c>
      <c r="J130" s="9"/>
    </row>
    <row r="131" ht="15.75" customHeight="1">
      <c r="A131" s="10">
        <v>10130.0</v>
      </c>
      <c r="B131" s="11">
        <v>45421.0</v>
      </c>
      <c r="C131" s="12" t="s">
        <v>22</v>
      </c>
      <c r="D131" s="12" t="s">
        <v>150</v>
      </c>
      <c r="E131" s="13">
        <v>2.0</v>
      </c>
      <c r="F131" s="14">
        <v>899.0</v>
      </c>
      <c r="G131" s="14">
        <v>1798.0</v>
      </c>
      <c r="H131" s="12" t="s">
        <v>12</v>
      </c>
      <c r="I131" s="12" t="s">
        <v>13</v>
      </c>
      <c r="J131" s="15"/>
    </row>
    <row r="132" ht="15.75" customHeight="1">
      <c r="A132" s="4">
        <v>10131.0</v>
      </c>
      <c r="B132" s="5">
        <v>45422.0</v>
      </c>
      <c r="C132" s="6" t="s">
        <v>24</v>
      </c>
      <c r="D132" s="6" t="s">
        <v>151</v>
      </c>
      <c r="E132" s="7">
        <v>1.0</v>
      </c>
      <c r="F132" s="8">
        <v>36.0</v>
      </c>
      <c r="G132" s="8">
        <v>36.0</v>
      </c>
      <c r="H132" s="6" t="s">
        <v>16</v>
      </c>
      <c r="I132" s="6" t="s">
        <v>17</v>
      </c>
      <c r="J132" s="9" t="str">
        <f t="array" ref="J132">XLOOKUP(A132:A369,'Customer Data'!B131:B370,'Customer Data'!A131:A370)</f>
        <v>Corso Garibaldi 5, Milano</v>
      </c>
    </row>
    <row r="133" ht="15.75" customHeight="1">
      <c r="A133" s="10">
        <v>10132.0</v>
      </c>
      <c r="B133" s="11">
        <v>45423.0</v>
      </c>
      <c r="C133" s="12" t="s">
        <v>26</v>
      </c>
      <c r="D133" s="12" t="s">
        <v>152</v>
      </c>
      <c r="E133" s="13">
        <v>4.0</v>
      </c>
      <c r="F133" s="14">
        <v>3995.0</v>
      </c>
      <c r="G133" s="14">
        <v>1598.0</v>
      </c>
      <c r="H133" s="12" t="s">
        <v>20</v>
      </c>
      <c r="I133" s="12" t="s">
        <v>13</v>
      </c>
      <c r="J133" s="15"/>
    </row>
    <row r="134" ht="15.75" customHeight="1">
      <c r="A134" s="4">
        <v>10133.0</v>
      </c>
      <c r="B134" s="5">
        <v>45424.0</v>
      </c>
      <c r="C134" s="6" t="s">
        <v>10</v>
      </c>
      <c r="D134" s="6" t="s">
        <v>153</v>
      </c>
      <c r="E134" s="7">
        <v>1.0</v>
      </c>
      <c r="F134" s="8">
        <v>129999.0</v>
      </c>
      <c r="G134" s="8">
        <v>129999.0</v>
      </c>
      <c r="H134" s="6" t="s">
        <v>12</v>
      </c>
      <c r="I134" s="6" t="s">
        <v>13</v>
      </c>
      <c r="J134" s="9"/>
    </row>
    <row r="135" ht="15.75" customHeight="1">
      <c r="A135" s="10">
        <v>10134.0</v>
      </c>
      <c r="B135" s="11">
        <v>45425.0</v>
      </c>
      <c r="C135" s="12" t="s">
        <v>14</v>
      </c>
      <c r="D135" s="12" t="s">
        <v>154</v>
      </c>
      <c r="E135" s="13">
        <v>2.0</v>
      </c>
      <c r="F135" s="14">
        <v>7999.0</v>
      </c>
      <c r="G135" s="14">
        <v>15998.0</v>
      </c>
      <c r="H135" s="12" t="s">
        <v>16</v>
      </c>
      <c r="I135" s="12" t="s">
        <v>17</v>
      </c>
      <c r="J135" s="15" t="str">
        <f t="array" ref="J135">XLOOKUP(A135:A372,'Customer Data'!B134:B373,'Customer Data'!A134:A373)</f>
        <v>Corso Garibaldi 5, Milano</v>
      </c>
    </row>
    <row r="136" ht="15.75" customHeight="1">
      <c r="A136" s="4">
        <v>10135.0</v>
      </c>
      <c r="B136" s="5">
        <v>45426.0</v>
      </c>
      <c r="C136" s="6" t="s">
        <v>18</v>
      </c>
      <c r="D136" s="6" t="s">
        <v>155</v>
      </c>
      <c r="E136" s="7">
        <v>4.0</v>
      </c>
      <c r="F136" s="8">
        <v>3499.0</v>
      </c>
      <c r="G136" s="8">
        <v>13996.0</v>
      </c>
      <c r="H136" s="6" t="s">
        <v>20</v>
      </c>
      <c r="I136" s="6" t="s">
        <v>21</v>
      </c>
      <c r="J136" s="9"/>
    </row>
    <row r="137" ht="15.75" customHeight="1">
      <c r="A137" s="10">
        <v>10136.0</v>
      </c>
      <c r="B137" s="11">
        <v>45427.0</v>
      </c>
      <c r="C137" s="12" t="s">
        <v>22</v>
      </c>
      <c r="D137" s="12" t="s">
        <v>156</v>
      </c>
      <c r="E137" s="13">
        <v>3.0</v>
      </c>
      <c r="F137" s="14">
        <v>999.0</v>
      </c>
      <c r="G137" s="14">
        <v>2997.0</v>
      </c>
      <c r="H137" s="12" t="s">
        <v>12</v>
      </c>
      <c r="I137" s="12" t="s">
        <v>13</v>
      </c>
      <c r="J137" s="15"/>
    </row>
    <row r="138" ht="15.75" customHeight="1">
      <c r="A138" s="4">
        <v>10137.0</v>
      </c>
      <c r="B138" s="5">
        <v>45428.0</v>
      </c>
      <c r="C138" s="6" t="s">
        <v>24</v>
      </c>
      <c r="D138" s="6" t="s">
        <v>157</v>
      </c>
      <c r="E138" s="7">
        <v>1.0</v>
      </c>
      <c r="F138" s="8">
        <v>68.0</v>
      </c>
      <c r="G138" s="8">
        <v>68.0</v>
      </c>
      <c r="H138" s="6" t="s">
        <v>16</v>
      </c>
      <c r="I138" s="6" t="s">
        <v>17</v>
      </c>
      <c r="J138" s="9" t="str">
        <f t="array" ref="J138">XLOOKUP(A138:A375,'Customer Data'!B137:B376,'Customer Data'!A137:A376)</f>
        <v>Piazza Duomo 3, Napoli</v>
      </c>
    </row>
    <row r="139" ht="15.75" customHeight="1">
      <c r="A139" s="10">
        <v>10138.0</v>
      </c>
      <c r="B139" s="11">
        <v>45429.0</v>
      </c>
      <c r="C139" s="12" t="s">
        <v>26</v>
      </c>
      <c r="D139" s="12" t="s">
        <v>158</v>
      </c>
      <c r="E139" s="13">
        <v>2.0</v>
      </c>
      <c r="F139" s="14">
        <v>9995.0</v>
      </c>
      <c r="G139" s="14">
        <v>1999.0</v>
      </c>
      <c r="H139" s="12" t="s">
        <v>20</v>
      </c>
      <c r="I139" s="12" t="s">
        <v>13</v>
      </c>
      <c r="J139" s="15"/>
    </row>
    <row r="140" ht="15.75" customHeight="1">
      <c r="A140" s="4">
        <v>10139.0</v>
      </c>
      <c r="B140" s="5">
        <v>45430.0</v>
      </c>
      <c r="C140" s="6" t="s">
        <v>10</v>
      </c>
      <c r="D140" s="6" t="s">
        <v>159</v>
      </c>
      <c r="E140" s="7">
        <v>1.0</v>
      </c>
      <c r="F140" s="8">
        <v>149999.0</v>
      </c>
      <c r="G140" s="8">
        <v>149999.0</v>
      </c>
      <c r="H140" s="6" t="s">
        <v>12</v>
      </c>
      <c r="I140" s="6" t="s">
        <v>13</v>
      </c>
      <c r="J140" s="9"/>
    </row>
    <row r="141" ht="15.75" customHeight="1">
      <c r="A141" s="10">
        <v>10140.0</v>
      </c>
      <c r="B141" s="11">
        <v>45431.0</v>
      </c>
      <c r="C141" s="12" t="s">
        <v>14</v>
      </c>
      <c r="D141" s="12" t="s">
        <v>160</v>
      </c>
      <c r="E141" s="13">
        <v>1.0</v>
      </c>
      <c r="F141" s="14">
        <v>13999.0</v>
      </c>
      <c r="G141" s="14">
        <v>13999.0</v>
      </c>
      <c r="H141" s="12" t="s">
        <v>16</v>
      </c>
      <c r="I141" s="12" t="s">
        <v>17</v>
      </c>
      <c r="J141" s="15" t="str">
        <f t="array" ref="J141">XLOOKUP(A141:A378,'Customer Data'!B140:B379,'Customer Data'!A140:A379)</f>
        <v>Via Mazzini 12, Torino</v>
      </c>
    </row>
    <row r="142" ht="15.75" customHeight="1">
      <c r="A142" s="4">
        <v>10141.0</v>
      </c>
      <c r="B142" s="5">
        <v>45432.0</v>
      </c>
      <c r="C142" s="6" t="s">
        <v>18</v>
      </c>
      <c r="D142" s="6" t="s">
        <v>161</v>
      </c>
      <c r="E142" s="7">
        <v>3.0</v>
      </c>
      <c r="F142" s="8">
        <v>4499.0</v>
      </c>
      <c r="G142" s="8">
        <v>13497.0</v>
      </c>
      <c r="H142" s="6" t="s">
        <v>20</v>
      </c>
      <c r="I142" s="6" t="s">
        <v>21</v>
      </c>
      <c r="J142" s="9"/>
    </row>
    <row r="143" ht="15.75" customHeight="1">
      <c r="A143" s="10">
        <v>10142.0</v>
      </c>
      <c r="B143" s="11">
        <v>45433.0</v>
      </c>
      <c r="C143" s="12" t="s">
        <v>22</v>
      </c>
      <c r="D143" s="12" t="s">
        <v>162</v>
      </c>
      <c r="E143" s="13">
        <v>2.0</v>
      </c>
      <c r="F143" s="14">
        <v>1199.0</v>
      </c>
      <c r="G143" s="14">
        <v>2398.0</v>
      </c>
      <c r="H143" s="12" t="s">
        <v>12</v>
      </c>
      <c r="I143" s="12" t="s">
        <v>13</v>
      </c>
      <c r="J143" s="15"/>
    </row>
    <row r="144" ht="15.75" customHeight="1">
      <c r="A144" s="4">
        <v>10143.0</v>
      </c>
      <c r="B144" s="5">
        <v>45434.0</v>
      </c>
      <c r="C144" s="6" t="s">
        <v>24</v>
      </c>
      <c r="D144" s="6" t="s">
        <v>163</v>
      </c>
      <c r="E144" s="7">
        <v>1.0</v>
      </c>
      <c r="F144" s="8">
        <v>295.0</v>
      </c>
      <c r="G144" s="8">
        <v>295.0</v>
      </c>
      <c r="H144" s="6" t="s">
        <v>16</v>
      </c>
      <c r="I144" s="6" t="s">
        <v>17</v>
      </c>
      <c r="J144" s="9" t="str">
        <f t="array" ref="J144">XLOOKUP(A144:A381,'Customer Data'!B143:B382,'Customer Data'!A143:A382)</f>
        <v>Via Roma 1, Roma</v>
      </c>
    </row>
    <row r="145" ht="15.75" customHeight="1">
      <c r="A145" s="10">
        <v>10144.0</v>
      </c>
      <c r="B145" s="11">
        <v>45435.0</v>
      </c>
      <c r="C145" s="12" t="s">
        <v>26</v>
      </c>
      <c r="D145" s="12" t="s">
        <v>164</v>
      </c>
      <c r="E145" s="13">
        <v>1.0</v>
      </c>
      <c r="F145" s="14">
        <v>29999.0</v>
      </c>
      <c r="G145" s="14">
        <v>29999.0</v>
      </c>
      <c r="H145" s="12" t="s">
        <v>20</v>
      </c>
      <c r="I145" s="12" t="s">
        <v>13</v>
      </c>
      <c r="J145" s="15"/>
    </row>
    <row r="146" ht="15.75" customHeight="1">
      <c r="A146" s="4">
        <v>10145.0</v>
      </c>
      <c r="B146" s="5">
        <v>45436.0</v>
      </c>
      <c r="C146" s="6" t="s">
        <v>10</v>
      </c>
      <c r="D146" s="6" t="s">
        <v>165</v>
      </c>
      <c r="E146" s="7">
        <v>1.0</v>
      </c>
      <c r="F146" s="8">
        <v>549.0</v>
      </c>
      <c r="G146" s="8">
        <v>549.0</v>
      </c>
      <c r="H146" s="6" t="s">
        <v>12</v>
      </c>
      <c r="I146" s="6" t="s">
        <v>13</v>
      </c>
      <c r="J146" s="9"/>
    </row>
    <row r="147" ht="15.75" customHeight="1">
      <c r="A147" s="10">
        <v>10146.0</v>
      </c>
      <c r="B147" s="11">
        <v>45437.0</v>
      </c>
      <c r="C147" s="12" t="s">
        <v>14</v>
      </c>
      <c r="D147" s="12" t="s">
        <v>166</v>
      </c>
      <c r="E147" s="13">
        <v>2.0</v>
      </c>
      <c r="F147" s="14">
        <v>19995.0</v>
      </c>
      <c r="G147" s="14">
        <v>3999.0</v>
      </c>
      <c r="H147" s="12" t="s">
        <v>16</v>
      </c>
      <c r="I147" s="12" t="s">
        <v>17</v>
      </c>
      <c r="J147" s="15" t="str">
        <f t="array" ref="J147">XLOOKUP(A147:A384,'Customer Data'!B146:B385,'Customer Data'!A146:A385)</f>
        <v>Via Roma 1, Roma</v>
      </c>
    </row>
    <row r="148" ht="15.75" customHeight="1">
      <c r="A148" s="4">
        <v>10147.0</v>
      </c>
      <c r="B148" s="5">
        <v>45438.0</v>
      </c>
      <c r="C148" s="6" t="s">
        <v>18</v>
      </c>
      <c r="D148" s="6" t="s">
        <v>167</v>
      </c>
      <c r="E148" s="7">
        <v>2.0</v>
      </c>
      <c r="F148" s="8">
        <v>98.0</v>
      </c>
      <c r="G148" s="8">
        <v>196.0</v>
      </c>
      <c r="H148" s="6" t="s">
        <v>20</v>
      </c>
      <c r="I148" s="6" t="s">
        <v>21</v>
      </c>
      <c r="J148" s="9"/>
    </row>
    <row r="149" ht="15.75" customHeight="1">
      <c r="A149" s="10">
        <v>10148.0</v>
      </c>
      <c r="B149" s="11">
        <v>45439.0</v>
      </c>
      <c r="C149" s="12" t="s">
        <v>22</v>
      </c>
      <c r="D149" s="12" t="s">
        <v>168</v>
      </c>
      <c r="E149" s="13">
        <v>3.0</v>
      </c>
      <c r="F149" s="14">
        <v>1099.0</v>
      </c>
      <c r="G149" s="14">
        <v>3297.0</v>
      </c>
      <c r="H149" s="12" t="s">
        <v>12</v>
      </c>
      <c r="I149" s="12" t="s">
        <v>13</v>
      </c>
      <c r="J149" s="15"/>
    </row>
    <row r="150" ht="15.75" customHeight="1">
      <c r="A150" s="4">
        <v>10149.0</v>
      </c>
      <c r="B150" s="5">
        <v>45440.0</v>
      </c>
      <c r="C150" s="6" t="s">
        <v>24</v>
      </c>
      <c r="D150" s="6" t="s">
        <v>169</v>
      </c>
      <c r="E150" s="7">
        <v>1.0</v>
      </c>
      <c r="F150" s="8">
        <v>25.0</v>
      </c>
      <c r="G150" s="8">
        <v>25.0</v>
      </c>
      <c r="H150" s="6" t="s">
        <v>16</v>
      </c>
      <c r="I150" s="6" t="s">
        <v>17</v>
      </c>
      <c r="J150" s="9" t="str">
        <f t="array" ref="J150">XLOOKUP(A150:A387,'Customer Data'!B149:B388,'Customer Data'!A149:A388)</f>
        <v>Corso Venezia 15, Genova</v>
      </c>
    </row>
    <row r="151" ht="15.75" customHeight="1">
      <c r="A151" s="10">
        <v>10150.0</v>
      </c>
      <c r="B151" s="11">
        <v>45441.0</v>
      </c>
      <c r="C151" s="12" t="s">
        <v>26</v>
      </c>
      <c r="D151" s="12" t="s">
        <v>170</v>
      </c>
      <c r="E151" s="13">
        <v>2.0</v>
      </c>
      <c r="F151" s="14">
        <v>14999.0</v>
      </c>
      <c r="G151" s="14">
        <v>29998.0</v>
      </c>
      <c r="H151" s="12" t="s">
        <v>20</v>
      </c>
      <c r="I151" s="12" t="s">
        <v>13</v>
      </c>
      <c r="J151" s="15"/>
    </row>
    <row r="152" ht="15.75" customHeight="1">
      <c r="A152" s="4">
        <v>10151.0</v>
      </c>
      <c r="B152" s="5">
        <v>45442.0</v>
      </c>
      <c r="C152" s="6" t="s">
        <v>10</v>
      </c>
      <c r="D152" s="6" t="s">
        <v>52</v>
      </c>
      <c r="E152" s="7">
        <v>1.0</v>
      </c>
      <c r="F152" s="8">
        <v>34999.0</v>
      </c>
      <c r="G152" s="8">
        <v>34999.0</v>
      </c>
      <c r="H152" s="6" t="s">
        <v>12</v>
      </c>
      <c r="I152" s="6" t="s">
        <v>13</v>
      </c>
      <c r="J152" s="9"/>
    </row>
    <row r="153" ht="15.75" customHeight="1">
      <c r="A153" s="10">
        <v>10152.0</v>
      </c>
      <c r="B153" s="11">
        <v>45443.0</v>
      </c>
      <c r="C153" s="12" t="s">
        <v>14</v>
      </c>
      <c r="D153" s="12" t="s">
        <v>171</v>
      </c>
      <c r="E153" s="13">
        <v>2.0</v>
      </c>
      <c r="F153" s="14">
        <v>19999.0</v>
      </c>
      <c r="G153" s="14">
        <v>39998.0</v>
      </c>
      <c r="H153" s="12" t="s">
        <v>16</v>
      </c>
      <c r="I153" s="12" t="s">
        <v>17</v>
      </c>
      <c r="J153" s="15" t="str">
        <f t="array" ref="J153">XLOOKUP(A153:A390,'Customer Data'!B152:B391,'Customer Data'!A152:A391)</f>
        <v>Corso Garibaldi 5, Milano</v>
      </c>
    </row>
    <row r="154" ht="15.75" customHeight="1">
      <c r="A154" s="4">
        <v>10153.0</v>
      </c>
      <c r="B154" s="5">
        <v>45444.0</v>
      </c>
      <c r="C154" s="6" t="s">
        <v>18</v>
      </c>
      <c r="D154" s="6" t="s">
        <v>172</v>
      </c>
      <c r="E154" s="7">
        <v>3.0</v>
      </c>
      <c r="F154" s="8">
        <v>5499.0</v>
      </c>
      <c r="G154" s="8">
        <v>16497.0</v>
      </c>
      <c r="H154" s="6" t="s">
        <v>20</v>
      </c>
      <c r="I154" s="6" t="s">
        <v>21</v>
      </c>
      <c r="J154" s="9"/>
    </row>
    <row r="155" ht="15.75" customHeight="1">
      <c r="A155" s="10">
        <v>10154.0</v>
      </c>
      <c r="B155" s="11">
        <v>45445.0</v>
      </c>
      <c r="C155" s="12" t="s">
        <v>22</v>
      </c>
      <c r="D155" s="12" t="s">
        <v>173</v>
      </c>
      <c r="E155" s="13">
        <v>2.0</v>
      </c>
      <c r="F155" s="14">
        <v>1699.0</v>
      </c>
      <c r="G155" s="14">
        <v>3398.0</v>
      </c>
      <c r="H155" s="12" t="s">
        <v>12</v>
      </c>
      <c r="I155" s="12" t="s">
        <v>13</v>
      </c>
      <c r="J155" s="15"/>
    </row>
    <row r="156" ht="15.75" customHeight="1">
      <c r="A156" s="4">
        <v>10155.0</v>
      </c>
      <c r="B156" s="5">
        <v>45446.0</v>
      </c>
      <c r="C156" s="6" t="s">
        <v>24</v>
      </c>
      <c r="D156" s="6" t="s">
        <v>174</v>
      </c>
      <c r="E156" s="7">
        <v>1.0</v>
      </c>
      <c r="F156" s="8">
        <v>59.0</v>
      </c>
      <c r="G156" s="8">
        <v>59.0</v>
      </c>
      <c r="H156" s="6" t="s">
        <v>16</v>
      </c>
      <c r="I156" s="6" t="s">
        <v>17</v>
      </c>
      <c r="J156" s="9" t="str">
        <f t="array" ref="J156">XLOOKUP(A156:A393,'Customer Data'!B155:B394,'Customer Data'!A155:A394)</f>
        <v>Via Manzoni 8, Palermo</v>
      </c>
    </row>
    <row r="157" ht="15.75" customHeight="1">
      <c r="A157" s="10">
        <v>10156.0</v>
      </c>
      <c r="B157" s="11">
        <v>45447.0</v>
      </c>
      <c r="C157" s="12" t="s">
        <v>26</v>
      </c>
      <c r="D157" s="12" t="s">
        <v>175</v>
      </c>
      <c r="E157" s="13">
        <v>1.0</v>
      </c>
      <c r="F157" s="14">
        <v>29999.0</v>
      </c>
      <c r="G157" s="14">
        <v>29999.0</v>
      </c>
      <c r="H157" s="12" t="s">
        <v>20</v>
      </c>
      <c r="I157" s="12" t="s">
        <v>13</v>
      </c>
      <c r="J157" s="15"/>
    </row>
    <row r="158" ht="15.75" customHeight="1">
      <c r="A158" s="4">
        <v>10157.0</v>
      </c>
      <c r="B158" s="5">
        <v>45448.0</v>
      </c>
      <c r="C158" s="6" t="s">
        <v>10</v>
      </c>
      <c r="D158" s="6" t="s">
        <v>176</v>
      </c>
      <c r="E158" s="7">
        <v>1.0</v>
      </c>
      <c r="F158" s="8">
        <v>89999.0</v>
      </c>
      <c r="G158" s="8">
        <v>89999.0</v>
      </c>
      <c r="H158" s="6" t="s">
        <v>12</v>
      </c>
      <c r="I158" s="6" t="s">
        <v>13</v>
      </c>
      <c r="J158" s="9"/>
    </row>
    <row r="159" ht="15.75" customHeight="1">
      <c r="A159" s="10">
        <v>10158.0</v>
      </c>
      <c r="B159" s="11">
        <v>45449.0</v>
      </c>
      <c r="C159" s="12" t="s">
        <v>14</v>
      </c>
      <c r="D159" s="12" t="s">
        <v>177</v>
      </c>
      <c r="E159" s="13">
        <v>1.0</v>
      </c>
      <c r="F159" s="14">
        <v>49995.0</v>
      </c>
      <c r="G159" s="14">
        <v>49995.0</v>
      </c>
      <c r="H159" s="12" t="s">
        <v>16</v>
      </c>
      <c r="I159" s="12" t="s">
        <v>17</v>
      </c>
      <c r="J159" s="15" t="str">
        <f t="array" ref="J159">XLOOKUP(A159:A396,'Customer Data'!B158:B397,'Customer Data'!A158:A397)</f>
        <v>Corso Garibaldi 5, Milano</v>
      </c>
    </row>
    <row r="160" ht="15.75" customHeight="1">
      <c r="A160" s="4">
        <v>10159.0</v>
      </c>
      <c r="B160" s="5">
        <v>45450.0</v>
      </c>
      <c r="C160" s="6" t="s">
        <v>18</v>
      </c>
      <c r="D160" s="6" t="s">
        <v>178</v>
      </c>
      <c r="E160" s="7">
        <v>4.0</v>
      </c>
      <c r="F160" s="8">
        <v>2499.0</v>
      </c>
      <c r="G160" s="8">
        <v>9996.0</v>
      </c>
      <c r="H160" s="6" t="s">
        <v>20</v>
      </c>
      <c r="I160" s="6" t="s">
        <v>21</v>
      </c>
      <c r="J160" s="9"/>
    </row>
    <row r="161" ht="15.75" customHeight="1">
      <c r="A161" s="10">
        <v>10160.0</v>
      </c>
      <c r="B161" s="11">
        <v>45451.0</v>
      </c>
      <c r="C161" s="12" t="s">
        <v>22</v>
      </c>
      <c r="D161" s="12" t="s">
        <v>179</v>
      </c>
      <c r="E161" s="13">
        <v>3.0</v>
      </c>
      <c r="F161" s="14">
        <v>799.0</v>
      </c>
      <c r="G161" s="14">
        <v>2397.0</v>
      </c>
      <c r="H161" s="12" t="s">
        <v>12</v>
      </c>
      <c r="I161" s="12" t="s">
        <v>13</v>
      </c>
      <c r="J161" s="15"/>
    </row>
    <row r="162" ht="15.75" customHeight="1">
      <c r="A162" s="4">
        <v>10161.0</v>
      </c>
      <c r="B162" s="5">
        <v>45452.0</v>
      </c>
      <c r="C162" s="6" t="s">
        <v>24</v>
      </c>
      <c r="D162" s="6" t="s">
        <v>180</v>
      </c>
      <c r="E162" s="7">
        <v>1.0</v>
      </c>
      <c r="F162" s="8">
        <v>36.0</v>
      </c>
      <c r="G162" s="8">
        <v>36.0</v>
      </c>
      <c r="H162" s="6" t="s">
        <v>16</v>
      </c>
      <c r="I162" s="6" t="s">
        <v>17</v>
      </c>
      <c r="J162" s="9" t="str">
        <f t="array" ref="J162">XLOOKUP(A162:A399,'Customer Data'!B161:B400,'Customer Data'!A161:A400)</f>
        <v>Viale Italia 20, Firenze</v>
      </c>
    </row>
    <row r="163" ht="15.75" customHeight="1">
      <c r="A163" s="10">
        <v>10162.0</v>
      </c>
      <c r="B163" s="11">
        <v>45453.0</v>
      </c>
      <c r="C163" s="12" t="s">
        <v>26</v>
      </c>
      <c r="D163" s="12" t="s">
        <v>181</v>
      </c>
      <c r="E163" s="13">
        <v>2.0</v>
      </c>
      <c r="F163" s="14">
        <v>3499.0</v>
      </c>
      <c r="G163" s="14">
        <v>6998.0</v>
      </c>
      <c r="H163" s="12" t="s">
        <v>20</v>
      </c>
      <c r="I163" s="12" t="s">
        <v>13</v>
      </c>
      <c r="J163" s="15"/>
    </row>
    <row r="164" ht="15.75" customHeight="1">
      <c r="A164" s="4">
        <v>10163.0</v>
      </c>
      <c r="B164" s="5">
        <v>45454.0</v>
      </c>
      <c r="C164" s="6" t="s">
        <v>10</v>
      </c>
      <c r="D164" s="6" t="s">
        <v>182</v>
      </c>
      <c r="E164" s="7">
        <v>1.0</v>
      </c>
      <c r="F164" s="8">
        <v>119999.0</v>
      </c>
      <c r="G164" s="8">
        <v>119999.0</v>
      </c>
      <c r="H164" s="6" t="s">
        <v>12</v>
      </c>
      <c r="I164" s="6" t="s">
        <v>13</v>
      </c>
      <c r="J164" s="9"/>
    </row>
    <row r="165" ht="15.75" customHeight="1">
      <c r="A165" s="10">
        <v>10164.0</v>
      </c>
      <c r="B165" s="11">
        <v>45455.0</v>
      </c>
      <c r="C165" s="12" t="s">
        <v>14</v>
      </c>
      <c r="D165" s="12" t="s">
        <v>183</v>
      </c>
      <c r="E165" s="13">
        <v>1.0</v>
      </c>
      <c r="F165" s="14">
        <v>19999.0</v>
      </c>
      <c r="G165" s="14">
        <v>19999.0</v>
      </c>
      <c r="H165" s="12" t="s">
        <v>16</v>
      </c>
      <c r="I165" s="12" t="s">
        <v>17</v>
      </c>
      <c r="J165" s="15" t="str">
        <f t="array" ref="J165">XLOOKUP(A165:A402,'Customer Data'!B164:B403,'Customer Data'!A164:A403)</f>
        <v>Via Mazzini 12, Torino</v>
      </c>
    </row>
    <row r="166" ht="15.75" customHeight="1">
      <c r="A166" s="4">
        <v>10165.0</v>
      </c>
      <c r="B166" s="5">
        <v>45456.0</v>
      </c>
      <c r="C166" s="6" t="s">
        <v>18</v>
      </c>
      <c r="D166" s="6" t="s">
        <v>184</v>
      </c>
      <c r="E166" s="7">
        <v>5.0</v>
      </c>
      <c r="F166" s="8">
        <v>2999.0</v>
      </c>
      <c r="G166" s="8">
        <v>14995.0</v>
      </c>
      <c r="H166" s="6" t="s">
        <v>20</v>
      </c>
      <c r="I166" s="6" t="s">
        <v>21</v>
      </c>
      <c r="J166" s="9"/>
    </row>
    <row r="167" ht="15.75" customHeight="1">
      <c r="A167" s="10">
        <v>10166.0</v>
      </c>
      <c r="B167" s="11">
        <v>45457.0</v>
      </c>
      <c r="C167" s="12" t="s">
        <v>22</v>
      </c>
      <c r="D167" s="12" t="s">
        <v>185</v>
      </c>
      <c r="E167" s="13">
        <v>4.0</v>
      </c>
      <c r="F167" s="14">
        <v>899.0</v>
      </c>
      <c r="G167" s="14">
        <v>3596.0</v>
      </c>
      <c r="H167" s="12" t="s">
        <v>12</v>
      </c>
      <c r="I167" s="12" t="s">
        <v>13</v>
      </c>
      <c r="J167" s="15"/>
    </row>
    <row r="168" ht="15.75" customHeight="1">
      <c r="A168" s="4">
        <v>10167.0</v>
      </c>
      <c r="B168" s="5">
        <v>45458.0</v>
      </c>
      <c r="C168" s="6" t="s">
        <v>24</v>
      </c>
      <c r="D168" s="6" t="s">
        <v>186</v>
      </c>
      <c r="E168" s="7">
        <v>1.0</v>
      </c>
      <c r="F168" s="8">
        <v>1699.0</v>
      </c>
      <c r="G168" s="8">
        <v>1699.0</v>
      </c>
      <c r="H168" s="6" t="s">
        <v>16</v>
      </c>
      <c r="I168" s="6" t="s">
        <v>17</v>
      </c>
      <c r="J168" s="9" t="str">
        <f t="array" ref="J168">XLOOKUP(A168:A405,'Customer Data'!B167:B406,'Customer Data'!A167:A406)</f>
        <v>Via Dante 7, Bologna</v>
      </c>
    </row>
    <row r="169" ht="15.75" customHeight="1">
      <c r="A169" s="10">
        <v>10168.0</v>
      </c>
      <c r="B169" s="11">
        <v>45459.0</v>
      </c>
      <c r="C169" s="12" t="s">
        <v>26</v>
      </c>
      <c r="D169" s="12" t="s">
        <v>187</v>
      </c>
      <c r="E169" s="13">
        <v>3.0</v>
      </c>
      <c r="F169" s="14">
        <v>4999.0</v>
      </c>
      <c r="G169" s="14">
        <v>14997.0</v>
      </c>
      <c r="H169" s="12" t="s">
        <v>20</v>
      </c>
      <c r="I169" s="12" t="s">
        <v>13</v>
      </c>
      <c r="J169" s="15"/>
    </row>
    <row r="170" ht="15.75" customHeight="1">
      <c r="A170" s="4">
        <v>10169.0</v>
      </c>
      <c r="B170" s="5">
        <v>45460.0</v>
      </c>
      <c r="C170" s="6" t="s">
        <v>10</v>
      </c>
      <c r="D170" s="6" t="s">
        <v>188</v>
      </c>
      <c r="E170" s="7">
        <v>1.0</v>
      </c>
      <c r="F170" s="8">
        <v>69999.0</v>
      </c>
      <c r="G170" s="8">
        <v>69999.0</v>
      </c>
      <c r="H170" s="6" t="s">
        <v>12</v>
      </c>
      <c r="I170" s="6" t="s">
        <v>13</v>
      </c>
      <c r="J170" s="9"/>
    </row>
    <row r="171" ht="15.75" customHeight="1">
      <c r="A171" s="10">
        <v>10170.0</v>
      </c>
      <c r="B171" s="11">
        <v>45461.0</v>
      </c>
      <c r="C171" s="12" t="s">
        <v>14</v>
      </c>
      <c r="D171" s="12" t="s">
        <v>189</v>
      </c>
      <c r="E171" s="13">
        <v>2.0</v>
      </c>
      <c r="F171" s="14">
        <v>13999.0</v>
      </c>
      <c r="G171" s="14">
        <v>27998.0</v>
      </c>
      <c r="H171" s="12" t="s">
        <v>16</v>
      </c>
      <c r="I171" s="12" t="s">
        <v>17</v>
      </c>
      <c r="J171" s="15" t="str">
        <f t="array" ref="J171">XLOOKUP(A171:A408,'Customer Data'!B170:B409,'Customer Data'!A170:A409)</f>
        <v>Via Dante 7, Bologna</v>
      </c>
    </row>
    <row r="172" ht="15.75" customHeight="1">
      <c r="A172" s="4">
        <v>10171.0</v>
      </c>
      <c r="B172" s="5">
        <v>45462.0</v>
      </c>
      <c r="C172" s="6" t="s">
        <v>18</v>
      </c>
      <c r="D172" s="6" t="s">
        <v>190</v>
      </c>
      <c r="E172" s="7">
        <v>3.0</v>
      </c>
      <c r="F172" s="8">
        <v>3499.0</v>
      </c>
      <c r="G172" s="8">
        <v>10497.0</v>
      </c>
      <c r="H172" s="6" t="s">
        <v>20</v>
      </c>
      <c r="I172" s="6" t="s">
        <v>21</v>
      </c>
      <c r="J172" s="9"/>
    </row>
    <row r="173" ht="15.75" customHeight="1">
      <c r="A173" s="10">
        <v>10172.0</v>
      </c>
      <c r="B173" s="11">
        <v>45463.0</v>
      </c>
      <c r="C173" s="12" t="s">
        <v>22</v>
      </c>
      <c r="D173" s="12" t="s">
        <v>191</v>
      </c>
      <c r="E173" s="13">
        <v>2.0</v>
      </c>
      <c r="F173" s="14">
        <v>999.0</v>
      </c>
      <c r="G173" s="14">
        <v>1998.0</v>
      </c>
      <c r="H173" s="12" t="s">
        <v>12</v>
      </c>
      <c r="I173" s="12" t="s">
        <v>13</v>
      </c>
      <c r="J173" s="15"/>
    </row>
    <row r="174" ht="15.75" customHeight="1">
      <c r="A174" s="4">
        <v>10173.0</v>
      </c>
      <c r="B174" s="5">
        <v>45464.0</v>
      </c>
      <c r="C174" s="6" t="s">
        <v>24</v>
      </c>
      <c r="D174" s="6" t="s">
        <v>192</v>
      </c>
      <c r="E174" s="7">
        <v>1.0</v>
      </c>
      <c r="F174" s="8">
        <v>295.0</v>
      </c>
      <c r="G174" s="8">
        <v>295.0</v>
      </c>
      <c r="H174" s="6" t="s">
        <v>16</v>
      </c>
      <c r="I174" s="6" t="s">
        <v>17</v>
      </c>
      <c r="J174" s="9" t="str">
        <f t="array" ref="J174">XLOOKUP(A174:A411,'Customer Data'!B173:B412,'Customer Data'!A173:A412)</f>
        <v>Piazza Duomo 3, Napoli</v>
      </c>
    </row>
    <row r="175" ht="15.75" customHeight="1">
      <c r="A175" s="10">
        <v>10174.0</v>
      </c>
      <c r="B175" s="11">
        <v>45465.0</v>
      </c>
      <c r="C175" s="12" t="s">
        <v>26</v>
      </c>
      <c r="D175" s="12" t="s">
        <v>193</v>
      </c>
      <c r="E175" s="13">
        <v>1.0</v>
      </c>
      <c r="F175" s="14">
        <v>69999.0</v>
      </c>
      <c r="G175" s="14">
        <v>69999.0</v>
      </c>
      <c r="H175" s="12" t="s">
        <v>20</v>
      </c>
      <c r="I175" s="12" t="s">
        <v>13</v>
      </c>
      <c r="J175" s="15"/>
    </row>
    <row r="176" ht="15.75" customHeight="1">
      <c r="A176" s="4">
        <v>10175.0</v>
      </c>
      <c r="B176" s="5">
        <v>45466.0</v>
      </c>
      <c r="C176" s="6" t="s">
        <v>10</v>
      </c>
      <c r="D176" s="6" t="s">
        <v>194</v>
      </c>
      <c r="E176" s="7">
        <v>3.0</v>
      </c>
      <c r="F176" s="8">
        <v>4999.0</v>
      </c>
      <c r="G176" s="8">
        <v>14997.0</v>
      </c>
      <c r="H176" s="6" t="s">
        <v>12</v>
      </c>
      <c r="I176" s="6" t="s">
        <v>13</v>
      </c>
      <c r="J176" s="9"/>
    </row>
    <row r="177" ht="15.75" customHeight="1">
      <c r="A177" s="10">
        <v>10176.0</v>
      </c>
      <c r="B177" s="11">
        <v>45467.0</v>
      </c>
      <c r="C177" s="12" t="s">
        <v>14</v>
      </c>
      <c r="D177" s="12" t="s">
        <v>195</v>
      </c>
      <c r="E177" s="13">
        <v>2.0</v>
      </c>
      <c r="F177" s="14">
        <v>4999.0</v>
      </c>
      <c r="G177" s="14">
        <v>9998.0</v>
      </c>
      <c r="H177" s="12" t="s">
        <v>16</v>
      </c>
      <c r="I177" s="12" t="s">
        <v>17</v>
      </c>
      <c r="J177" s="15" t="str">
        <f t="array" ref="J177">XLOOKUP(A177:A414,'Customer Data'!B176:B415,'Customer Data'!A176:A415)</f>
        <v>Viale Italia 20, Firenze</v>
      </c>
    </row>
    <row r="178" ht="15.75" customHeight="1">
      <c r="A178" s="4">
        <v>10177.0</v>
      </c>
      <c r="B178" s="5">
        <v>45468.0</v>
      </c>
      <c r="C178" s="6" t="s">
        <v>18</v>
      </c>
      <c r="D178" s="6" t="s">
        <v>196</v>
      </c>
      <c r="E178" s="7">
        <v>4.0</v>
      </c>
      <c r="F178" s="8">
        <v>149.0</v>
      </c>
      <c r="G178" s="8">
        <v>596.0</v>
      </c>
      <c r="H178" s="6" t="s">
        <v>20</v>
      </c>
      <c r="I178" s="6" t="s">
        <v>21</v>
      </c>
      <c r="J178" s="9"/>
    </row>
    <row r="179" ht="15.75" customHeight="1">
      <c r="A179" s="10">
        <v>10178.0</v>
      </c>
      <c r="B179" s="11">
        <v>45469.0</v>
      </c>
      <c r="C179" s="12" t="s">
        <v>22</v>
      </c>
      <c r="D179" s="12" t="s">
        <v>197</v>
      </c>
      <c r="E179" s="13">
        <v>3.0</v>
      </c>
      <c r="F179" s="14">
        <v>1199.0</v>
      </c>
      <c r="G179" s="14">
        <v>3597.0</v>
      </c>
      <c r="H179" s="12" t="s">
        <v>12</v>
      </c>
      <c r="I179" s="12" t="s">
        <v>13</v>
      </c>
      <c r="J179" s="15"/>
    </row>
    <row r="180" ht="15.75" customHeight="1">
      <c r="A180" s="4">
        <v>10179.0</v>
      </c>
      <c r="B180" s="5">
        <v>45470.0</v>
      </c>
      <c r="C180" s="6" t="s">
        <v>24</v>
      </c>
      <c r="D180" s="6" t="s">
        <v>198</v>
      </c>
      <c r="E180" s="7">
        <v>2.0</v>
      </c>
      <c r="F180" s="8">
        <v>34.0</v>
      </c>
      <c r="G180" s="8">
        <v>68.0</v>
      </c>
      <c r="H180" s="6" t="s">
        <v>16</v>
      </c>
      <c r="I180" s="6" t="s">
        <v>17</v>
      </c>
      <c r="J180" s="9" t="str">
        <f t="array" ref="J180">XLOOKUP(A180:A417,'Customer Data'!B179:B418,'Customer Data'!A179:A418)</f>
        <v>Viale Italia 20, Firenze</v>
      </c>
    </row>
    <row r="181" ht="15.75" customHeight="1">
      <c r="A181" s="10">
        <v>10180.0</v>
      </c>
      <c r="B181" s="11">
        <v>45471.0</v>
      </c>
      <c r="C181" s="12" t="s">
        <v>26</v>
      </c>
      <c r="D181" s="12" t="s">
        <v>199</v>
      </c>
      <c r="E181" s="13">
        <v>1.0</v>
      </c>
      <c r="F181" s="14">
        <v>146.0</v>
      </c>
      <c r="G181" s="14">
        <v>146.0</v>
      </c>
      <c r="H181" s="12" t="s">
        <v>20</v>
      </c>
      <c r="I181" s="12" t="s">
        <v>13</v>
      </c>
      <c r="J181" s="15"/>
    </row>
    <row r="182" ht="15.75" customHeight="1">
      <c r="A182" s="4">
        <v>10181.0</v>
      </c>
      <c r="B182" s="5">
        <v>45472.0</v>
      </c>
      <c r="C182" s="6" t="s">
        <v>10</v>
      </c>
      <c r="D182" s="6" t="s">
        <v>200</v>
      </c>
      <c r="E182" s="7">
        <v>1.0</v>
      </c>
      <c r="F182" s="8">
        <v>64999.0</v>
      </c>
      <c r="G182" s="8">
        <v>64999.0</v>
      </c>
      <c r="H182" s="6" t="s">
        <v>12</v>
      </c>
      <c r="I182" s="6" t="s">
        <v>13</v>
      </c>
      <c r="J182" s="9"/>
    </row>
    <row r="183" ht="15.75" customHeight="1">
      <c r="A183" s="10">
        <v>10182.0</v>
      </c>
      <c r="B183" s="11">
        <v>45473.0</v>
      </c>
      <c r="C183" s="12" t="s">
        <v>14</v>
      </c>
      <c r="D183" s="12" t="s">
        <v>201</v>
      </c>
      <c r="E183" s="13">
        <v>1.0</v>
      </c>
      <c r="F183" s="14">
        <v>39999.0</v>
      </c>
      <c r="G183" s="14">
        <v>39999.0</v>
      </c>
      <c r="H183" s="12" t="s">
        <v>16</v>
      </c>
      <c r="I183" s="12" t="s">
        <v>17</v>
      </c>
      <c r="J183" s="15" t="str">
        <f t="array" ref="J183">XLOOKUP(A183:A420,'Customer Data'!B182:B421,'Customer Data'!A182:A421)</f>
        <v>Corso Venezia 15, Genova</v>
      </c>
    </row>
    <row r="184" ht="15.75" customHeight="1">
      <c r="A184" s="4">
        <v>10183.0</v>
      </c>
      <c r="B184" s="5">
        <v>45474.0</v>
      </c>
      <c r="C184" s="6" t="s">
        <v>18</v>
      </c>
      <c r="D184" s="6" t="s">
        <v>202</v>
      </c>
      <c r="E184" s="7">
        <v>3.0</v>
      </c>
      <c r="F184" s="8">
        <v>5999.0</v>
      </c>
      <c r="G184" s="8">
        <v>17997.0</v>
      </c>
      <c r="H184" s="6" t="s">
        <v>20</v>
      </c>
      <c r="I184" s="6" t="s">
        <v>21</v>
      </c>
      <c r="J184" s="9"/>
    </row>
    <row r="185" ht="15.75" customHeight="1">
      <c r="A185" s="10">
        <v>10184.0</v>
      </c>
      <c r="B185" s="11">
        <v>45475.0</v>
      </c>
      <c r="C185" s="12" t="s">
        <v>22</v>
      </c>
      <c r="D185" s="12" t="s">
        <v>203</v>
      </c>
      <c r="E185" s="13">
        <v>2.0</v>
      </c>
      <c r="F185" s="14">
        <v>1299.0</v>
      </c>
      <c r="G185" s="14">
        <v>2598.0</v>
      </c>
      <c r="H185" s="12" t="s">
        <v>12</v>
      </c>
      <c r="I185" s="12" t="s">
        <v>13</v>
      </c>
      <c r="J185" s="15"/>
    </row>
    <row r="186" ht="15.75" customHeight="1">
      <c r="A186" s="4">
        <v>10185.0</v>
      </c>
      <c r="B186" s="5">
        <v>45476.0</v>
      </c>
      <c r="C186" s="6" t="s">
        <v>24</v>
      </c>
      <c r="D186" s="6" t="s">
        <v>204</v>
      </c>
      <c r="E186" s="7">
        <v>1.0</v>
      </c>
      <c r="F186" s="8">
        <v>190.0</v>
      </c>
      <c r="G186" s="8">
        <v>190.0</v>
      </c>
      <c r="H186" s="6" t="s">
        <v>16</v>
      </c>
      <c r="I186" s="6" t="s">
        <v>17</v>
      </c>
      <c r="J186" s="9" t="str">
        <f t="array" ref="J186">XLOOKUP(A186:A423,'Customer Data'!B185:B424,'Customer Data'!A185:A424)</f>
        <v>Via Dante 7, Bologna</v>
      </c>
    </row>
    <row r="187" ht="15.75" customHeight="1">
      <c r="A187" s="10">
        <v>10186.0</v>
      </c>
      <c r="B187" s="11">
        <v>45477.0</v>
      </c>
      <c r="C187" s="12" t="s">
        <v>26</v>
      </c>
      <c r="D187" s="12" t="s">
        <v>205</v>
      </c>
      <c r="E187" s="13">
        <v>1.0</v>
      </c>
      <c r="F187" s="14">
        <v>49995.0</v>
      </c>
      <c r="G187" s="14">
        <v>49995.0</v>
      </c>
      <c r="H187" s="12" t="s">
        <v>20</v>
      </c>
      <c r="I187" s="12" t="s">
        <v>13</v>
      </c>
      <c r="J187" s="15"/>
    </row>
    <row r="188" ht="15.75" customHeight="1">
      <c r="A188" s="4">
        <v>10187.0</v>
      </c>
      <c r="B188" s="5">
        <v>45478.0</v>
      </c>
      <c r="C188" s="6" t="s">
        <v>10</v>
      </c>
      <c r="D188" s="6" t="s">
        <v>206</v>
      </c>
      <c r="E188" s="7">
        <v>1.0</v>
      </c>
      <c r="F188" s="8">
        <v>399.0</v>
      </c>
      <c r="G188" s="8">
        <v>399.0</v>
      </c>
      <c r="H188" s="6" t="s">
        <v>12</v>
      </c>
      <c r="I188" s="6" t="s">
        <v>13</v>
      </c>
      <c r="J188" s="9"/>
    </row>
    <row r="189" ht="15.75" customHeight="1">
      <c r="A189" s="10">
        <v>10188.0</v>
      </c>
      <c r="B189" s="11">
        <v>45479.0</v>
      </c>
      <c r="C189" s="12" t="s">
        <v>14</v>
      </c>
      <c r="D189" s="12" t="s">
        <v>207</v>
      </c>
      <c r="E189" s="13">
        <v>2.0</v>
      </c>
      <c r="F189" s="14">
        <v>199.0</v>
      </c>
      <c r="G189" s="14">
        <v>398.0</v>
      </c>
      <c r="H189" s="12" t="s">
        <v>16</v>
      </c>
      <c r="I189" s="12" t="s">
        <v>17</v>
      </c>
      <c r="J189" s="15" t="str">
        <f t="array" ref="J189">XLOOKUP(A189:A426,'Customer Data'!B188:B427,'Customer Data'!A188:A427)</f>
        <v>Via Dante 7, Bologna</v>
      </c>
    </row>
    <row r="190" ht="15.75" customHeight="1">
      <c r="A190" s="4">
        <v>10189.0</v>
      </c>
      <c r="B190" s="5">
        <v>45480.0</v>
      </c>
      <c r="C190" s="6" t="s">
        <v>18</v>
      </c>
      <c r="D190" s="6" t="s">
        <v>208</v>
      </c>
      <c r="E190" s="7">
        <v>4.0</v>
      </c>
      <c r="F190" s="8">
        <v>3499.0</v>
      </c>
      <c r="G190" s="8">
        <v>13996.0</v>
      </c>
      <c r="H190" s="6" t="s">
        <v>20</v>
      </c>
      <c r="I190" s="6" t="s">
        <v>21</v>
      </c>
      <c r="J190" s="9"/>
    </row>
    <row r="191" ht="15.75" customHeight="1">
      <c r="A191" s="10">
        <v>10190.0</v>
      </c>
      <c r="B191" s="11">
        <v>45481.0</v>
      </c>
      <c r="C191" s="12" t="s">
        <v>22</v>
      </c>
      <c r="D191" s="12" t="s">
        <v>109</v>
      </c>
      <c r="E191" s="13">
        <v>3.0</v>
      </c>
      <c r="F191" s="14">
        <v>1099.0</v>
      </c>
      <c r="G191" s="14">
        <v>3297.0</v>
      </c>
      <c r="H191" s="12" t="s">
        <v>12</v>
      </c>
      <c r="I191" s="12" t="s">
        <v>13</v>
      </c>
      <c r="J191" s="15"/>
    </row>
    <row r="192" ht="15.75" customHeight="1">
      <c r="A192" s="4">
        <v>10191.0</v>
      </c>
      <c r="B192" s="5">
        <v>45482.0</v>
      </c>
      <c r="C192" s="6" t="s">
        <v>24</v>
      </c>
      <c r="D192" s="6" t="s">
        <v>209</v>
      </c>
      <c r="E192" s="7">
        <v>1.0</v>
      </c>
      <c r="F192" s="8">
        <v>18.0</v>
      </c>
      <c r="G192" s="8">
        <v>18.0</v>
      </c>
      <c r="H192" s="6" t="s">
        <v>16</v>
      </c>
      <c r="I192" s="6" t="s">
        <v>17</v>
      </c>
      <c r="J192" s="9" t="str">
        <f t="array" ref="J192">XLOOKUP(A192:A429,'Customer Data'!B191:B430,'Customer Data'!A191:A430)</f>
        <v>Via Mazzini 12, Torino</v>
      </c>
    </row>
    <row r="193" ht="15.75" customHeight="1">
      <c r="A193" s="10">
        <v>10192.0</v>
      </c>
      <c r="B193" s="11">
        <v>45483.0</v>
      </c>
      <c r="C193" s="12" t="s">
        <v>26</v>
      </c>
      <c r="D193" s="12" t="s">
        <v>210</v>
      </c>
      <c r="E193" s="13">
        <v>1.0</v>
      </c>
      <c r="F193" s="14">
        <v>16995.0</v>
      </c>
      <c r="G193" s="14">
        <v>16995.0</v>
      </c>
      <c r="H193" s="12" t="s">
        <v>20</v>
      </c>
      <c r="I193" s="12" t="s">
        <v>13</v>
      </c>
      <c r="J193" s="15"/>
    </row>
    <row r="194" ht="15.75" customHeight="1">
      <c r="A194" s="4">
        <v>10193.0</v>
      </c>
      <c r="B194" s="5">
        <v>45484.0</v>
      </c>
      <c r="C194" s="6" t="s">
        <v>10</v>
      </c>
      <c r="D194" s="6" t="s">
        <v>211</v>
      </c>
      <c r="E194" s="7">
        <v>1.0</v>
      </c>
      <c r="F194" s="8">
        <v>19999.0</v>
      </c>
      <c r="G194" s="8">
        <v>19999.0</v>
      </c>
      <c r="H194" s="6" t="s">
        <v>12</v>
      </c>
      <c r="I194" s="6" t="s">
        <v>13</v>
      </c>
      <c r="J194" s="9"/>
    </row>
    <row r="195" ht="15.75" customHeight="1">
      <c r="A195" s="10">
        <v>10194.0</v>
      </c>
      <c r="B195" s="11">
        <v>45485.0</v>
      </c>
      <c r="C195" s="12" t="s">
        <v>14</v>
      </c>
      <c r="D195" s="12" t="s">
        <v>212</v>
      </c>
      <c r="E195" s="13">
        <v>1.0</v>
      </c>
      <c r="F195" s="14">
        <v>19995.0</v>
      </c>
      <c r="G195" s="14">
        <v>19995.0</v>
      </c>
      <c r="H195" s="12" t="s">
        <v>16</v>
      </c>
      <c r="I195" s="12" t="s">
        <v>17</v>
      </c>
      <c r="J195" s="15" t="str">
        <f t="array" ref="J195">XLOOKUP(A195:A432,'Customer Data'!B194:B433,'Customer Data'!A194:A433)</f>
        <v>Via Dante 7, Bologna</v>
      </c>
    </row>
    <row r="196" ht="15.75" customHeight="1">
      <c r="A196" s="4">
        <v>10195.0</v>
      </c>
      <c r="B196" s="5">
        <v>45486.0</v>
      </c>
      <c r="C196" s="6" t="s">
        <v>18</v>
      </c>
      <c r="D196" s="6" t="s">
        <v>213</v>
      </c>
      <c r="E196" s="7">
        <v>2.0</v>
      </c>
      <c r="F196" s="8">
        <v>17999.0</v>
      </c>
      <c r="G196" s="8">
        <v>35998.0</v>
      </c>
      <c r="H196" s="6" t="s">
        <v>20</v>
      </c>
      <c r="I196" s="6" t="s">
        <v>21</v>
      </c>
      <c r="J196" s="9"/>
    </row>
    <row r="197" ht="15.75" customHeight="1">
      <c r="A197" s="10">
        <v>10196.0</v>
      </c>
      <c r="B197" s="11">
        <v>45487.0</v>
      </c>
      <c r="C197" s="12" t="s">
        <v>22</v>
      </c>
      <c r="D197" s="12" t="s">
        <v>214</v>
      </c>
      <c r="E197" s="13">
        <v>2.0</v>
      </c>
      <c r="F197" s="14">
        <v>1199.0</v>
      </c>
      <c r="G197" s="14">
        <v>2398.0</v>
      </c>
      <c r="H197" s="12" t="s">
        <v>12</v>
      </c>
      <c r="I197" s="12" t="s">
        <v>13</v>
      </c>
      <c r="J197" s="15"/>
    </row>
    <row r="198" ht="15.75" customHeight="1">
      <c r="A198" s="4">
        <v>10197.0</v>
      </c>
      <c r="B198" s="5">
        <v>45488.0</v>
      </c>
      <c r="C198" s="6" t="s">
        <v>24</v>
      </c>
      <c r="D198" s="6" t="s">
        <v>215</v>
      </c>
      <c r="E198" s="7">
        <v>1.0</v>
      </c>
      <c r="F198" s="8">
        <v>125.0</v>
      </c>
      <c r="G198" s="8">
        <v>125.0</v>
      </c>
      <c r="H198" s="6" t="s">
        <v>16</v>
      </c>
      <c r="I198" s="6" t="s">
        <v>17</v>
      </c>
      <c r="J198" s="9" t="str">
        <f t="array" ref="J198">XLOOKUP(A198:A435,'Customer Data'!B197:B436,'Customer Data'!A197:A436)</f>
        <v>Viale Italia 20, Firenze</v>
      </c>
    </row>
    <row r="199" ht="15.75" customHeight="1">
      <c r="A199" s="10">
        <v>10198.0</v>
      </c>
      <c r="B199" s="11">
        <v>45489.0</v>
      </c>
      <c r="C199" s="12" t="s">
        <v>26</v>
      </c>
      <c r="D199" s="12" t="s">
        <v>216</v>
      </c>
      <c r="E199" s="13">
        <v>1.0</v>
      </c>
      <c r="F199" s="14">
        <v>44999.0</v>
      </c>
      <c r="G199" s="14">
        <v>44999.0</v>
      </c>
      <c r="H199" s="12" t="s">
        <v>20</v>
      </c>
      <c r="I199" s="12" t="s">
        <v>13</v>
      </c>
      <c r="J199" s="15"/>
    </row>
    <row r="200" ht="15.75" customHeight="1">
      <c r="A200" s="4">
        <v>10199.0</v>
      </c>
      <c r="B200" s="5">
        <v>45490.0</v>
      </c>
      <c r="C200" s="6" t="s">
        <v>10</v>
      </c>
      <c r="D200" s="6" t="s">
        <v>217</v>
      </c>
      <c r="E200" s="7">
        <v>2.0</v>
      </c>
      <c r="F200" s="8">
        <v>179.0</v>
      </c>
      <c r="G200" s="8">
        <v>358.0</v>
      </c>
      <c r="H200" s="6" t="s">
        <v>12</v>
      </c>
      <c r="I200" s="6" t="s">
        <v>13</v>
      </c>
      <c r="J200" s="9"/>
    </row>
    <row r="201" ht="15.75" customHeight="1">
      <c r="A201" s="10">
        <v>10200.0</v>
      </c>
      <c r="B201" s="11">
        <v>45491.0</v>
      </c>
      <c r="C201" s="12" t="s">
        <v>14</v>
      </c>
      <c r="D201" s="12" t="s">
        <v>218</v>
      </c>
      <c r="E201" s="13">
        <v>1.0</v>
      </c>
      <c r="F201" s="14">
        <v>9995.0</v>
      </c>
      <c r="G201" s="14">
        <v>9995.0</v>
      </c>
      <c r="H201" s="12" t="s">
        <v>16</v>
      </c>
      <c r="I201" s="12" t="s">
        <v>17</v>
      </c>
      <c r="J201" s="15" t="str">
        <f t="array" ref="J201">XLOOKUP(A201:A438,'Customer Data'!B200:B439,'Customer Data'!A200:A439)</f>
        <v>Via Roma 1, Roma</v>
      </c>
    </row>
    <row r="202" ht="15.75" customHeight="1">
      <c r="A202" s="4">
        <v>10201.0</v>
      </c>
      <c r="B202" s="5">
        <v>45492.0</v>
      </c>
      <c r="C202" s="6" t="s">
        <v>18</v>
      </c>
      <c r="D202" s="6" t="s">
        <v>219</v>
      </c>
      <c r="E202" s="7">
        <v>3.0</v>
      </c>
      <c r="F202" s="8">
        <v>5999.0</v>
      </c>
      <c r="G202" s="8">
        <v>17997.0</v>
      </c>
      <c r="H202" s="6" t="s">
        <v>20</v>
      </c>
      <c r="I202" s="6" t="s">
        <v>21</v>
      </c>
      <c r="J202" s="9"/>
    </row>
    <row r="203" ht="15.75" customHeight="1">
      <c r="A203" s="10">
        <v>10202.0</v>
      </c>
      <c r="B203" s="11">
        <v>45493.0</v>
      </c>
      <c r="C203" s="12" t="s">
        <v>22</v>
      </c>
      <c r="D203" s="12" t="s">
        <v>220</v>
      </c>
      <c r="E203" s="13">
        <v>2.0</v>
      </c>
      <c r="F203" s="14">
        <v>1499.0</v>
      </c>
      <c r="G203" s="14">
        <v>2998.0</v>
      </c>
      <c r="H203" s="12" t="s">
        <v>12</v>
      </c>
      <c r="I203" s="12" t="s">
        <v>13</v>
      </c>
      <c r="J203" s="15"/>
    </row>
    <row r="204" ht="15.75" customHeight="1">
      <c r="A204" s="4">
        <v>10203.0</v>
      </c>
      <c r="B204" s="5">
        <v>45494.0</v>
      </c>
      <c r="C204" s="6" t="s">
        <v>24</v>
      </c>
      <c r="D204" s="6" t="s">
        <v>221</v>
      </c>
      <c r="E204" s="7">
        <v>1.0</v>
      </c>
      <c r="F204" s="8">
        <v>52.0</v>
      </c>
      <c r="G204" s="8">
        <v>52.0</v>
      </c>
      <c r="H204" s="6" t="s">
        <v>16</v>
      </c>
      <c r="I204" s="6" t="s">
        <v>17</v>
      </c>
      <c r="J204" s="9" t="str">
        <f t="array" ref="J204">XLOOKUP(A204:A441,'Customer Data'!B203:B442,'Customer Data'!A203:A442)</f>
        <v>Via Manzoni 8, Palermo</v>
      </c>
    </row>
    <row r="205" ht="15.75" customHeight="1">
      <c r="A205" s="10">
        <v>10204.0</v>
      </c>
      <c r="B205" s="11">
        <v>45495.0</v>
      </c>
      <c r="C205" s="12" t="s">
        <v>26</v>
      </c>
      <c r="D205" s="12" t="s">
        <v>222</v>
      </c>
      <c r="E205" s="13">
        <v>1.0</v>
      </c>
      <c r="F205" s="14">
        <v>39999.0</v>
      </c>
      <c r="G205" s="14">
        <v>39999.0</v>
      </c>
      <c r="H205" s="12" t="s">
        <v>20</v>
      </c>
      <c r="I205" s="12" t="s">
        <v>13</v>
      </c>
      <c r="J205" s="15"/>
    </row>
    <row r="206" ht="15.75" customHeight="1">
      <c r="A206" s="4">
        <v>10205.0</v>
      </c>
      <c r="B206" s="5">
        <v>45496.0</v>
      </c>
      <c r="C206" s="6" t="s">
        <v>10</v>
      </c>
      <c r="D206" s="6" t="s">
        <v>223</v>
      </c>
      <c r="E206" s="7">
        <v>1.0</v>
      </c>
      <c r="F206" s="8">
        <v>29999.0</v>
      </c>
      <c r="G206" s="8">
        <v>29999.0</v>
      </c>
      <c r="H206" s="6" t="s">
        <v>12</v>
      </c>
      <c r="I206" s="6" t="s">
        <v>13</v>
      </c>
      <c r="J206" s="9"/>
    </row>
    <row r="207" ht="15.75" customHeight="1">
      <c r="A207" s="10">
        <v>10206.0</v>
      </c>
      <c r="B207" s="11">
        <v>45497.0</v>
      </c>
      <c r="C207" s="12" t="s">
        <v>14</v>
      </c>
      <c r="D207" s="12" t="s">
        <v>224</v>
      </c>
      <c r="E207" s="13">
        <v>1.0</v>
      </c>
      <c r="F207" s="14">
        <v>37999.0</v>
      </c>
      <c r="G207" s="14">
        <v>37999.0</v>
      </c>
      <c r="H207" s="12" t="s">
        <v>16</v>
      </c>
      <c r="I207" s="12" t="s">
        <v>17</v>
      </c>
      <c r="J207" s="15" t="str">
        <f t="array" ref="J207">XLOOKUP(A207:A444,'Customer Data'!B206:B445,'Customer Data'!A206:A445)</f>
        <v>Via Dante 7, Bologna</v>
      </c>
    </row>
    <row r="208" ht="15.75" customHeight="1">
      <c r="A208" s="4">
        <v>10207.0</v>
      </c>
      <c r="B208" s="5">
        <v>45498.0</v>
      </c>
      <c r="C208" s="6" t="s">
        <v>18</v>
      </c>
      <c r="D208" s="6" t="s">
        <v>225</v>
      </c>
      <c r="E208" s="7">
        <v>2.0</v>
      </c>
      <c r="F208" s="8">
        <v>98.0</v>
      </c>
      <c r="G208" s="8">
        <v>196.0</v>
      </c>
      <c r="H208" s="6" t="s">
        <v>20</v>
      </c>
      <c r="I208" s="6" t="s">
        <v>21</v>
      </c>
      <c r="J208" s="9"/>
    </row>
    <row r="209" ht="15.75" customHeight="1">
      <c r="A209" s="10">
        <v>10208.0</v>
      </c>
      <c r="B209" s="11">
        <v>45499.0</v>
      </c>
      <c r="C209" s="12" t="s">
        <v>22</v>
      </c>
      <c r="D209" s="12" t="s">
        <v>226</v>
      </c>
      <c r="E209" s="13">
        <v>3.0</v>
      </c>
      <c r="F209" s="14">
        <v>1699.0</v>
      </c>
      <c r="G209" s="14">
        <v>5097.0</v>
      </c>
      <c r="H209" s="12" t="s">
        <v>12</v>
      </c>
      <c r="I209" s="12" t="s">
        <v>13</v>
      </c>
      <c r="J209" s="15"/>
    </row>
    <row r="210" ht="15.75" customHeight="1">
      <c r="A210" s="4">
        <v>10209.0</v>
      </c>
      <c r="B210" s="5">
        <v>45500.0</v>
      </c>
      <c r="C210" s="6" t="s">
        <v>24</v>
      </c>
      <c r="D210" s="6" t="s">
        <v>227</v>
      </c>
      <c r="E210" s="7">
        <v>1.0</v>
      </c>
      <c r="F210" s="8">
        <v>79.0</v>
      </c>
      <c r="G210" s="8">
        <v>79.0</v>
      </c>
      <c r="H210" s="6" t="s">
        <v>16</v>
      </c>
      <c r="I210" s="6" t="s">
        <v>17</v>
      </c>
      <c r="J210" s="9" t="str">
        <f t="array" ref="J210">XLOOKUP(A210:A447,'Customer Data'!B209:B448,'Customer Data'!A209:A448)</f>
        <v>Corso Garibaldi 5, Milano</v>
      </c>
    </row>
    <row r="211" ht="15.75" customHeight="1">
      <c r="A211" s="10">
        <v>10210.0</v>
      </c>
      <c r="B211" s="11">
        <v>45501.0</v>
      </c>
      <c r="C211" s="12" t="s">
        <v>26</v>
      </c>
      <c r="D211" s="12" t="s">
        <v>228</v>
      </c>
      <c r="E211" s="13">
        <v>1.0</v>
      </c>
      <c r="F211" s="14">
        <v>129.0</v>
      </c>
      <c r="G211" s="14">
        <v>129.0</v>
      </c>
      <c r="H211" s="12" t="s">
        <v>20</v>
      </c>
      <c r="I211" s="12" t="s">
        <v>13</v>
      </c>
      <c r="J211" s="15"/>
    </row>
    <row r="212" ht="15.75" customHeight="1">
      <c r="A212" s="4">
        <v>10211.0</v>
      </c>
      <c r="B212" s="5">
        <v>45502.0</v>
      </c>
      <c r="C212" s="6" t="s">
        <v>10</v>
      </c>
      <c r="D212" s="6" t="s">
        <v>229</v>
      </c>
      <c r="E212" s="7">
        <v>1.0</v>
      </c>
      <c r="F212" s="8">
        <v>74999.0</v>
      </c>
      <c r="G212" s="8">
        <v>74999.0</v>
      </c>
      <c r="H212" s="6" t="s">
        <v>12</v>
      </c>
      <c r="I212" s="6" t="s">
        <v>13</v>
      </c>
      <c r="J212" s="9"/>
    </row>
    <row r="213" ht="15.75" customHeight="1">
      <c r="A213" s="10">
        <v>10212.0</v>
      </c>
      <c r="B213" s="11">
        <v>45503.0</v>
      </c>
      <c r="C213" s="12" t="s">
        <v>14</v>
      </c>
      <c r="D213" s="12" t="s">
        <v>35</v>
      </c>
      <c r="E213" s="13">
        <v>2.0</v>
      </c>
      <c r="F213" s="14">
        <v>16999.0</v>
      </c>
      <c r="G213" s="14">
        <v>33998.0</v>
      </c>
      <c r="H213" s="12" t="s">
        <v>16</v>
      </c>
      <c r="I213" s="12" t="s">
        <v>17</v>
      </c>
      <c r="J213" s="15" t="str">
        <f t="array" ref="J213">XLOOKUP(A213:A450,'Customer Data'!B212:B451,'Customer Data'!A212:A451)</f>
        <v>Via Roma 1, Roma</v>
      </c>
    </row>
    <row r="214" ht="15.75" customHeight="1">
      <c r="A214" s="4">
        <v>10213.0</v>
      </c>
      <c r="B214" s="5">
        <v>45504.0</v>
      </c>
      <c r="C214" s="6" t="s">
        <v>18</v>
      </c>
      <c r="D214" s="6" t="s">
        <v>230</v>
      </c>
      <c r="E214" s="7">
        <v>4.0</v>
      </c>
      <c r="F214" s="8">
        <v>99.0</v>
      </c>
      <c r="G214" s="8">
        <v>396.0</v>
      </c>
      <c r="H214" s="6" t="s">
        <v>20</v>
      </c>
      <c r="I214" s="6" t="s">
        <v>21</v>
      </c>
      <c r="J214" s="9"/>
    </row>
    <row r="215" ht="15.75" customHeight="1">
      <c r="A215" s="10">
        <v>10214.0</v>
      </c>
      <c r="B215" s="11">
        <v>45505.0</v>
      </c>
      <c r="C215" s="12" t="s">
        <v>22</v>
      </c>
      <c r="D215" s="12" t="s">
        <v>191</v>
      </c>
      <c r="E215" s="13">
        <v>3.0</v>
      </c>
      <c r="F215" s="14">
        <v>1099.0</v>
      </c>
      <c r="G215" s="14">
        <v>3297.0</v>
      </c>
      <c r="H215" s="12" t="s">
        <v>12</v>
      </c>
      <c r="I215" s="12" t="s">
        <v>13</v>
      </c>
      <c r="J215" s="15"/>
    </row>
    <row r="216" ht="15.75" customHeight="1">
      <c r="A216" s="4">
        <v>10215.0</v>
      </c>
      <c r="B216" s="5">
        <v>45506.0</v>
      </c>
      <c r="C216" s="6" t="s">
        <v>24</v>
      </c>
      <c r="D216" s="6" t="s">
        <v>231</v>
      </c>
      <c r="E216" s="7">
        <v>2.0</v>
      </c>
      <c r="F216" s="8">
        <v>29.0</v>
      </c>
      <c r="G216" s="8">
        <v>58.0</v>
      </c>
      <c r="H216" s="6" t="s">
        <v>16</v>
      </c>
      <c r="I216" s="6" t="s">
        <v>17</v>
      </c>
      <c r="J216" s="9" t="str">
        <f t="array" ref="J216">XLOOKUP(A216:A453,'Customer Data'!B215:B454,'Customer Data'!A215:A454)</f>
        <v>Piazza Duomo 3, Napoli</v>
      </c>
    </row>
    <row r="217" ht="15.75" customHeight="1">
      <c r="A217" s="10">
        <v>10216.0</v>
      </c>
      <c r="B217" s="11">
        <v>45507.0</v>
      </c>
      <c r="C217" s="12" t="s">
        <v>26</v>
      </c>
      <c r="D217" s="12" t="s">
        <v>232</v>
      </c>
      <c r="E217" s="13">
        <v>1.0</v>
      </c>
      <c r="F217" s="14">
        <v>34999.0</v>
      </c>
      <c r="G217" s="14">
        <v>34999.0</v>
      </c>
      <c r="H217" s="12" t="s">
        <v>20</v>
      </c>
      <c r="I217" s="12" t="s">
        <v>13</v>
      </c>
      <c r="J217" s="15"/>
    </row>
    <row r="218" ht="15.75" customHeight="1">
      <c r="A218" s="4">
        <v>10217.0</v>
      </c>
      <c r="B218" s="5">
        <v>45508.0</v>
      </c>
      <c r="C218" s="6" t="s">
        <v>10</v>
      </c>
      <c r="D218" s="6" t="s">
        <v>233</v>
      </c>
      <c r="E218" s="7">
        <v>1.0</v>
      </c>
      <c r="F218" s="8">
        <v>2399.0</v>
      </c>
      <c r="G218" s="8">
        <v>2399.0</v>
      </c>
      <c r="H218" s="6" t="s">
        <v>12</v>
      </c>
      <c r="I218" s="6" t="s">
        <v>13</v>
      </c>
      <c r="J218" s="9"/>
    </row>
    <row r="219" ht="15.75" customHeight="1">
      <c r="A219" s="10">
        <v>10218.0</v>
      </c>
      <c r="B219" s="11">
        <v>45509.0</v>
      </c>
      <c r="C219" s="12" t="s">
        <v>14</v>
      </c>
      <c r="D219" s="12" t="s">
        <v>234</v>
      </c>
      <c r="E219" s="13">
        <v>1.0</v>
      </c>
      <c r="F219" s="14">
        <v>44999.0</v>
      </c>
      <c r="G219" s="14">
        <v>44999.0</v>
      </c>
      <c r="H219" s="12" t="s">
        <v>16</v>
      </c>
      <c r="I219" s="12" t="s">
        <v>17</v>
      </c>
      <c r="J219" s="15" t="str">
        <f t="array" ref="J219">XLOOKUP(A219:A456,'Customer Data'!B218:B457,'Customer Data'!A218:A457)</f>
        <v>Via Dante 7, Bologna</v>
      </c>
    </row>
    <row r="220" ht="15.75" customHeight="1">
      <c r="A220" s="4">
        <v>10219.0</v>
      </c>
      <c r="B220" s="5">
        <v>45510.0</v>
      </c>
      <c r="C220" s="6" t="s">
        <v>18</v>
      </c>
      <c r="D220" s="6" t="s">
        <v>235</v>
      </c>
      <c r="E220" s="7">
        <v>3.0</v>
      </c>
      <c r="F220" s="8">
        <v>4999.0</v>
      </c>
      <c r="G220" s="8">
        <v>14997.0</v>
      </c>
      <c r="H220" s="6" t="s">
        <v>20</v>
      </c>
      <c r="I220" s="6" t="s">
        <v>21</v>
      </c>
      <c r="J220" s="9"/>
    </row>
    <row r="221" ht="15.75" customHeight="1">
      <c r="A221" s="10">
        <v>10220.0</v>
      </c>
      <c r="B221" s="11">
        <v>45511.0</v>
      </c>
      <c r="C221" s="12" t="s">
        <v>22</v>
      </c>
      <c r="D221" s="12" t="s">
        <v>236</v>
      </c>
      <c r="E221" s="13">
        <v>2.0</v>
      </c>
      <c r="F221" s="14">
        <v>1299.0</v>
      </c>
      <c r="G221" s="14">
        <v>2598.0</v>
      </c>
      <c r="H221" s="12" t="s">
        <v>12</v>
      </c>
      <c r="I221" s="12" t="s">
        <v>13</v>
      </c>
      <c r="J221" s="15"/>
    </row>
    <row r="222" ht="15.75" customHeight="1">
      <c r="A222" s="4">
        <v>10221.0</v>
      </c>
      <c r="B222" s="5">
        <v>45512.0</v>
      </c>
      <c r="C222" s="6" t="s">
        <v>24</v>
      </c>
      <c r="D222" s="6" t="s">
        <v>237</v>
      </c>
      <c r="E222" s="7">
        <v>1.0</v>
      </c>
      <c r="F222" s="8">
        <v>27.0</v>
      </c>
      <c r="G222" s="8">
        <v>27.0</v>
      </c>
      <c r="H222" s="6" t="s">
        <v>16</v>
      </c>
      <c r="I222" s="6" t="s">
        <v>17</v>
      </c>
      <c r="J222" s="9" t="str">
        <f t="array" ref="J222">XLOOKUP(A222:A459,'Customer Data'!B221:B460,'Customer Data'!A221:A460)</f>
        <v>Corso Venezia 15, Genova</v>
      </c>
    </row>
    <row r="223" ht="15.75" customHeight="1">
      <c r="A223" s="10">
        <v>10222.0</v>
      </c>
      <c r="B223" s="11">
        <v>45513.0</v>
      </c>
      <c r="C223" s="12" t="s">
        <v>26</v>
      </c>
      <c r="D223" s="12" t="s">
        <v>40</v>
      </c>
      <c r="E223" s="13">
        <v>1.0</v>
      </c>
      <c r="F223" s="14">
        <v>59999.0</v>
      </c>
      <c r="G223" s="14">
        <v>59999.0</v>
      </c>
      <c r="H223" s="12" t="s">
        <v>20</v>
      </c>
      <c r="I223" s="12" t="s">
        <v>13</v>
      </c>
      <c r="J223" s="15"/>
    </row>
    <row r="224" ht="15.75" customHeight="1">
      <c r="A224" s="4">
        <v>10223.0</v>
      </c>
      <c r="B224" s="5">
        <v>45514.0</v>
      </c>
      <c r="C224" s="6" t="s">
        <v>10</v>
      </c>
      <c r="D224" s="6" t="s">
        <v>238</v>
      </c>
      <c r="E224" s="7">
        <v>4.0</v>
      </c>
      <c r="F224" s="8">
        <v>4999.0</v>
      </c>
      <c r="G224" s="8">
        <v>19996.0</v>
      </c>
      <c r="H224" s="6" t="s">
        <v>12</v>
      </c>
      <c r="I224" s="6" t="s">
        <v>13</v>
      </c>
      <c r="J224" s="9"/>
    </row>
    <row r="225" ht="15.75" customHeight="1">
      <c r="A225" s="10">
        <v>10224.0</v>
      </c>
      <c r="B225" s="11">
        <v>45515.0</v>
      </c>
      <c r="C225" s="12" t="s">
        <v>14</v>
      </c>
      <c r="D225" s="12" t="s">
        <v>239</v>
      </c>
      <c r="E225" s="13">
        <v>2.0</v>
      </c>
      <c r="F225" s="14">
        <v>22999.0</v>
      </c>
      <c r="G225" s="14">
        <v>45998.0</v>
      </c>
      <c r="H225" s="12" t="s">
        <v>16</v>
      </c>
      <c r="I225" s="12" t="s">
        <v>17</v>
      </c>
      <c r="J225" s="15" t="str">
        <f t="array" ref="J225">XLOOKUP(A225:A462,'Customer Data'!B224:B463,'Customer Data'!A224:A463)</f>
        <v>Piazza Duomo 3, Napoli</v>
      </c>
    </row>
    <row r="226" ht="15.75" customHeight="1">
      <c r="A226" s="4">
        <v>10225.0</v>
      </c>
      <c r="B226" s="5">
        <v>45516.0</v>
      </c>
      <c r="C226" s="6" t="s">
        <v>18</v>
      </c>
      <c r="D226" s="6" t="s">
        <v>240</v>
      </c>
      <c r="E226" s="7">
        <v>2.0</v>
      </c>
      <c r="F226" s="8">
        <v>4499.0</v>
      </c>
      <c r="G226" s="8">
        <v>8998.0</v>
      </c>
      <c r="H226" s="6" t="s">
        <v>20</v>
      </c>
      <c r="I226" s="6" t="s">
        <v>21</v>
      </c>
      <c r="J226" s="9"/>
    </row>
    <row r="227" ht="15.75" customHeight="1">
      <c r="A227" s="10">
        <v>10226.0</v>
      </c>
      <c r="B227" s="11">
        <v>45517.0</v>
      </c>
      <c r="C227" s="12" t="s">
        <v>22</v>
      </c>
      <c r="D227" s="12" t="s">
        <v>73</v>
      </c>
      <c r="E227" s="13">
        <v>3.0</v>
      </c>
      <c r="F227" s="14">
        <v>2699.0</v>
      </c>
      <c r="G227" s="14">
        <v>8097.0</v>
      </c>
      <c r="H227" s="12" t="s">
        <v>12</v>
      </c>
      <c r="I227" s="12" t="s">
        <v>13</v>
      </c>
      <c r="J227" s="15"/>
    </row>
    <row r="228" ht="15.75" customHeight="1">
      <c r="A228" s="4">
        <v>10227.0</v>
      </c>
      <c r="B228" s="5">
        <v>45518.0</v>
      </c>
      <c r="C228" s="6" t="s">
        <v>24</v>
      </c>
      <c r="D228" s="6" t="s">
        <v>241</v>
      </c>
      <c r="E228" s="7">
        <v>1.0</v>
      </c>
      <c r="F228" s="8">
        <v>67.0</v>
      </c>
      <c r="G228" s="8">
        <v>67.0</v>
      </c>
      <c r="H228" s="6" t="s">
        <v>16</v>
      </c>
      <c r="I228" s="6" t="s">
        <v>17</v>
      </c>
      <c r="J228" s="9" t="str">
        <f t="array" ref="J228">XLOOKUP(A228:A465,'Customer Data'!B227:B466,'Customer Data'!A227:A466)</f>
        <v>Via Mazzini 12, Torino</v>
      </c>
    </row>
    <row r="229" ht="15.75" customHeight="1">
      <c r="A229" s="10">
        <v>10228.0</v>
      </c>
      <c r="B229" s="11">
        <v>45519.0</v>
      </c>
      <c r="C229" s="12" t="s">
        <v>26</v>
      </c>
      <c r="D229" s="12" t="s">
        <v>242</v>
      </c>
      <c r="E229" s="13">
        <v>2.0</v>
      </c>
      <c r="F229" s="14">
        <v>14995.0</v>
      </c>
      <c r="G229" s="14">
        <v>2999.0</v>
      </c>
      <c r="H229" s="12" t="s">
        <v>20</v>
      </c>
      <c r="I229" s="12" t="s">
        <v>13</v>
      </c>
      <c r="J229" s="15"/>
    </row>
    <row r="230" ht="15.75" customHeight="1">
      <c r="A230" s="4">
        <v>10229.0</v>
      </c>
      <c r="B230" s="5">
        <v>45520.0</v>
      </c>
      <c r="C230" s="6" t="s">
        <v>10</v>
      </c>
      <c r="D230" s="6" t="s">
        <v>243</v>
      </c>
      <c r="E230" s="7">
        <v>1.0</v>
      </c>
      <c r="F230" s="8">
        <v>169.0</v>
      </c>
      <c r="G230" s="8">
        <v>169.0</v>
      </c>
      <c r="H230" s="6" t="s">
        <v>12</v>
      </c>
      <c r="I230" s="6" t="s">
        <v>13</v>
      </c>
      <c r="J230" s="9"/>
    </row>
    <row r="231" ht="15.75" customHeight="1">
      <c r="A231" s="10">
        <v>10230.0</v>
      </c>
      <c r="B231" s="11">
        <v>45521.0</v>
      </c>
      <c r="C231" s="12" t="s">
        <v>14</v>
      </c>
      <c r="D231" s="12" t="s">
        <v>244</v>
      </c>
      <c r="E231" s="13">
        <v>1.0</v>
      </c>
      <c r="F231" s="14">
        <v>599.0</v>
      </c>
      <c r="G231" s="14">
        <v>599.0</v>
      </c>
      <c r="H231" s="12" t="s">
        <v>16</v>
      </c>
      <c r="I231" s="12" t="s">
        <v>17</v>
      </c>
      <c r="J231" s="15" t="str">
        <f t="array" ref="J231">XLOOKUP(A231:A468,'Customer Data'!B230:B469,'Customer Data'!A230:A469)</f>
        <v>Via Dante 7, Bologna</v>
      </c>
    </row>
    <row r="232" ht="15.75" customHeight="1">
      <c r="A232" s="4">
        <v>10231.0</v>
      </c>
      <c r="B232" s="5">
        <v>45522.0</v>
      </c>
      <c r="C232" s="6" t="s">
        <v>18</v>
      </c>
      <c r="D232" s="6" t="s">
        <v>245</v>
      </c>
      <c r="E232" s="7">
        <v>4.0</v>
      </c>
      <c r="F232" s="8">
        <v>6499.0</v>
      </c>
      <c r="G232" s="8">
        <v>25996.0</v>
      </c>
      <c r="H232" s="6" t="s">
        <v>20</v>
      </c>
      <c r="I232" s="6" t="s">
        <v>21</v>
      </c>
      <c r="J232" s="9"/>
    </row>
    <row r="233" ht="15.75" customHeight="1">
      <c r="A233" s="10">
        <v>10232.0</v>
      </c>
      <c r="B233" s="11">
        <v>45523.0</v>
      </c>
      <c r="C233" s="12" t="s">
        <v>22</v>
      </c>
      <c r="D233" s="12" t="s">
        <v>31</v>
      </c>
      <c r="E233" s="13">
        <v>2.0</v>
      </c>
      <c r="F233" s="14">
        <v>999.0</v>
      </c>
      <c r="G233" s="14">
        <v>1998.0</v>
      </c>
      <c r="H233" s="12" t="s">
        <v>12</v>
      </c>
      <c r="I233" s="12" t="s">
        <v>13</v>
      </c>
      <c r="J233" s="15"/>
    </row>
    <row r="234" ht="15.75" customHeight="1">
      <c r="A234" s="4">
        <v>10233.0</v>
      </c>
      <c r="B234" s="5">
        <v>45524.0</v>
      </c>
      <c r="C234" s="6" t="s">
        <v>24</v>
      </c>
      <c r="D234" s="6" t="s">
        <v>246</v>
      </c>
      <c r="E234" s="7">
        <v>1.0</v>
      </c>
      <c r="F234" s="8">
        <v>24.0</v>
      </c>
      <c r="G234" s="8">
        <v>24.0</v>
      </c>
      <c r="H234" s="6" t="s">
        <v>16</v>
      </c>
      <c r="I234" s="6" t="s">
        <v>17</v>
      </c>
      <c r="J234" s="9" t="str">
        <f t="array" ref="J234">XLOOKUP(A234:A471,'Customer Data'!B233:B472,'Customer Data'!A233:A472)</f>
        <v>Via Roma 1, Roma</v>
      </c>
    </row>
    <row r="235" ht="15.75" customHeight="1">
      <c r="A235" s="10">
        <v>10234.0</v>
      </c>
      <c r="B235" s="11">
        <v>45525.0</v>
      </c>
      <c r="C235" s="12" t="s">
        <v>26</v>
      </c>
      <c r="D235" s="12" t="s">
        <v>247</v>
      </c>
      <c r="E235" s="13">
        <v>3.0</v>
      </c>
      <c r="F235" s="14">
        <v>3295.0</v>
      </c>
      <c r="G235" s="14">
        <v>9885.0</v>
      </c>
      <c r="H235" s="12" t="s">
        <v>20</v>
      </c>
      <c r="I235" s="12" t="s">
        <v>13</v>
      </c>
      <c r="J235" s="15"/>
    </row>
    <row r="236" ht="15.75" customHeight="1">
      <c r="A236" s="4">
        <v>10235.0</v>
      </c>
      <c r="B236" s="5">
        <v>45526.0</v>
      </c>
      <c r="C236" s="6" t="s">
        <v>10</v>
      </c>
      <c r="D236" s="6" t="s">
        <v>248</v>
      </c>
      <c r="E236" s="7">
        <v>1.0</v>
      </c>
      <c r="F236" s="8">
        <v>299.0</v>
      </c>
      <c r="G236" s="8">
        <v>299.0</v>
      </c>
      <c r="H236" s="6" t="s">
        <v>12</v>
      </c>
      <c r="I236" s="6" t="s">
        <v>13</v>
      </c>
      <c r="J236" s="9"/>
    </row>
    <row r="237" ht="15.75" customHeight="1">
      <c r="A237" s="10">
        <v>10236.0</v>
      </c>
      <c r="B237" s="11">
        <v>45527.0</v>
      </c>
      <c r="C237" s="12" t="s">
        <v>14</v>
      </c>
      <c r="D237" s="12" t="s">
        <v>249</v>
      </c>
      <c r="E237" s="13">
        <v>1.0</v>
      </c>
      <c r="F237" s="14">
        <v>15999.0</v>
      </c>
      <c r="G237" s="14">
        <v>15999.0</v>
      </c>
      <c r="H237" s="12" t="s">
        <v>16</v>
      </c>
      <c r="I237" s="12" t="s">
        <v>17</v>
      </c>
      <c r="J237" s="15" t="str">
        <f t="array" ref="J237">XLOOKUP(A237:A474,'Customer Data'!B236:B475,'Customer Data'!A236:A475)</f>
        <v>Via Manzoni 8, Palermo</v>
      </c>
    </row>
    <row r="238" ht="15.75" customHeight="1">
      <c r="A238" s="4">
        <v>10237.0</v>
      </c>
      <c r="B238" s="5">
        <v>45528.0</v>
      </c>
      <c r="C238" s="6" t="s">
        <v>18</v>
      </c>
      <c r="D238" s="6" t="s">
        <v>250</v>
      </c>
      <c r="E238" s="7">
        <v>3.0</v>
      </c>
      <c r="F238" s="8">
        <v>90.0</v>
      </c>
      <c r="G238" s="8">
        <v>270.0</v>
      </c>
      <c r="H238" s="6" t="s">
        <v>20</v>
      </c>
      <c r="I238" s="6" t="s">
        <v>21</v>
      </c>
      <c r="J238" s="9"/>
    </row>
    <row r="239" ht="15.75" customHeight="1">
      <c r="A239" s="10">
        <v>10238.0</v>
      </c>
      <c r="B239" s="11">
        <v>45529.0</v>
      </c>
      <c r="C239" s="12" t="s">
        <v>22</v>
      </c>
      <c r="D239" s="12" t="s">
        <v>251</v>
      </c>
      <c r="E239" s="13">
        <v>3.0</v>
      </c>
      <c r="F239" s="14">
        <v>1099.0</v>
      </c>
      <c r="G239" s="14">
        <v>3297.0</v>
      </c>
      <c r="H239" s="12" t="s">
        <v>12</v>
      </c>
      <c r="I239" s="12" t="s">
        <v>13</v>
      </c>
      <c r="J239" s="15"/>
    </row>
    <row r="240" ht="15.75" customHeight="1">
      <c r="A240" s="4">
        <v>10239.0</v>
      </c>
      <c r="B240" s="5">
        <v>45530.0</v>
      </c>
      <c r="C240" s="6" t="s">
        <v>24</v>
      </c>
      <c r="D240" s="6" t="s">
        <v>252</v>
      </c>
      <c r="E240" s="7">
        <v>1.0</v>
      </c>
      <c r="F240" s="8">
        <v>55.0</v>
      </c>
      <c r="G240" s="8">
        <v>55.0</v>
      </c>
      <c r="H240" s="6" t="s">
        <v>16</v>
      </c>
      <c r="I240" s="6" t="s">
        <v>17</v>
      </c>
      <c r="J240" s="9" t="str">
        <f t="array" ref="J240">XLOOKUP(A240:A477,'Customer Data'!B239:B478,'Customer Data'!A239:A478)</f>
        <v>Viale Italia 20, Firenze</v>
      </c>
    </row>
    <row r="241" ht="15.75" customHeight="1">
      <c r="A241" s="10">
        <v>10240.0</v>
      </c>
      <c r="B241" s="17">
        <v>45531.0</v>
      </c>
      <c r="C241" s="18" t="s">
        <v>26</v>
      </c>
      <c r="D241" s="18" t="s">
        <v>253</v>
      </c>
      <c r="E241" s="19">
        <v>2.0</v>
      </c>
      <c r="F241" s="20">
        <v>2999.0</v>
      </c>
      <c r="G241" s="20">
        <v>5998.0</v>
      </c>
      <c r="H241" s="18" t="s">
        <v>20</v>
      </c>
      <c r="I241" s="18" t="s">
        <v>13</v>
      </c>
      <c r="J241" s="21"/>
    </row>
    <row r="242" ht="15.75" customHeight="1"/>
    <row r="243" ht="15.75" customHeight="1"/>
    <row r="244" ht="15.75" customHeight="1"/>
    <row r="245" ht="15.75" customHeight="1">
      <c r="F245" s="22" t="s">
        <v>254</v>
      </c>
      <c r="G245" s="23">
        <f>SUM(Online_Sales_Data[Total Revenue])</f>
        <v>6835485</v>
      </c>
    </row>
    <row r="246" ht="15.75" customHeight="1">
      <c r="F246" s="22" t="s">
        <v>255</v>
      </c>
      <c r="G246" s="23">
        <f>AVERAGE(Online_Sales_Data[Unit Price])</f>
        <v>19736.93333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3116EAAE-D6CA-4B91-BB27-CA80E9E6B097}" filter="1" showAutoFilter="1">
      <autoFilter ref="$A$1:$J$241">
        <filterColumn colId="9">
          <customFilters>
            <customFilter val="*Bologna*"/>
          </customFilters>
        </filterColumn>
      </autoFilter>
    </customSheetView>
    <customSheetView guid="{E70CF5AA-5E7D-4E19-B4DD-9FDCA7F75EAF}" filter="1" showAutoFilter="1">
      <autoFilter ref="$A$1:$J$241"/>
    </customSheetView>
    <customSheetView guid="{4D62D2A1-2B6D-4F79-9891-8BA5916C9A69}" filter="1" showAutoFilter="1">
      <autoFilter ref="$A$1:$J$241"/>
    </customSheetView>
    <customSheetView guid="{23B0B2D4-25C1-4E20-8FE2-76CB84C6ED43}" filter="1" showAutoFilter="1">
      <autoFilter ref="$A$1:$J$241">
        <filterColumn colId="6">
          <customFilters>
            <customFilter operator="greaterThan" val="100000"/>
          </customFilters>
        </filterColumn>
      </autoFilter>
    </customSheetView>
    <customSheetView guid="{8CE0680F-7E3D-4888-962F-465B21AC0A2D}" filter="1" showAutoFilter="1">
      <autoFilter ref="$A$1:$J$241"/>
    </customSheetView>
    <customSheetView guid="{DB82750D-523E-4AE1-BADA-426FC3FB9117}" filter="1" showAutoFilter="1">
      <autoFilter ref="$A$1:$J$241">
        <filterColumn colId="8">
          <filters>
            <filter val="PayPal"/>
          </filters>
        </filterColumn>
      </autoFilter>
    </customSheetView>
  </customSheetViews>
  <dataValidations>
    <dataValidation type="custom" allowBlank="1" showDropDown="1" sqref="B2:B241">
      <formula1>OR(NOT(ISERROR(DATEVALUE(B2))), AND(ISNUMBER(B2), LEFT(CELL("format", B2))="D"))</formula1>
    </dataValidation>
    <dataValidation type="custom" allowBlank="1" showDropDown="1" sqref="A2:A241 E2:G241">
      <formula1>AND(ISNUMBER(A2),(NOT(OR(NOT(ISERROR(DATEVALUE(A2))), AND(ISNUMBER(A2), LEFT(CELL("format", A2))="D")))))</formula1>
    </dataValidation>
    <dataValidation allowBlank="1" showDropDown="1" sqref="C2:D241 H2:I241"/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3" max="3" width="16.75"/>
    <col customWidth="1" min="4" max="4" width="17.5"/>
    <col customWidth="1" min="6" max="6" width="20.0"/>
    <col customWidth="1" min="8" max="8" width="18.75"/>
  </cols>
  <sheetData>
    <row r="1">
      <c r="A1" s="24" t="s">
        <v>256</v>
      </c>
      <c r="B1" s="24" t="s">
        <v>257</v>
      </c>
      <c r="C1" s="24" t="s">
        <v>258</v>
      </c>
      <c r="D1" s="25" t="s">
        <v>259</v>
      </c>
      <c r="E1" s="26" t="s">
        <v>260</v>
      </c>
      <c r="F1" s="26" t="s">
        <v>261</v>
      </c>
      <c r="G1" s="27" t="s">
        <v>262</v>
      </c>
      <c r="H1" s="28" t="s">
        <v>263</v>
      </c>
    </row>
    <row r="2">
      <c r="A2" s="24" t="s">
        <v>264</v>
      </c>
      <c r="B2" s="24" t="s">
        <v>265</v>
      </c>
      <c r="C2" s="29">
        <v>31179.0</v>
      </c>
      <c r="D2" s="30" t="s">
        <v>266</v>
      </c>
      <c r="E2" s="31">
        <v>10.0</v>
      </c>
      <c r="F2" s="32">
        <v>9.99</v>
      </c>
      <c r="G2" s="33">
        <f t="array" ref="G2:G8">Tabella_Riassuntiva[Prezzo Unitario]*Tabella_Riassuntiva[Quantità]</f>
        <v>99.9</v>
      </c>
      <c r="H2" s="34" t="s">
        <v>267</v>
      </c>
    </row>
    <row r="3">
      <c r="A3" s="24" t="s">
        <v>268</v>
      </c>
      <c r="B3" s="24" t="s">
        <v>269</v>
      </c>
      <c r="C3" s="35">
        <v>33200.0</v>
      </c>
      <c r="D3" s="36" t="s">
        <v>270</v>
      </c>
      <c r="E3" s="37">
        <v>4.0</v>
      </c>
      <c r="F3" s="38">
        <v>104.99</v>
      </c>
      <c r="G3" s="39">
        <v>419.96</v>
      </c>
      <c r="H3" s="15"/>
    </row>
    <row r="4">
      <c r="A4" s="24" t="s">
        <v>271</v>
      </c>
      <c r="B4" s="24" t="s">
        <v>272</v>
      </c>
      <c r="C4" s="29">
        <v>30168.0</v>
      </c>
      <c r="D4" s="30" t="s">
        <v>273</v>
      </c>
      <c r="E4" s="31">
        <v>5.0</v>
      </c>
      <c r="F4" s="32">
        <v>49.99</v>
      </c>
      <c r="G4" s="33">
        <v>249.95000000000002</v>
      </c>
      <c r="H4" s="9"/>
    </row>
    <row r="5">
      <c r="A5" s="24" t="s">
        <v>274</v>
      </c>
      <c r="B5" s="24" t="s">
        <v>275</v>
      </c>
      <c r="C5" s="29">
        <v>32202.0</v>
      </c>
      <c r="D5" s="36" t="s">
        <v>276</v>
      </c>
      <c r="E5" s="37">
        <v>7.0</v>
      </c>
      <c r="F5" s="38">
        <v>99.99</v>
      </c>
      <c r="G5" s="39">
        <v>699.93</v>
      </c>
      <c r="H5" s="15"/>
    </row>
    <row r="6">
      <c r="A6" s="24" t="s">
        <v>277</v>
      </c>
      <c r="B6" s="24" t="s">
        <v>278</v>
      </c>
      <c r="C6" s="35">
        <v>33217.0</v>
      </c>
      <c r="D6" s="30" t="s">
        <v>273</v>
      </c>
      <c r="E6" s="31">
        <v>1.0</v>
      </c>
      <c r="F6" s="32">
        <v>49.99</v>
      </c>
      <c r="G6" s="33">
        <v>49.99</v>
      </c>
      <c r="H6" s="9"/>
    </row>
    <row r="7">
      <c r="A7" s="24" t="s">
        <v>264</v>
      </c>
      <c r="B7" s="24" t="s">
        <v>279</v>
      </c>
      <c r="C7" s="29">
        <v>31179.0</v>
      </c>
      <c r="D7" s="36" t="s">
        <v>270</v>
      </c>
      <c r="E7" s="37">
        <v>10.0</v>
      </c>
      <c r="F7" s="38">
        <v>104.99</v>
      </c>
      <c r="G7" s="39">
        <v>1049.8999999999999</v>
      </c>
      <c r="H7" s="15"/>
    </row>
    <row r="8">
      <c r="A8" s="24" t="s">
        <v>280</v>
      </c>
      <c r="B8" s="24" t="s">
        <v>281</v>
      </c>
      <c r="C8" s="29">
        <v>36707.0</v>
      </c>
      <c r="D8" s="40" t="s">
        <v>276</v>
      </c>
      <c r="E8" s="41">
        <v>2.0</v>
      </c>
      <c r="F8" s="42">
        <v>99.99</v>
      </c>
      <c r="G8" s="43">
        <v>199.98</v>
      </c>
      <c r="H8" s="44"/>
    </row>
    <row r="10">
      <c r="E10" s="24" t="s">
        <v>282</v>
      </c>
      <c r="F10" s="23">
        <f>SUM(Tabella_Riassuntiva[Prezzo Unitario])</f>
        <v>519.93</v>
      </c>
    </row>
  </sheetData>
  <dataValidations>
    <dataValidation type="custom" allowBlank="1" showDropDown="1" sqref="F2:F8">
      <formula1>AND(ISNUMBER(F2),(NOT(OR(NOT(ISERROR(DATEVALUE(F2))), AND(ISNUMBER(F2), LEFT(CELL("format", F2))="D")))))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6.38"/>
    <col customWidth="1" min="5" max="6" width="8.63"/>
  </cols>
  <sheetData>
    <row r="1" ht="12.0" customHeight="1">
      <c r="A1" s="45" t="s">
        <v>9</v>
      </c>
      <c r="B1" s="45" t="s">
        <v>0</v>
      </c>
      <c r="C1" s="45" t="s">
        <v>283</v>
      </c>
      <c r="D1" s="45" t="s">
        <v>284</v>
      </c>
    </row>
    <row r="2" ht="12.0" customHeight="1">
      <c r="A2" s="46" t="s">
        <v>285</v>
      </c>
      <c r="B2" s="47">
        <v>10001.0</v>
      </c>
      <c r="C2" s="46" t="s">
        <v>286</v>
      </c>
      <c r="D2" s="46" t="s">
        <v>287</v>
      </c>
    </row>
    <row r="3" ht="12.0" customHeight="1">
      <c r="A3" s="46" t="s">
        <v>288</v>
      </c>
      <c r="B3" s="47">
        <v>10002.0</v>
      </c>
      <c r="C3" s="46" t="s">
        <v>289</v>
      </c>
      <c r="D3" s="46" t="s">
        <v>290</v>
      </c>
    </row>
    <row r="4" ht="12.0" customHeight="1">
      <c r="A4" s="46" t="s">
        <v>291</v>
      </c>
      <c r="B4" s="47">
        <v>10003.0</v>
      </c>
      <c r="C4" s="46" t="s">
        <v>292</v>
      </c>
      <c r="D4" s="46" t="s">
        <v>293</v>
      </c>
    </row>
    <row r="5" ht="12.0" customHeight="1">
      <c r="A5" s="46" t="s">
        <v>294</v>
      </c>
      <c r="B5" s="47">
        <v>10004.0</v>
      </c>
      <c r="C5" s="46" t="s">
        <v>295</v>
      </c>
      <c r="D5" s="46" t="s">
        <v>296</v>
      </c>
    </row>
    <row r="6" ht="12.0" customHeight="1">
      <c r="A6" s="46" t="s">
        <v>297</v>
      </c>
      <c r="B6" s="47">
        <v>10005.0</v>
      </c>
      <c r="C6" s="46" t="s">
        <v>298</v>
      </c>
      <c r="D6" s="46" t="s">
        <v>299</v>
      </c>
    </row>
    <row r="7" ht="12.0" customHeight="1">
      <c r="A7" s="46" t="s">
        <v>285</v>
      </c>
      <c r="B7" s="47">
        <v>10006.0</v>
      </c>
      <c r="C7" s="46" t="s">
        <v>286</v>
      </c>
      <c r="D7" s="46" t="s">
        <v>287</v>
      </c>
    </row>
    <row r="8" ht="12.0" customHeight="1">
      <c r="A8" s="46" t="s">
        <v>300</v>
      </c>
      <c r="B8" s="47">
        <v>10007.0</v>
      </c>
      <c r="C8" s="46" t="s">
        <v>301</v>
      </c>
      <c r="D8" s="46" t="s">
        <v>302</v>
      </c>
    </row>
    <row r="9" ht="12.0" customHeight="1">
      <c r="A9" s="46" t="s">
        <v>294</v>
      </c>
      <c r="B9" s="47">
        <v>10008.0</v>
      </c>
      <c r="C9" s="46" t="s">
        <v>295</v>
      </c>
      <c r="D9" s="46" t="s">
        <v>296</v>
      </c>
    </row>
    <row r="10" ht="12.0" customHeight="1">
      <c r="A10" s="46" t="s">
        <v>300</v>
      </c>
      <c r="B10" s="47">
        <v>10009.0</v>
      </c>
      <c r="C10" s="46" t="s">
        <v>301</v>
      </c>
      <c r="D10" s="46" t="s">
        <v>302</v>
      </c>
    </row>
    <row r="11" ht="12.0" customHeight="1">
      <c r="A11" s="46" t="s">
        <v>285</v>
      </c>
      <c r="B11" s="47">
        <v>10010.0</v>
      </c>
      <c r="C11" s="46" t="s">
        <v>286</v>
      </c>
      <c r="D11" s="46" t="s">
        <v>287</v>
      </c>
    </row>
    <row r="12" ht="12.0" customHeight="1">
      <c r="A12" s="46" t="s">
        <v>303</v>
      </c>
      <c r="B12" s="47">
        <v>10011.0</v>
      </c>
      <c r="C12" s="46" t="s">
        <v>304</v>
      </c>
      <c r="D12" s="46" t="s">
        <v>305</v>
      </c>
    </row>
    <row r="13" ht="12.0" customHeight="1">
      <c r="A13" s="46" t="s">
        <v>297</v>
      </c>
      <c r="B13" s="47">
        <v>10012.0</v>
      </c>
      <c r="C13" s="46" t="s">
        <v>298</v>
      </c>
      <c r="D13" s="46" t="s">
        <v>299</v>
      </c>
    </row>
    <row r="14" ht="12.0" customHeight="1">
      <c r="A14" s="46" t="s">
        <v>288</v>
      </c>
      <c r="B14" s="47">
        <v>10013.0</v>
      </c>
      <c r="C14" s="46" t="s">
        <v>289</v>
      </c>
      <c r="D14" s="46" t="s">
        <v>290</v>
      </c>
    </row>
    <row r="15" ht="12.0" customHeight="1">
      <c r="A15" s="46" t="s">
        <v>288</v>
      </c>
      <c r="B15" s="47">
        <v>10014.0</v>
      </c>
      <c r="C15" s="46" t="s">
        <v>289</v>
      </c>
      <c r="D15" s="46" t="s">
        <v>290</v>
      </c>
    </row>
    <row r="16" ht="12.0" customHeight="1">
      <c r="A16" s="46" t="s">
        <v>297</v>
      </c>
      <c r="B16" s="47">
        <v>10015.0</v>
      </c>
      <c r="C16" s="46" t="s">
        <v>298</v>
      </c>
      <c r="D16" s="46" t="s">
        <v>299</v>
      </c>
    </row>
    <row r="17" ht="12.0" customHeight="1">
      <c r="A17" s="46" t="s">
        <v>288</v>
      </c>
      <c r="B17" s="47">
        <v>10016.0</v>
      </c>
      <c r="C17" s="46" t="s">
        <v>289</v>
      </c>
      <c r="D17" s="46" t="s">
        <v>290</v>
      </c>
    </row>
    <row r="18" ht="12.0" customHeight="1">
      <c r="A18" s="46" t="s">
        <v>291</v>
      </c>
      <c r="B18" s="47">
        <v>10017.0</v>
      </c>
      <c r="C18" s="46" t="s">
        <v>292</v>
      </c>
      <c r="D18" s="46" t="s">
        <v>293</v>
      </c>
    </row>
    <row r="19" ht="12.0" customHeight="1">
      <c r="A19" s="46" t="s">
        <v>306</v>
      </c>
      <c r="B19" s="47">
        <v>10018.0</v>
      </c>
      <c r="C19" s="46" t="s">
        <v>307</v>
      </c>
      <c r="D19" s="46" t="s">
        <v>308</v>
      </c>
    </row>
    <row r="20" ht="12.0" customHeight="1">
      <c r="A20" s="46" t="s">
        <v>291</v>
      </c>
      <c r="B20" s="47">
        <v>10019.0</v>
      </c>
      <c r="C20" s="46" t="s">
        <v>292</v>
      </c>
      <c r="D20" s="46" t="s">
        <v>293</v>
      </c>
    </row>
    <row r="21" ht="12.0" customHeight="1">
      <c r="A21" s="46" t="s">
        <v>294</v>
      </c>
      <c r="B21" s="47">
        <v>10020.0</v>
      </c>
      <c r="C21" s="46" t="s">
        <v>295</v>
      </c>
      <c r="D21" s="46" t="s">
        <v>296</v>
      </c>
    </row>
    <row r="22" ht="12.0" customHeight="1">
      <c r="A22" s="46" t="s">
        <v>300</v>
      </c>
      <c r="B22" s="47">
        <v>10021.0</v>
      </c>
      <c r="C22" s="46" t="s">
        <v>301</v>
      </c>
      <c r="D22" s="46" t="s">
        <v>302</v>
      </c>
    </row>
    <row r="23" ht="12.0" customHeight="1">
      <c r="A23" s="46" t="s">
        <v>294</v>
      </c>
      <c r="B23" s="47">
        <v>10022.0</v>
      </c>
      <c r="C23" s="46" t="s">
        <v>295</v>
      </c>
      <c r="D23" s="46" t="s">
        <v>296</v>
      </c>
    </row>
    <row r="24" ht="12.0" customHeight="1">
      <c r="A24" s="46" t="s">
        <v>297</v>
      </c>
      <c r="B24" s="47">
        <v>10023.0</v>
      </c>
      <c r="C24" s="46" t="s">
        <v>298</v>
      </c>
      <c r="D24" s="46" t="s">
        <v>299</v>
      </c>
    </row>
    <row r="25" ht="12.0" customHeight="1">
      <c r="A25" s="46" t="s">
        <v>303</v>
      </c>
      <c r="B25" s="47">
        <v>10024.0</v>
      </c>
      <c r="C25" s="46" t="s">
        <v>304</v>
      </c>
      <c r="D25" s="46" t="s">
        <v>305</v>
      </c>
    </row>
    <row r="26" ht="12.0" customHeight="1">
      <c r="A26" s="46" t="s">
        <v>300</v>
      </c>
      <c r="B26" s="47">
        <v>10025.0</v>
      </c>
      <c r="C26" s="46" t="s">
        <v>301</v>
      </c>
      <c r="D26" s="46" t="s">
        <v>302</v>
      </c>
    </row>
    <row r="27" ht="12.0" customHeight="1">
      <c r="A27" s="46" t="s">
        <v>297</v>
      </c>
      <c r="B27" s="47">
        <v>10026.0</v>
      </c>
      <c r="C27" s="46" t="s">
        <v>298</v>
      </c>
      <c r="D27" s="46" t="s">
        <v>299</v>
      </c>
    </row>
    <row r="28" ht="12.0" customHeight="1">
      <c r="A28" s="46" t="s">
        <v>297</v>
      </c>
      <c r="B28" s="47">
        <v>10027.0</v>
      </c>
      <c r="C28" s="46" t="s">
        <v>298</v>
      </c>
      <c r="D28" s="46" t="s">
        <v>299</v>
      </c>
    </row>
    <row r="29" ht="12.0" customHeight="1">
      <c r="A29" s="46" t="s">
        <v>300</v>
      </c>
      <c r="B29" s="47">
        <v>10028.0</v>
      </c>
      <c r="C29" s="46" t="s">
        <v>301</v>
      </c>
      <c r="D29" s="46" t="s">
        <v>302</v>
      </c>
    </row>
    <row r="30" ht="12.0" customHeight="1">
      <c r="A30" s="46" t="s">
        <v>306</v>
      </c>
      <c r="B30" s="47">
        <v>10029.0</v>
      </c>
      <c r="C30" s="46" t="s">
        <v>307</v>
      </c>
      <c r="D30" s="46" t="s">
        <v>308</v>
      </c>
    </row>
    <row r="31" ht="12.0" customHeight="1">
      <c r="A31" s="46" t="s">
        <v>285</v>
      </c>
      <c r="B31" s="47">
        <v>10030.0</v>
      </c>
      <c r="C31" s="46" t="s">
        <v>286</v>
      </c>
      <c r="D31" s="46" t="s">
        <v>287</v>
      </c>
    </row>
    <row r="32" ht="12.0" customHeight="1">
      <c r="A32" s="46" t="s">
        <v>285</v>
      </c>
      <c r="B32" s="47">
        <v>10031.0</v>
      </c>
      <c r="C32" s="46" t="s">
        <v>286</v>
      </c>
      <c r="D32" s="46" t="s">
        <v>287</v>
      </c>
    </row>
    <row r="33" ht="12.0" customHeight="1">
      <c r="A33" s="46" t="s">
        <v>297</v>
      </c>
      <c r="B33" s="47">
        <v>10032.0</v>
      </c>
      <c r="C33" s="46" t="s">
        <v>298</v>
      </c>
      <c r="D33" s="46" t="s">
        <v>299</v>
      </c>
    </row>
    <row r="34" ht="12.0" customHeight="1">
      <c r="A34" s="46" t="s">
        <v>303</v>
      </c>
      <c r="B34" s="47">
        <v>10033.0</v>
      </c>
      <c r="C34" s="46" t="s">
        <v>304</v>
      </c>
      <c r="D34" s="46" t="s">
        <v>305</v>
      </c>
    </row>
    <row r="35" ht="12.0" customHeight="1">
      <c r="A35" s="46" t="s">
        <v>294</v>
      </c>
      <c r="B35" s="47">
        <v>10034.0</v>
      </c>
      <c r="C35" s="46" t="s">
        <v>295</v>
      </c>
      <c r="D35" s="46" t="s">
        <v>296</v>
      </c>
    </row>
    <row r="36" ht="12.0" customHeight="1">
      <c r="A36" s="46" t="s">
        <v>291</v>
      </c>
      <c r="B36" s="47">
        <v>10035.0</v>
      </c>
      <c r="C36" s="46" t="s">
        <v>292</v>
      </c>
      <c r="D36" s="46" t="s">
        <v>293</v>
      </c>
    </row>
    <row r="37" ht="12.0" customHeight="1">
      <c r="A37" s="46" t="s">
        <v>297</v>
      </c>
      <c r="B37" s="47">
        <v>10036.0</v>
      </c>
      <c r="C37" s="46" t="s">
        <v>298</v>
      </c>
      <c r="D37" s="46" t="s">
        <v>299</v>
      </c>
    </row>
    <row r="38" ht="12.0" customHeight="1">
      <c r="A38" s="46" t="s">
        <v>303</v>
      </c>
      <c r="B38" s="47">
        <v>10037.0</v>
      </c>
      <c r="C38" s="46" t="s">
        <v>304</v>
      </c>
      <c r="D38" s="46" t="s">
        <v>305</v>
      </c>
    </row>
    <row r="39" ht="12.0" customHeight="1">
      <c r="A39" s="46" t="s">
        <v>291</v>
      </c>
      <c r="B39" s="47">
        <v>10038.0</v>
      </c>
      <c r="C39" s="46" t="s">
        <v>292</v>
      </c>
      <c r="D39" s="46" t="s">
        <v>293</v>
      </c>
    </row>
    <row r="40" ht="12.0" customHeight="1">
      <c r="A40" s="46" t="s">
        <v>288</v>
      </c>
      <c r="B40" s="47">
        <v>10039.0</v>
      </c>
      <c r="C40" s="46" t="s">
        <v>289</v>
      </c>
      <c r="D40" s="46" t="s">
        <v>290</v>
      </c>
    </row>
    <row r="41" ht="12.0" customHeight="1">
      <c r="A41" s="46" t="s">
        <v>294</v>
      </c>
      <c r="B41" s="47">
        <v>10040.0</v>
      </c>
      <c r="C41" s="46" t="s">
        <v>295</v>
      </c>
      <c r="D41" s="46" t="s">
        <v>296</v>
      </c>
    </row>
    <row r="42" ht="12.0" customHeight="1">
      <c r="A42" s="46" t="s">
        <v>306</v>
      </c>
      <c r="B42" s="47">
        <v>10041.0</v>
      </c>
      <c r="C42" s="46" t="s">
        <v>307</v>
      </c>
      <c r="D42" s="46" t="s">
        <v>308</v>
      </c>
    </row>
    <row r="43" ht="12.0" customHeight="1">
      <c r="A43" s="46" t="s">
        <v>297</v>
      </c>
      <c r="B43" s="47">
        <v>10042.0</v>
      </c>
      <c r="C43" s="46" t="s">
        <v>298</v>
      </c>
      <c r="D43" s="46" t="s">
        <v>299</v>
      </c>
    </row>
    <row r="44" ht="12.0" customHeight="1">
      <c r="A44" s="46" t="s">
        <v>294</v>
      </c>
      <c r="B44" s="47">
        <v>10043.0</v>
      </c>
      <c r="C44" s="46" t="s">
        <v>295</v>
      </c>
      <c r="D44" s="46" t="s">
        <v>296</v>
      </c>
    </row>
    <row r="45" ht="12.0" customHeight="1">
      <c r="A45" s="46" t="s">
        <v>285</v>
      </c>
      <c r="B45" s="47">
        <v>10044.0</v>
      </c>
      <c r="C45" s="46" t="s">
        <v>286</v>
      </c>
      <c r="D45" s="46" t="s">
        <v>287</v>
      </c>
    </row>
    <row r="46" ht="12.0" customHeight="1">
      <c r="A46" s="46" t="s">
        <v>300</v>
      </c>
      <c r="B46" s="47">
        <v>10045.0</v>
      </c>
      <c r="C46" s="46" t="s">
        <v>301</v>
      </c>
      <c r="D46" s="46" t="s">
        <v>302</v>
      </c>
    </row>
    <row r="47" ht="12.0" customHeight="1">
      <c r="A47" s="46" t="s">
        <v>285</v>
      </c>
      <c r="B47" s="47">
        <v>10046.0</v>
      </c>
      <c r="C47" s="46" t="s">
        <v>286</v>
      </c>
      <c r="D47" s="46" t="s">
        <v>287</v>
      </c>
    </row>
    <row r="48" ht="12.0" customHeight="1">
      <c r="A48" s="46" t="s">
        <v>291</v>
      </c>
      <c r="B48" s="47">
        <v>10047.0</v>
      </c>
      <c r="C48" s="46" t="s">
        <v>292</v>
      </c>
      <c r="D48" s="46" t="s">
        <v>293</v>
      </c>
    </row>
    <row r="49" ht="12.0" customHeight="1">
      <c r="A49" s="46" t="s">
        <v>285</v>
      </c>
      <c r="B49" s="47">
        <v>10048.0</v>
      </c>
      <c r="C49" s="46" t="s">
        <v>286</v>
      </c>
      <c r="D49" s="46" t="s">
        <v>287</v>
      </c>
    </row>
    <row r="50" ht="12.0" customHeight="1">
      <c r="A50" s="46" t="s">
        <v>300</v>
      </c>
      <c r="B50" s="47">
        <v>10049.0</v>
      </c>
      <c r="C50" s="46" t="s">
        <v>301</v>
      </c>
      <c r="D50" s="46" t="s">
        <v>302</v>
      </c>
    </row>
    <row r="51" ht="12.0" customHeight="1">
      <c r="A51" s="46" t="s">
        <v>297</v>
      </c>
      <c r="B51" s="47">
        <v>10050.0</v>
      </c>
      <c r="C51" s="46" t="s">
        <v>298</v>
      </c>
      <c r="D51" s="46" t="s">
        <v>299</v>
      </c>
    </row>
    <row r="52" ht="12.0" customHeight="1">
      <c r="A52" s="46" t="s">
        <v>294</v>
      </c>
      <c r="B52" s="47">
        <v>10051.0</v>
      </c>
      <c r="C52" s="46" t="s">
        <v>295</v>
      </c>
      <c r="D52" s="46" t="s">
        <v>296</v>
      </c>
    </row>
    <row r="53" ht="12.0" customHeight="1">
      <c r="A53" s="46" t="s">
        <v>303</v>
      </c>
      <c r="B53" s="47">
        <v>10052.0</v>
      </c>
      <c r="C53" s="46" t="s">
        <v>304</v>
      </c>
      <c r="D53" s="46" t="s">
        <v>305</v>
      </c>
    </row>
    <row r="54" ht="12.0" customHeight="1">
      <c r="A54" s="46" t="s">
        <v>297</v>
      </c>
      <c r="B54" s="47">
        <v>10053.0</v>
      </c>
      <c r="C54" s="46" t="s">
        <v>298</v>
      </c>
      <c r="D54" s="46" t="s">
        <v>299</v>
      </c>
    </row>
    <row r="55" ht="12.0" customHeight="1">
      <c r="A55" s="46" t="s">
        <v>291</v>
      </c>
      <c r="B55" s="47">
        <v>10054.0</v>
      </c>
      <c r="C55" s="46" t="s">
        <v>292</v>
      </c>
      <c r="D55" s="46" t="s">
        <v>293</v>
      </c>
    </row>
    <row r="56" ht="12.0" customHeight="1">
      <c r="A56" s="46" t="s">
        <v>306</v>
      </c>
      <c r="B56" s="47">
        <v>10055.0</v>
      </c>
      <c r="C56" s="46" t="s">
        <v>307</v>
      </c>
      <c r="D56" s="46" t="s">
        <v>308</v>
      </c>
    </row>
    <row r="57" ht="12.0" customHeight="1">
      <c r="A57" s="46" t="s">
        <v>294</v>
      </c>
      <c r="B57" s="47">
        <v>10056.0</v>
      </c>
      <c r="C57" s="46" t="s">
        <v>295</v>
      </c>
      <c r="D57" s="46" t="s">
        <v>296</v>
      </c>
    </row>
    <row r="58" ht="12.0" customHeight="1">
      <c r="A58" s="46" t="s">
        <v>303</v>
      </c>
      <c r="B58" s="47">
        <v>10057.0</v>
      </c>
      <c r="C58" s="46" t="s">
        <v>304</v>
      </c>
      <c r="D58" s="46" t="s">
        <v>305</v>
      </c>
    </row>
    <row r="59" ht="12.0" customHeight="1">
      <c r="A59" s="46" t="s">
        <v>306</v>
      </c>
      <c r="B59" s="47">
        <v>10058.0</v>
      </c>
      <c r="C59" s="46" t="s">
        <v>307</v>
      </c>
      <c r="D59" s="46" t="s">
        <v>308</v>
      </c>
    </row>
    <row r="60" ht="12.0" customHeight="1">
      <c r="A60" s="46" t="s">
        <v>285</v>
      </c>
      <c r="B60" s="47">
        <v>10059.0</v>
      </c>
      <c r="C60" s="46" t="s">
        <v>286</v>
      </c>
      <c r="D60" s="46" t="s">
        <v>287</v>
      </c>
    </row>
    <row r="61" ht="12.0" customHeight="1">
      <c r="A61" s="46" t="s">
        <v>294</v>
      </c>
      <c r="B61" s="47">
        <v>10060.0</v>
      </c>
      <c r="C61" s="46" t="s">
        <v>295</v>
      </c>
      <c r="D61" s="46" t="s">
        <v>296</v>
      </c>
    </row>
    <row r="62" ht="12.0" customHeight="1">
      <c r="A62" s="46" t="s">
        <v>297</v>
      </c>
      <c r="B62" s="47">
        <v>10061.0</v>
      </c>
      <c r="C62" s="46" t="s">
        <v>298</v>
      </c>
      <c r="D62" s="46" t="s">
        <v>299</v>
      </c>
    </row>
    <row r="63" ht="12.0" customHeight="1">
      <c r="A63" s="46" t="s">
        <v>294</v>
      </c>
      <c r="B63" s="47">
        <v>10062.0</v>
      </c>
      <c r="C63" s="46" t="s">
        <v>295</v>
      </c>
      <c r="D63" s="46" t="s">
        <v>296</v>
      </c>
    </row>
    <row r="64" ht="12.0" customHeight="1">
      <c r="A64" s="46" t="s">
        <v>288</v>
      </c>
      <c r="B64" s="47">
        <v>10063.0</v>
      </c>
      <c r="C64" s="46" t="s">
        <v>289</v>
      </c>
      <c r="D64" s="46" t="s">
        <v>290</v>
      </c>
    </row>
    <row r="65" ht="12.0" customHeight="1">
      <c r="A65" s="46" t="s">
        <v>297</v>
      </c>
      <c r="B65" s="47">
        <v>10064.0</v>
      </c>
      <c r="C65" s="46" t="s">
        <v>298</v>
      </c>
      <c r="D65" s="46" t="s">
        <v>299</v>
      </c>
    </row>
    <row r="66" ht="12.0" customHeight="1">
      <c r="A66" s="46" t="s">
        <v>306</v>
      </c>
      <c r="B66" s="47">
        <v>10065.0</v>
      </c>
      <c r="C66" s="46" t="s">
        <v>307</v>
      </c>
      <c r="D66" s="46" t="s">
        <v>308</v>
      </c>
    </row>
    <row r="67" ht="12.0" customHeight="1">
      <c r="A67" s="46" t="s">
        <v>294</v>
      </c>
      <c r="B67" s="47">
        <v>10066.0</v>
      </c>
      <c r="C67" s="46" t="s">
        <v>295</v>
      </c>
      <c r="D67" s="46" t="s">
        <v>296</v>
      </c>
    </row>
    <row r="68" ht="12.0" customHeight="1">
      <c r="A68" s="46" t="s">
        <v>297</v>
      </c>
      <c r="B68" s="47">
        <v>10067.0</v>
      </c>
      <c r="C68" s="46" t="s">
        <v>298</v>
      </c>
      <c r="D68" s="46" t="s">
        <v>299</v>
      </c>
    </row>
    <row r="69" ht="12.0" customHeight="1">
      <c r="A69" s="46" t="s">
        <v>297</v>
      </c>
      <c r="B69" s="47">
        <v>10068.0</v>
      </c>
      <c r="C69" s="46" t="s">
        <v>298</v>
      </c>
      <c r="D69" s="46" t="s">
        <v>299</v>
      </c>
    </row>
    <row r="70" ht="12.0" customHeight="1">
      <c r="A70" s="46" t="s">
        <v>300</v>
      </c>
      <c r="B70" s="47">
        <v>10069.0</v>
      </c>
      <c r="C70" s="46" t="s">
        <v>301</v>
      </c>
      <c r="D70" s="46" t="s">
        <v>302</v>
      </c>
    </row>
    <row r="71" ht="12.0" customHeight="1">
      <c r="A71" s="46" t="s">
        <v>291</v>
      </c>
      <c r="B71" s="47">
        <v>10070.0</v>
      </c>
      <c r="C71" s="46" t="s">
        <v>292</v>
      </c>
      <c r="D71" s="46" t="s">
        <v>293</v>
      </c>
    </row>
    <row r="72" ht="12.0" customHeight="1">
      <c r="A72" s="46" t="s">
        <v>291</v>
      </c>
      <c r="B72" s="47">
        <v>10071.0</v>
      </c>
      <c r="C72" s="46" t="s">
        <v>292</v>
      </c>
      <c r="D72" s="46" t="s">
        <v>293</v>
      </c>
    </row>
    <row r="73" ht="12.0" customHeight="1">
      <c r="A73" s="46" t="s">
        <v>297</v>
      </c>
      <c r="B73" s="47">
        <v>10072.0</v>
      </c>
      <c r="C73" s="46" t="s">
        <v>298</v>
      </c>
      <c r="D73" s="46" t="s">
        <v>299</v>
      </c>
    </row>
    <row r="74" ht="12.0" customHeight="1">
      <c r="A74" s="46" t="s">
        <v>306</v>
      </c>
      <c r="B74" s="47">
        <v>10073.0</v>
      </c>
      <c r="C74" s="46" t="s">
        <v>307</v>
      </c>
      <c r="D74" s="46" t="s">
        <v>308</v>
      </c>
    </row>
    <row r="75" ht="12.0" customHeight="1">
      <c r="A75" s="46" t="s">
        <v>297</v>
      </c>
      <c r="B75" s="47">
        <v>10074.0</v>
      </c>
      <c r="C75" s="46" t="s">
        <v>298</v>
      </c>
      <c r="D75" s="46" t="s">
        <v>299</v>
      </c>
    </row>
    <row r="76" ht="12.0" customHeight="1">
      <c r="A76" s="46" t="s">
        <v>291</v>
      </c>
      <c r="B76" s="47">
        <v>10075.0</v>
      </c>
      <c r="C76" s="46" t="s">
        <v>292</v>
      </c>
      <c r="D76" s="46" t="s">
        <v>293</v>
      </c>
    </row>
    <row r="77" ht="12.0" customHeight="1">
      <c r="A77" s="46" t="s">
        <v>294</v>
      </c>
      <c r="B77" s="47">
        <v>10076.0</v>
      </c>
      <c r="C77" s="46" t="s">
        <v>295</v>
      </c>
      <c r="D77" s="46" t="s">
        <v>296</v>
      </c>
    </row>
    <row r="78" ht="12.0" customHeight="1">
      <c r="A78" s="46" t="s">
        <v>306</v>
      </c>
      <c r="B78" s="47">
        <v>10077.0</v>
      </c>
      <c r="C78" s="46" t="s">
        <v>307</v>
      </c>
      <c r="D78" s="46" t="s">
        <v>308</v>
      </c>
    </row>
    <row r="79" ht="12.0" customHeight="1">
      <c r="A79" s="46" t="s">
        <v>291</v>
      </c>
      <c r="B79" s="47">
        <v>10078.0</v>
      </c>
      <c r="C79" s="46" t="s">
        <v>292</v>
      </c>
      <c r="D79" s="46" t="s">
        <v>293</v>
      </c>
    </row>
    <row r="80" ht="12.0" customHeight="1">
      <c r="A80" s="46" t="s">
        <v>291</v>
      </c>
      <c r="B80" s="47">
        <v>10079.0</v>
      </c>
      <c r="C80" s="46" t="s">
        <v>292</v>
      </c>
      <c r="D80" s="46" t="s">
        <v>293</v>
      </c>
    </row>
    <row r="81" ht="12.0" customHeight="1">
      <c r="A81" s="46" t="s">
        <v>297</v>
      </c>
      <c r="B81" s="47">
        <v>10080.0</v>
      </c>
      <c r="C81" s="46" t="s">
        <v>298</v>
      </c>
      <c r="D81" s="46" t="s">
        <v>299</v>
      </c>
    </row>
    <row r="82" ht="12.0" customHeight="1">
      <c r="A82" s="46" t="s">
        <v>288</v>
      </c>
      <c r="B82" s="47">
        <v>10081.0</v>
      </c>
      <c r="C82" s="46" t="s">
        <v>289</v>
      </c>
      <c r="D82" s="46" t="s">
        <v>290</v>
      </c>
    </row>
    <row r="83" ht="12.0" customHeight="1">
      <c r="A83" s="46" t="s">
        <v>291</v>
      </c>
      <c r="B83" s="47">
        <v>10082.0</v>
      </c>
      <c r="C83" s="46" t="s">
        <v>292</v>
      </c>
      <c r="D83" s="46" t="s">
        <v>293</v>
      </c>
    </row>
    <row r="84" ht="12.0" customHeight="1">
      <c r="A84" s="46" t="s">
        <v>288</v>
      </c>
      <c r="B84" s="47">
        <v>10083.0</v>
      </c>
      <c r="C84" s="46" t="s">
        <v>289</v>
      </c>
      <c r="D84" s="46" t="s">
        <v>290</v>
      </c>
    </row>
    <row r="85" ht="12.0" customHeight="1">
      <c r="A85" s="46" t="s">
        <v>297</v>
      </c>
      <c r="B85" s="47">
        <v>10084.0</v>
      </c>
      <c r="C85" s="46" t="s">
        <v>298</v>
      </c>
      <c r="D85" s="46" t="s">
        <v>299</v>
      </c>
    </row>
    <row r="86" ht="12.0" customHeight="1">
      <c r="A86" s="46" t="s">
        <v>288</v>
      </c>
      <c r="B86" s="47">
        <v>10085.0</v>
      </c>
      <c r="C86" s="46" t="s">
        <v>289</v>
      </c>
      <c r="D86" s="46" t="s">
        <v>290</v>
      </c>
    </row>
    <row r="87" ht="12.0" customHeight="1">
      <c r="A87" s="46" t="s">
        <v>294</v>
      </c>
      <c r="B87" s="47">
        <v>10086.0</v>
      </c>
      <c r="C87" s="46" t="s">
        <v>295</v>
      </c>
      <c r="D87" s="46" t="s">
        <v>296</v>
      </c>
    </row>
    <row r="88" ht="12.0" customHeight="1">
      <c r="A88" s="46" t="s">
        <v>297</v>
      </c>
      <c r="B88" s="47">
        <v>10087.0</v>
      </c>
      <c r="C88" s="46" t="s">
        <v>298</v>
      </c>
      <c r="D88" s="46" t="s">
        <v>299</v>
      </c>
    </row>
    <row r="89" ht="12.0" customHeight="1">
      <c r="A89" s="46" t="s">
        <v>306</v>
      </c>
      <c r="B89" s="47">
        <v>10088.0</v>
      </c>
      <c r="C89" s="46" t="s">
        <v>307</v>
      </c>
      <c r="D89" s="46" t="s">
        <v>308</v>
      </c>
    </row>
    <row r="90" ht="12.0" customHeight="1">
      <c r="A90" s="46" t="s">
        <v>291</v>
      </c>
      <c r="B90" s="47">
        <v>10089.0</v>
      </c>
      <c r="C90" s="46" t="s">
        <v>292</v>
      </c>
      <c r="D90" s="46" t="s">
        <v>293</v>
      </c>
    </row>
    <row r="91" ht="12.0" customHeight="1">
      <c r="A91" s="46" t="s">
        <v>306</v>
      </c>
      <c r="B91" s="47">
        <v>10090.0</v>
      </c>
      <c r="C91" s="46" t="s">
        <v>307</v>
      </c>
      <c r="D91" s="46" t="s">
        <v>308</v>
      </c>
    </row>
    <row r="92" ht="12.0" customHeight="1">
      <c r="A92" s="46" t="s">
        <v>297</v>
      </c>
      <c r="B92" s="47">
        <v>10091.0</v>
      </c>
      <c r="C92" s="46" t="s">
        <v>298</v>
      </c>
      <c r="D92" s="46" t="s">
        <v>299</v>
      </c>
    </row>
    <row r="93" ht="12.0" customHeight="1">
      <c r="A93" s="46" t="s">
        <v>297</v>
      </c>
      <c r="B93" s="47">
        <v>10092.0</v>
      </c>
      <c r="C93" s="46" t="s">
        <v>298</v>
      </c>
      <c r="D93" s="46" t="s">
        <v>299</v>
      </c>
    </row>
    <row r="94" ht="12.0" customHeight="1">
      <c r="A94" s="46" t="s">
        <v>306</v>
      </c>
      <c r="B94" s="47">
        <v>10093.0</v>
      </c>
      <c r="C94" s="46" t="s">
        <v>307</v>
      </c>
      <c r="D94" s="46" t="s">
        <v>308</v>
      </c>
    </row>
    <row r="95" ht="12.0" customHeight="1">
      <c r="A95" s="46" t="s">
        <v>297</v>
      </c>
      <c r="B95" s="47">
        <v>10094.0</v>
      </c>
      <c r="C95" s="46" t="s">
        <v>298</v>
      </c>
      <c r="D95" s="46" t="s">
        <v>299</v>
      </c>
    </row>
    <row r="96" ht="12.0" customHeight="1">
      <c r="A96" s="46" t="s">
        <v>297</v>
      </c>
      <c r="B96" s="47">
        <v>10095.0</v>
      </c>
      <c r="C96" s="46" t="s">
        <v>298</v>
      </c>
      <c r="D96" s="46" t="s">
        <v>299</v>
      </c>
    </row>
    <row r="97" ht="12.0" customHeight="1">
      <c r="A97" s="46" t="s">
        <v>294</v>
      </c>
      <c r="B97" s="47">
        <v>10096.0</v>
      </c>
      <c r="C97" s="46" t="s">
        <v>295</v>
      </c>
      <c r="D97" s="46" t="s">
        <v>296</v>
      </c>
    </row>
    <row r="98" ht="12.0" customHeight="1">
      <c r="A98" s="46" t="s">
        <v>297</v>
      </c>
      <c r="B98" s="47">
        <v>10097.0</v>
      </c>
      <c r="C98" s="46" t="s">
        <v>298</v>
      </c>
      <c r="D98" s="46" t="s">
        <v>299</v>
      </c>
    </row>
    <row r="99" ht="12.0" customHeight="1">
      <c r="A99" s="46" t="s">
        <v>300</v>
      </c>
      <c r="B99" s="47">
        <v>10098.0</v>
      </c>
      <c r="C99" s="46" t="s">
        <v>301</v>
      </c>
      <c r="D99" s="46" t="s">
        <v>302</v>
      </c>
    </row>
    <row r="100" ht="12.0" customHeight="1">
      <c r="A100" s="46" t="s">
        <v>297</v>
      </c>
      <c r="B100" s="47">
        <v>10099.0</v>
      </c>
      <c r="C100" s="46" t="s">
        <v>298</v>
      </c>
      <c r="D100" s="46" t="s">
        <v>299</v>
      </c>
    </row>
    <row r="101" ht="12.0" customHeight="1">
      <c r="A101" s="46" t="s">
        <v>297</v>
      </c>
      <c r="B101" s="47">
        <v>10100.0</v>
      </c>
      <c r="C101" s="46" t="s">
        <v>298</v>
      </c>
      <c r="D101" s="46" t="s">
        <v>299</v>
      </c>
    </row>
    <row r="102" ht="12.0" customHeight="1">
      <c r="A102" s="46" t="s">
        <v>297</v>
      </c>
      <c r="B102" s="47">
        <v>10101.0</v>
      </c>
      <c r="C102" s="46" t="s">
        <v>298</v>
      </c>
      <c r="D102" s="46" t="s">
        <v>299</v>
      </c>
    </row>
    <row r="103" ht="12.0" customHeight="1">
      <c r="A103" s="46" t="s">
        <v>300</v>
      </c>
      <c r="B103" s="47">
        <v>10102.0</v>
      </c>
      <c r="C103" s="46" t="s">
        <v>301</v>
      </c>
      <c r="D103" s="46" t="s">
        <v>302</v>
      </c>
    </row>
    <row r="104" ht="12.0" customHeight="1">
      <c r="A104" s="46" t="s">
        <v>303</v>
      </c>
      <c r="B104" s="47">
        <v>10103.0</v>
      </c>
      <c r="C104" s="46" t="s">
        <v>304</v>
      </c>
      <c r="D104" s="46" t="s">
        <v>305</v>
      </c>
    </row>
    <row r="105" ht="12.0" customHeight="1">
      <c r="A105" s="46" t="s">
        <v>297</v>
      </c>
      <c r="B105" s="47">
        <v>10104.0</v>
      </c>
      <c r="C105" s="46" t="s">
        <v>298</v>
      </c>
      <c r="D105" s="46" t="s">
        <v>299</v>
      </c>
    </row>
    <row r="106" ht="12.0" customHeight="1">
      <c r="A106" s="46" t="s">
        <v>285</v>
      </c>
      <c r="B106" s="47">
        <v>10105.0</v>
      </c>
      <c r="C106" s="46" t="s">
        <v>286</v>
      </c>
      <c r="D106" s="46" t="s">
        <v>287</v>
      </c>
    </row>
    <row r="107" ht="12.0" customHeight="1">
      <c r="A107" s="46" t="s">
        <v>285</v>
      </c>
      <c r="B107" s="47">
        <v>10106.0</v>
      </c>
      <c r="C107" s="46" t="s">
        <v>286</v>
      </c>
      <c r="D107" s="46" t="s">
        <v>287</v>
      </c>
    </row>
    <row r="108" ht="12.0" customHeight="1">
      <c r="A108" s="46" t="s">
        <v>294</v>
      </c>
      <c r="B108" s="47">
        <v>10107.0</v>
      </c>
      <c r="C108" s="46" t="s">
        <v>295</v>
      </c>
      <c r="D108" s="46" t="s">
        <v>296</v>
      </c>
    </row>
    <row r="109" ht="12.0" customHeight="1">
      <c r="A109" s="46" t="s">
        <v>294</v>
      </c>
      <c r="B109" s="47">
        <v>10108.0</v>
      </c>
      <c r="C109" s="46" t="s">
        <v>295</v>
      </c>
      <c r="D109" s="46" t="s">
        <v>296</v>
      </c>
    </row>
    <row r="110" ht="12.0" customHeight="1">
      <c r="A110" s="46" t="s">
        <v>288</v>
      </c>
      <c r="B110" s="47">
        <v>10109.0</v>
      </c>
      <c r="C110" s="46" t="s">
        <v>289</v>
      </c>
      <c r="D110" s="46" t="s">
        <v>290</v>
      </c>
    </row>
    <row r="111" ht="12.0" customHeight="1">
      <c r="A111" s="46" t="s">
        <v>288</v>
      </c>
      <c r="B111" s="47">
        <v>10110.0</v>
      </c>
      <c r="C111" s="46" t="s">
        <v>289</v>
      </c>
      <c r="D111" s="46" t="s">
        <v>290</v>
      </c>
    </row>
    <row r="112" ht="12.0" customHeight="1">
      <c r="A112" s="46" t="s">
        <v>303</v>
      </c>
      <c r="B112" s="47">
        <v>10111.0</v>
      </c>
      <c r="C112" s="46" t="s">
        <v>304</v>
      </c>
      <c r="D112" s="46" t="s">
        <v>305</v>
      </c>
    </row>
    <row r="113" ht="12.0" customHeight="1">
      <c r="A113" s="46" t="s">
        <v>297</v>
      </c>
      <c r="B113" s="47">
        <v>10112.0</v>
      </c>
      <c r="C113" s="46" t="s">
        <v>298</v>
      </c>
      <c r="D113" s="46" t="s">
        <v>299</v>
      </c>
    </row>
    <row r="114" ht="12.0" customHeight="1">
      <c r="A114" s="46" t="s">
        <v>303</v>
      </c>
      <c r="B114" s="47">
        <v>10113.0</v>
      </c>
      <c r="C114" s="46" t="s">
        <v>304</v>
      </c>
      <c r="D114" s="46" t="s">
        <v>305</v>
      </c>
    </row>
    <row r="115" ht="12.0" customHeight="1">
      <c r="A115" s="46" t="s">
        <v>294</v>
      </c>
      <c r="B115" s="47">
        <v>10114.0</v>
      </c>
      <c r="C115" s="46" t="s">
        <v>295</v>
      </c>
      <c r="D115" s="46" t="s">
        <v>296</v>
      </c>
    </row>
    <row r="116" ht="12.0" customHeight="1">
      <c r="A116" s="46" t="s">
        <v>288</v>
      </c>
      <c r="B116" s="47">
        <v>10115.0</v>
      </c>
      <c r="C116" s="46" t="s">
        <v>289</v>
      </c>
      <c r="D116" s="46" t="s">
        <v>290</v>
      </c>
    </row>
    <row r="117" ht="12.0" customHeight="1">
      <c r="A117" s="46" t="s">
        <v>306</v>
      </c>
      <c r="B117" s="47">
        <v>10116.0</v>
      </c>
      <c r="C117" s="46" t="s">
        <v>307</v>
      </c>
      <c r="D117" s="46" t="s">
        <v>308</v>
      </c>
    </row>
    <row r="118" ht="12.0" customHeight="1">
      <c r="A118" s="46" t="s">
        <v>285</v>
      </c>
      <c r="B118" s="47">
        <v>10117.0</v>
      </c>
      <c r="C118" s="46" t="s">
        <v>286</v>
      </c>
      <c r="D118" s="46" t="s">
        <v>287</v>
      </c>
    </row>
    <row r="119" ht="12.0" customHeight="1">
      <c r="A119" s="46" t="s">
        <v>294</v>
      </c>
      <c r="B119" s="47">
        <v>10118.0</v>
      </c>
      <c r="C119" s="46" t="s">
        <v>295</v>
      </c>
      <c r="D119" s="46" t="s">
        <v>296</v>
      </c>
    </row>
    <row r="120" ht="12.0" customHeight="1">
      <c r="A120" s="46" t="s">
        <v>291</v>
      </c>
      <c r="B120" s="47">
        <v>10119.0</v>
      </c>
      <c r="C120" s="46" t="s">
        <v>292</v>
      </c>
      <c r="D120" s="46" t="s">
        <v>293</v>
      </c>
    </row>
    <row r="121" ht="12.0" customHeight="1">
      <c r="A121" s="46" t="s">
        <v>285</v>
      </c>
      <c r="B121" s="47">
        <v>10120.0</v>
      </c>
      <c r="C121" s="46" t="s">
        <v>286</v>
      </c>
      <c r="D121" s="46" t="s">
        <v>287</v>
      </c>
    </row>
    <row r="122" ht="12.0" customHeight="1">
      <c r="A122" s="46" t="s">
        <v>291</v>
      </c>
      <c r="B122" s="47">
        <v>10121.0</v>
      </c>
      <c r="C122" s="46" t="s">
        <v>292</v>
      </c>
      <c r="D122" s="46" t="s">
        <v>293</v>
      </c>
    </row>
    <row r="123" ht="12.0" customHeight="1">
      <c r="A123" s="46" t="s">
        <v>300</v>
      </c>
      <c r="B123" s="47">
        <v>10122.0</v>
      </c>
      <c r="C123" s="46" t="s">
        <v>301</v>
      </c>
      <c r="D123" s="46" t="s">
        <v>302</v>
      </c>
    </row>
    <row r="124" ht="12.0" customHeight="1">
      <c r="A124" s="46" t="s">
        <v>303</v>
      </c>
      <c r="B124" s="47">
        <v>10123.0</v>
      </c>
      <c r="C124" s="46" t="s">
        <v>304</v>
      </c>
      <c r="D124" s="46" t="s">
        <v>305</v>
      </c>
    </row>
    <row r="125" ht="12.0" customHeight="1">
      <c r="A125" s="46" t="s">
        <v>303</v>
      </c>
      <c r="B125" s="47">
        <v>10124.0</v>
      </c>
      <c r="C125" s="46" t="s">
        <v>304</v>
      </c>
      <c r="D125" s="46" t="s">
        <v>305</v>
      </c>
    </row>
    <row r="126" ht="12.0" customHeight="1">
      <c r="A126" s="46" t="s">
        <v>288</v>
      </c>
      <c r="B126" s="47">
        <v>10125.0</v>
      </c>
      <c r="C126" s="46" t="s">
        <v>289</v>
      </c>
      <c r="D126" s="46" t="s">
        <v>290</v>
      </c>
    </row>
    <row r="127" ht="12.0" customHeight="1">
      <c r="A127" s="46" t="s">
        <v>285</v>
      </c>
      <c r="B127" s="47">
        <v>10126.0</v>
      </c>
      <c r="C127" s="46" t="s">
        <v>286</v>
      </c>
      <c r="D127" s="46" t="s">
        <v>287</v>
      </c>
    </row>
    <row r="128" ht="12.0" customHeight="1">
      <c r="A128" s="46" t="s">
        <v>291</v>
      </c>
      <c r="B128" s="47">
        <v>10127.0</v>
      </c>
      <c r="C128" s="46" t="s">
        <v>292</v>
      </c>
      <c r="D128" s="46" t="s">
        <v>293</v>
      </c>
    </row>
    <row r="129" ht="12.0" customHeight="1">
      <c r="A129" s="46" t="s">
        <v>297</v>
      </c>
      <c r="B129" s="47">
        <v>10128.0</v>
      </c>
      <c r="C129" s="46" t="s">
        <v>298</v>
      </c>
      <c r="D129" s="46" t="s">
        <v>299</v>
      </c>
    </row>
    <row r="130" ht="12.0" customHeight="1">
      <c r="A130" s="46" t="s">
        <v>300</v>
      </c>
      <c r="B130" s="47">
        <v>10129.0</v>
      </c>
      <c r="C130" s="46" t="s">
        <v>301</v>
      </c>
      <c r="D130" s="46" t="s">
        <v>302</v>
      </c>
    </row>
    <row r="131" ht="12.0" customHeight="1">
      <c r="A131" s="46" t="s">
        <v>303</v>
      </c>
      <c r="B131" s="47">
        <v>10130.0</v>
      </c>
      <c r="C131" s="46" t="s">
        <v>304</v>
      </c>
      <c r="D131" s="46" t="s">
        <v>305</v>
      </c>
    </row>
    <row r="132" ht="12.0" customHeight="1">
      <c r="A132" s="46" t="s">
        <v>285</v>
      </c>
      <c r="B132" s="47">
        <v>10131.0</v>
      </c>
      <c r="C132" s="46" t="s">
        <v>286</v>
      </c>
      <c r="D132" s="46" t="s">
        <v>287</v>
      </c>
    </row>
    <row r="133" ht="12.0" customHeight="1">
      <c r="A133" s="46" t="s">
        <v>300</v>
      </c>
      <c r="B133" s="47">
        <v>10132.0</v>
      </c>
      <c r="C133" s="46" t="s">
        <v>301</v>
      </c>
      <c r="D133" s="46" t="s">
        <v>302</v>
      </c>
    </row>
    <row r="134" ht="12.0" customHeight="1">
      <c r="A134" s="46" t="s">
        <v>303</v>
      </c>
      <c r="B134" s="47">
        <v>10133.0</v>
      </c>
      <c r="C134" s="46" t="s">
        <v>304</v>
      </c>
      <c r="D134" s="46" t="s">
        <v>305</v>
      </c>
    </row>
    <row r="135" ht="12.0" customHeight="1">
      <c r="A135" s="46" t="s">
        <v>285</v>
      </c>
      <c r="B135" s="47">
        <v>10134.0</v>
      </c>
      <c r="C135" s="46" t="s">
        <v>286</v>
      </c>
      <c r="D135" s="46" t="s">
        <v>287</v>
      </c>
    </row>
    <row r="136" ht="12.0" customHeight="1">
      <c r="A136" s="46" t="s">
        <v>285</v>
      </c>
      <c r="B136" s="47">
        <v>10135.0</v>
      </c>
      <c r="C136" s="46" t="s">
        <v>286</v>
      </c>
      <c r="D136" s="46" t="s">
        <v>287</v>
      </c>
    </row>
    <row r="137" ht="12.0" customHeight="1">
      <c r="A137" s="46" t="s">
        <v>288</v>
      </c>
      <c r="B137" s="47">
        <v>10136.0</v>
      </c>
      <c r="C137" s="46" t="s">
        <v>289</v>
      </c>
      <c r="D137" s="46" t="s">
        <v>290</v>
      </c>
    </row>
    <row r="138" ht="12.0" customHeight="1">
      <c r="A138" s="46" t="s">
        <v>291</v>
      </c>
      <c r="B138" s="47">
        <v>10137.0</v>
      </c>
      <c r="C138" s="46" t="s">
        <v>292</v>
      </c>
      <c r="D138" s="46" t="s">
        <v>293</v>
      </c>
    </row>
    <row r="139" ht="12.0" customHeight="1">
      <c r="A139" s="46" t="s">
        <v>306</v>
      </c>
      <c r="B139" s="47">
        <v>10138.0</v>
      </c>
      <c r="C139" s="46" t="s">
        <v>307</v>
      </c>
      <c r="D139" s="46" t="s">
        <v>308</v>
      </c>
    </row>
    <row r="140" ht="12.0" customHeight="1">
      <c r="A140" s="46" t="s">
        <v>285</v>
      </c>
      <c r="B140" s="47">
        <v>10139.0</v>
      </c>
      <c r="C140" s="46" t="s">
        <v>286</v>
      </c>
      <c r="D140" s="46" t="s">
        <v>287</v>
      </c>
    </row>
    <row r="141" ht="12.0" customHeight="1">
      <c r="A141" s="46" t="s">
        <v>306</v>
      </c>
      <c r="B141" s="47">
        <v>10140.0</v>
      </c>
      <c r="C141" s="46" t="s">
        <v>307</v>
      </c>
      <c r="D141" s="46" t="s">
        <v>308</v>
      </c>
    </row>
    <row r="142" ht="12.0" customHeight="1">
      <c r="A142" s="46" t="s">
        <v>297</v>
      </c>
      <c r="B142" s="47">
        <v>10141.0</v>
      </c>
      <c r="C142" s="46" t="s">
        <v>298</v>
      </c>
      <c r="D142" s="46" t="s">
        <v>299</v>
      </c>
    </row>
    <row r="143" ht="12.0" customHeight="1">
      <c r="A143" s="46" t="s">
        <v>294</v>
      </c>
      <c r="B143" s="47">
        <v>10142.0</v>
      </c>
      <c r="C143" s="46" t="s">
        <v>295</v>
      </c>
      <c r="D143" s="46" t="s">
        <v>296</v>
      </c>
    </row>
    <row r="144" ht="12.0" customHeight="1">
      <c r="A144" s="46" t="s">
        <v>297</v>
      </c>
      <c r="B144" s="47">
        <v>10143.0</v>
      </c>
      <c r="C144" s="46" t="s">
        <v>298</v>
      </c>
      <c r="D144" s="46" t="s">
        <v>299</v>
      </c>
    </row>
    <row r="145" ht="12.0" customHeight="1">
      <c r="A145" s="46" t="s">
        <v>300</v>
      </c>
      <c r="B145" s="47">
        <v>10144.0</v>
      </c>
      <c r="C145" s="46" t="s">
        <v>301</v>
      </c>
      <c r="D145" s="46" t="s">
        <v>302</v>
      </c>
    </row>
    <row r="146" ht="12.0" customHeight="1">
      <c r="A146" s="46" t="s">
        <v>291</v>
      </c>
      <c r="B146" s="47">
        <v>10145.0</v>
      </c>
      <c r="C146" s="46" t="s">
        <v>292</v>
      </c>
      <c r="D146" s="46" t="s">
        <v>293</v>
      </c>
    </row>
    <row r="147" ht="12.0" customHeight="1">
      <c r="A147" s="46" t="s">
        <v>297</v>
      </c>
      <c r="B147" s="47">
        <v>10146.0</v>
      </c>
      <c r="C147" s="46" t="s">
        <v>298</v>
      </c>
      <c r="D147" s="46" t="s">
        <v>299</v>
      </c>
    </row>
    <row r="148" ht="12.0" customHeight="1">
      <c r="A148" s="46" t="s">
        <v>288</v>
      </c>
      <c r="B148" s="47">
        <v>10147.0</v>
      </c>
      <c r="C148" s="46" t="s">
        <v>289</v>
      </c>
      <c r="D148" s="46" t="s">
        <v>290</v>
      </c>
    </row>
    <row r="149" ht="12.0" customHeight="1">
      <c r="A149" s="46" t="s">
        <v>300</v>
      </c>
      <c r="B149" s="47">
        <v>10148.0</v>
      </c>
      <c r="C149" s="46" t="s">
        <v>301</v>
      </c>
      <c r="D149" s="46" t="s">
        <v>302</v>
      </c>
    </row>
    <row r="150" ht="12.0" customHeight="1">
      <c r="A150" s="46" t="s">
        <v>303</v>
      </c>
      <c r="B150" s="47">
        <v>10149.0</v>
      </c>
      <c r="C150" s="46" t="s">
        <v>304</v>
      </c>
      <c r="D150" s="46" t="s">
        <v>305</v>
      </c>
    </row>
    <row r="151" ht="12.0" customHeight="1">
      <c r="A151" s="46" t="s">
        <v>288</v>
      </c>
      <c r="B151" s="47">
        <v>10150.0</v>
      </c>
      <c r="C151" s="46" t="s">
        <v>289</v>
      </c>
      <c r="D151" s="46" t="s">
        <v>290</v>
      </c>
    </row>
    <row r="152" ht="12.0" customHeight="1">
      <c r="A152" s="46" t="s">
        <v>297</v>
      </c>
      <c r="B152" s="47">
        <v>10151.0</v>
      </c>
      <c r="C152" s="46" t="s">
        <v>298</v>
      </c>
      <c r="D152" s="46" t="s">
        <v>299</v>
      </c>
    </row>
    <row r="153" ht="12.0" customHeight="1">
      <c r="A153" s="46" t="s">
        <v>285</v>
      </c>
      <c r="B153" s="47">
        <v>10152.0</v>
      </c>
      <c r="C153" s="46" t="s">
        <v>286</v>
      </c>
      <c r="D153" s="46" t="s">
        <v>287</v>
      </c>
    </row>
    <row r="154" ht="12.0" customHeight="1">
      <c r="A154" s="46" t="s">
        <v>285</v>
      </c>
      <c r="B154" s="47">
        <v>10153.0</v>
      </c>
      <c r="C154" s="46" t="s">
        <v>286</v>
      </c>
      <c r="D154" s="46" t="s">
        <v>287</v>
      </c>
    </row>
    <row r="155" ht="12.0" customHeight="1">
      <c r="A155" s="46" t="s">
        <v>288</v>
      </c>
      <c r="B155" s="47">
        <v>10154.0</v>
      </c>
      <c r="C155" s="46" t="s">
        <v>289</v>
      </c>
      <c r="D155" s="46" t="s">
        <v>290</v>
      </c>
    </row>
    <row r="156" ht="12.0" customHeight="1">
      <c r="A156" s="46" t="s">
        <v>288</v>
      </c>
      <c r="B156" s="47">
        <v>10155.0</v>
      </c>
      <c r="C156" s="46" t="s">
        <v>289</v>
      </c>
      <c r="D156" s="46" t="s">
        <v>290</v>
      </c>
    </row>
    <row r="157" ht="12.0" customHeight="1">
      <c r="A157" s="46" t="s">
        <v>297</v>
      </c>
      <c r="B157" s="47">
        <v>10156.0</v>
      </c>
      <c r="C157" s="46" t="s">
        <v>298</v>
      </c>
      <c r="D157" s="46" t="s">
        <v>299</v>
      </c>
    </row>
    <row r="158" ht="12.0" customHeight="1">
      <c r="A158" s="46" t="s">
        <v>291</v>
      </c>
      <c r="B158" s="47">
        <v>10157.0</v>
      </c>
      <c r="C158" s="46" t="s">
        <v>292</v>
      </c>
      <c r="D158" s="46" t="s">
        <v>293</v>
      </c>
    </row>
    <row r="159" ht="12.0" customHeight="1">
      <c r="A159" s="46" t="s">
        <v>285</v>
      </c>
      <c r="B159" s="47">
        <v>10158.0</v>
      </c>
      <c r="C159" s="46" t="s">
        <v>286</v>
      </c>
      <c r="D159" s="46" t="s">
        <v>287</v>
      </c>
    </row>
    <row r="160" ht="12.0" customHeight="1">
      <c r="A160" s="46" t="s">
        <v>294</v>
      </c>
      <c r="B160" s="47">
        <v>10159.0</v>
      </c>
      <c r="C160" s="46" t="s">
        <v>295</v>
      </c>
      <c r="D160" s="46" t="s">
        <v>296</v>
      </c>
    </row>
    <row r="161" ht="12.0" customHeight="1">
      <c r="A161" s="46" t="s">
        <v>285</v>
      </c>
      <c r="B161" s="47">
        <v>10160.0</v>
      </c>
      <c r="C161" s="46" t="s">
        <v>286</v>
      </c>
      <c r="D161" s="46" t="s">
        <v>287</v>
      </c>
    </row>
    <row r="162" ht="12.0" customHeight="1">
      <c r="A162" s="46" t="s">
        <v>300</v>
      </c>
      <c r="B162" s="47">
        <v>10161.0</v>
      </c>
      <c r="C162" s="46" t="s">
        <v>301</v>
      </c>
      <c r="D162" s="46" t="s">
        <v>302</v>
      </c>
    </row>
    <row r="163" ht="12.0" customHeight="1">
      <c r="A163" s="46" t="s">
        <v>300</v>
      </c>
      <c r="B163" s="47">
        <v>10162.0</v>
      </c>
      <c r="C163" s="46" t="s">
        <v>301</v>
      </c>
      <c r="D163" s="46" t="s">
        <v>302</v>
      </c>
    </row>
    <row r="164" ht="12.0" customHeight="1">
      <c r="A164" s="46" t="s">
        <v>300</v>
      </c>
      <c r="B164" s="47">
        <v>10163.0</v>
      </c>
      <c r="C164" s="46" t="s">
        <v>301</v>
      </c>
      <c r="D164" s="46" t="s">
        <v>302</v>
      </c>
    </row>
    <row r="165" ht="12.0" customHeight="1">
      <c r="A165" s="46" t="s">
        <v>306</v>
      </c>
      <c r="B165" s="47">
        <v>10164.0</v>
      </c>
      <c r="C165" s="46" t="s">
        <v>307</v>
      </c>
      <c r="D165" s="46" t="s">
        <v>308</v>
      </c>
    </row>
    <row r="166" ht="12.0" customHeight="1">
      <c r="A166" s="46" t="s">
        <v>306</v>
      </c>
      <c r="B166" s="47">
        <v>10165.0</v>
      </c>
      <c r="C166" s="46" t="s">
        <v>307</v>
      </c>
      <c r="D166" s="46" t="s">
        <v>308</v>
      </c>
    </row>
    <row r="167" ht="12.0" customHeight="1">
      <c r="A167" s="46" t="s">
        <v>306</v>
      </c>
      <c r="B167" s="47">
        <v>10166.0</v>
      </c>
      <c r="C167" s="46" t="s">
        <v>307</v>
      </c>
      <c r="D167" s="46" t="s">
        <v>308</v>
      </c>
    </row>
    <row r="168" ht="12.0" customHeight="1">
      <c r="A168" s="46" t="s">
        <v>294</v>
      </c>
      <c r="B168" s="47">
        <v>10167.0</v>
      </c>
      <c r="C168" s="46" t="s">
        <v>295</v>
      </c>
      <c r="D168" s="46" t="s">
        <v>296</v>
      </c>
    </row>
    <row r="169" ht="12.0" customHeight="1">
      <c r="A169" s="46" t="s">
        <v>297</v>
      </c>
      <c r="B169" s="47">
        <v>10168.0</v>
      </c>
      <c r="C169" s="46" t="s">
        <v>298</v>
      </c>
      <c r="D169" s="46" t="s">
        <v>299</v>
      </c>
    </row>
    <row r="170" ht="12.0" customHeight="1">
      <c r="A170" s="46" t="s">
        <v>285</v>
      </c>
      <c r="B170" s="47">
        <v>10169.0</v>
      </c>
      <c r="C170" s="46" t="s">
        <v>286</v>
      </c>
      <c r="D170" s="46" t="s">
        <v>287</v>
      </c>
    </row>
    <row r="171" ht="12.0" customHeight="1">
      <c r="A171" s="46" t="s">
        <v>294</v>
      </c>
      <c r="B171" s="47">
        <v>10170.0</v>
      </c>
      <c r="C171" s="46" t="s">
        <v>295</v>
      </c>
      <c r="D171" s="46" t="s">
        <v>296</v>
      </c>
    </row>
    <row r="172" ht="12.0" customHeight="1">
      <c r="A172" s="46" t="s">
        <v>300</v>
      </c>
      <c r="B172" s="47">
        <v>10171.0</v>
      </c>
      <c r="C172" s="46" t="s">
        <v>301</v>
      </c>
      <c r="D172" s="46" t="s">
        <v>302</v>
      </c>
    </row>
    <row r="173" ht="12.0" customHeight="1">
      <c r="A173" s="46" t="s">
        <v>297</v>
      </c>
      <c r="B173" s="47">
        <v>10172.0</v>
      </c>
      <c r="C173" s="46" t="s">
        <v>298</v>
      </c>
      <c r="D173" s="46" t="s">
        <v>299</v>
      </c>
    </row>
    <row r="174" ht="12.0" customHeight="1">
      <c r="A174" s="46" t="s">
        <v>291</v>
      </c>
      <c r="B174" s="47">
        <v>10173.0</v>
      </c>
      <c r="C174" s="46" t="s">
        <v>292</v>
      </c>
      <c r="D174" s="46" t="s">
        <v>293</v>
      </c>
    </row>
    <row r="175" ht="12.0" customHeight="1">
      <c r="A175" s="46" t="s">
        <v>288</v>
      </c>
      <c r="B175" s="47">
        <v>10174.0</v>
      </c>
      <c r="C175" s="46" t="s">
        <v>289</v>
      </c>
      <c r="D175" s="46" t="s">
        <v>290</v>
      </c>
    </row>
    <row r="176" ht="12.0" customHeight="1">
      <c r="A176" s="46" t="s">
        <v>306</v>
      </c>
      <c r="B176" s="47">
        <v>10175.0</v>
      </c>
      <c r="C176" s="46" t="s">
        <v>307</v>
      </c>
      <c r="D176" s="46" t="s">
        <v>308</v>
      </c>
    </row>
    <row r="177" ht="12.0" customHeight="1">
      <c r="A177" s="46" t="s">
        <v>300</v>
      </c>
      <c r="B177" s="47">
        <v>10176.0</v>
      </c>
      <c r="C177" s="46" t="s">
        <v>301</v>
      </c>
      <c r="D177" s="46" t="s">
        <v>302</v>
      </c>
    </row>
    <row r="178" ht="12.0" customHeight="1">
      <c r="A178" s="46" t="s">
        <v>306</v>
      </c>
      <c r="B178" s="47">
        <v>10177.0</v>
      </c>
      <c r="C178" s="46" t="s">
        <v>307</v>
      </c>
      <c r="D178" s="46" t="s">
        <v>308</v>
      </c>
    </row>
    <row r="179" ht="12.0" customHeight="1">
      <c r="A179" s="46" t="s">
        <v>291</v>
      </c>
      <c r="B179" s="47">
        <v>10178.0</v>
      </c>
      <c r="C179" s="46" t="s">
        <v>292</v>
      </c>
      <c r="D179" s="46" t="s">
        <v>293</v>
      </c>
    </row>
    <row r="180" ht="12.0" customHeight="1">
      <c r="A180" s="46" t="s">
        <v>300</v>
      </c>
      <c r="B180" s="47">
        <v>10179.0</v>
      </c>
      <c r="C180" s="46" t="s">
        <v>301</v>
      </c>
      <c r="D180" s="46" t="s">
        <v>302</v>
      </c>
    </row>
    <row r="181" ht="12.0" customHeight="1">
      <c r="A181" s="46" t="s">
        <v>288</v>
      </c>
      <c r="B181" s="47">
        <v>10180.0</v>
      </c>
      <c r="C181" s="46" t="s">
        <v>289</v>
      </c>
      <c r="D181" s="46" t="s">
        <v>290</v>
      </c>
    </row>
    <row r="182" ht="12.0" customHeight="1">
      <c r="A182" s="46" t="s">
        <v>303</v>
      </c>
      <c r="B182" s="47">
        <v>10181.0</v>
      </c>
      <c r="C182" s="46" t="s">
        <v>304</v>
      </c>
      <c r="D182" s="46" t="s">
        <v>305</v>
      </c>
    </row>
    <row r="183" ht="12.0" customHeight="1">
      <c r="A183" s="46" t="s">
        <v>303</v>
      </c>
      <c r="B183" s="47">
        <v>10182.0</v>
      </c>
      <c r="C183" s="46" t="s">
        <v>304</v>
      </c>
      <c r="D183" s="46" t="s">
        <v>305</v>
      </c>
    </row>
    <row r="184" ht="12.0" customHeight="1">
      <c r="A184" s="46" t="s">
        <v>297</v>
      </c>
      <c r="B184" s="47">
        <v>10183.0</v>
      </c>
      <c r="C184" s="46" t="s">
        <v>298</v>
      </c>
      <c r="D184" s="46" t="s">
        <v>299</v>
      </c>
    </row>
    <row r="185" ht="12.0" customHeight="1">
      <c r="A185" s="46" t="s">
        <v>300</v>
      </c>
      <c r="B185" s="47">
        <v>10184.0</v>
      </c>
      <c r="C185" s="46" t="s">
        <v>301</v>
      </c>
      <c r="D185" s="46" t="s">
        <v>302</v>
      </c>
    </row>
    <row r="186" ht="12.0" customHeight="1">
      <c r="A186" s="46" t="s">
        <v>294</v>
      </c>
      <c r="B186" s="47">
        <v>10185.0</v>
      </c>
      <c r="C186" s="46" t="s">
        <v>295</v>
      </c>
      <c r="D186" s="46" t="s">
        <v>296</v>
      </c>
    </row>
    <row r="187" ht="12.0" customHeight="1">
      <c r="A187" s="46" t="s">
        <v>306</v>
      </c>
      <c r="B187" s="47">
        <v>10186.0</v>
      </c>
      <c r="C187" s="46" t="s">
        <v>307</v>
      </c>
      <c r="D187" s="46" t="s">
        <v>308</v>
      </c>
    </row>
    <row r="188" ht="12.0" customHeight="1">
      <c r="A188" s="46" t="s">
        <v>297</v>
      </c>
      <c r="B188" s="47">
        <v>10187.0</v>
      </c>
      <c r="C188" s="46" t="s">
        <v>298</v>
      </c>
      <c r="D188" s="46" t="s">
        <v>299</v>
      </c>
    </row>
    <row r="189" ht="12.0" customHeight="1">
      <c r="A189" s="46" t="s">
        <v>294</v>
      </c>
      <c r="B189" s="47">
        <v>10188.0</v>
      </c>
      <c r="C189" s="46" t="s">
        <v>295</v>
      </c>
      <c r="D189" s="46" t="s">
        <v>296</v>
      </c>
    </row>
    <row r="190" ht="12.0" customHeight="1">
      <c r="A190" s="46" t="s">
        <v>288</v>
      </c>
      <c r="B190" s="47">
        <v>10189.0</v>
      </c>
      <c r="C190" s="46" t="s">
        <v>289</v>
      </c>
      <c r="D190" s="46" t="s">
        <v>290</v>
      </c>
    </row>
    <row r="191" ht="12.0" customHeight="1">
      <c r="A191" s="46" t="s">
        <v>288</v>
      </c>
      <c r="B191" s="47">
        <v>10190.0</v>
      </c>
      <c r="C191" s="46" t="s">
        <v>289</v>
      </c>
      <c r="D191" s="46" t="s">
        <v>290</v>
      </c>
    </row>
    <row r="192" ht="12.0" customHeight="1">
      <c r="A192" s="46" t="s">
        <v>306</v>
      </c>
      <c r="B192" s="47">
        <v>10191.0</v>
      </c>
      <c r="C192" s="46" t="s">
        <v>307</v>
      </c>
      <c r="D192" s="46" t="s">
        <v>308</v>
      </c>
    </row>
    <row r="193" ht="12.0" customHeight="1">
      <c r="A193" s="46" t="s">
        <v>303</v>
      </c>
      <c r="B193" s="47">
        <v>10192.0</v>
      </c>
      <c r="C193" s="46" t="s">
        <v>304</v>
      </c>
      <c r="D193" s="46" t="s">
        <v>305</v>
      </c>
    </row>
    <row r="194" ht="12.0" customHeight="1">
      <c r="A194" s="46" t="s">
        <v>285</v>
      </c>
      <c r="B194" s="47">
        <v>10193.0</v>
      </c>
      <c r="C194" s="46" t="s">
        <v>286</v>
      </c>
      <c r="D194" s="46" t="s">
        <v>287</v>
      </c>
    </row>
    <row r="195" ht="12.0" customHeight="1">
      <c r="A195" s="46" t="s">
        <v>294</v>
      </c>
      <c r="B195" s="47">
        <v>10194.0</v>
      </c>
      <c r="C195" s="46" t="s">
        <v>295</v>
      </c>
      <c r="D195" s="46" t="s">
        <v>296</v>
      </c>
    </row>
    <row r="196" ht="12.0" customHeight="1">
      <c r="A196" s="46" t="s">
        <v>300</v>
      </c>
      <c r="B196" s="47">
        <v>10195.0</v>
      </c>
      <c r="C196" s="46" t="s">
        <v>301</v>
      </c>
      <c r="D196" s="46" t="s">
        <v>302</v>
      </c>
    </row>
    <row r="197" ht="12.0" customHeight="1">
      <c r="A197" s="46" t="s">
        <v>285</v>
      </c>
      <c r="B197" s="47">
        <v>10196.0</v>
      </c>
      <c r="C197" s="46" t="s">
        <v>286</v>
      </c>
      <c r="D197" s="46" t="s">
        <v>287</v>
      </c>
    </row>
    <row r="198" ht="12.0" customHeight="1">
      <c r="A198" s="46" t="s">
        <v>300</v>
      </c>
      <c r="B198" s="47">
        <v>10197.0</v>
      </c>
      <c r="C198" s="46" t="s">
        <v>301</v>
      </c>
      <c r="D198" s="46" t="s">
        <v>302</v>
      </c>
    </row>
    <row r="199" ht="12.0" customHeight="1">
      <c r="A199" s="46" t="s">
        <v>291</v>
      </c>
      <c r="B199" s="47">
        <v>10198.0</v>
      </c>
      <c r="C199" s="46" t="s">
        <v>292</v>
      </c>
      <c r="D199" s="46" t="s">
        <v>293</v>
      </c>
    </row>
    <row r="200" ht="12.0" customHeight="1">
      <c r="A200" s="46" t="s">
        <v>303</v>
      </c>
      <c r="B200" s="47">
        <v>10199.0</v>
      </c>
      <c r="C200" s="46" t="s">
        <v>304</v>
      </c>
      <c r="D200" s="46" t="s">
        <v>305</v>
      </c>
    </row>
    <row r="201" ht="12.0" customHeight="1">
      <c r="A201" s="46" t="s">
        <v>297</v>
      </c>
      <c r="B201" s="47">
        <v>10200.0</v>
      </c>
      <c r="C201" s="46" t="s">
        <v>298</v>
      </c>
      <c r="D201" s="46" t="s">
        <v>299</v>
      </c>
    </row>
    <row r="202" ht="12.0" customHeight="1">
      <c r="A202" s="46" t="s">
        <v>303</v>
      </c>
      <c r="B202" s="47">
        <v>10201.0</v>
      </c>
      <c r="C202" s="46" t="s">
        <v>304</v>
      </c>
      <c r="D202" s="46" t="s">
        <v>305</v>
      </c>
    </row>
    <row r="203" ht="12.0" customHeight="1">
      <c r="A203" s="46" t="s">
        <v>285</v>
      </c>
      <c r="B203" s="47">
        <v>10202.0</v>
      </c>
      <c r="C203" s="46" t="s">
        <v>286</v>
      </c>
      <c r="D203" s="46" t="s">
        <v>287</v>
      </c>
    </row>
    <row r="204" ht="12.0" customHeight="1">
      <c r="A204" s="46" t="s">
        <v>288</v>
      </c>
      <c r="B204" s="47">
        <v>10203.0</v>
      </c>
      <c r="C204" s="46" t="s">
        <v>289</v>
      </c>
      <c r="D204" s="46" t="s">
        <v>290</v>
      </c>
    </row>
    <row r="205" ht="12.0" customHeight="1">
      <c r="A205" s="46" t="s">
        <v>291</v>
      </c>
      <c r="B205" s="47">
        <v>10204.0</v>
      </c>
      <c r="C205" s="46" t="s">
        <v>292</v>
      </c>
      <c r="D205" s="46" t="s">
        <v>293</v>
      </c>
    </row>
    <row r="206" ht="12.0" customHeight="1">
      <c r="A206" s="46" t="s">
        <v>291</v>
      </c>
      <c r="B206" s="47">
        <v>10205.0</v>
      </c>
      <c r="C206" s="46" t="s">
        <v>292</v>
      </c>
      <c r="D206" s="46" t="s">
        <v>293</v>
      </c>
    </row>
    <row r="207" ht="12.0" customHeight="1">
      <c r="A207" s="46" t="s">
        <v>294</v>
      </c>
      <c r="B207" s="47">
        <v>10206.0</v>
      </c>
      <c r="C207" s="46" t="s">
        <v>295</v>
      </c>
      <c r="D207" s="46" t="s">
        <v>296</v>
      </c>
    </row>
    <row r="208" ht="12.0" customHeight="1">
      <c r="A208" s="46" t="s">
        <v>294</v>
      </c>
      <c r="B208" s="47">
        <v>10207.0</v>
      </c>
      <c r="C208" s="46" t="s">
        <v>295</v>
      </c>
      <c r="D208" s="46" t="s">
        <v>296</v>
      </c>
    </row>
    <row r="209" ht="12.0" customHeight="1">
      <c r="A209" s="46" t="s">
        <v>288</v>
      </c>
      <c r="B209" s="47">
        <v>10208.0</v>
      </c>
      <c r="C209" s="46" t="s">
        <v>289</v>
      </c>
      <c r="D209" s="46" t="s">
        <v>290</v>
      </c>
    </row>
    <row r="210" ht="12.0" customHeight="1">
      <c r="A210" s="46" t="s">
        <v>285</v>
      </c>
      <c r="B210" s="47">
        <v>10209.0</v>
      </c>
      <c r="C210" s="46" t="s">
        <v>286</v>
      </c>
      <c r="D210" s="46" t="s">
        <v>287</v>
      </c>
    </row>
    <row r="211" ht="12.0" customHeight="1">
      <c r="A211" s="46" t="s">
        <v>300</v>
      </c>
      <c r="B211" s="47">
        <v>10210.0</v>
      </c>
      <c r="C211" s="46" t="s">
        <v>301</v>
      </c>
      <c r="D211" s="46" t="s">
        <v>302</v>
      </c>
    </row>
    <row r="212" ht="12.0" customHeight="1">
      <c r="A212" s="46" t="s">
        <v>303</v>
      </c>
      <c r="B212" s="47">
        <v>10211.0</v>
      </c>
      <c r="C212" s="46" t="s">
        <v>304</v>
      </c>
      <c r="D212" s="46" t="s">
        <v>305</v>
      </c>
    </row>
    <row r="213" ht="12.0" customHeight="1">
      <c r="A213" s="46" t="s">
        <v>297</v>
      </c>
      <c r="B213" s="47">
        <v>10212.0</v>
      </c>
      <c r="C213" s="46" t="s">
        <v>298</v>
      </c>
      <c r="D213" s="46" t="s">
        <v>299</v>
      </c>
    </row>
    <row r="214" ht="12.0" customHeight="1">
      <c r="A214" s="46" t="s">
        <v>297</v>
      </c>
      <c r="B214" s="47">
        <v>10213.0</v>
      </c>
      <c r="C214" s="46" t="s">
        <v>298</v>
      </c>
      <c r="D214" s="46" t="s">
        <v>299</v>
      </c>
    </row>
    <row r="215" ht="12.0" customHeight="1">
      <c r="A215" s="46" t="s">
        <v>300</v>
      </c>
      <c r="B215" s="47">
        <v>10214.0</v>
      </c>
      <c r="C215" s="46" t="s">
        <v>301</v>
      </c>
      <c r="D215" s="46" t="s">
        <v>302</v>
      </c>
    </row>
    <row r="216" ht="12.0" customHeight="1">
      <c r="A216" s="46" t="s">
        <v>291</v>
      </c>
      <c r="B216" s="47">
        <v>10215.0</v>
      </c>
      <c r="C216" s="46" t="s">
        <v>292</v>
      </c>
      <c r="D216" s="46" t="s">
        <v>293</v>
      </c>
    </row>
    <row r="217" ht="12.0" customHeight="1">
      <c r="A217" s="46" t="s">
        <v>288</v>
      </c>
      <c r="B217" s="47">
        <v>10216.0</v>
      </c>
      <c r="C217" s="46" t="s">
        <v>289</v>
      </c>
      <c r="D217" s="46" t="s">
        <v>290</v>
      </c>
    </row>
    <row r="218" ht="12.0" customHeight="1">
      <c r="A218" s="46" t="s">
        <v>285</v>
      </c>
      <c r="B218" s="47">
        <v>10217.0</v>
      </c>
      <c r="C218" s="46" t="s">
        <v>286</v>
      </c>
      <c r="D218" s="46" t="s">
        <v>287</v>
      </c>
    </row>
    <row r="219" ht="12.0" customHeight="1">
      <c r="A219" s="46" t="s">
        <v>294</v>
      </c>
      <c r="B219" s="47">
        <v>10218.0</v>
      </c>
      <c r="C219" s="46" t="s">
        <v>295</v>
      </c>
      <c r="D219" s="46" t="s">
        <v>296</v>
      </c>
    </row>
    <row r="220" ht="12.0" customHeight="1">
      <c r="A220" s="46" t="s">
        <v>285</v>
      </c>
      <c r="B220" s="47">
        <v>10219.0</v>
      </c>
      <c r="C220" s="46" t="s">
        <v>286</v>
      </c>
      <c r="D220" s="46" t="s">
        <v>287</v>
      </c>
    </row>
    <row r="221" ht="12.0" customHeight="1">
      <c r="A221" s="46" t="s">
        <v>285</v>
      </c>
      <c r="B221" s="47">
        <v>10220.0</v>
      </c>
      <c r="C221" s="46" t="s">
        <v>286</v>
      </c>
      <c r="D221" s="46" t="s">
        <v>287</v>
      </c>
    </row>
    <row r="222" ht="12.0" customHeight="1">
      <c r="A222" s="46" t="s">
        <v>303</v>
      </c>
      <c r="B222" s="47">
        <v>10221.0</v>
      </c>
      <c r="C222" s="46" t="s">
        <v>304</v>
      </c>
      <c r="D222" s="46" t="s">
        <v>305</v>
      </c>
    </row>
    <row r="223" ht="12.0" customHeight="1">
      <c r="A223" s="46" t="s">
        <v>285</v>
      </c>
      <c r="B223" s="47">
        <v>10222.0</v>
      </c>
      <c r="C223" s="46" t="s">
        <v>286</v>
      </c>
      <c r="D223" s="46" t="s">
        <v>287</v>
      </c>
    </row>
    <row r="224" ht="12.0" customHeight="1">
      <c r="A224" s="46" t="s">
        <v>300</v>
      </c>
      <c r="B224" s="47">
        <v>10223.0</v>
      </c>
      <c r="C224" s="46" t="s">
        <v>301</v>
      </c>
      <c r="D224" s="46" t="s">
        <v>302</v>
      </c>
    </row>
    <row r="225" ht="12.0" customHeight="1">
      <c r="A225" s="46" t="s">
        <v>291</v>
      </c>
      <c r="B225" s="47">
        <v>10224.0</v>
      </c>
      <c r="C225" s="46" t="s">
        <v>292</v>
      </c>
      <c r="D225" s="46" t="s">
        <v>293</v>
      </c>
    </row>
    <row r="226" ht="12.0" customHeight="1">
      <c r="A226" s="46" t="s">
        <v>300</v>
      </c>
      <c r="B226" s="47">
        <v>10225.0</v>
      </c>
      <c r="C226" s="46" t="s">
        <v>301</v>
      </c>
      <c r="D226" s="46" t="s">
        <v>302</v>
      </c>
    </row>
    <row r="227" ht="12.0" customHeight="1">
      <c r="A227" s="46" t="s">
        <v>300</v>
      </c>
      <c r="B227" s="47">
        <v>10226.0</v>
      </c>
      <c r="C227" s="46" t="s">
        <v>301</v>
      </c>
      <c r="D227" s="46" t="s">
        <v>302</v>
      </c>
    </row>
    <row r="228" ht="12.0" customHeight="1">
      <c r="A228" s="46" t="s">
        <v>306</v>
      </c>
      <c r="B228" s="47">
        <v>10227.0</v>
      </c>
      <c r="C228" s="46" t="s">
        <v>307</v>
      </c>
      <c r="D228" s="46" t="s">
        <v>308</v>
      </c>
    </row>
    <row r="229" ht="12.0" customHeight="1">
      <c r="A229" s="46" t="s">
        <v>294</v>
      </c>
      <c r="B229" s="47">
        <v>10228.0</v>
      </c>
      <c r="C229" s="46" t="s">
        <v>295</v>
      </c>
      <c r="D229" s="46" t="s">
        <v>296</v>
      </c>
    </row>
    <row r="230" ht="12.0" customHeight="1">
      <c r="A230" s="46" t="s">
        <v>288</v>
      </c>
      <c r="B230" s="47">
        <v>10229.0</v>
      </c>
      <c r="C230" s="46" t="s">
        <v>289</v>
      </c>
      <c r="D230" s="46" t="s">
        <v>290</v>
      </c>
    </row>
    <row r="231" ht="12.0" customHeight="1">
      <c r="A231" s="46" t="s">
        <v>294</v>
      </c>
      <c r="B231" s="47">
        <v>10230.0</v>
      </c>
      <c r="C231" s="46" t="s">
        <v>295</v>
      </c>
      <c r="D231" s="46" t="s">
        <v>296</v>
      </c>
    </row>
    <row r="232" ht="12.0" customHeight="1">
      <c r="A232" s="46" t="s">
        <v>291</v>
      </c>
      <c r="B232" s="47">
        <v>10231.0</v>
      </c>
      <c r="C232" s="46" t="s">
        <v>292</v>
      </c>
      <c r="D232" s="46" t="s">
        <v>293</v>
      </c>
    </row>
    <row r="233" ht="12.0" customHeight="1">
      <c r="A233" s="46" t="s">
        <v>297</v>
      </c>
      <c r="B233" s="47">
        <v>10232.0</v>
      </c>
      <c r="C233" s="46" t="s">
        <v>298</v>
      </c>
      <c r="D233" s="46" t="s">
        <v>299</v>
      </c>
    </row>
    <row r="234" ht="12.0" customHeight="1">
      <c r="A234" s="46" t="s">
        <v>297</v>
      </c>
      <c r="B234" s="47">
        <v>10233.0</v>
      </c>
      <c r="C234" s="46" t="s">
        <v>298</v>
      </c>
      <c r="D234" s="46" t="s">
        <v>299</v>
      </c>
    </row>
    <row r="235" ht="12.0" customHeight="1">
      <c r="A235" s="46" t="s">
        <v>306</v>
      </c>
      <c r="B235" s="47">
        <v>10234.0</v>
      </c>
      <c r="C235" s="46" t="s">
        <v>307</v>
      </c>
      <c r="D235" s="46" t="s">
        <v>308</v>
      </c>
    </row>
    <row r="236" ht="12.0" customHeight="1">
      <c r="A236" s="46" t="s">
        <v>297</v>
      </c>
      <c r="B236" s="47">
        <v>10235.0</v>
      </c>
      <c r="C236" s="46" t="s">
        <v>298</v>
      </c>
      <c r="D236" s="46" t="s">
        <v>299</v>
      </c>
    </row>
    <row r="237" ht="12.0" customHeight="1">
      <c r="A237" s="46" t="s">
        <v>288</v>
      </c>
      <c r="B237" s="47">
        <v>10236.0</v>
      </c>
      <c r="C237" s="46" t="s">
        <v>289</v>
      </c>
      <c r="D237" s="46" t="s">
        <v>290</v>
      </c>
    </row>
    <row r="238" ht="12.0" customHeight="1">
      <c r="A238" s="46" t="s">
        <v>294</v>
      </c>
      <c r="B238" s="47">
        <v>10237.0</v>
      </c>
      <c r="C238" s="46" t="s">
        <v>295</v>
      </c>
      <c r="D238" s="46" t="s">
        <v>296</v>
      </c>
    </row>
    <row r="239" ht="12.0" customHeight="1">
      <c r="A239" s="46" t="s">
        <v>297</v>
      </c>
      <c r="B239" s="47">
        <v>10238.0</v>
      </c>
      <c r="C239" s="46" t="s">
        <v>298</v>
      </c>
      <c r="D239" s="46" t="s">
        <v>299</v>
      </c>
    </row>
    <row r="240" ht="12.0" customHeight="1">
      <c r="A240" s="46" t="s">
        <v>300</v>
      </c>
      <c r="B240" s="47">
        <v>10239.0</v>
      </c>
      <c r="C240" s="46" t="s">
        <v>301</v>
      </c>
      <c r="D240" s="46" t="s">
        <v>302</v>
      </c>
    </row>
    <row r="241" ht="12.0" customHeight="1">
      <c r="A241" s="46" t="s">
        <v>300</v>
      </c>
      <c r="B241" s="47">
        <v>10240.0</v>
      </c>
      <c r="C241" s="46" t="s">
        <v>301</v>
      </c>
      <c r="D241" s="46" t="s">
        <v>302</v>
      </c>
    </row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