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line Sales Data" sheetId="1" r:id="rId4"/>
    <sheet state="visible" name="Customer Data" sheetId="2" r:id="rId5"/>
  </sheets>
  <definedNames/>
  <calcPr/>
</workbook>
</file>

<file path=xl/sharedStrings.xml><?xml version="1.0" encoding="utf-8"?>
<sst xmlns="http://schemas.openxmlformats.org/spreadsheetml/2006/main" count="2184" uniqueCount="535">
  <si>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</si>
  <si>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</si>
  <si>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</si>
  <si>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</si>
  <si>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</si>
  <si>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</si>
  <si>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</si>
  <si>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</si>
  <si>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</si>
  <si>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Note</t>
  </si>
  <si>
    <t>Fatturato totale</t>
  </si>
  <si>
    <t>Prezzo Medio</t>
  </si>
  <si>
    <t>Numero operazioni con 
ricavo &gt;100k</t>
  </si>
  <si>
    <t>Fatturato per Regione</t>
  </si>
  <si>
    <t>Customer Address</t>
  </si>
  <si>
    <t>E - mail</t>
  </si>
  <si>
    <t>Fatturato Totale</t>
  </si>
  <si>
    <t>2024-01-01</t>
  </si>
  <si>
    <t>Electronics</t>
  </si>
  <si>
    <t>iPhone 14 Pro</t>
  </si>
  <si>
    <t>2</t>
  </si>
  <si>
    <t>North America</t>
  </si>
  <si>
    <t>Credit Card</t>
  </si>
  <si>
    <t>2024-01-02</t>
  </si>
  <si>
    <t>Home Appliances</t>
  </si>
  <si>
    <t>Dyson V11 Vacuum</t>
  </si>
  <si>
    <t>1</t>
  </si>
  <si>
    <t>Europe</t>
  </si>
  <si>
    <t>PayPal</t>
  </si>
  <si>
    <t>2024-01-03</t>
  </si>
  <si>
    <t>Clothing</t>
  </si>
  <si>
    <t>Levi's 501 Jeans</t>
  </si>
  <si>
    <t>3</t>
  </si>
  <si>
    <t>Asia</t>
  </si>
  <si>
    <t>Debit Card</t>
  </si>
  <si>
    <t>2024-01-04</t>
  </si>
  <si>
    <t>Books</t>
  </si>
  <si>
    <t>The Da Vinci Code</t>
  </si>
  <si>
    <t>4</t>
  </si>
  <si>
    <t>2024-01-05</t>
  </si>
  <si>
    <t>Beauty Products</t>
  </si>
  <si>
    <t>Neutrogena Skincare Set</t>
  </si>
  <si>
    <t>2024-01-06</t>
  </si>
  <si>
    <t>Sports</t>
  </si>
  <si>
    <t>Wilson Evolution Basketball</t>
  </si>
  <si>
    <t>5</t>
  </si>
  <si>
    <t>2024-01-07</t>
  </si>
  <si>
    <t>MacBook Pro 16-inch</t>
  </si>
  <si>
    <t>2024-01-08</t>
  </si>
  <si>
    <t>Blueair Classic 480i</t>
  </si>
  <si>
    <t>2024-01-09</t>
  </si>
  <si>
    <t>Nike Air Force 1</t>
  </si>
  <si>
    <t>6</t>
  </si>
  <si>
    <t>2024-01-10</t>
  </si>
  <si>
    <t>Dune by Frank Herbert</t>
  </si>
  <si>
    <t>2024-01-11</t>
  </si>
  <si>
    <t>Chanel No. 5 Perfume</t>
  </si>
  <si>
    <t>2024-01-12</t>
  </si>
  <si>
    <t>Babolat Pure Drive Tennis Racket</t>
  </si>
  <si>
    <t>2024-01-13</t>
  </si>
  <si>
    <t>Samsung Galaxy Tab S8</t>
  </si>
  <si>
    <t>2024-01-14</t>
  </si>
  <si>
    <t>Keurig K-Elite Coffee Maker</t>
  </si>
  <si>
    <t>2024-01-15</t>
  </si>
  <si>
    <t>North Face Down Jacket</t>
  </si>
  <si>
    <t>2024-01-16</t>
  </si>
  <si>
    <t>Salt, Fat, Acid, Heat by Samin Nosrat</t>
  </si>
  <si>
    <t>2024-01-17</t>
  </si>
  <si>
    <t>Dyson Supersonic Hair Dryer</t>
  </si>
  <si>
    <t>2024-01-18</t>
  </si>
  <si>
    <t>Manduka PRO Yoga Mat</t>
  </si>
  <si>
    <t>2024-01-19</t>
  </si>
  <si>
    <t>Garmin Forerunner 945</t>
  </si>
  <si>
    <t>2024-01-20</t>
  </si>
  <si>
    <t>Ninja Professional Blender</t>
  </si>
  <si>
    <t>2024-01-21</t>
  </si>
  <si>
    <t>Zara Summer Dress</t>
  </si>
  <si>
    <t>2024-01-22</t>
  </si>
  <si>
    <t>Gone Girl by Gillian Flynn</t>
  </si>
  <si>
    <t>2024-01-23</t>
  </si>
  <si>
    <t>Olay Regenerist Face Cream</t>
  </si>
  <si>
    <t>2024-01-24</t>
  </si>
  <si>
    <t>Adidas FIFA World Cup Football</t>
  </si>
  <si>
    <t>2024-01-25</t>
  </si>
  <si>
    <t>Bose QuietComfort 35 Headphones</t>
  </si>
  <si>
    <t>2024-01-26</t>
  </si>
  <si>
    <t>Panasonic NN-SN966S Microwave</t>
  </si>
  <si>
    <t>2024-01-27</t>
  </si>
  <si>
    <t>Adidas Ultraboost Shoes</t>
  </si>
  <si>
    <t>2024-01-28</t>
  </si>
  <si>
    <t>Pride and Prejudice by Jane Austen</t>
  </si>
  <si>
    <t>2024-01-29</t>
  </si>
  <si>
    <t>MAC Ruby Woo Lipstick</t>
  </si>
  <si>
    <t>2024-01-30</t>
  </si>
  <si>
    <t>Nike Air Zoom Pegasus 37</t>
  </si>
  <si>
    <t>2024-01-31</t>
  </si>
  <si>
    <t>Sony WH-1000XM4 Headphones</t>
  </si>
  <si>
    <t>2024-02-01</t>
  </si>
  <si>
    <t>Instant Pot Duo</t>
  </si>
  <si>
    <t>2024-02-02</t>
  </si>
  <si>
    <t>Under Armour HeatGear T-Shirt</t>
  </si>
  <si>
    <t>2024-02-03</t>
  </si>
  <si>
    <t>1984 by George Orwell</t>
  </si>
  <si>
    <t>2024-02-04</t>
  </si>
  <si>
    <t>L'Oreal Revitalift Serum</t>
  </si>
  <si>
    <t>2024-02-05</t>
  </si>
  <si>
    <t>Peloton Bike</t>
  </si>
  <si>
    <t>2024-02-06</t>
  </si>
  <si>
    <t>Apple Watch Series 8</t>
  </si>
  <si>
    <t>2024-02-07</t>
  </si>
  <si>
    <t>Roomba i7+</t>
  </si>
  <si>
    <t>2024-02-08</t>
  </si>
  <si>
    <t>Columbia Fleece Jacket</t>
  </si>
  <si>
    <t>2024-02-09</t>
  </si>
  <si>
    <t>Harry Potter and the Sorcerer's Stone</t>
  </si>
  <si>
    <t>2024-02-10</t>
  </si>
  <si>
    <t>Estee Lauder Advanced Night Repair</t>
  </si>
  <si>
    <t>2024-02-11</t>
  </si>
  <si>
    <t>Fitbit Charge 5</t>
  </si>
  <si>
    <t>2024-02-12</t>
  </si>
  <si>
    <t>GoPro HERO10 Black</t>
  </si>
  <si>
    <t>2024-02-13</t>
  </si>
  <si>
    <t>Nespresso VertuoPlus</t>
  </si>
  <si>
    <t>2024-02-14</t>
  </si>
  <si>
    <t>Patagonia Better Sweater</t>
  </si>
  <si>
    <t>2024-02-15</t>
  </si>
  <si>
    <t>Becoming by Michelle Obama</t>
  </si>
  <si>
    <t>2024-02-16</t>
  </si>
  <si>
    <t>Clinique Moisture Surge</t>
  </si>
  <si>
    <t>2024-02-17</t>
  </si>
  <si>
    <t>Yeti Rambler Tumbler</t>
  </si>
  <si>
    <t>2024-02-18</t>
  </si>
  <si>
    <t>Kindle Paperwhite</t>
  </si>
  <si>
    <t>2024-02-19</t>
  </si>
  <si>
    <t>Breville Smart Oven</t>
  </si>
  <si>
    <t>2024-02-20</t>
  </si>
  <si>
    <t>Ray-Ban Aviator Sunglasses</t>
  </si>
  <si>
    <t>2024-02-21</t>
  </si>
  <si>
    <t>The Silent Patient by Alex Michaelides</t>
  </si>
  <si>
    <t>2024-02-22</t>
  </si>
  <si>
    <t>Shiseido Ultimate Sun Protector</t>
  </si>
  <si>
    <t>2024-02-23</t>
  </si>
  <si>
    <t>Titleist Pro V1 Golf Balls</t>
  </si>
  <si>
    <t>2024-02-24</t>
  </si>
  <si>
    <t>Anker PowerCore Portable Charger</t>
  </si>
  <si>
    <t>2024-02-25</t>
  </si>
  <si>
    <t>KitchenAid Artisan Stand Mixer</t>
  </si>
  <si>
    <t>2024-02-26</t>
  </si>
  <si>
    <t>Calvin Klein Boxer Briefs</t>
  </si>
  <si>
    <t>2024-02-27</t>
  </si>
  <si>
    <t>Educated by Tara Westover</t>
  </si>
  <si>
    <t>2024-02-28</t>
  </si>
  <si>
    <t>Anastasia Beverly Hills Brow Wiz</t>
  </si>
  <si>
    <t>2024-02-29</t>
  </si>
  <si>
    <t>Hyperice Hypervolt Massager</t>
  </si>
  <si>
    <t>2024-03-01</t>
  </si>
  <si>
    <t>Nintendo Switch</t>
  </si>
  <si>
    <t>2024-03-02</t>
  </si>
  <si>
    <t>Philips Airfryer XXL</t>
  </si>
  <si>
    <t>2024-03-03</t>
  </si>
  <si>
    <t>Hanes ComfortSoft T-Shirt</t>
  </si>
  <si>
    <t>10</t>
  </si>
  <si>
    <t>2024-03-04</t>
  </si>
  <si>
    <t>Where the Crawdads Sing by Delia Owens</t>
  </si>
  <si>
    <t>2024-03-05</t>
  </si>
  <si>
    <t>Lancome La Vie Est Belle</t>
  </si>
  <si>
    <t>2024-03-06</t>
  </si>
  <si>
    <t>Garmin Edge 530</t>
  </si>
  <si>
    <t>2024-03-07</t>
  </si>
  <si>
    <t>Samsung QLED 4K TV</t>
  </si>
  <si>
    <t>2024-03-08</t>
  </si>
  <si>
    <t>Eufy RoboVac 11S</t>
  </si>
  <si>
    <t>2024-03-09</t>
  </si>
  <si>
    <t>Puma Suede Classic Sneakers</t>
  </si>
  <si>
    <t>2024-03-10</t>
  </si>
  <si>
    <t>The Great Gatsby by F. Scott Fitzgerald</t>
  </si>
  <si>
    <t>2024-03-11</t>
  </si>
  <si>
    <t>Drunk Elephant C-Firma Day Serum</t>
  </si>
  <si>
    <t>2024-03-12</t>
  </si>
  <si>
    <t>Nike Metcon 6</t>
  </si>
  <si>
    <t>2024-03-13</t>
  </si>
  <si>
    <t>HP Spectre x360 Laptop</t>
  </si>
  <si>
    <t>2024-03-14</t>
  </si>
  <si>
    <t>De'Longhi Magnifica Espresso Machine</t>
  </si>
  <si>
    <t>2024-03-15</t>
  </si>
  <si>
    <t>Tommy Hilfiger Polo Shirt</t>
  </si>
  <si>
    <t>2024-03-16</t>
  </si>
  <si>
    <t>To Kill a Mockingbird by Harper Lee</t>
  </si>
  <si>
    <t>2024-03-17</t>
  </si>
  <si>
    <t>Glossier Boy Brow</t>
  </si>
  <si>
    <t>2024-03-18</t>
  </si>
  <si>
    <t>Rogue Fitness Kettlebell</t>
  </si>
  <si>
    <t>2024-03-19</t>
  </si>
  <si>
    <t>Apple AirPods Pro</t>
  </si>
  <si>
    <t>2024-03-20</t>
  </si>
  <si>
    <t>Dyson Pure Cool Link</t>
  </si>
  <si>
    <t>2024-03-21</t>
  </si>
  <si>
    <t>Levi's Trucker Jacket</t>
  </si>
  <si>
    <t>2024-03-22</t>
  </si>
  <si>
    <t>The Hobbit by J.R.R. Tolkien</t>
  </si>
  <si>
    <t>2024-03-23</t>
  </si>
  <si>
    <t>Charlotte Tilbury Magic Cream</t>
  </si>
  <si>
    <t>2024-03-24</t>
  </si>
  <si>
    <t>Spalding NBA Street Basketball</t>
  </si>
  <si>
    <t>2024-03-25</t>
  </si>
  <si>
    <t>Ring Video Doorbell</t>
  </si>
  <si>
    <t>2024-03-26</t>
  </si>
  <si>
    <t>LG OLED TV</t>
  </si>
  <si>
    <t>2024-03-27</t>
  </si>
  <si>
    <t>Uniqlo Ultra Light Down Jacket</t>
  </si>
  <si>
    <t>2024-03-28</t>
  </si>
  <si>
    <t>The Catcher in the Rye by J.D. Salinger</t>
  </si>
  <si>
    <t>2024-03-29</t>
  </si>
  <si>
    <t>Sunday Riley Good Genes</t>
  </si>
  <si>
    <t>2024-03-30</t>
  </si>
  <si>
    <t>On Running Cloud Shoes</t>
  </si>
  <si>
    <t>2024-03-31</t>
  </si>
  <si>
    <t>Logitech MX Master 3 Mouse</t>
  </si>
  <si>
    <t>2024-04-01</t>
  </si>
  <si>
    <t>Instant Pot Duo Crisp</t>
  </si>
  <si>
    <t>2024-04-02</t>
  </si>
  <si>
    <t>Adidas Originals Superstar Sneakers</t>
  </si>
  <si>
    <t>2024-04-03</t>
  </si>
  <si>
    <t>The Alchemist by Paulo Coelho</t>
  </si>
  <si>
    <t>2024-04-04</t>
  </si>
  <si>
    <t>Tatcha The Water Cream</t>
  </si>
  <si>
    <t>2024-04-05</t>
  </si>
  <si>
    <t>Garmin Fenix 6X Pro</t>
  </si>
  <si>
    <t>2024-04-06</t>
  </si>
  <si>
    <t>Bose SoundLink Revolve+ Speaker</t>
  </si>
  <si>
    <t>2024-04-07</t>
  </si>
  <si>
    <t>Vitamix Explorian Blender</t>
  </si>
  <si>
    <t>2024-04-08</t>
  </si>
  <si>
    <t>Gap Essential Crewneck T-Shirt</t>
  </si>
  <si>
    <t>2024-04-09</t>
  </si>
  <si>
    <t>The Power of Now by Eckhart Tolle</t>
  </si>
  <si>
    <t>2024-04-10</t>
  </si>
  <si>
    <t>Kiehl's Midnight Recovery Concentrate</t>
  </si>
  <si>
    <t>2024-04-11</t>
  </si>
  <si>
    <t>Under Armour HOVR Sonic 4 Shoes</t>
  </si>
  <si>
    <t>2024-04-12</t>
  </si>
  <si>
    <t>Canon EOS R5 Camera</t>
  </si>
  <si>
    <t>2024-04-13</t>
  </si>
  <si>
    <t>Shark IQ Robot Vacuum</t>
  </si>
  <si>
    <t>2024-04-14</t>
  </si>
  <si>
    <t>H&amp;M Slim Fit Jeans</t>
  </si>
  <si>
    <t>2024-04-15</t>
  </si>
  <si>
    <t>The Girl on the Train by Paula Hawkins</t>
  </si>
  <si>
    <t>2024-04-16</t>
  </si>
  <si>
    <t>The Ordinary Niacinamide Serum</t>
  </si>
  <si>
    <t>2024-04-17</t>
  </si>
  <si>
    <t>Bowflex SelectTech 552 Dumbbells</t>
  </si>
  <si>
    <t>2024-04-18</t>
  </si>
  <si>
    <t>Google Nest Hub Max</t>
  </si>
  <si>
    <t>2024-04-19</t>
  </si>
  <si>
    <t>Cuisinart Griddler Deluxe</t>
  </si>
  <si>
    <t>2024-04-20</t>
  </si>
  <si>
    <t>Old Navy Relaxed-Fit T-Shirt</t>
  </si>
  <si>
    <t>2024-04-21</t>
  </si>
  <si>
    <t>Sapiens: A Brief History of Humankind by Yuval Noah Harari</t>
  </si>
  <si>
    <t>2024-04-22</t>
  </si>
  <si>
    <t>Biore UV Aqua Rich Watery Essence Sunscreen</t>
  </si>
  <si>
    <t>2024-04-23</t>
  </si>
  <si>
    <t>Fitbit Versa 3</t>
  </si>
  <si>
    <t>2024-04-24</t>
  </si>
  <si>
    <t>Amazon Echo Show 10</t>
  </si>
  <si>
    <t>2024-04-25</t>
  </si>
  <si>
    <t>Breville Smart Grill</t>
  </si>
  <si>
    <t>2024-04-26</t>
  </si>
  <si>
    <t>Gap High Rise Skinny Jeans</t>
  </si>
  <si>
    <t>2024-04-27</t>
  </si>
  <si>
    <t>Atomic Habits by James Clear</t>
  </si>
  <si>
    <t>2024-04-28</t>
  </si>
  <si>
    <t>CeraVe Hydrating Facial Cleanser</t>
  </si>
  <si>
    <t>2024-04-29</t>
  </si>
  <si>
    <t>YETI Hopper Flip Portable Cooler</t>
  </si>
  <si>
    <t>2024-04-30</t>
  </si>
  <si>
    <t>Apple iPad Air</t>
  </si>
  <si>
    <t>2024-05-01</t>
  </si>
  <si>
    <t>Hamilton Beach FlexBrew Coffee Maker</t>
  </si>
  <si>
    <t>2024-05-02</t>
  </si>
  <si>
    <t>Forever 21 Graphic Tee</t>
  </si>
  <si>
    <t>2024-05-03</t>
  </si>
  <si>
    <t>The Subtle Art of Not Giving a F*ck by Mark Manson</t>
  </si>
  <si>
    <t>2024-05-04</t>
  </si>
  <si>
    <t>NARS Radiant Creamy Concealer</t>
  </si>
  <si>
    <t>2024-05-05</t>
  </si>
  <si>
    <t>Yeti Roadie 24 Cooler</t>
  </si>
  <si>
    <t>2024-05-06</t>
  </si>
  <si>
    <t>Sony PlayStation 5</t>
  </si>
  <si>
    <t>2024-05-07</t>
  </si>
  <si>
    <t>2024-05-08</t>
  </si>
  <si>
    <t>Lululemon Align Leggings</t>
  </si>
  <si>
    <t>2024-05-09</t>
  </si>
  <si>
    <t>The Four Agreements by Don Miguel Ruiz</t>
  </si>
  <si>
    <t>2024-05-10</t>
  </si>
  <si>
    <t>Fenty Beauty Killawatt Highlighter</t>
  </si>
  <si>
    <t>2024-05-11</t>
  </si>
  <si>
    <t>Hydro Flask Wide Mouth Water Bottle</t>
  </si>
  <si>
    <t>2024-05-12</t>
  </si>
  <si>
    <t>Microsoft Surface Laptop 4</t>
  </si>
  <si>
    <t>2024-05-13</t>
  </si>
  <si>
    <t>Keurig K-Mini Coffee Maker</t>
  </si>
  <si>
    <t>2024-05-14</t>
  </si>
  <si>
    <t>Gap Crewneck Sweatshirt</t>
  </si>
  <si>
    <t>2024-05-15</t>
  </si>
  <si>
    <t>Think and Grow Rich by Napoleon Hill</t>
  </si>
  <si>
    <t>2024-05-16</t>
  </si>
  <si>
    <t>The Ordinary Hyaluronic Acid Serum</t>
  </si>
  <si>
    <t>2024-05-17</t>
  </si>
  <si>
    <t>Fitbit Inspire 2</t>
  </si>
  <si>
    <t>2024-05-18</t>
  </si>
  <si>
    <t>Samsung Odyssey G9 Gaming Monitor</t>
  </si>
  <si>
    <t>2024-05-19</t>
  </si>
  <si>
    <t>Instant Pot Ultra</t>
  </si>
  <si>
    <t>2024-05-20</t>
  </si>
  <si>
    <t>Adidas Essential Track Pants</t>
  </si>
  <si>
    <t>2024-05-21</t>
  </si>
  <si>
    <t>The Power of Habit by Charles Duhigg</t>
  </si>
  <si>
    <t>2024-05-22</t>
  </si>
  <si>
    <t>Clinique Dramatically Different Moisturizing Lotion</t>
  </si>
  <si>
    <t>2024-05-23</t>
  </si>
  <si>
    <t>YETI Tundra 45 Cooler</t>
  </si>
  <si>
    <t>2024-05-24</t>
  </si>
  <si>
    <t>Apple AirPods Max</t>
  </si>
  <si>
    <t>2024-05-25</t>
  </si>
  <si>
    <t>Cuisinart Coffee Center</t>
  </si>
  <si>
    <t>2024-05-26</t>
  </si>
  <si>
    <t>Levi's Sherpa Trucker Jacket</t>
  </si>
  <si>
    <t>2024-05-27</t>
  </si>
  <si>
    <t>The Outsiders by S.E. Hinton</t>
  </si>
  <si>
    <t>2024-05-28</t>
  </si>
  <si>
    <t>Laneige Water Sleeping Mask</t>
  </si>
  <si>
    <t>2024-05-29</t>
  </si>
  <si>
    <t>Bose SoundSport Wireless Earbuds</t>
  </si>
  <si>
    <t>2024-05-30</t>
  </si>
  <si>
    <t>2024-05-31</t>
  </si>
  <si>
    <t>Ninja Foodi Pressure Cooker</t>
  </si>
  <si>
    <t>2024-06-01</t>
  </si>
  <si>
    <t>Nike Sportswear Club Fleece Hoodie</t>
  </si>
  <si>
    <t>2024-06-02</t>
  </si>
  <si>
    <t>The Night Circus by Erin Morgenstern</t>
  </si>
  <si>
    <t>2024-06-03</t>
  </si>
  <si>
    <t>GlamGlow Supermud Clearing Treatment</t>
  </si>
  <si>
    <t>2024-06-04</t>
  </si>
  <si>
    <t>Garmin Forerunner 245</t>
  </si>
  <si>
    <t>2024-06-05</t>
  </si>
  <si>
    <t>Google Pixel 6 Pro</t>
  </si>
  <si>
    <t>2024-06-06</t>
  </si>
  <si>
    <t>Breville Nespresso Creatista Plus</t>
  </si>
  <si>
    <t>2024-06-07</t>
  </si>
  <si>
    <t>Under Armour Tech 2.0 T-Shirt</t>
  </si>
  <si>
    <t>2024-06-08</t>
  </si>
  <si>
    <t>The Art of War by Sun Tzu</t>
  </si>
  <si>
    <t>2024-06-09</t>
  </si>
  <si>
    <t>Youth to the People Superfood Antioxidant Cleanser</t>
  </si>
  <si>
    <t>2024-06-10</t>
  </si>
  <si>
    <t>TriggerPoint GRID Foam Roller</t>
  </si>
  <si>
    <t>2024-06-11</t>
  </si>
  <si>
    <t>Apple MacBook Air</t>
  </si>
  <si>
    <t>2024-06-12</t>
  </si>
  <si>
    <t>Cuisinart Custom 14-Cup Food Processor</t>
  </si>
  <si>
    <t>2024-06-13</t>
  </si>
  <si>
    <t>Adidas 3-Stripes Shorts</t>
  </si>
  <si>
    <t>2024-06-14</t>
  </si>
  <si>
    <t>The Hunger Games by Suzanne Collins</t>
  </si>
  <si>
    <t>2024-06-15</t>
  </si>
  <si>
    <t>Neutrogena Hydro Boost Water Gel</t>
  </si>
  <si>
    <t>2024-06-16</t>
  </si>
  <si>
    <t>Yeti Rambler Bottle</t>
  </si>
  <si>
    <t>2024-06-17</t>
  </si>
  <si>
    <t>Samsung Odyssey G7 Gaming Monitor</t>
  </si>
  <si>
    <t>2024-06-18</t>
  </si>
  <si>
    <t>Instant Pot Duo Evo Plus</t>
  </si>
  <si>
    <t>2024-06-19</t>
  </si>
  <si>
    <t>Nike Tempo Running Shorts</t>
  </si>
  <si>
    <t>2024-06-20</t>
  </si>
  <si>
    <t>The Girl with the Dragon Tattoo by Stieg Larsson</t>
  </si>
  <si>
    <t>2024-06-21</t>
  </si>
  <si>
    <t>Paula's Choice Skin Perfecting 2% BHA Liquid Exfoliant</t>
  </si>
  <si>
    <t>2024-06-22</t>
  </si>
  <si>
    <t>Bowflex SelectTech 1090 Adjustable Dumbbells</t>
  </si>
  <si>
    <t>2024-06-23</t>
  </si>
  <si>
    <t>Amazon Fire TV Stick 4K</t>
  </si>
  <si>
    <t>2024-06-24</t>
  </si>
  <si>
    <t>Crock-Pot 6-Quart Slow Cooker</t>
  </si>
  <si>
    <t>2024-06-25</t>
  </si>
  <si>
    <t>Uniqlo Airism Mesh Boxer Briefs</t>
  </si>
  <si>
    <t>2024-06-26</t>
  </si>
  <si>
    <t>The Sun Also Rises by Ernest Hemingway</t>
  </si>
  <si>
    <t>2024-06-27</t>
  </si>
  <si>
    <t>First Aid Beauty Ultra Repair Cream</t>
  </si>
  <si>
    <t>2024-06-28</t>
  </si>
  <si>
    <t>Oakley Holbrook Sunglasses</t>
  </si>
  <si>
    <t>2024-06-29</t>
  </si>
  <si>
    <t>Google Pixelbook Go</t>
  </si>
  <si>
    <t>2024-06-30</t>
  </si>
  <si>
    <t>Dyson V8 Absolute</t>
  </si>
  <si>
    <t>2024-07-01</t>
  </si>
  <si>
    <t>Levi's 511 Slim Fit Jeans</t>
  </si>
  <si>
    <t>2024-07-02</t>
  </si>
  <si>
    <t>The Martian by Andy Weir</t>
  </si>
  <si>
    <t>2024-07-03</t>
  </si>
  <si>
    <t>La Mer Crème de la Mer Moisturizer</t>
  </si>
  <si>
    <t>2024-07-04</t>
  </si>
  <si>
    <t>Polar Vantage V2</t>
  </si>
  <si>
    <t>2024-07-05</t>
  </si>
  <si>
    <t>Sonos Beam Soundbar</t>
  </si>
  <si>
    <t>2024-07-06</t>
  </si>
  <si>
    <t>Anova Precision Cooker</t>
  </si>
  <si>
    <t>2024-07-07</t>
  </si>
  <si>
    <t>Nike Dri-FIT Training Shorts</t>
  </si>
  <si>
    <t>2024-07-08</t>
  </si>
  <si>
    <t>2024-07-09</t>
  </si>
  <si>
    <t>Glossier Cloud Paint</t>
  </si>
  <si>
    <t>2024-07-10</t>
  </si>
  <si>
    <t>TRX All-in-One Suspension Training System</t>
  </si>
  <si>
    <t>2024-07-11</t>
  </si>
  <si>
    <t>Logitech G Pro X Wireless Gaming Headset</t>
  </si>
  <si>
    <t>2024-07-12</t>
  </si>
  <si>
    <t>Breville Smart Coffee Grinder Pro</t>
  </si>
  <si>
    <t>2024-07-13</t>
  </si>
  <si>
    <t>Adidas Ultraboost Running Shoes</t>
  </si>
  <si>
    <t>2024-07-14</t>
  </si>
  <si>
    <t>The Road by Cormac McCarthy</t>
  </si>
  <si>
    <t>2024-07-15</t>
  </si>
  <si>
    <t>Tom Ford Black Orchid Perfume</t>
  </si>
  <si>
    <t>2024-07-16</t>
  </si>
  <si>
    <t>GoPro HERO9 Black</t>
  </si>
  <si>
    <t>2024-07-17</t>
  </si>
  <si>
    <t>Apple TV 4K</t>
  </si>
  <si>
    <t>2024-07-18</t>
  </si>
  <si>
    <t>Instant Pot Duo Nova</t>
  </si>
  <si>
    <t>2024-07-19</t>
  </si>
  <si>
    <t>Gap 1969 Original Fit Jeans</t>
  </si>
  <si>
    <t>2024-07-20</t>
  </si>
  <si>
    <t>The Goldfinch by Donna Tartt</t>
  </si>
  <si>
    <t>2024-07-21</t>
  </si>
  <si>
    <t>Dr. Jart+ Cicapair Tiger Grass Color Correcting Treatment</t>
  </si>
  <si>
    <t>2024-07-22</t>
  </si>
  <si>
    <t>Yeti Tundra Haul Portable Wheeled Cooler</t>
  </si>
  <si>
    <t>2024-07-23</t>
  </si>
  <si>
    <t>Samsung Galaxy Watch 4</t>
  </si>
  <si>
    <t>2024-07-24</t>
  </si>
  <si>
    <t>KitchenAid Stand Mixer</t>
  </si>
  <si>
    <t>2024-07-25</t>
  </si>
  <si>
    <t>Lululemon Wunder Under High-Rise Leggings</t>
  </si>
  <si>
    <t>2024-07-26</t>
  </si>
  <si>
    <t>The Great Alone by Kristin Hannah</t>
  </si>
  <si>
    <t>2024-07-27</t>
  </si>
  <si>
    <t>Caudalie Vinoperfect Radiance Serum</t>
  </si>
  <si>
    <t>2024-07-28</t>
  </si>
  <si>
    <t>Bose SoundLink Color Bluetooth Speaker II</t>
  </si>
  <si>
    <t>2024-07-29</t>
  </si>
  <si>
    <t>Canon EOS Rebel T7i DSLR Camera</t>
  </si>
  <si>
    <t>2024-07-30</t>
  </si>
  <si>
    <t>2024-07-31</t>
  </si>
  <si>
    <t>Uniqlo Airism Seamless Boxer Briefs</t>
  </si>
  <si>
    <t>2024-08-01</t>
  </si>
  <si>
    <t>2024-08-02</t>
  </si>
  <si>
    <t>L'Occitane Shea Butter Hand Cream</t>
  </si>
  <si>
    <t>2024-08-03</t>
  </si>
  <si>
    <t>YETI Tundra 65 Cooler</t>
  </si>
  <si>
    <t>2024-08-04</t>
  </si>
  <si>
    <t>Apple MacBook Pro 16-inch</t>
  </si>
  <si>
    <t>2024-08-05</t>
  </si>
  <si>
    <t>iRobot Braava Jet M6</t>
  </si>
  <si>
    <t>2024-08-06</t>
  </si>
  <si>
    <t>Champion Reverse Weave Hoodie</t>
  </si>
  <si>
    <t>2024-08-07</t>
  </si>
  <si>
    <t>The Nightingale by Kristin Hannah</t>
  </si>
  <si>
    <t>2024-08-08</t>
  </si>
  <si>
    <t>Tarte Shape Tape Concealer</t>
  </si>
  <si>
    <t>2024-08-09</t>
  </si>
  <si>
    <t>2024-08-10</t>
  </si>
  <si>
    <t>Amazon Echo Dot (4th Gen)</t>
  </si>
  <si>
    <t>2024-08-11</t>
  </si>
  <si>
    <t>Philips Sonicare DiamondClean Toothbrush</t>
  </si>
  <si>
    <t>2024-08-12</t>
  </si>
  <si>
    <t>Old Navy Mid-Rise Rockstar Super Skinny Jeans</t>
  </si>
  <si>
    <t>2024-08-13</t>
  </si>
  <si>
    <t>2024-08-14</t>
  </si>
  <si>
    <t>The Ordinary Caffeine Solution 5% + EGCG</t>
  </si>
  <si>
    <t>2024-08-15</t>
  </si>
  <si>
    <t>Fitbit Luxe</t>
  </si>
  <si>
    <t>2024-08-16</t>
  </si>
  <si>
    <t>Google Nest Wifi Router</t>
  </si>
  <si>
    <t>2024-08-17</t>
  </si>
  <si>
    <t>Anova Precision Oven</t>
  </si>
  <si>
    <t>2024-08-18</t>
  </si>
  <si>
    <t>Adidas Originals Trefoil Hoodie</t>
  </si>
  <si>
    <t>2024-08-19</t>
  </si>
  <si>
    <t>2024-08-20</t>
  </si>
  <si>
    <t>Fresh Sugar Lip Treatment</t>
  </si>
  <si>
    <t>2024-08-21</t>
  </si>
  <si>
    <t>Hydro Flask Standard Mouth Water Bottle</t>
  </si>
  <si>
    <t>2024-08-22</t>
  </si>
  <si>
    <t>Bose QuietComfort 35 II Wireless Headphones</t>
  </si>
  <si>
    <t>2024-08-23</t>
  </si>
  <si>
    <t>Nespresso Vertuo Next Coffee and Espresso Maker</t>
  </si>
  <si>
    <t>2024-08-24</t>
  </si>
  <si>
    <t>Nike Air Force 1 Sneakers</t>
  </si>
  <si>
    <t>2024-08-25</t>
  </si>
  <si>
    <t>The Handmaid's Tale by Margaret Atwood</t>
  </si>
  <si>
    <t>2024-08-26</t>
  </si>
  <si>
    <t>Sunday Riley Luna Sleeping Night Oil</t>
  </si>
  <si>
    <t>2024-08-27</t>
  </si>
  <si>
    <t>Yeti Rambler 20 oz Tumbler</t>
  </si>
  <si>
    <t>Indirizzo Postale</t>
  </si>
  <si>
    <t>Customer Name</t>
  </si>
  <si>
    <t>Email</t>
  </si>
  <si>
    <t>Corso Garibaldi 5, Milano</t>
  </si>
  <si>
    <t>Maria Bianchi</t>
  </si>
  <si>
    <t>maria.bianchi@example.com</t>
  </si>
  <si>
    <t>Via Manzoni 8, Palermo</t>
  </si>
  <si>
    <t>Chiara Moretti</t>
  </si>
  <si>
    <t>chiara.moretti@example.com</t>
  </si>
  <si>
    <t>Piazza Duomo 3, Napoli</t>
  </si>
  <si>
    <t>Luca Verdi</t>
  </si>
  <si>
    <t>luca.verdi@example.com</t>
  </si>
  <si>
    <t>Via Dante 7, Bologna</t>
  </si>
  <si>
    <t>Anna Ricci</t>
  </si>
  <si>
    <t>anna.ricci@example.com</t>
  </si>
  <si>
    <t>Via Roma 1, Roma</t>
  </si>
  <si>
    <t>Giuseppe Rossi</t>
  </si>
  <si>
    <t>giuseppe.rossi@example.com</t>
  </si>
  <si>
    <t>Viale Italia 20, Firenze</t>
  </si>
  <si>
    <t>Francesco Conti</t>
  </si>
  <si>
    <t>francesco.conti@example.com</t>
  </si>
  <si>
    <t>Corso Venezia 15, Genova</t>
  </si>
  <si>
    <t>Marco Lombardi</t>
  </si>
  <si>
    <t>marco.lombardi@example.com</t>
  </si>
  <si>
    <t>Via Mazzini 12, Torino</t>
  </si>
  <si>
    <t>Giulia Neri</t>
  </si>
  <si>
    <t>giulia.neri@example.com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</si>
</sst>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€-2]\ #,##0.00"/>
  </numFmts>
  <fonts count="9">
    <font>
      <sz val="10.0"/>
      <color rgb="FF000000"/>
      <name val="Arial"/>
      <scheme val="minor"/>
    </font>
    <font>
      <sz val="10.0"/>
      <color rgb="FFFFFFFF"/>
      <name val="Arial"/>
    </font>
    <font>
      <b/>
      <color rgb="FFFFFFFF"/>
      <name val="Arial"/>
    </font>
    <font>
      <color rgb="FFFFFFFF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1.0"/>
      <color rgb="FFFFFFFF"/>
      <name val="Calibri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Font="1"/>
    <xf quotePrefix="1" borderId="0" fillId="0" fontId="4" numFmtId="0" xfId="0" applyFont="1"/>
    <xf borderId="0" fillId="0" fontId="4" numFmtId="0" xfId="0" applyFont="1"/>
    <xf borderId="0" fillId="0" fontId="4" numFmtId="164" xfId="0" applyAlignment="1" applyFont="1" applyNumberFormat="1">
      <alignment readingOrder="0"/>
    </xf>
    <xf borderId="0" fillId="0" fontId="5" numFmtId="164" xfId="0" applyFont="1" applyNumberFormat="1"/>
    <xf borderId="0" fillId="0" fontId="5" numFmtId="0" xfId="0" applyFont="1"/>
    <xf borderId="0" fillId="3" fontId="6" numFmtId="0" xfId="0" applyAlignment="1" applyFill="1" applyFont="1">
      <alignment vertical="bottom"/>
    </xf>
    <xf borderId="0" fillId="4" fontId="6" numFmtId="164" xfId="0" applyAlignment="1" applyFill="1" applyFont="1" applyNumberFormat="1">
      <alignment vertical="bottom"/>
    </xf>
    <xf borderId="0" fillId="0" fontId="4" numFmtId="164" xfId="0" applyFont="1" applyNumberFormat="1"/>
    <xf borderId="1" fillId="2" fontId="7" numFmtId="0" xfId="0" applyAlignment="1" applyBorder="1" applyFont="1">
      <alignment shrinkToFit="0" wrapText="1"/>
    </xf>
    <xf borderId="1" fillId="0" fontId="8" numFmtId="0" xfId="0" applyAlignment="1" applyBorder="1" applyFont="1">
      <alignment shrinkToFit="0" wrapText="1"/>
    </xf>
    <xf borderId="1" fillId="0" fontId="8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13" max="13" width="19.13"/>
    <col customWidth="1" min="14" max="14" width="18.25"/>
    <col customWidth="1" min="15" max="15" width="20.88"/>
    <col customWidth="1" min="16" max="16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4" t="s">
        <v>16</v>
      </c>
    </row>
    <row r="2" ht="15.75" customHeight="1">
      <c r="A2" s="5">
        <v>10001.0</v>
      </c>
      <c r="B2" s="6" t="s">
        <v>17</v>
      </c>
      <c r="C2" s="7" t="s">
        <v>18</v>
      </c>
      <c r="D2" s="7" t="s">
        <v>19</v>
      </c>
      <c r="E2" s="6" t="s">
        <v>20</v>
      </c>
      <c r="F2" s="8">
        <v>999.99</v>
      </c>
      <c r="G2" s="8">
        <v>1999.98</v>
      </c>
      <c r="H2" s="7" t="s">
        <v>21</v>
      </c>
      <c r="I2" s="7" t="s">
        <v>22</v>
      </c>
      <c r="K2" s="9">
        <f>SUM(G2:G241)</f>
        <v>80567.85</v>
      </c>
      <c r="L2" s="9">
        <f>AVERAGE(G2:G241)</f>
        <v>335.699375</v>
      </c>
      <c r="M2" s="10">
        <f>COUNTIF(G2:G241,"&gt;100000")</f>
        <v>0</v>
      </c>
      <c r="N2" s="11" t="s">
        <v>21</v>
      </c>
      <c r="O2" s="10" t="str">
        <f t="array" ref="O2">XLOOKUP(A2,'Customer Data'!B2:B241,'Customer Data'!A2:A241)</f>
        <v>Corso Garibaldi 5, Milano</v>
      </c>
      <c r="P2" s="10" t="str">
        <f t="array" ref="P2">XLOOKUP(A2,'Customer Data'!B2:B241,'Customer Data'!D2:D241)</f>
        <v>maria.bianchi@example.com</v>
      </c>
    </row>
    <row r="3" ht="15.75" customHeight="1">
      <c r="A3" s="5">
        <v>10002.0</v>
      </c>
      <c r="B3" s="6" t="s">
        <v>23</v>
      </c>
      <c r="C3" s="7" t="s">
        <v>24</v>
      </c>
      <c r="D3" s="7" t="s">
        <v>25</v>
      </c>
      <c r="E3" s="6" t="s">
        <v>26</v>
      </c>
      <c r="F3" s="8">
        <v>499.99</v>
      </c>
      <c r="G3" s="8">
        <v>499.99</v>
      </c>
      <c r="H3" s="7" t="s">
        <v>27</v>
      </c>
      <c r="I3" s="7" t="s">
        <v>28</v>
      </c>
      <c r="N3" s="12">
        <f>SUMIF(H2:H241,"North America",G2:G241)</f>
        <v>36844.34</v>
      </c>
      <c r="O3" s="10" t="str">
        <f t="array" ref="O3">XLOOKUP(A3,'Customer Data'!B3:B242,'Customer Data'!A3:A242)</f>
        <v>Via Manzoni 8, Palermo</v>
      </c>
      <c r="P3" s="10" t="str">
        <f t="array" ref="P3">XLOOKUP(A3,'Customer Data'!B3:B242,'Customer Data'!D3:D242)</f>
        <v>chiara.moretti@example.com</v>
      </c>
    </row>
    <row r="4" ht="15.75" customHeight="1">
      <c r="A4" s="5">
        <v>10003.0</v>
      </c>
      <c r="B4" s="6" t="s">
        <v>29</v>
      </c>
      <c r="C4" s="7" t="s">
        <v>30</v>
      </c>
      <c r="D4" s="7" t="s">
        <v>31</v>
      </c>
      <c r="E4" s="6" t="s">
        <v>32</v>
      </c>
      <c r="F4" s="8">
        <v>69.99</v>
      </c>
      <c r="G4" s="8">
        <v>209.97</v>
      </c>
      <c r="H4" s="7" t="s">
        <v>33</v>
      </c>
      <c r="I4" s="7" t="s">
        <v>34</v>
      </c>
      <c r="N4" s="11" t="s">
        <v>33</v>
      </c>
      <c r="O4" s="10" t="str">
        <f t="array" ref="O4">XLOOKUP(A4,'Customer Data'!B4:B243,'Customer Data'!A4:A243)</f>
        <v>Piazza Duomo 3, Napoli</v>
      </c>
      <c r="P4" s="10" t="str">
        <f t="array" ref="P4">XLOOKUP(A4,'Customer Data'!B4:B243,'Customer Data'!D4:D243)</f>
        <v>luca.verdi@example.com</v>
      </c>
    </row>
    <row r="5" ht="15.75" customHeight="1">
      <c r="A5" s="5">
        <v>10004.0</v>
      </c>
      <c r="B5" s="6" t="s">
        <v>35</v>
      </c>
      <c r="C5" s="7" t="s">
        <v>36</v>
      </c>
      <c r="D5" s="7" t="s">
        <v>37</v>
      </c>
      <c r="E5" s="6" t="s">
        <v>38</v>
      </c>
      <c r="F5" s="8">
        <v>15.99</v>
      </c>
      <c r="G5" s="8">
        <v>63.96</v>
      </c>
      <c r="H5" s="7" t="s">
        <v>21</v>
      </c>
      <c r="I5" s="7" t="s">
        <v>22</v>
      </c>
      <c r="N5" s="12">
        <f>SUMIF(H2:H241,"Asia",G2:G241)</f>
        <v>22455.45</v>
      </c>
      <c r="O5" s="10" t="str">
        <f t="array" ref="O5">XLOOKUP(A5,'Customer Data'!B5:B244,'Customer Data'!A5:A244)</f>
        <v>Via Dante 7, Bologna</v>
      </c>
      <c r="P5" s="10" t="str">
        <f t="array" ref="P5">XLOOKUP(A5,'Customer Data'!B5:B244,'Customer Data'!D5:D244)</f>
        <v>anna.ricci@example.com</v>
      </c>
    </row>
    <row r="6" ht="15.75" customHeight="1">
      <c r="A6" s="5">
        <v>10005.0</v>
      </c>
      <c r="B6" s="6" t="s">
        <v>39</v>
      </c>
      <c r="C6" s="7" t="s">
        <v>40</v>
      </c>
      <c r="D6" s="7" t="s">
        <v>41</v>
      </c>
      <c r="E6" s="6" t="s">
        <v>26</v>
      </c>
      <c r="F6" s="8">
        <v>89.99</v>
      </c>
      <c r="G6" s="8">
        <v>89.99</v>
      </c>
      <c r="H6" s="7" t="s">
        <v>27</v>
      </c>
      <c r="I6" s="7" t="s">
        <v>28</v>
      </c>
      <c r="N6" s="11" t="s">
        <v>27</v>
      </c>
      <c r="O6" s="10" t="str">
        <f t="array" ref="O6">XLOOKUP(A6,'Customer Data'!B6:B245,'Customer Data'!A6:A245)</f>
        <v>Via Roma 1, Roma</v>
      </c>
      <c r="P6" s="10" t="str">
        <f t="array" ref="P6">XLOOKUP(A6,'Customer Data'!B6:B245,'Customer Data'!D6:D245)</f>
        <v>giuseppe.rossi@example.com</v>
      </c>
    </row>
    <row r="7" ht="15.75" customHeight="1">
      <c r="A7" s="5">
        <v>10006.0</v>
      </c>
      <c r="B7" s="6" t="s">
        <v>42</v>
      </c>
      <c r="C7" s="7" t="s">
        <v>43</v>
      </c>
      <c r="D7" s="7" t="s">
        <v>44</v>
      </c>
      <c r="E7" s="6" t="s">
        <v>45</v>
      </c>
      <c r="F7" s="8">
        <v>29.99</v>
      </c>
      <c r="G7" s="8">
        <v>149.95</v>
      </c>
      <c r="H7" s="7" t="s">
        <v>33</v>
      </c>
      <c r="I7" s="7" t="s">
        <v>22</v>
      </c>
      <c r="N7" s="12">
        <f>SUMIF(H2:H241,"Europe",G2:G241)</f>
        <v>21268.06</v>
      </c>
      <c r="O7" s="10" t="str">
        <f t="array" ref="O7">XLOOKUP(A7,'Customer Data'!B7:B246,'Customer Data'!A7:A246)</f>
        <v>Corso Garibaldi 5, Milano</v>
      </c>
      <c r="P7" s="10" t="str">
        <f t="array" ref="P7">XLOOKUP(A7,'Customer Data'!B7:B246,'Customer Data'!D7:D246)</f>
        <v>maria.bianchi@example.com</v>
      </c>
    </row>
    <row r="8" ht="15.75" customHeight="1">
      <c r="A8" s="5">
        <v>10007.0</v>
      </c>
      <c r="B8" s="6" t="s">
        <v>46</v>
      </c>
      <c r="C8" s="7" t="s">
        <v>18</v>
      </c>
      <c r="D8" s="7" t="s">
        <v>47</v>
      </c>
      <c r="E8" s="6" t="s">
        <v>26</v>
      </c>
      <c r="F8" s="8">
        <v>2499.99</v>
      </c>
      <c r="G8" s="8">
        <v>2499.99</v>
      </c>
      <c r="H8" s="7" t="s">
        <v>21</v>
      </c>
      <c r="I8" s="7" t="s">
        <v>22</v>
      </c>
      <c r="O8" s="10" t="str">
        <f t="array" ref="O8">XLOOKUP(A8,'Customer Data'!B8:B247,'Customer Data'!A8:A247)</f>
        <v>Viale Italia 20, Firenze</v>
      </c>
      <c r="P8" s="10" t="str">
        <f t="array" ref="P8">XLOOKUP(A8,'Customer Data'!B8:B247,'Customer Data'!D8:D247)</f>
        <v>francesco.conti@example.com</v>
      </c>
    </row>
    <row r="9" ht="15.75" customHeight="1">
      <c r="A9" s="5">
        <v>10008.0</v>
      </c>
      <c r="B9" s="6" t="s">
        <v>48</v>
      </c>
      <c r="C9" s="7" t="s">
        <v>24</v>
      </c>
      <c r="D9" s="7" t="s">
        <v>49</v>
      </c>
      <c r="E9" s="6" t="s">
        <v>20</v>
      </c>
      <c r="F9" s="8">
        <v>599.99</v>
      </c>
      <c r="G9" s="8">
        <v>1199.98</v>
      </c>
      <c r="H9" s="7" t="s">
        <v>27</v>
      </c>
      <c r="I9" s="7" t="s">
        <v>28</v>
      </c>
      <c r="O9" s="10" t="str">
        <f t="array" ref="O9">XLOOKUP(A9,'Customer Data'!B9:B248,'Customer Data'!A9:A248)</f>
        <v>Via Dante 7, Bologna</v>
      </c>
      <c r="P9" s="10" t="str">
        <f t="array" ref="P9">XLOOKUP(A9,'Customer Data'!B9:B248,'Customer Data'!D9:D248)</f>
        <v>anna.ricci@example.com</v>
      </c>
    </row>
    <row r="10" ht="15.75" customHeight="1">
      <c r="A10" s="5">
        <v>10009.0</v>
      </c>
      <c r="B10" s="6" t="s">
        <v>50</v>
      </c>
      <c r="C10" s="7" t="s">
        <v>30</v>
      </c>
      <c r="D10" s="7" t="s">
        <v>51</v>
      </c>
      <c r="E10" s="6" t="s">
        <v>52</v>
      </c>
      <c r="F10" s="8">
        <v>89.99</v>
      </c>
      <c r="G10" s="8">
        <v>539.94</v>
      </c>
      <c r="H10" s="7" t="s">
        <v>33</v>
      </c>
      <c r="I10" s="7" t="s">
        <v>34</v>
      </c>
      <c r="O10" s="10" t="str">
        <f t="array" ref="O10">XLOOKUP(A10,'Customer Data'!B10:B249,'Customer Data'!A10:A249)</f>
        <v>Viale Italia 20, Firenze</v>
      </c>
      <c r="P10" s="10" t="str">
        <f t="array" ref="P10">XLOOKUP(A10,'Customer Data'!B10:B249,'Customer Data'!D10:D249)</f>
        <v>francesco.conti@example.com</v>
      </c>
    </row>
    <row r="11" ht="15.75" customHeight="1">
      <c r="A11" s="5">
        <v>10010.0</v>
      </c>
      <c r="B11" s="6" t="s">
        <v>53</v>
      </c>
      <c r="C11" s="7" t="s">
        <v>36</v>
      </c>
      <c r="D11" s="7" t="s">
        <v>54</v>
      </c>
      <c r="E11" s="6" t="s">
        <v>20</v>
      </c>
      <c r="F11" s="8">
        <v>25.99</v>
      </c>
      <c r="G11" s="8">
        <v>51.98</v>
      </c>
      <c r="H11" s="7" t="s">
        <v>21</v>
      </c>
      <c r="I11" s="7" t="s">
        <v>22</v>
      </c>
      <c r="O11" s="10" t="str">
        <f t="array" ref="O11">XLOOKUP(A11,'Customer Data'!B11:B250,'Customer Data'!A11:A250)</f>
        <v>Corso Garibaldi 5, Milano</v>
      </c>
      <c r="P11" s="10" t="str">
        <f t="array" ref="P11">XLOOKUP(A11,'Customer Data'!B11:B250,'Customer Data'!D11:D250)</f>
        <v>maria.bianchi@example.com</v>
      </c>
    </row>
    <row r="12" ht="15.75" customHeight="1">
      <c r="A12" s="5">
        <v>10011.0</v>
      </c>
      <c r="B12" s="6" t="s">
        <v>55</v>
      </c>
      <c r="C12" s="7" t="s">
        <v>40</v>
      </c>
      <c r="D12" s="7" t="s">
        <v>56</v>
      </c>
      <c r="E12" s="6" t="s">
        <v>26</v>
      </c>
      <c r="F12" s="8">
        <v>129.99</v>
      </c>
      <c r="G12" s="8">
        <v>129.99</v>
      </c>
      <c r="H12" s="7" t="s">
        <v>27</v>
      </c>
      <c r="I12" s="7" t="s">
        <v>28</v>
      </c>
      <c r="O12" s="10" t="str">
        <f t="array" ref="O12">XLOOKUP(A12,'Customer Data'!B12:B251,'Customer Data'!A12:A251)</f>
        <v>Corso Venezia 15, Genova</v>
      </c>
      <c r="P12" s="10" t="str">
        <f t="array" ref="P12">XLOOKUP(A12,'Customer Data'!B12:B251,'Customer Data'!D12:D251)</f>
        <v>marco.lombardi@example.com</v>
      </c>
    </row>
    <row r="13" ht="15.75" customHeight="1">
      <c r="A13" s="5">
        <v>10012.0</v>
      </c>
      <c r="B13" s="6" t="s">
        <v>57</v>
      </c>
      <c r="C13" s="7" t="s">
        <v>43</v>
      </c>
      <c r="D13" s="7" t="s">
        <v>58</v>
      </c>
      <c r="E13" s="6" t="s">
        <v>32</v>
      </c>
      <c r="F13" s="8">
        <v>199.99</v>
      </c>
      <c r="G13" s="8">
        <v>599.97</v>
      </c>
      <c r="H13" s="7" t="s">
        <v>33</v>
      </c>
      <c r="I13" s="7" t="s">
        <v>22</v>
      </c>
      <c r="O13" s="10" t="str">
        <f t="array" ref="O13">XLOOKUP(A13,'Customer Data'!B13:B252,'Customer Data'!A13:A252)</f>
        <v>Via Roma 1, Roma</v>
      </c>
      <c r="P13" s="10" t="str">
        <f t="array" ref="P13">XLOOKUP(A13,'Customer Data'!B13:B252,'Customer Data'!D13:D252)</f>
        <v>giuseppe.rossi@example.com</v>
      </c>
    </row>
    <row r="14" ht="15.75" customHeight="1">
      <c r="A14" s="5">
        <v>10013.0</v>
      </c>
      <c r="B14" s="6" t="s">
        <v>59</v>
      </c>
      <c r="C14" s="7" t="s">
        <v>18</v>
      </c>
      <c r="D14" s="7" t="s">
        <v>60</v>
      </c>
      <c r="E14" s="6" t="s">
        <v>20</v>
      </c>
      <c r="F14" s="8">
        <v>749.99</v>
      </c>
      <c r="G14" s="8">
        <v>1499.98</v>
      </c>
      <c r="H14" s="7" t="s">
        <v>21</v>
      </c>
      <c r="I14" s="7" t="s">
        <v>22</v>
      </c>
      <c r="O14" s="10" t="str">
        <f t="array" ref="O14">XLOOKUP(A14,'Customer Data'!B14:B253,'Customer Data'!A14:A253)</f>
        <v>Via Manzoni 8, Palermo</v>
      </c>
      <c r="P14" s="10" t="str">
        <f t="array" ref="P14">XLOOKUP(A14,'Customer Data'!B14:B253,'Customer Data'!D14:D253)</f>
        <v>chiara.moretti@example.com</v>
      </c>
    </row>
    <row r="15" ht="15.75" customHeight="1">
      <c r="A15" s="5">
        <v>10014.0</v>
      </c>
      <c r="B15" s="6" t="s">
        <v>61</v>
      </c>
      <c r="C15" s="7" t="s">
        <v>24</v>
      </c>
      <c r="D15" s="7" t="s">
        <v>62</v>
      </c>
      <c r="E15" s="6" t="s">
        <v>26</v>
      </c>
      <c r="F15" s="8">
        <v>189.99</v>
      </c>
      <c r="G15" s="8">
        <v>189.99</v>
      </c>
      <c r="H15" s="7" t="s">
        <v>27</v>
      </c>
      <c r="I15" s="7" t="s">
        <v>28</v>
      </c>
      <c r="O15" s="10" t="str">
        <f t="array" ref="O15">XLOOKUP(A15,'Customer Data'!B15:B254,'Customer Data'!A15:A254)</f>
        <v>Via Manzoni 8, Palermo</v>
      </c>
      <c r="P15" s="10" t="str">
        <f t="array" ref="P15">XLOOKUP(A15,'Customer Data'!B15:B254,'Customer Data'!D15:D254)</f>
        <v>chiara.moretti@example.com</v>
      </c>
    </row>
    <row r="16" ht="15.75" customHeight="1">
      <c r="A16" s="5">
        <v>10015.0</v>
      </c>
      <c r="B16" s="6" t="s">
        <v>63</v>
      </c>
      <c r="C16" s="7" t="s">
        <v>30</v>
      </c>
      <c r="D16" s="7" t="s">
        <v>64</v>
      </c>
      <c r="E16" s="6" t="s">
        <v>20</v>
      </c>
      <c r="F16" s="8">
        <v>249.99</v>
      </c>
      <c r="G16" s="8">
        <v>499.98</v>
      </c>
      <c r="H16" s="7" t="s">
        <v>33</v>
      </c>
      <c r="I16" s="7" t="s">
        <v>34</v>
      </c>
      <c r="O16" s="10" t="str">
        <f t="array" ref="O16">XLOOKUP(A16,'Customer Data'!B16:B255,'Customer Data'!A16:A255)</f>
        <v>Via Roma 1, Roma</v>
      </c>
      <c r="P16" s="10" t="str">
        <f t="array" ref="P16">XLOOKUP(A16,'Customer Data'!B16:B255,'Customer Data'!D16:D255)</f>
        <v>giuseppe.rossi@example.com</v>
      </c>
    </row>
    <row r="17" ht="15.75" customHeight="1">
      <c r="A17" s="5">
        <v>10016.0</v>
      </c>
      <c r="B17" s="6" t="s">
        <v>65</v>
      </c>
      <c r="C17" s="7" t="s">
        <v>36</v>
      </c>
      <c r="D17" s="7" t="s">
        <v>66</v>
      </c>
      <c r="E17" s="6" t="s">
        <v>32</v>
      </c>
      <c r="F17" s="8">
        <v>35.99</v>
      </c>
      <c r="G17" s="8">
        <v>107.97</v>
      </c>
      <c r="H17" s="7" t="s">
        <v>21</v>
      </c>
      <c r="I17" s="7" t="s">
        <v>22</v>
      </c>
      <c r="O17" s="10" t="str">
        <f t="array" ref="O17">XLOOKUP(A17,'Customer Data'!B17:B256,'Customer Data'!A17:A256)</f>
        <v>Via Manzoni 8, Palermo</v>
      </c>
      <c r="P17" s="10" t="str">
        <f t="array" ref="P17">XLOOKUP(A17,'Customer Data'!B17:B256,'Customer Data'!D17:D256)</f>
        <v>chiara.moretti@example.com</v>
      </c>
    </row>
    <row r="18" ht="15.75" customHeight="1">
      <c r="A18" s="5">
        <v>10017.0</v>
      </c>
      <c r="B18" s="6" t="s">
        <v>67</v>
      </c>
      <c r="C18" s="7" t="s">
        <v>40</v>
      </c>
      <c r="D18" s="7" t="s">
        <v>68</v>
      </c>
      <c r="E18" s="6" t="s">
        <v>26</v>
      </c>
      <c r="F18" s="8">
        <v>399.99</v>
      </c>
      <c r="G18" s="8">
        <v>399.99</v>
      </c>
      <c r="H18" s="7" t="s">
        <v>27</v>
      </c>
      <c r="I18" s="7" t="s">
        <v>28</v>
      </c>
      <c r="O18" s="10" t="str">
        <f t="array" ref="O18">XLOOKUP(A18,'Customer Data'!B18:B257,'Customer Data'!A18:A257)</f>
        <v>Piazza Duomo 3, Napoli</v>
      </c>
      <c r="P18" s="10" t="str">
        <f t="array" ref="P18">XLOOKUP(A18,'Customer Data'!B18:B257,'Customer Data'!D18:D257)</f>
        <v>luca.verdi@example.com</v>
      </c>
    </row>
    <row r="19" ht="15.75" customHeight="1">
      <c r="A19" s="5">
        <v>10018.0</v>
      </c>
      <c r="B19" s="6" t="s">
        <v>69</v>
      </c>
      <c r="C19" s="7" t="s">
        <v>43</v>
      </c>
      <c r="D19" s="7" t="s">
        <v>70</v>
      </c>
      <c r="E19" s="6" t="s">
        <v>38</v>
      </c>
      <c r="F19" s="8">
        <v>119.99</v>
      </c>
      <c r="G19" s="8">
        <v>479.96</v>
      </c>
      <c r="H19" s="7" t="s">
        <v>33</v>
      </c>
      <c r="I19" s="7" t="s">
        <v>22</v>
      </c>
      <c r="O19" s="10" t="str">
        <f t="array" ref="O19">XLOOKUP(A19,'Customer Data'!B19:B258,'Customer Data'!A19:A258)</f>
        <v>Via Mazzini 12, Torino</v>
      </c>
      <c r="P19" s="10" t="str">
        <f t="array" ref="P19">XLOOKUP(A19,'Customer Data'!B19:B258,'Customer Data'!D19:D258)</f>
        <v>giulia.neri@example.com</v>
      </c>
    </row>
    <row r="20" ht="15.75" customHeight="1">
      <c r="A20" s="5">
        <v>10019.0</v>
      </c>
      <c r="B20" s="6" t="s">
        <v>71</v>
      </c>
      <c r="C20" s="7" t="s">
        <v>18</v>
      </c>
      <c r="D20" s="7" t="s">
        <v>72</v>
      </c>
      <c r="E20" s="6" t="s">
        <v>20</v>
      </c>
      <c r="F20" s="8">
        <v>499.99</v>
      </c>
      <c r="G20" s="8">
        <v>999.98</v>
      </c>
      <c r="H20" s="7" t="s">
        <v>21</v>
      </c>
      <c r="I20" s="7" t="s">
        <v>22</v>
      </c>
      <c r="O20" s="10" t="str">
        <f t="array" ref="O20">XLOOKUP(A20,'Customer Data'!B20:B259,'Customer Data'!A20:A259)</f>
        <v>Piazza Duomo 3, Napoli</v>
      </c>
      <c r="P20" s="10" t="str">
        <f t="array" ref="P20">XLOOKUP(A20,'Customer Data'!B20:B259,'Customer Data'!D20:D259)</f>
        <v>luca.verdi@example.com</v>
      </c>
    </row>
    <row r="21" ht="15.75" customHeight="1">
      <c r="A21" s="5">
        <v>10020.0</v>
      </c>
      <c r="B21" s="6" t="s">
        <v>73</v>
      </c>
      <c r="C21" s="7" t="s">
        <v>24</v>
      </c>
      <c r="D21" s="7" t="s">
        <v>74</v>
      </c>
      <c r="E21" s="6" t="s">
        <v>26</v>
      </c>
      <c r="F21" s="8">
        <v>99.99</v>
      </c>
      <c r="G21" s="8">
        <v>99.99</v>
      </c>
      <c r="H21" s="7" t="s">
        <v>27</v>
      </c>
      <c r="I21" s="7" t="s">
        <v>28</v>
      </c>
      <c r="O21" s="10" t="str">
        <f t="array" ref="O21">XLOOKUP(A21,'Customer Data'!B21:B260,'Customer Data'!A21:A260)</f>
        <v>Via Dante 7, Bologna</v>
      </c>
      <c r="P21" s="10" t="str">
        <f t="array" ref="P21">XLOOKUP(A21,'Customer Data'!B21:B260,'Customer Data'!D21:D260)</f>
        <v>anna.ricci@example.com</v>
      </c>
    </row>
    <row r="22" ht="15.75" customHeight="1">
      <c r="A22" s="5">
        <v>10021.0</v>
      </c>
      <c r="B22" s="6" t="s">
        <v>75</v>
      </c>
      <c r="C22" s="7" t="s">
        <v>30</v>
      </c>
      <c r="D22" s="7" t="s">
        <v>76</v>
      </c>
      <c r="E22" s="6" t="s">
        <v>32</v>
      </c>
      <c r="F22" s="8">
        <v>59.99</v>
      </c>
      <c r="G22" s="8">
        <v>179.97</v>
      </c>
      <c r="H22" s="7" t="s">
        <v>33</v>
      </c>
      <c r="I22" s="7" t="s">
        <v>34</v>
      </c>
      <c r="O22" s="10" t="str">
        <f t="array" ref="O22">XLOOKUP(A22,'Customer Data'!B22:B261,'Customer Data'!A22:A261)</f>
        <v>Viale Italia 20, Firenze</v>
      </c>
      <c r="P22" s="10" t="str">
        <f t="array" ref="P22">XLOOKUP(A22,'Customer Data'!B22:B261,'Customer Data'!D22:D261)</f>
        <v>francesco.conti@example.com</v>
      </c>
    </row>
    <row r="23" ht="15.75" customHeight="1">
      <c r="A23" s="5">
        <v>10022.0</v>
      </c>
      <c r="B23" s="6" t="s">
        <v>77</v>
      </c>
      <c r="C23" s="7" t="s">
        <v>36</v>
      </c>
      <c r="D23" s="7" t="s">
        <v>78</v>
      </c>
      <c r="E23" s="6" t="s">
        <v>20</v>
      </c>
      <c r="F23" s="8">
        <v>22.99</v>
      </c>
      <c r="G23" s="8">
        <v>45.98</v>
      </c>
      <c r="H23" s="7" t="s">
        <v>21</v>
      </c>
      <c r="I23" s="7" t="s">
        <v>22</v>
      </c>
      <c r="O23" s="10" t="str">
        <f t="array" ref="O23">XLOOKUP(A23,'Customer Data'!B23:B262,'Customer Data'!A23:A262)</f>
        <v>Via Dante 7, Bologna</v>
      </c>
      <c r="P23" s="10" t="str">
        <f t="array" ref="P23">XLOOKUP(A23,'Customer Data'!B23:B262,'Customer Data'!D23:D262)</f>
        <v>anna.ricci@example.com</v>
      </c>
    </row>
    <row r="24" ht="15.75" customHeight="1">
      <c r="A24" s="5">
        <v>10023.0</v>
      </c>
      <c r="B24" s="6" t="s">
        <v>79</v>
      </c>
      <c r="C24" s="7" t="s">
        <v>40</v>
      </c>
      <c r="D24" s="7" t="s">
        <v>80</v>
      </c>
      <c r="E24" s="6" t="s">
        <v>26</v>
      </c>
      <c r="F24" s="8">
        <v>49.99</v>
      </c>
      <c r="G24" s="8">
        <v>49.99</v>
      </c>
      <c r="H24" s="7" t="s">
        <v>27</v>
      </c>
      <c r="I24" s="7" t="s">
        <v>28</v>
      </c>
      <c r="O24" s="10" t="str">
        <f t="array" ref="O24">XLOOKUP(A24,'Customer Data'!B24:B263,'Customer Data'!A24:A263)</f>
        <v>Via Roma 1, Roma</v>
      </c>
      <c r="P24" s="10" t="str">
        <f t="array" ref="P24">XLOOKUP(A24,'Customer Data'!B24:B263,'Customer Data'!D24:D263)</f>
        <v>giuseppe.rossi@example.com</v>
      </c>
    </row>
    <row r="25" ht="15.75" customHeight="1">
      <c r="A25" s="5">
        <v>10024.0</v>
      </c>
      <c r="B25" s="6" t="s">
        <v>81</v>
      </c>
      <c r="C25" s="7" t="s">
        <v>43</v>
      </c>
      <c r="D25" s="7" t="s">
        <v>82</v>
      </c>
      <c r="E25" s="6" t="s">
        <v>32</v>
      </c>
      <c r="F25" s="8">
        <v>29.99</v>
      </c>
      <c r="G25" s="8">
        <v>89.97</v>
      </c>
      <c r="H25" s="7" t="s">
        <v>33</v>
      </c>
      <c r="I25" s="7" t="s">
        <v>22</v>
      </c>
      <c r="O25" s="10" t="str">
        <f t="array" ref="O25">XLOOKUP(A25,'Customer Data'!B25:B264,'Customer Data'!A25:A264)</f>
        <v>Corso Venezia 15, Genova</v>
      </c>
      <c r="P25" s="10" t="str">
        <f t="array" ref="P25">XLOOKUP(A25,'Customer Data'!B25:B264,'Customer Data'!D25:D264)</f>
        <v>marco.lombardi@example.com</v>
      </c>
    </row>
    <row r="26" ht="15.75" customHeight="1">
      <c r="A26" s="5">
        <v>10025.0</v>
      </c>
      <c r="B26" s="6" t="s">
        <v>83</v>
      </c>
      <c r="C26" s="7" t="s">
        <v>18</v>
      </c>
      <c r="D26" s="7" t="s">
        <v>84</v>
      </c>
      <c r="E26" s="6" t="s">
        <v>26</v>
      </c>
      <c r="F26" s="8">
        <v>299.99</v>
      </c>
      <c r="G26" s="8">
        <v>299.99</v>
      </c>
      <c r="H26" s="7" t="s">
        <v>21</v>
      </c>
      <c r="I26" s="7" t="s">
        <v>22</v>
      </c>
      <c r="O26" s="10" t="str">
        <f t="array" ref="O26">XLOOKUP(A26,'Customer Data'!B26:B265,'Customer Data'!A26:A265)</f>
        <v>Viale Italia 20, Firenze</v>
      </c>
      <c r="P26" s="10" t="str">
        <f t="array" ref="P26">XLOOKUP(A26,'Customer Data'!B26:B265,'Customer Data'!D26:D265)</f>
        <v>francesco.conti@example.com</v>
      </c>
    </row>
    <row r="27" ht="15.75" customHeight="1">
      <c r="A27" s="5">
        <v>10026.0</v>
      </c>
      <c r="B27" s="6" t="s">
        <v>85</v>
      </c>
      <c r="C27" s="7" t="s">
        <v>24</v>
      </c>
      <c r="D27" s="7" t="s">
        <v>86</v>
      </c>
      <c r="E27" s="6" t="s">
        <v>26</v>
      </c>
      <c r="F27" s="8">
        <v>179.99</v>
      </c>
      <c r="G27" s="8">
        <v>179.99</v>
      </c>
      <c r="H27" s="7" t="s">
        <v>27</v>
      </c>
      <c r="I27" s="7" t="s">
        <v>28</v>
      </c>
      <c r="O27" s="10" t="str">
        <f t="array" ref="O27">XLOOKUP(A27,'Customer Data'!B27:B266,'Customer Data'!A27:A266)</f>
        <v>Via Roma 1, Roma</v>
      </c>
      <c r="P27" s="10" t="str">
        <f t="array" ref="P27">XLOOKUP(A27,'Customer Data'!B27:B266,'Customer Data'!D27:D266)</f>
        <v>giuseppe.rossi@example.com</v>
      </c>
    </row>
    <row r="28" ht="15.75" customHeight="1">
      <c r="A28" s="5">
        <v>10027.0</v>
      </c>
      <c r="B28" s="6" t="s">
        <v>87</v>
      </c>
      <c r="C28" s="7" t="s">
        <v>30</v>
      </c>
      <c r="D28" s="7" t="s">
        <v>88</v>
      </c>
      <c r="E28" s="6" t="s">
        <v>20</v>
      </c>
      <c r="F28" s="8">
        <v>179.99</v>
      </c>
      <c r="G28" s="8">
        <v>359.98</v>
      </c>
      <c r="H28" s="7" t="s">
        <v>33</v>
      </c>
      <c r="I28" s="7" t="s">
        <v>34</v>
      </c>
      <c r="O28" s="10" t="str">
        <f t="array" ref="O28">XLOOKUP(A28,'Customer Data'!B28:B267,'Customer Data'!A28:A267)</f>
        <v>Via Roma 1, Roma</v>
      </c>
      <c r="P28" s="10" t="str">
        <f t="array" ref="P28">XLOOKUP(A28,'Customer Data'!B28:B267,'Customer Data'!D28:D267)</f>
        <v>giuseppe.rossi@example.com</v>
      </c>
    </row>
    <row r="29" ht="15.75" customHeight="1">
      <c r="A29" s="5">
        <v>10028.0</v>
      </c>
      <c r="B29" s="6" t="s">
        <v>89</v>
      </c>
      <c r="C29" s="7" t="s">
        <v>36</v>
      </c>
      <c r="D29" s="7" t="s">
        <v>90</v>
      </c>
      <c r="E29" s="6" t="s">
        <v>32</v>
      </c>
      <c r="F29" s="8">
        <v>12.99</v>
      </c>
      <c r="G29" s="8">
        <v>38.97</v>
      </c>
      <c r="H29" s="7" t="s">
        <v>21</v>
      </c>
      <c r="I29" s="7" t="s">
        <v>22</v>
      </c>
      <c r="O29" s="10" t="str">
        <f t="array" ref="O29">XLOOKUP(A29,'Customer Data'!B29:B268,'Customer Data'!A29:A268)</f>
        <v>Viale Italia 20, Firenze</v>
      </c>
      <c r="P29" s="10" t="str">
        <f t="array" ref="P29">XLOOKUP(A29,'Customer Data'!B29:B268,'Customer Data'!D29:D268)</f>
        <v>francesco.conti@example.com</v>
      </c>
    </row>
    <row r="30" ht="15.75" customHeight="1">
      <c r="A30" s="5">
        <v>10029.0</v>
      </c>
      <c r="B30" s="6" t="s">
        <v>91</v>
      </c>
      <c r="C30" s="7" t="s">
        <v>40</v>
      </c>
      <c r="D30" s="7" t="s">
        <v>92</v>
      </c>
      <c r="E30" s="6" t="s">
        <v>26</v>
      </c>
      <c r="F30" s="8">
        <v>29.99</v>
      </c>
      <c r="G30" s="8">
        <v>29.99</v>
      </c>
      <c r="H30" s="7" t="s">
        <v>27</v>
      </c>
      <c r="I30" s="7" t="s">
        <v>28</v>
      </c>
      <c r="O30" s="10" t="str">
        <f t="array" ref="O30">XLOOKUP(A30,'Customer Data'!B30:B269,'Customer Data'!A30:A269)</f>
        <v>Via Mazzini 12, Torino</v>
      </c>
      <c r="P30" s="10" t="str">
        <f t="array" ref="P30">XLOOKUP(A30,'Customer Data'!B30:B269,'Customer Data'!D30:D269)</f>
        <v>giulia.neri@example.com</v>
      </c>
    </row>
    <row r="31" ht="15.75" customHeight="1">
      <c r="A31" s="5">
        <v>10030.0</v>
      </c>
      <c r="B31" s="6" t="s">
        <v>93</v>
      </c>
      <c r="C31" s="7" t="s">
        <v>43</v>
      </c>
      <c r="D31" s="7" t="s">
        <v>94</v>
      </c>
      <c r="E31" s="6" t="s">
        <v>20</v>
      </c>
      <c r="F31" s="8">
        <v>129.99</v>
      </c>
      <c r="G31" s="8">
        <v>259.98</v>
      </c>
      <c r="H31" s="7" t="s">
        <v>33</v>
      </c>
      <c r="I31" s="7" t="s">
        <v>22</v>
      </c>
      <c r="O31" s="10" t="str">
        <f t="array" ref="O31">XLOOKUP(A31,'Customer Data'!B31:B270,'Customer Data'!A31:A270)</f>
        <v>Corso Garibaldi 5, Milano</v>
      </c>
      <c r="P31" s="10" t="str">
        <f t="array" ref="P31">XLOOKUP(A31,'Customer Data'!B31:B270,'Customer Data'!D31:D270)</f>
        <v>maria.bianchi@example.com</v>
      </c>
    </row>
    <row r="32" ht="15.75" customHeight="1">
      <c r="A32" s="5">
        <v>10031.0</v>
      </c>
      <c r="B32" s="6" t="s">
        <v>95</v>
      </c>
      <c r="C32" s="7" t="s">
        <v>18</v>
      </c>
      <c r="D32" s="7" t="s">
        <v>96</v>
      </c>
      <c r="E32" s="6" t="s">
        <v>20</v>
      </c>
      <c r="F32" s="8">
        <v>349.99</v>
      </c>
      <c r="G32" s="8">
        <v>699.98</v>
      </c>
      <c r="H32" s="7" t="s">
        <v>21</v>
      </c>
      <c r="I32" s="7" t="s">
        <v>22</v>
      </c>
      <c r="O32" s="10" t="str">
        <f t="array" ref="O32">XLOOKUP(A32,'Customer Data'!B32:B271,'Customer Data'!A32:A271)</f>
        <v>Corso Garibaldi 5, Milano</v>
      </c>
      <c r="P32" s="10" t="str">
        <f t="array" ref="P32">XLOOKUP(A32,'Customer Data'!B32:B271,'Customer Data'!D32:D271)</f>
        <v>maria.bianchi@example.com</v>
      </c>
    </row>
    <row r="33" ht="15.75" customHeight="1">
      <c r="A33" s="5">
        <v>10032.0</v>
      </c>
      <c r="B33" s="6" t="s">
        <v>97</v>
      </c>
      <c r="C33" s="7" t="s">
        <v>24</v>
      </c>
      <c r="D33" s="7" t="s">
        <v>98</v>
      </c>
      <c r="E33" s="6" t="s">
        <v>32</v>
      </c>
      <c r="F33" s="8">
        <v>89.99</v>
      </c>
      <c r="G33" s="8">
        <v>269.97</v>
      </c>
      <c r="H33" s="7" t="s">
        <v>27</v>
      </c>
      <c r="I33" s="7" t="s">
        <v>28</v>
      </c>
      <c r="O33" s="10" t="str">
        <f t="array" ref="O33">XLOOKUP(A33,'Customer Data'!B33:B272,'Customer Data'!A33:A272)</f>
        <v>Via Roma 1, Roma</v>
      </c>
      <c r="P33" s="10" t="str">
        <f t="array" ref="P33">XLOOKUP(A33,'Customer Data'!B33:B272,'Customer Data'!D33:D272)</f>
        <v>giuseppe.rossi@example.com</v>
      </c>
    </row>
    <row r="34" ht="15.75" customHeight="1">
      <c r="A34" s="5">
        <v>10033.0</v>
      </c>
      <c r="B34" s="6" t="s">
        <v>99</v>
      </c>
      <c r="C34" s="7" t="s">
        <v>30</v>
      </c>
      <c r="D34" s="7" t="s">
        <v>100</v>
      </c>
      <c r="E34" s="6" t="s">
        <v>45</v>
      </c>
      <c r="F34" s="8">
        <v>29.99</v>
      </c>
      <c r="G34" s="8">
        <v>149.95</v>
      </c>
      <c r="H34" s="7" t="s">
        <v>33</v>
      </c>
      <c r="I34" s="7" t="s">
        <v>34</v>
      </c>
      <c r="O34" s="10" t="str">
        <f t="array" ref="O34">XLOOKUP(A34,'Customer Data'!B34:B273,'Customer Data'!A34:A273)</f>
        <v>Corso Venezia 15, Genova</v>
      </c>
      <c r="P34" s="10" t="str">
        <f t="array" ref="P34">XLOOKUP(A34,'Customer Data'!B34:B273,'Customer Data'!D34:D273)</f>
        <v>marco.lombardi@example.com</v>
      </c>
    </row>
    <row r="35" ht="15.75" customHeight="1">
      <c r="A35" s="5">
        <v>10034.0</v>
      </c>
      <c r="B35" s="6" t="s">
        <v>101</v>
      </c>
      <c r="C35" s="7" t="s">
        <v>36</v>
      </c>
      <c r="D35" s="7" t="s">
        <v>102</v>
      </c>
      <c r="E35" s="6" t="s">
        <v>38</v>
      </c>
      <c r="F35" s="8">
        <v>19.99</v>
      </c>
      <c r="G35" s="8">
        <v>79.96</v>
      </c>
      <c r="H35" s="7" t="s">
        <v>21</v>
      </c>
      <c r="I35" s="7" t="s">
        <v>22</v>
      </c>
      <c r="O35" s="10" t="str">
        <f t="array" ref="O35">XLOOKUP(A35,'Customer Data'!B35:B274,'Customer Data'!A35:A274)</f>
        <v>Via Dante 7, Bologna</v>
      </c>
      <c r="P35" s="10" t="str">
        <f t="array" ref="P35">XLOOKUP(A35,'Customer Data'!B35:B274,'Customer Data'!D35:D274)</f>
        <v>anna.ricci@example.com</v>
      </c>
    </row>
    <row r="36" ht="15.75" customHeight="1">
      <c r="A36" s="5">
        <v>10035.0</v>
      </c>
      <c r="B36" s="6" t="s">
        <v>103</v>
      </c>
      <c r="C36" s="7" t="s">
        <v>40</v>
      </c>
      <c r="D36" s="7" t="s">
        <v>104</v>
      </c>
      <c r="E36" s="6" t="s">
        <v>20</v>
      </c>
      <c r="F36" s="8">
        <v>39.99</v>
      </c>
      <c r="G36" s="8">
        <v>79.98</v>
      </c>
      <c r="H36" s="7" t="s">
        <v>27</v>
      </c>
      <c r="I36" s="7" t="s">
        <v>28</v>
      </c>
      <c r="O36" s="10" t="str">
        <f t="array" ref="O36">XLOOKUP(A36,'Customer Data'!B36:B275,'Customer Data'!A36:A275)</f>
        <v>Piazza Duomo 3, Napoli</v>
      </c>
      <c r="P36" s="10" t="str">
        <f t="array" ref="P36">XLOOKUP(A36,'Customer Data'!B36:B275,'Customer Data'!D36:D275)</f>
        <v>luca.verdi@example.com</v>
      </c>
    </row>
    <row r="37" ht="15.75" customHeight="1">
      <c r="A37" s="5">
        <v>10036.0</v>
      </c>
      <c r="B37" s="6" t="s">
        <v>105</v>
      </c>
      <c r="C37" s="7" t="s">
        <v>43</v>
      </c>
      <c r="D37" s="7" t="s">
        <v>106</v>
      </c>
      <c r="E37" s="6" t="s">
        <v>26</v>
      </c>
      <c r="F37" s="13">
        <v>1895.0</v>
      </c>
      <c r="G37" s="13">
        <v>1895.0</v>
      </c>
      <c r="H37" s="7" t="s">
        <v>33</v>
      </c>
      <c r="I37" s="7" t="s">
        <v>22</v>
      </c>
      <c r="O37" s="10" t="str">
        <f t="array" ref="O37">XLOOKUP(A37,'Customer Data'!B37:B276,'Customer Data'!A37:A276)</f>
        <v>Via Roma 1, Roma</v>
      </c>
      <c r="P37" s="10" t="str">
        <f t="array" ref="P37">XLOOKUP(A37,'Customer Data'!B37:B276,'Customer Data'!D37:D276)</f>
        <v>giuseppe.rossi@example.com</v>
      </c>
    </row>
    <row r="38" ht="15.75" customHeight="1">
      <c r="A38" s="5">
        <v>10037.0</v>
      </c>
      <c r="B38" s="6" t="s">
        <v>107</v>
      </c>
      <c r="C38" s="7" t="s">
        <v>18</v>
      </c>
      <c r="D38" s="7" t="s">
        <v>108</v>
      </c>
      <c r="E38" s="6" t="s">
        <v>32</v>
      </c>
      <c r="F38" s="8">
        <v>399.99</v>
      </c>
      <c r="G38" s="8">
        <v>1199.97</v>
      </c>
      <c r="H38" s="7" t="s">
        <v>21</v>
      </c>
      <c r="I38" s="7" t="s">
        <v>22</v>
      </c>
      <c r="O38" s="10" t="str">
        <f t="array" ref="O38">XLOOKUP(A38,'Customer Data'!B38:B277,'Customer Data'!A38:A277)</f>
        <v>Corso Venezia 15, Genova</v>
      </c>
      <c r="P38" s="10" t="str">
        <f t="array" ref="P38">XLOOKUP(A38,'Customer Data'!B38:B277,'Customer Data'!D38:D277)</f>
        <v>marco.lombardi@example.com</v>
      </c>
    </row>
    <row r="39" ht="15.75" customHeight="1">
      <c r="A39" s="5">
        <v>10038.0</v>
      </c>
      <c r="B39" s="6" t="s">
        <v>109</v>
      </c>
      <c r="C39" s="7" t="s">
        <v>24</v>
      </c>
      <c r="D39" s="7" t="s">
        <v>110</v>
      </c>
      <c r="E39" s="6" t="s">
        <v>20</v>
      </c>
      <c r="F39" s="8">
        <v>799.99</v>
      </c>
      <c r="G39" s="8">
        <v>1599.98</v>
      </c>
      <c r="H39" s="7" t="s">
        <v>27</v>
      </c>
      <c r="I39" s="7" t="s">
        <v>28</v>
      </c>
      <c r="O39" s="10" t="str">
        <f t="array" ref="O39">XLOOKUP(A39,'Customer Data'!B39:B278,'Customer Data'!A39:A278)</f>
        <v>Piazza Duomo 3, Napoli</v>
      </c>
      <c r="P39" s="10" t="str">
        <f t="array" ref="P39">XLOOKUP(A39,'Customer Data'!B39:B278,'Customer Data'!D39:D278)</f>
        <v>luca.verdi@example.com</v>
      </c>
    </row>
    <row r="40" ht="15.75" customHeight="1">
      <c r="A40" s="5">
        <v>10039.0</v>
      </c>
      <c r="B40" s="6" t="s">
        <v>111</v>
      </c>
      <c r="C40" s="7" t="s">
        <v>30</v>
      </c>
      <c r="D40" s="7" t="s">
        <v>112</v>
      </c>
      <c r="E40" s="6" t="s">
        <v>38</v>
      </c>
      <c r="F40" s="8">
        <v>59.99</v>
      </c>
      <c r="G40" s="8">
        <v>239.96</v>
      </c>
      <c r="H40" s="7" t="s">
        <v>33</v>
      </c>
      <c r="I40" s="7" t="s">
        <v>34</v>
      </c>
      <c r="O40" s="10" t="str">
        <f t="array" ref="O40">XLOOKUP(A40,'Customer Data'!B40:B279,'Customer Data'!A40:A279)</f>
        <v>Via Manzoni 8, Palermo</v>
      </c>
      <c r="P40" s="10" t="str">
        <f t="array" ref="P40">XLOOKUP(A40,'Customer Data'!B40:B279,'Customer Data'!D40:D279)</f>
        <v>chiara.moretti@example.com</v>
      </c>
    </row>
    <row r="41" ht="15.75" customHeight="1">
      <c r="A41" s="5">
        <v>10040.0</v>
      </c>
      <c r="B41" s="6" t="s">
        <v>113</v>
      </c>
      <c r="C41" s="7" t="s">
        <v>36</v>
      </c>
      <c r="D41" s="7" t="s">
        <v>114</v>
      </c>
      <c r="E41" s="6" t="s">
        <v>32</v>
      </c>
      <c r="F41" s="8">
        <v>24.99</v>
      </c>
      <c r="G41" s="8">
        <v>74.97</v>
      </c>
      <c r="H41" s="7" t="s">
        <v>21</v>
      </c>
      <c r="I41" s="7" t="s">
        <v>22</v>
      </c>
      <c r="O41" s="10" t="str">
        <f t="array" ref="O41">XLOOKUP(A41,'Customer Data'!B41:B280,'Customer Data'!A41:A280)</f>
        <v>Via Dante 7, Bologna</v>
      </c>
      <c r="P41" s="10" t="str">
        <f t="array" ref="P41">XLOOKUP(A41,'Customer Data'!B41:B280,'Customer Data'!D41:D280)</f>
        <v>anna.ricci@example.com</v>
      </c>
    </row>
    <row r="42" ht="15.75" customHeight="1">
      <c r="A42" s="5">
        <v>10041.0</v>
      </c>
      <c r="B42" s="6" t="s">
        <v>115</v>
      </c>
      <c r="C42" s="7" t="s">
        <v>40</v>
      </c>
      <c r="D42" s="7" t="s">
        <v>116</v>
      </c>
      <c r="E42" s="6" t="s">
        <v>26</v>
      </c>
      <c r="F42" s="13">
        <v>105.0</v>
      </c>
      <c r="G42" s="13">
        <v>105.0</v>
      </c>
      <c r="H42" s="7" t="s">
        <v>27</v>
      </c>
      <c r="I42" s="7" t="s">
        <v>28</v>
      </c>
      <c r="O42" s="10" t="str">
        <f t="array" ref="O42">XLOOKUP(A42,'Customer Data'!B42:B281,'Customer Data'!A42:A281)</f>
        <v>Via Mazzini 12, Torino</v>
      </c>
      <c r="P42" s="10" t="str">
        <f t="array" ref="P42">XLOOKUP(A42,'Customer Data'!B42:B281,'Customer Data'!D42:D281)</f>
        <v>giulia.neri@example.com</v>
      </c>
    </row>
    <row r="43" ht="15.75" customHeight="1">
      <c r="A43" s="5">
        <v>10042.0</v>
      </c>
      <c r="B43" s="6" t="s">
        <v>117</v>
      </c>
      <c r="C43" s="7" t="s">
        <v>43</v>
      </c>
      <c r="D43" s="7" t="s">
        <v>118</v>
      </c>
      <c r="E43" s="6" t="s">
        <v>20</v>
      </c>
      <c r="F43" s="8">
        <v>129.99</v>
      </c>
      <c r="G43" s="8">
        <v>259.98</v>
      </c>
      <c r="H43" s="7" t="s">
        <v>33</v>
      </c>
      <c r="I43" s="7" t="s">
        <v>22</v>
      </c>
      <c r="O43" s="10" t="str">
        <f t="array" ref="O43">XLOOKUP(A43,'Customer Data'!B43:B282,'Customer Data'!A43:A282)</f>
        <v>Via Roma 1, Roma</v>
      </c>
      <c r="P43" s="10" t="str">
        <f t="array" ref="P43">XLOOKUP(A43,'Customer Data'!B43:B282,'Customer Data'!D43:D282)</f>
        <v>giuseppe.rossi@example.com</v>
      </c>
    </row>
    <row r="44" ht="15.75" customHeight="1">
      <c r="A44" s="5">
        <v>10043.0</v>
      </c>
      <c r="B44" s="6" t="s">
        <v>119</v>
      </c>
      <c r="C44" s="7" t="s">
        <v>18</v>
      </c>
      <c r="D44" s="7" t="s">
        <v>120</v>
      </c>
      <c r="E44" s="6" t="s">
        <v>32</v>
      </c>
      <c r="F44" s="8">
        <v>399.99</v>
      </c>
      <c r="G44" s="8">
        <v>1199.97</v>
      </c>
      <c r="H44" s="7" t="s">
        <v>21</v>
      </c>
      <c r="I44" s="7" t="s">
        <v>22</v>
      </c>
      <c r="O44" s="10" t="str">
        <f t="array" ref="O44">XLOOKUP(A44,'Customer Data'!B44:B283,'Customer Data'!A44:A283)</f>
        <v>Via Dante 7, Bologna</v>
      </c>
      <c r="P44" s="10" t="str">
        <f t="array" ref="P44">XLOOKUP(A44,'Customer Data'!B44:B283,'Customer Data'!D44:D283)</f>
        <v>anna.ricci@example.com</v>
      </c>
    </row>
    <row r="45" ht="15.75" customHeight="1">
      <c r="A45" s="5">
        <v>10044.0</v>
      </c>
      <c r="B45" s="6" t="s">
        <v>121</v>
      </c>
      <c r="C45" s="7" t="s">
        <v>24</v>
      </c>
      <c r="D45" s="7" t="s">
        <v>122</v>
      </c>
      <c r="E45" s="6" t="s">
        <v>26</v>
      </c>
      <c r="F45" s="8">
        <v>199.99</v>
      </c>
      <c r="G45" s="8">
        <v>199.99</v>
      </c>
      <c r="H45" s="7" t="s">
        <v>27</v>
      </c>
      <c r="I45" s="7" t="s">
        <v>28</v>
      </c>
      <c r="O45" s="10" t="str">
        <f t="array" ref="O45">XLOOKUP(A45,'Customer Data'!B45:B284,'Customer Data'!A45:A284)</f>
        <v>Corso Garibaldi 5, Milano</v>
      </c>
      <c r="P45" s="10" t="str">
        <f t="array" ref="P45">XLOOKUP(A45,'Customer Data'!B45:B284,'Customer Data'!D45:D284)</f>
        <v>maria.bianchi@example.com</v>
      </c>
    </row>
    <row r="46" ht="15.75" customHeight="1">
      <c r="A46" s="5">
        <v>10045.0</v>
      </c>
      <c r="B46" s="6" t="s">
        <v>123</v>
      </c>
      <c r="C46" s="7" t="s">
        <v>30</v>
      </c>
      <c r="D46" s="7" t="s">
        <v>124</v>
      </c>
      <c r="E46" s="6" t="s">
        <v>20</v>
      </c>
      <c r="F46" s="8">
        <v>139.99</v>
      </c>
      <c r="G46" s="8">
        <v>279.98</v>
      </c>
      <c r="H46" s="7" t="s">
        <v>33</v>
      </c>
      <c r="I46" s="7" t="s">
        <v>34</v>
      </c>
      <c r="O46" s="10" t="str">
        <f t="array" ref="O46">XLOOKUP(A46,'Customer Data'!B46:B285,'Customer Data'!A46:A285)</f>
        <v>Viale Italia 20, Firenze</v>
      </c>
      <c r="P46" s="10" t="str">
        <f t="array" ref="P46">XLOOKUP(A46,'Customer Data'!B46:B285,'Customer Data'!D46:D285)</f>
        <v>francesco.conti@example.com</v>
      </c>
    </row>
    <row r="47" ht="15.75" customHeight="1">
      <c r="A47" s="5">
        <v>10046.0</v>
      </c>
      <c r="B47" s="6" t="s">
        <v>125</v>
      </c>
      <c r="C47" s="7" t="s">
        <v>36</v>
      </c>
      <c r="D47" s="7" t="s">
        <v>126</v>
      </c>
      <c r="E47" s="6" t="s">
        <v>38</v>
      </c>
      <c r="F47" s="8">
        <v>32.5</v>
      </c>
      <c r="G47" s="13">
        <v>130.0</v>
      </c>
      <c r="H47" s="7" t="s">
        <v>21</v>
      </c>
      <c r="I47" s="7" t="s">
        <v>22</v>
      </c>
      <c r="O47" s="10" t="str">
        <f t="array" ref="O47">XLOOKUP(A47,'Customer Data'!B47:B286,'Customer Data'!A47:A286)</f>
        <v>Corso Garibaldi 5, Milano</v>
      </c>
      <c r="P47" s="10" t="str">
        <f t="array" ref="P47">XLOOKUP(A47,'Customer Data'!B47:B286,'Customer Data'!D47:D286)</f>
        <v>maria.bianchi@example.com</v>
      </c>
    </row>
    <row r="48" ht="15.75" customHeight="1">
      <c r="A48" s="5">
        <v>10047.0</v>
      </c>
      <c r="B48" s="6" t="s">
        <v>127</v>
      </c>
      <c r="C48" s="7" t="s">
        <v>40</v>
      </c>
      <c r="D48" s="7" t="s">
        <v>128</v>
      </c>
      <c r="E48" s="6" t="s">
        <v>26</v>
      </c>
      <c r="F48" s="13">
        <v>52.0</v>
      </c>
      <c r="G48" s="13">
        <v>52.0</v>
      </c>
      <c r="H48" s="7" t="s">
        <v>27</v>
      </c>
      <c r="I48" s="7" t="s">
        <v>28</v>
      </c>
      <c r="O48" s="10" t="str">
        <f t="array" ref="O48">XLOOKUP(A48,'Customer Data'!B48:B287,'Customer Data'!A48:A287)</f>
        <v>Piazza Duomo 3, Napoli</v>
      </c>
      <c r="P48" s="10" t="str">
        <f t="array" ref="P48">XLOOKUP(A48,'Customer Data'!B48:B287,'Customer Data'!D48:D287)</f>
        <v>luca.verdi@example.com</v>
      </c>
    </row>
    <row r="49" ht="15.75" customHeight="1">
      <c r="A49" s="5">
        <v>10048.0</v>
      </c>
      <c r="B49" s="6" t="s">
        <v>129</v>
      </c>
      <c r="C49" s="7" t="s">
        <v>43</v>
      </c>
      <c r="D49" s="7" t="s">
        <v>130</v>
      </c>
      <c r="E49" s="6" t="s">
        <v>52</v>
      </c>
      <c r="F49" s="8">
        <v>39.99</v>
      </c>
      <c r="G49" s="8">
        <v>239.94</v>
      </c>
      <c r="H49" s="7" t="s">
        <v>33</v>
      </c>
      <c r="I49" s="7" t="s">
        <v>22</v>
      </c>
      <c r="O49" s="10" t="str">
        <f t="array" ref="O49">XLOOKUP(A49,'Customer Data'!B49:B288,'Customer Data'!A49:A288)</f>
        <v>Corso Garibaldi 5, Milano</v>
      </c>
      <c r="P49" s="10" t="str">
        <f t="array" ref="P49">XLOOKUP(A49,'Customer Data'!B49:B288,'Customer Data'!D49:D288)</f>
        <v>maria.bianchi@example.com</v>
      </c>
    </row>
    <row r="50" ht="15.75" customHeight="1">
      <c r="A50" s="5">
        <v>10049.0</v>
      </c>
      <c r="B50" s="6" t="s">
        <v>131</v>
      </c>
      <c r="C50" s="7" t="s">
        <v>18</v>
      </c>
      <c r="D50" s="7" t="s">
        <v>132</v>
      </c>
      <c r="E50" s="6" t="s">
        <v>20</v>
      </c>
      <c r="F50" s="8">
        <v>129.99</v>
      </c>
      <c r="G50" s="8">
        <v>259.98</v>
      </c>
      <c r="H50" s="7" t="s">
        <v>21</v>
      </c>
      <c r="I50" s="7" t="s">
        <v>22</v>
      </c>
      <c r="O50" s="10" t="str">
        <f t="array" ref="O50">XLOOKUP(A50,'Customer Data'!B50:B289,'Customer Data'!A50:A289)</f>
        <v>Viale Italia 20, Firenze</v>
      </c>
      <c r="P50" s="10" t="str">
        <f t="array" ref="P50">XLOOKUP(A50,'Customer Data'!B50:B289,'Customer Data'!D50:D289)</f>
        <v>francesco.conti@example.com</v>
      </c>
    </row>
    <row r="51" ht="15.75" customHeight="1">
      <c r="A51" s="5">
        <v>10050.0</v>
      </c>
      <c r="B51" s="6" t="s">
        <v>133</v>
      </c>
      <c r="C51" s="7" t="s">
        <v>24</v>
      </c>
      <c r="D51" s="7" t="s">
        <v>134</v>
      </c>
      <c r="E51" s="6" t="s">
        <v>26</v>
      </c>
      <c r="F51" s="8">
        <v>299.99</v>
      </c>
      <c r="G51" s="8">
        <v>299.99</v>
      </c>
      <c r="H51" s="7" t="s">
        <v>27</v>
      </c>
      <c r="I51" s="7" t="s">
        <v>28</v>
      </c>
      <c r="O51" s="10" t="str">
        <f t="array" ref="O51">XLOOKUP(A51,'Customer Data'!B51:B290,'Customer Data'!A51:A290)</f>
        <v>Via Roma 1, Roma</v>
      </c>
      <c r="P51" s="10" t="str">
        <f t="array" ref="P51">XLOOKUP(A51,'Customer Data'!B51:B290,'Customer Data'!D51:D290)</f>
        <v>giuseppe.rossi@example.com</v>
      </c>
    </row>
    <row r="52" ht="15.75" customHeight="1">
      <c r="A52" s="5">
        <v>10051.0</v>
      </c>
      <c r="B52" s="6" t="s">
        <v>135</v>
      </c>
      <c r="C52" s="7" t="s">
        <v>30</v>
      </c>
      <c r="D52" s="7" t="s">
        <v>136</v>
      </c>
      <c r="E52" s="6" t="s">
        <v>32</v>
      </c>
      <c r="F52" s="8">
        <v>154.99</v>
      </c>
      <c r="G52" s="8">
        <v>464.97</v>
      </c>
      <c r="H52" s="7" t="s">
        <v>33</v>
      </c>
      <c r="I52" s="7" t="s">
        <v>34</v>
      </c>
      <c r="O52" s="10" t="str">
        <f t="array" ref="O52">XLOOKUP(A52,'Customer Data'!B52:B291,'Customer Data'!A52:A291)</f>
        <v>Via Dante 7, Bologna</v>
      </c>
      <c r="P52" s="10" t="str">
        <f t="array" ref="P52">XLOOKUP(A52,'Customer Data'!B52:B291,'Customer Data'!D52:D291)</f>
        <v>anna.ricci@example.com</v>
      </c>
    </row>
    <row r="53" ht="15.75" customHeight="1">
      <c r="A53" s="5">
        <v>10052.0</v>
      </c>
      <c r="B53" s="6" t="s">
        <v>137</v>
      </c>
      <c r="C53" s="7" t="s">
        <v>36</v>
      </c>
      <c r="D53" s="7" t="s">
        <v>138</v>
      </c>
      <c r="E53" s="6" t="s">
        <v>20</v>
      </c>
      <c r="F53" s="8">
        <v>26.99</v>
      </c>
      <c r="G53" s="8">
        <v>53.98</v>
      </c>
      <c r="H53" s="7" t="s">
        <v>21</v>
      </c>
      <c r="I53" s="7" t="s">
        <v>22</v>
      </c>
      <c r="O53" s="10" t="str">
        <f t="array" ref="O53">XLOOKUP(A53,'Customer Data'!B53:B292,'Customer Data'!A53:A292)</f>
        <v>Corso Venezia 15, Genova</v>
      </c>
      <c r="P53" s="10" t="str">
        <f t="array" ref="P53">XLOOKUP(A53,'Customer Data'!B53:B292,'Customer Data'!D53:D292)</f>
        <v>marco.lombardi@example.com</v>
      </c>
    </row>
    <row r="54" ht="15.75" customHeight="1">
      <c r="A54" s="5">
        <v>10053.0</v>
      </c>
      <c r="B54" s="6" t="s">
        <v>139</v>
      </c>
      <c r="C54" s="7" t="s">
        <v>40</v>
      </c>
      <c r="D54" s="7" t="s">
        <v>140</v>
      </c>
      <c r="E54" s="6" t="s">
        <v>26</v>
      </c>
      <c r="F54" s="13">
        <v>49.0</v>
      </c>
      <c r="G54" s="13">
        <v>49.0</v>
      </c>
      <c r="H54" s="7" t="s">
        <v>27</v>
      </c>
      <c r="I54" s="7" t="s">
        <v>28</v>
      </c>
      <c r="O54" s="10" t="str">
        <f t="array" ref="O54">XLOOKUP(A54,'Customer Data'!B54:B293,'Customer Data'!A54:A293)</f>
        <v>Via Roma 1, Roma</v>
      </c>
      <c r="P54" s="10" t="str">
        <f t="array" ref="P54">XLOOKUP(A54,'Customer Data'!B54:B293,'Customer Data'!D54:D293)</f>
        <v>giuseppe.rossi@example.com</v>
      </c>
    </row>
    <row r="55" ht="15.75" customHeight="1">
      <c r="A55" s="5">
        <v>10054.0</v>
      </c>
      <c r="B55" s="6" t="s">
        <v>141</v>
      </c>
      <c r="C55" s="7" t="s">
        <v>43</v>
      </c>
      <c r="D55" s="7" t="s">
        <v>142</v>
      </c>
      <c r="E55" s="6" t="s">
        <v>45</v>
      </c>
      <c r="F55" s="8">
        <v>49.99</v>
      </c>
      <c r="G55" s="8">
        <v>249.95</v>
      </c>
      <c r="H55" s="7" t="s">
        <v>33</v>
      </c>
      <c r="I55" s="7" t="s">
        <v>22</v>
      </c>
      <c r="O55" s="10" t="str">
        <f t="array" ref="O55">XLOOKUP(A55,'Customer Data'!B55:B294,'Customer Data'!A55:A294)</f>
        <v>Piazza Duomo 3, Napoli</v>
      </c>
      <c r="P55" s="10" t="str">
        <f t="array" ref="P55">XLOOKUP(A55,'Customer Data'!B55:B294,'Customer Data'!D55:D294)</f>
        <v>luca.verdi@example.com</v>
      </c>
    </row>
    <row r="56" ht="15.75" customHeight="1">
      <c r="A56" s="5">
        <v>10055.0</v>
      </c>
      <c r="B56" s="6" t="s">
        <v>143</v>
      </c>
      <c r="C56" s="7" t="s">
        <v>18</v>
      </c>
      <c r="D56" s="7" t="s">
        <v>144</v>
      </c>
      <c r="E56" s="6" t="s">
        <v>38</v>
      </c>
      <c r="F56" s="8">
        <v>59.99</v>
      </c>
      <c r="G56" s="8">
        <v>239.96</v>
      </c>
      <c r="H56" s="7" t="s">
        <v>21</v>
      </c>
      <c r="I56" s="7" t="s">
        <v>22</v>
      </c>
      <c r="O56" s="10" t="str">
        <f t="array" ref="O56">XLOOKUP(A56,'Customer Data'!B56:B295,'Customer Data'!A56:A295)</f>
        <v>Via Mazzini 12, Torino</v>
      </c>
      <c r="P56" s="10" t="str">
        <f t="array" ref="P56">XLOOKUP(A56,'Customer Data'!B56:B295,'Customer Data'!D56:D295)</f>
        <v>giulia.neri@example.com</v>
      </c>
    </row>
    <row r="57" ht="15.75" customHeight="1">
      <c r="A57" s="5">
        <v>10056.0</v>
      </c>
      <c r="B57" s="6" t="s">
        <v>145</v>
      </c>
      <c r="C57" s="7" t="s">
        <v>24</v>
      </c>
      <c r="D57" s="7" t="s">
        <v>146</v>
      </c>
      <c r="E57" s="6" t="s">
        <v>26</v>
      </c>
      <c r="F57" s="8">
        <v>499.99</v>
      </c>
      <c r="G57" s="8">
        <v>499.99</v>
      </c>
      <c r="H57" s="7" t="s">
        <v>27</v>
      </c>
      <c r="I57" s="7" t="s">
        <v>28</v>
      </c>
      <c r="O57" s="10" t="str">
        <f t="array" ref="O57">XLOOKUP(A57,'Customer Data'!B57:B296,'Customer Data'!A57:A296)</f>
        <v>Via Dante 7, Bologna</v>
      </c>
      <c r="P57" s="10" t="str">
        <f t="array" ref="P57">XLOOKUP(A57,'Customer Data'!B57:B296,'Customer Data'!D57:D296)</f>
        <v>anna.ricci@example.com</v>
      </c>
    </row>
    <row r="58" ht="15.75" customHeight="1">
      <c r="A58" s="5">
        <v>10057.0</v>
      </c>
      <c r="B58" s="6" t="s">
        <v>147</v>
      </c>
      <c r="C58" s="7" t="s">
        <v>30</v>
      </c>
      <c r="D58" s="7" t="s">
        <v>148</v>
      </c>
      <c r="E58" s="6" t="s">
        <v>45</v>
      </c>
      <c r="F58" s="8">
        <v>29.99</v>
      </c>
      <c r="G58" s="8">
        <v>149.95</v>
      </c>
      <c r="H58" s="7" t="s">
        <v>33</v>
      </c>
      <c r="I58" s="7" t="s">
        <v>34</v>
      </c>
      <c r="O58" s="10" t="str">
        <f t="array" ref="O58">XLOOKUP(A58,'Customer Data'!B58:B297,'Customer Data'!A58:A297)</f>
        <v>Corso Venezia 15, Genova</v>
      </c>
      <c r="P58" s="10" t="str">
        <f t="array" ref="P58">XLOOKUP(A58,'Customer Data'!B58:B297,'Customer Data'!D58:D297)</f>
        <v>marco.lombardi@example.com</v>
      </c>
    </row>
    <row r="59" ht="15.75" customHeight="1">
      <c r="A59" s="5">
        <v>10058.0</v>
      </c>
      <c r="B59" s="6" t="s">
        <v>149</v>
      </c>
      <c r="C59" s="7" t="s">
        <v>36</v>
      </c>
      <c r="D59" s="7" t="s">
        <v>150</v>
      </c>
      <c r="E59" s="6" t="s">
        <v>32</v>
      </c>
      <c r="F59" s="13">
        <v>28.0</v>
      </c>
      <c r="G59" s="13">
        <v>84.0</v>
      </c>
      <c r="H59" s="7" t="s">
        <v>21</v>
      </c>
      <c r="I59" s="7" t="s">
        <v>22</v>
      </c>
      <c r="O59" s="10" t="str">
        <f t="array" ref="O59">XLOOKUP(A59,'Customer Data'!B59:B298,'Customer Data'!A59:A298)</f>
        <v>Via Mazzini 12, Torino</v>
      </c>
      <c r="P59" s="10" t="str">
        <f t="array" ref="P59">XLOOKUP(A59,'Customer Data'!B59:B298,'Customer Data'!D59:D298)</f>
        <v>giulia.neri@example.com</v>
      </c>
    </row>
    <row r="60" ht="15.75" customHeight="1">
      <c r="A60" s="5">
        <v>10059.0</v>
      </c>
      <c r="B60" s="6" t="s">
        <v>151</v>
      </c>
      <c r="C60" s="7" t="s">
        <v>40</v>
      </c>
      <c r="D60" s="7" t="s">
        <v>152</v>
      </c>
      <c r="E60" s="6" t="s">
        <v>20</v>
      </c>
      <c r="F60" s="13">
        <v>23.0</v>
      </c>
      <c r="G60" s="13">
        <v>46.0</v>
      </c>
      <c r="H60" s="7" t="s">
        <v>27</v>
      </c>
      <c r="I60" s="7" t="s">
        <v>28</v>
      </c>
      <c r="O60" s="10" t="str">
        <f t="array" ref="O60">XLOOKUP(A60,'Customer Data'!B60:B299,'Customer Data'!A60:A299)</f>
        <v>Corso Garibaldi 5, Milano</v>
      </c>
      <c r="P60" s="10" t="str">
        <f t="array" ref="P60">XLOOKUP(A60,'Customer Data'!B60:B299,'Customer Data'!D60:D299)</f>
        <v>maria.bianchi@example.com</v>
      </c>
    </row>
    <row r="61" ht="15.75" customHeight="1">
      <c r="A61" s="5">
        <v>10060.0</v>
      </c>
      <c r="B61" s="6" t="s">
        <v>153</v>
      </c>
      <c r="C61" s="7" t="s">
        <v>43</v>
      </c>
      <c r="D61" s="7" t="s">
        <v>154</v>
      </c>
      <c r="E61" s="6" t="s">
        <v>26</v>
      </c>
      <c r="F61" s="13">
        <v>349.0</v>
      </c>
      <c r="G61" s="13">
        <v>349.0</v>
      </c>
      <c r="H61" s="7" t="s">
        <v>33</v>
      </c>
      <c r="I61" s="7" t="s">
        <v>22</v>
      </c>
      <c r="O61" s="10" t="str">
        <f t="array" ref="O61">XLOOKUP(A61,'Customer Data'!B61:B300,'Customer Data'!A61:A300)</f>
        <v>Via Dante 7, Bologna</v>
      </c>
      <c r="P61" s="10" t="str">
        <f t="array" ref="P61">XLOOKUP(A61,'Customer Data'!B61:B300,'Customer Data'!D61:D300)</f>
        <v>anna.ricci@example.com</v>
      </c>
    </row>
    <row r="62" ht="15.75" customHeight="1">
      <c r="A62" s="5">
        <v>10061.0</v>
      </c>
      <c r="B62" s="6" t="s">
        <v>155</v>
      </c>
      <c r="C62" s="7" t="s">
        <v>18</v>
      </c>
      <c r="D62" s="7" t="s">
        <v>156</v>
      </c>
      <c r="E62" s="6" t="s">
        <v>32</v>
      </c>
      <c r="F62" s="8">
        <v>299.99</v>
      </c>
      <c r="G62" s="8">
        <v>899.97</v>
      </c>
      <c r="H62" s="7" t="s">
        <v>21</v>
      </c>
      <c r="I62" s="7" t="s">
        <v>22</v>
      </c>
      <c r="O62" s="10" t="str">
        <f t="array" ref="O62">XLOOKUP(A62,'Customer Data'!B62:B301,'Customer Data'!A62:A301)</f>
        <v>Via Roma 1, Roma</v>
      </c>
      <c r="P62" s="10" t="str">
        <f t="array" ref="P62">XLOOKUP(A62,'Customer Data'!B62:B301,'Customer Data'!D62:D301)</f>
        <v>giuseppe.rossi@example.com</v>
      </c>
    </row>
    <row r="63" ht="15.75" customHeight="1">
      <c r="A63" s="5">
        <v>10062.0</v>
      </c>
      <c r="B63" s="6" t="s">
        <v>157</v>
      </c>
      <c r="C63" s="7" t="s">
        <v>24</v>
      </c>
      <c r="D63" s="7" t="s">
        <v>158</v>
      </c>
      <c r="E63" s="6" t="s">
        <v>20</v>
      </c>
      <c r="F63" s="8">
        <v>199.99</v>
      </c>
      <c r="G63" s="8">
        <v>399.98</v>
      </c>
      <c r="H63" s="7" t="s">
        <v>27</v>
      </c>
      <c r="I63" s="7" t="s">
        <v>28</v>
      </c>
      <c r="O63" s="10" t="str">
        <f t="array" ref="O63">XLOOKUP(A63,'Customer Data'!B63:B302,'Customer Data'!A63:A302)</f>
        <v>Via Dante 7, Bologna</v>
      </c>
      <c r="P63" s="10" t="str">
        <f t="array" ref="P63">XLOOKUP(A63,'Customer Data'!B63:B302,'Customer Data'!D63:D302)</f>
        <v>anna.ricci@example.com</v>
      </c>
    </row>
    <row r="64" ht="15.75" customHeight="1">
      <c r="A64" s="5">
        <v>10063.0</v>
      </c>
      <c r="B64" s="6" t="s">
        <v>159</v>
      </c>
      <c r="C64" s="7" t="s">
        <v>30</v>
      </c>
      <c r="D64" s="7" t="s">
        <v>160</v>
      </c>
      <c r="E64" s="6" t="s">
        <v>161</v>
      </c>
      <c r="F64" s="8">
        <v>9.99</v>
      </c>
      <c r="G64" s="8">
        <v>99.9</v>
      </c>
      <c r="H64" s="7" t="s">
        <v>33</v>
      </c>
      <c r="I64" s="7" t="s">
        <v>34</v>
      </c>
      <c r="O64" s="10" t="str">
        <f t="array" ref="O64">XLOOKUP(A64,'Customer Data'!B64:B303,'Customer Data'!A64:A303)</f>
        <v>Via Manzoni 8, Palermo</v>
      </c>
      <c r="P64" s="10" t="str">
        <f t="array" ref="P64">XLOOKUP(A64,'Customer Data'!B64:B303,'Customer Data'!D64:D303)</f>
        <v>chiara.moretti@example.com</v>
      </c>
    </row>
    <row r="65" ht="15.75" customHeight="1">
      <c r="A65" s="5">
        <v>10064.0</v>
      </c>
      <c r="B65" s="6" t="s">
        <v>162</v>
      </c>
      <c r="C65" s="7" t="s">
        <v>36</v>
      </c>
      <c r="D65" s="7" t="s">
        <v>163</v>
      </c>
      <c r="E65" s="6" t="s">
        <v>38</v>
      </c>
      <c r="F65" s="8">
        <v>18.99</v>
      </c>
      <c r="G65" s="8">
        <v>75.96</v>
      </c>
      <c r="H65" s="7" t="s">
        <v>21</v>
      </c>
      <c r="I65" s="7" t="s">
        <v>22</v>
      </c>
      <c r="O65" s="10" t="str">
        <f t="array" ref="O65">XLOOKUP(A65,'Customer Data'!B65:B304,'Customer Data'!A65:A304)</f>
        <v>Via Roma 1, Roma</v>
      </c>
      <c r="P65" s="10" t="str">
        <f t="array" ref="P65">XLOOKUP(A65,'Customer Data'!B65:B304,'Customer Data'!D65:D304)</f>
        <v>giuseppe.rossi@example.com</v>
      </c>
    </row>
    <row r="66" ht="15.75" customHeight="1">
      <c r="A66" s="5">
        <v>10065.0</v>
      </c>
      <c r="B66" s="6" t="s">
        <v>164</v>
      </c>
      <c r="C66" s="7" t="s">
        <v>40</v>
      </c>
      <c r="D66" s="7" t="s">
        <v>165</v>
      </c>
      <c r="E66" s="6" t="s">
        <v>26</v>
      </c>
      <c r="F66" s="13">
        <v>102.0</v>
      </c>
      <c r="G66" s="13">
        <v>102.0</v>
      </c>
      <c r="H66" s="7" t="s">
        <v>27</v>
      </c>
      <c r="I66" s="7" t="s">
        <v>28</v>
      </c>
      <c r="O66" s="10" t="str">
        <f t="array" ref="O66">XLOOKUP(A66,'Customer Data'!B66:B305,'Customer Data'!A66:A305)</f>
        <v>Via Mazzini 12, Torino</v>
      </c>
      <c r="P66" s="10" t="str">
        <f t="array" ref="P66">XLOOKUP(A66,'Customer Data'!B66:B305,'Customer Data'!D66:D305)</f>
        <v>giulia.neri@example.com</v>
      </c>
    </row>
    <row r="67" ht="15.75" customHeight="1">
      <c r="A67" s="5">
        <v>10066.0</v>
      </c>
      <c r="B67" s="6" t="s">
        <v>166</v>
      </c>
      <c r="C67" s="7" t="s">
        <v>43</v>
      </c>
      <c r="D67" s="7" t="s">
        <v>167</v>
      </c>
      <c r="E67" s="6" t="s">
        <v>20</v>
      </c>
      <c r="F67" s="8">
        <v>299.99</v>
      </c>
      <c r="G67" s="8">
        <v>599.98</v>
      </c>
      <c r="H67" s="7" t="s">
        <v>33</v>
      </c>
      <c r="I67" s="7" t="s">
        <v>22</v>
      </c>
      <c r="O67" s="10" t="str">
        <f t="array" ref="O67">XLOOKUP(A67,'Customer Data'!B67:B306,'Customer Data'!A67:A306)</f>
        <v>Via Dante 7, Bologna</v>
      </c>
      <c r="P67" s="10" t="str">
        <f t="array" ref="P67">XLOOKUP(A67,'Customer Data'!B67:B306,'Customer Data'!D67:D306)</f>
        <v>anna.ricci@example.com</v>
      </c>
    </row>
    <row r="68" ht="15.75" customHeight="1">
      <c r="A68" s="5">
        <v>10067.0</v>
      </c>
      <c r="B68" s="6" t="s">
        <v>168</v>
      </c>
      <c r="C68" s="7" t="s">
        <v>18</v>
      </c>
      <c r="D68" s="7" t="s">
        <v>169</v>
      </c>
      <c r="E68" s="6" t="s">
        <v>26</v>
      </c>
      <c r="F68" s="8">
        <v>1199.99</v>
      </c>
      <c r="G68" s="8">
        <v>1199.99</v>
      </c>
      <c r="H68" s="7" t="s">
        <v>21</v>
      </c>
      <c r="I68" s="7" t="s">
        <v>22</v>
      </c>
      <c r="O68" s="10" t="str">
        <f t="array" ref="O68">XLOOKUP(A68,'Customer Data'!B68:B307,'Customer Data'!A68:A307)</f>
        <v>Via Roma 1, Roma</v>
      </c>
      <c r="P68" s="10" t="str">
        <f t="array" ref="P68">XLOOKUP(A68,'Customer Data'!B68:B307,'Customer Data'!D68:D307)</f>
        <v>giuseppe.rossi@example.com</v>
      </c>
    </row>
    <row r="69" ht="15.75" customHeight="1">
      <c r="A69" s="5">
        <v>10068.0</v>
      </c>
      <c r="B69" s="6" t="s">
        <v>170</v>
      </c>
      <c r="C69" s="7" t="s">
        <v>24</v>
      </c>
      <c r="D69" s="7" t="s">
        <v>171</v>
      </c>
      <c r="E69" s="6" t="s">
        <v>32</v>
      </c>
      <c r="F69" s="8">
        <v>219.99</v>
      </c>
      <c r="G69" s="8">
        <v>659.97</v>
      </c>
      <c r="H69" s="7" t="s">
        <v>27</v>
      </c>
      <c r="I69" s="7" t="s">
        <v>28</v>
      </c>
      <c r="O69" s="10" t="str">
        <f t="array" ref="O69">XLOOKUP(A69,'Customer Data'!B69:B308,'Customer Data'!A69:A308)</f>
        <v>Via Roma 1, Roma</v>
      </c>
      <c r="P69" s="10" t="str">
        <f t="array" ref="P69">XLOOKUP(A69,'Customer Data'!B69:B308,'Customer Data'!D69:D308)</f>
        <v>giuseppe.rossi@example.com</v>
      </c>
    </row>
    <row r="70" ht="15.75" customHeight="1">
      <c r="A70" s="5">
        <v>10069.0</v>
      </c>
      <c r="B70" s="6" t="s">
        <v>172</v>
      </c>
      <c r="C70" s="7" t="s">
        <v>30</v>
      </c>
      <c r="D70" s="7" t="s">
        <v>173</v>
      </c>
      <c r="E70" s="6" t="s">
        <v>38</v>
      </c>
      <c r="F70" s="8">
        <v>59.99</v>
      </c>
      <c r="G70" s="8">
        <v>239.96</v>
      </c>
      <c r="H70" s="7" t="s">
        <v>33</v>
      </c>
      <c r="I70" s="7" t="s">
        <v>34</v>
      </c>
      <c r="O70" s="10" t="str">
        <f t="array" ref="O70">XLOOKUP(A70,'Customer Data'!B70:B309,'Customer Data'!A70:A309)</f>
        <v>Viale Italia 20, Firenze</v>
      </c>
      <c r="P70" s="10" t="str">
        <f t="array" ref="P70">XLOOKUP(A70,'Customer Data'!B70:B309,'Customer Data'!D70:D309)</f>
        <v>francesco.conti@example.com</v>
      </c>
    </row>
    <row r="71" ht="15.75" customHeight="1">
      <c r="A71" s="5">
        <v>10070.0</v>
      </c>
      <c r="B71" s="6" t="s">
        <v>174</v>
      </c>
      <c r="C71" s="7" t="s">
        <v>36</v>
      </c>
      <c r="D71" s="7" t="s">
        <v>175</v>
      </c>
      <c r="E71" s="6" t="s">
        <v>20</v>
      </c>
      <c r="F71" s="8">
        <v>10.99</v>
      </c>
      <c r="G71" s="8">
        <v>21.98</v>
      </c>
      <c r="H71" s="7" t="s">
        <v>21</v>
      </c>
      <c r="I71" s="7" t="s">
        <v>22</v>
      </c>
      <c r="O71" s="10" t="str">
        <f t="array" ref="O71">XLOOKUP(A71,'Customer Data'!B71:B310,'Customer Data'!A71:A310)</f>
        <v>Piazza Duomo 3, Napoli</v>
      </c>
      <c r="P71" s="10" t="str">
        <f t="array" ref="P71">XLOOKUP(A71,'Customer Data'!B71:B310,'Customer Data'!D71:D310)</f>
        <v>luca.verdi@example.com</v>
      </c>
    </row>
    <row r="72" ht="15.75" customHeight="1">
      <c r="A72" s="5">
        <v>10071.0</v>
      </c>
      <c r="B72" s="6" t="s">
        <v>176</v>
      </c>
      <c r="C72" s="7" t="s">
        <v>40</v>
      </c>
      <c r="D72" s="7" t="s">
        <v>177</v>
      </c>
      <c r="E72" s="6" t="s">
        <v>26</v>
      </c>
      <c r="F72" s="13">
        <v>78.0</v>
      </c>
      <c r="G72" s="13">
        <v>78.0</v>
      </c>
      <c r="H72" s="7" t="s">
        <v>27</v>
      </c>
      <c r="I72" s="7" t="s">
        <v>28</v>
      </c>
      <c r="O72" s="10" t="str">
        <f t="array" ref="O72">XLOOKUP(A72,'Customer Data'!B72:B311,'Customer Data'!A72:A311)</f>
        <v>Piazza Duomo 3, Napoli</v>
      </c>
      <c r="P72" s="10" t="str">
        <f t="array" ref="P72">XLOOKUP(A72,'Customer Data'!B72:B311,'Customer Data'!D72:D311)</f>
        <v>luca.verdi@example.com</v>
      </c>
    </row>
    <row r="73" ht="15.75" customHeight="1">
      <c r="A73" s="5">
        <v>10072.0</v>
      </c>
      <c r="B73" s="6" t="s">
        <v>178</v>
      </c>
      <c r="C73" s="7" t="s">
        <v>43</v>
      </c>
      <c r="D73" s="7" t="s">
        <v>179</v>
      </c>
      <c r="E73" s="6" t="s">
        <v>32</v>
      </c>
      <c r="F73" s="8">
        <v>129.99</v>
      </c>
      <c r="G73" s="8">
        <v>389.97</v>
      </c>
      <c r="H73" s="7" t="s">
        <v>33</v>
      </c>
      <c r="I73" s="7" t="s">
        <v>22</v>
      </c>
      <c r="O73" s="10" t="str">
        <f t="array" ref="O73">XLOOKUP(A73,'Customer Data'!B73:B312,'Customer Data'!A73:A312)</f>
        <v>Via Roma 1, Roma</v>
      </c>
      <c r="P73" s="10" t="str">
        <f t="array" ref="P73">XLOOKUP(A73,'Customer Data'!B73:B312,'Customer Data'!D73:D312)</f>
        <v>giuseppe.rossi@example.com</v>
      </c>
    </row>
    <row r="74" ht="15.75" customHeight="1">
      <c r="A74" s="5">
        <v>10073.0</v>
      </c>
      <c r="B74" s="6" t="s">
        <v>180</v>
      </c>
      <c r="C74" s="7" t="s">
        <v>18</v>
      </c>
      <c r="D74" s="7" t="s">
        <v>181</v>
      </c>
      <c r="E74" s="6" t="s">
        <v>26</v>
      </c>
      <c r="F74" s="8">
        <v>1599.99</v>
      </c>
      <c r="G74" s="8">
        <v>1599.99</v>
      </c>
      <c r="H74" s="7" t="s">
        <v>21</v>
      </c>
      <c r="I74" s="7" t="s">
        <v>22</v>
      </c>
      <c r="O74" s="10" t="str">
        <f t="array" ref="O74">XLOOKUP(A74,'Customer Data'!B74:B313,'Customer Data'!A74:A313)</f>
        <v>Via Mazzini 12, Torino</v>
      </c>
      <c r="P74" s="10" t="str">
        <f t="array" ref="P74">XLOOKUP(A74,'Customer Data'!B74:B313,'Customer Data'!D74:D313)</f>
        <v>giulia.neri@example.com</v>
      </c>
    </row>
    <row r="75" ht="15.75" customHeight="1">
      <c r="A75" s="5">
        <v>10074.0</v>
      </c>
      <c r="B75" s="6" t="s">
        <v>182</v>
      </c>
      <c r="C75" s="7" t="s">
        <v>24</v>
      </c>
      <c r="D75" s="7" t="s">
        <v>183</v>
      </c>
      <c r="E75" s="6" t="s">
        <v>26</v>
      </c>
      <c r="F75" s="8">
        <v>899.99</v>
      </c>
      <c r="G75" s="8">
        <v>899.99</v>
      </c>
      <c r="H75" s="7" t="s">
        <v>27</v>
      </c>
      <c r="I75" s="7" t="s">
        <v>28</v>
      </c>
      <c r="O75" s="10" t="str">
        <f t="array" ref="O75">XLOOKUP(A75,'Customer Data'!B75:B314,'Customer Data'!A75:A314)</f>
        <v>Via Roma 1, Roma</v>
      </c>
      <c r="P75" s="10" t="str">
        <f t="array" ref="P75">XLOOKUP(A75,'Customer Data'!B75:B314,'Customer Data'!D75:D314)</f>
        <v>giuseppe.rossi@example.com</v>
      </c>
    </row>
    <row r="76" ht="15.75" customHeight="1">
      <c r="A76" s="5">
        <v>10075.0</v>
      </c>
      <c r="B76" s="6" t="s">
        <v>184</v>
      </c>
      <c r="C76" s="7" t="s">
        <v>30</v>
      </c>
      <c r="D76" s="7" t="s">
        <v>185</v>
      </c>
      <c r="E76" s="6" t="s">
        <v>45</v>
      </c>
      <c r="F76" s="8">
        <v>49.99</v>
      </c>
      <c r="G76" s="8">
        <v>249.95</v>
      </c>
      <c r="H76" s="7" t="s">
        <v>33</v>
      </c>
      <c r="I76" s="7" t="s">
        <v>34</v>
      </c>
      <c r="O76" s="10" t="str">
        <f t="array" ref="O76">XLOOKUP(A76,'Customer Data'!B76:B315,'Customer Data'!A76:A315)</f>
        <v>Piazza Duomo 3, Napoli</v>
      </c>
      <c r="P76" s="10" t="str">
        <f t="array" ref="P76">XLOOKUP(A76,'Customer Data'!B76:B315,'Customer Data'!D76:D315)</f>
        <v>luca.verdi@example.com</v>
      </c>
    </row>
    <row r="77" ht="15.75" customHeight="1">
      <c r="A77" s="5">
        <v>10076.0</v>
      </c>
      <c r="B77" s="6" t="s">
        <v>186</v>
      </c>
      <c r="C77" s="7" t="s">
        <v>36</v>
      </c>
      <c r="D77" s="7" t="s">
        <v>187</v>
      </c>
      <c r="E77" s="6" t="s">
        <v>38</v>
      </c>
      <c r="F77" s="8">
        <v>14.99</v>
      </c>
      <c r="G77" s="8">
        <v>59.96</v>
      </c>
      <c r="H77" s="7" t="s">
        <v>21</v>
      </c>
      <c r="I77" s="7" t="s">
        <v>22</v>
      </c>
      <c r="O77" s="10" t="str">
        <f t="array" ref="O77">XLOOKUP(A77,'Customer Data'!B77:B316,'Customer Data'!A77:A316)</f>
        <v>Via Dante 7, Bologna</v>
      </c>
      <c r="P77" s="10" t="str">
        <f t="array" ref="P77">XLOOKUP(A77,'Customer Data'!B77:B316,'Customer Data'!D77:D316)</f>
        <v>anna.ricci@example.com</v>
      </c>
    </row>
    <row r="78" ht="15.75" customHeight="1">
      <c r="A78" s="5">
        <v>10077.0</v>
      </c>
      <c r="B78" s="6" t="s">
        <v>188</v>
      </c>
      <c r="C78" s="7" t="s">
        <v>40</v>
      </c>
      <c r="D78" s="7" t="s">
        <v>189</v>
      </c>
      <c r="E78" s="6" t="s">
        <v>20</v>
      </c>
      <c r="F78" s="13">
        <v>16.0</v>
      </c>
      <c r="G78" s="13">
        <v>32.0</v>
      </c>
      <c r="H78" s="7" t="s">
        <v>27</v>
      </c>
      <c r="I78" s="7" t="s">
        <v>28</v>
      </c>
      <c r="O78" s="10" t="str">
        <f t="array" ref="O78">XLOOKUP(A78,'Customer Data'!B78:B317,'Customer Data'!A78:A317)</f>
        <v>Via Mazzini 12, Torino</v>
      </c>
      <c r="P78" s="10" t="str">
        <f t="array" ref="P78">XLOOKUP(A78,'Customer Data'!B78:B317,'Customer Data'!D78:D317)</f>
        <v>giulia.neri@example.com</v>
      </c>
    </row>
    <row r="79" ht="15.75" customHeight="1">
      <c r="A79" s="5">
        <v>10078.0</v>
      </c>
      <c r="B79" s="6" t="s">
        <v>190</v>
      </c>
      <c r="C79" s="7" t="s">
        <v>43</v>
      </c>
      <c r="D79" s="7" t="s">
        <v>191</v>
      </c>
      <c r="E79" s="6" t="s">
        <v>32</v>
      </c>
      <c r="F79" s="8">
        <v>69.99</v>
      </c>
      <c r="G79" s="8">
        <v>209.97</v>
      </c>
      <c r="H79" s="7" t="s">
        <v>33</v>
      </c>
      <c r="I79" s="7" t="s">
        <v>22</v>
      </c>
      <c r="O79" s="10" t="str">
        <f t="array" ref="O79">XLOOKUP(A79,'Customer Data'!B79:B318,'Customer Data'!A79:A318)</f>
        <v>Piazza Duomo 3, Napoli</v>
      </c>
      <c r="P79" s="10" t="str">
        <f t="array" ref="P79">XLOOKUP(A79,'Customer Data'!B79:B318,'Customer Data'!D79:D318)</f>
        <v>luca.verdi@example.com</v>
      </c>
    </row>
    <row r="80" ht="15.75" customHeight="1">
      <c r="A80" s="5">
        <v>10079.0</v>
      </c>
      <c r="B80" s="6" t="s">
        <v>192</v>
      </c>
      <c r="C80" s="7" t="s">
        <v>18</v>
      </c>
      <c r="D80" s="7" t="s">
        <v>193</v>
      </c>
      <c r="E80" s="6" t="s">
        <v>20</v>
      </c>
      <c r="F80" s="8">
        <v>249.99</v>
      </c>
      <c r="G80" s="8">
        <v>499.98</v>
      </c>
      <c r="H80" s="7" t="s">
        <v>21</v>
      </c>
      <c r="I80" s="7" t="s">
        <v>22</v>
      </c>
      <c r="O80" s="10" t="str">
        <f t="array" ref="O80">XLOOKUP(A80,'Customer Data'!B80:B319,'Customer Data'!A80:A319)</f>
        <v>Piazza Duomo 3, Napoli</v>
      </c>
      <c r="P80" s="10" t="str">
        <f t="array" ref="P80">XLOOKUP(A80,'Customer Data'!B80:B319,'Customer Data'!D80:D319)</f>
        <v>luca.verdi@example.com</v>
      </c>
    </row>
    <row r="81" ht="15.75" customHeight="1">
      <c r="A81" s="5">
        <v>10080.0</v>
      </c>
      <c r="B81" s="6" t="s">
        <v>194</v>
      </c>
      <c r="C81" s="7" t="s">
        <v>24</v>
      </c>
      <c r="D81" s="7" t="s">
        <v>195</v>
      </c>
      <c r="E81" s="6" t="s">
        <v>26</v>
      </c>
      <c r="F81" s="8">
        <v>499.99</v>
      </c>
      <c r="G81" s="8">
        <v>499.99</v>
      </c>
      <c r="H81" s="7" t="s">
        <v>27</v>
      </c>
      <c r="I81" s="7" t="s">
        <v>28</v>
      </c>
      <c r="O81" s="10" t="str">
        <f t="array" ref="O81">XLOOKUP(A81,'Customer Data'!B81:B320,'Customer Data'!A81:A320)</f>
        <v>Via Roma 1, Roma</v>
      </c>
      <c r="P81" s="10" t="str">
        <f t="array" ref="P81">XLOOKUP(A81,'Customer Data'!B81:B320,'Customer Data'!D81:D320)</f>
        <v>giuseppe.rossi@example.com</v>
      </c>
    </row>
    <row r="82" ht="15.75" customHeight="1">
      <c r="A82" s="5">
        <v>10081.0</v>
      </c>
      <c r="B82" s="6" t="s">
        <v>196</v>
      </c>
      <c r="C82" s="7" t="s">
        <v>30</v>
      </c>
      <c r="D82" s="7" t="s">
        <v>197</v>
      </c>
      <c r="E82" s="6" t="s">
        <v>20</v>
      </c>
      <c r="F82" s="8">
        <v>89.99</v>
      </c>
      <c r="G82" s="8">
        <v>179.98</v>
      </c>
      <c r="H82" s="7" t="s">
        <v>33</v>
      </c>
      <c r="I82" s="7" t="s">
        <v>34</v>
      </c>
      <c r="O82" s="10" t="str">
        <f t="array" ref="O82">XLOOKUP(A82,'Customer Data'!B82:B321,'Customer Data'!A82:A321)</f>
        <v>Via Manzoni 8, Palermo</v>
      </c>
      <c r="P82" s="10" t="str">
        <f t="array" ref="P82">XLOOKUP(A82,'Customer Data'!B82:B321,'Customer Data'!D82:D321)</f>
        <v>chiara.moretti@example.com</v>
      </c>
    </row>
    <row r="83" ht="15.75" customHeight="1">
      <c r="A83" s="5">
        <v>10082.0</v>
      </c>
      <c r="B83" s="6" t="s">
        <v>198</v>
      </c>
      <c r="C83" s="7" t="s">
        <v>36</v>
      </c>
      <c r="D83" s="7" t="s">
        <v>199</v>
      </c>
      <c r="E83" s="6" t="s">
        <v>32</v>
      </c>
      <c r="F83" s="8">
        <v>12.99</v>
      </c>
      <c r="G83" s="8">
        <v>38.97</v>
      </c>
      <c r="H83" s="7" t="s">
        <v>21</v>
      </c>
      <c r="I83" s="7" t="s">
        <v>22</v>
      </c>
      <c r="O83" s="10" t="str">
        <f t="array" ref="O83">XLOOKUP(A83,'Customer Data'!B83:B322,'Customer Data'!A83:A322)</f>
        <v>Piazza Duomo 3, Napoli</v>
      </c>
      <c r="P83" s="10" t="str">
        <f t="array" ref="P83">XLOOKUP(A83,'Customer Data'!B83:B322,'Customer Data'!D83:D322)</f>
        <v>luca.verdi@example.com</v>
      </c>
    </row>
    <row r="84" ht="15.75" customHeight="1">
      <c r="A84" s="5">
        <v>10083.0</v>
      </c>
      <c r="B84" s="6" t="s">
        <v>200</v>
      </c>
      <c r="C84" s="7" t="s">
        <v>40</v>
      </c>
      <c r="D84" s="7" t="s">
        <v>201</v>
      </c>
      <c r="E84" s="6" t="s">
        <v>26</v>
      </c>
      <c r="F84" s="13">
        <v>100.0</v>
      </c>
      <c r="G84" s="13">
        <v>100.0</v>
      </c>
      <c r="H84" s="7" t="s">
        <v>27</v>
      </c>
      <c r="I84" s="7" t="s">
        <v>28</v>
      </c>
      <c r="O84" s="10" t="str">
        <f t="array" ref="O84">XLOOKUP(A84,'Customer Data'!B84:B323,'Customer Data'!A84:A323)</f>
        <v>Via Manzoni 8, Palermo</v>
      </c>
      <c r="P84" s="10" t="str">
        <f t="array" ref="P84">XLOOKUP(A84,'Customer Data'!B84:B323,'Customer Data'!D84:D323)</f>
        <v>chiara.moretti@example.com</v>
      </c>
    </row>
    <row r="85" ht="15.75" customHeight="1">
      <c r="A85" s="5">
        <v>10084.0</v>
      </c>
      <c r="B85" s="6" t="s">
        <v>202</v>
      </c>
      <c r="C85" s="7" t="s">
        <v>43</v>
      </c>
      <c r="D85" s="7" t="s">
        <v>203</v>
      </c>
      <c r="E85" s="6" t="s">
        <v>52</v>
      </c>
      <c r="F85" s="8">
        <v>24.99</v>
      </c>
      <c r="G85" s="8">
        <v>149.94</v>
      </c>
      <c r="H85" s="7" t="s">
        <v>33</v>
      </c>
      <c r="I85" s="7" t="s">
        <v>22</v>
      </c>
      <c r="O85" s="10" t="str">
        <f t="array" ref="O85">XLOOKUP(A85,'Customer Data'!B85:B324,'Customer Data'!A85:A324)</f>
        <v>Via Roma 1, Roma</v>
      </c>
      <c r="P85" s="10" t="str">
        <f t="array" ref="P85">XLOOKUP(A85,'Customer Data'!B85:B324,'Customer Data'!D85:D324)</f>
        <v>giuseppe.rossi@example.com</v>
      </c>
    </row>
    <row r="86" ht="15.75" customHeight="1">
      <c r="A86" s="5">
        <v>10085.0</v>
      </c>
      <c r="B86" s="6" t="s">
        <v>204</v>
      </c>
      <c r="C86" s="7" t="s">
        <v>18</v>
      </c>
      <c r="D86" s="7" t="s">
        <v>205</v>
      </c>
      <c r="E86" s="6" t="s">
        <v>26</v>
      </c>
      <c r="F86" s="8">
        <v>99.99</v>
      </c>
      <c r="G86" s="8">
        <v>99.99</v>
      </c>
      <c r="H86" s="7" t="s">
        <v>21</v>
      </c>
      <c r="I86" s="7" t="s">
        <v>22</v>
      </c>
      <c r="O86" s="10" t="str">
        <f t="array" ref="O86">XLOOKUP(A86,'Customer Data'!B86:B325,'Customer Data'!A86:A325)</f>
        <v>Via Manzoni 8, Palermo</v>
      </c>
      <c r="P86" s="10" t="str">
        <f t="array" ref="P86">XLOOKUP(A86,'Customer Data'!B86:B325,'Customer Data'!D86:D325)</f>
        <v>chiara.moretti@example.com</v>
      </c>
    </row>
    <row r="87" ht="15.75" customHeight="1">
      <c r="A87" s="5">
        <v>10086.0</v>
      </c>
      <c r="B87" s="6" t="s">
        <v>206</v>
      </c>
      <c r="C87" s="7" t="s">
        <v>24</v>
      </c>
      <c r="D87" s="7" t="s">
        <v>207</v>
      </c>
      <c r="E87" s="6" t="s">
        <v>20</v>
      </c>
      <c r="F87" s="8">
        <v>1299.99</v>
      </c>
      <c r="G87" s="8">
        <v>2599.98</v>
      </c>
      <c r="H87" s="7" t="s">
        <v>27</v>
      </c>
      <c r="I87" s="7" t="s">
        <v>28</v>
      </c>
      <c r="O87" s="10" t="str">
        <f t="array" ref="O87">XLOOKUP(A87,'Customer Data'!B87:B326,'Customer Data'!A87:A326)</f>
        <v>Via Dante 7, Bologna</v>
      </c>
      <c r="P87" s="10" t="str">
        <f t="array" ref="P87">XLOOKUP(A87,'Customer Data'!B87:B326,'Customer Data'!D87:D326)</f>
        <v>anna.ricci@example.com</v>
      </c>
    </row>
    <row r="88" ht="15.75" customHeight="1">
      <c r="A88" s="5">
        <v>10087.0</v>
      </c>
      <c r="B88" s="6" t="s">
        <v>208</v>
      </c>
      <c r="C88" s="7" t="s">
        <v>30</v>
      </c>
      <c r="D88" s="7" t="s">
        <v>209</v>
      </c>
      <c r="E88" s="6" t="s">
        <v>32</v>
      </c>
      <c r="F88" s="8">
        <v>79.99</v>
      </c>
      <c r="G88" s="8">
        <v>239.97</v>
      </c>
      <c r="H88" s="7" t="s">
        <v>33</v>
      </c>
      <c r="I88" s="7" t="s">
        <v>34</v>
      </c>
      <c r="O88" s="10" t="str">
        <f t="array" ref="O88">XLOOKUP(A88,'Customer Data'!B88:B327,'Customer Data'!A88:A327)</f>
        <v>Via Roma 1, Roma</v>
      </c>
      <c r="P88" s="10" t="str">
        <f t="array" ref="P88">XLOOKUP(A88,'Customer Data'!B88:B327,'Customer Data'!D88:D327)</f>
        <v>giuseppe.rossi@example.com</v>
      </c>
    </row>
    <row r="89" ht="15.75" customHeight="1">
      <c r="A89" s="5">
        <v>10088.0</v>
      </c>
      <c r="B89" s="6" t="s">
        <v>210</v>
      </c>
      <c r="C89" s="7" t="s">
        <v>36</v>
      </c>
      <c r="D89" s="7" t="s">
        <v>211</v>
      </c>
      <c r="E89" s="6" t="s">
        <v>38</v>
      </c>
      <c r="F89" s="8">
        <v>13.99</v>
      </c>
      <c r="G89" s="8">
        <v>55.96</v>
      </c>
      <c r="H89" s="7" t="s">
        <v>21</v>
      </c>
      <c r="I89" s="7" t="s">
        <v>22</v>
      </c>
      <c r="O89" s="10" t="str">
        <f t="array" ref="O89">XLOOKUP(A89,'Customer Data'!B89:B328,'Customer Data'!A89:A328)</f>
        <v>Via Mazzini 12, Torino</v>
      </c>
      <c r="P89" s="10" t="str">
        <f t="array" ref="P89">XLOOKUP(A89,'Customer Data'!B89:B328,'Customer Data'!D89:D328)</f>
        <v>giulia.neri@example.com</v>
      </c>
    </row>
    <row r="90" ht="15.75" customHeight="1">
      <c r="A90" s="5">
        <v>10089.0</v>
      </c>
      <c r="B90" s="6" t="s">
        <v>212</v>
      </c>
      <c r="C90" s="7" t="s">
        <v>40</v>
      </c>
      <c r="D90" s="7" t="s">
        <v>213</v>
      </c>
      <c r="E90" s="6" t="s">
        <v>26</v>
      </c>
      <c r="F90" s="13">
        <v>105.0</v>
      </c>
      <c r="G90" s="13">
        <v>105.0</v>
      </c>
      <c r="H90" s="7" t="s">
        <v>27</v>
      </c>
      <c r="I90" s="7" t="s">
        <v>28</v>
      </c>
      <c r="O90" s="10" t="str">
        <f t="array" ref="O90">XLOOKUP(A90,'Customer Data'!B90:B329,'Customer Data'!A90:A329)</f>
        <v>Piazza Duomo 3, Napoli</v>
      </c>
      <c r="P90" s="10" t="str">
        <f t="array" ref="P90">XLOOKUP(A90,'Customer Data'!B90:B329,'Customer Data'!D90:D329)</f>
        <v>luca.verdi@example.com</v>
      </c>
    </row>
    <row r="91" ht="15.75" customHeight="1">
      <c r="A91" s="5">
        <v>10090.0</v>
      </c>
      <c r="B91" s="6" t="s">
        <v>214</v>
      </c>
      <c r="C91" s="7" t="s">
        <v>43</v>
      </c>
      <c r="D91" s="7" t="s">
        <v>215</v>
      </c>
      <c r="E91" s="6" t="s">
        <v>20</v>
      </c>
      <c r="F91" s="8">
        <v>129.99</v>
      </c>
      <c r="G91" s="8">
        <v>259.98</v>
      </c>
      <c r="H91" s="7" t="s">
        <v>33</v>
      </c>
      <c r="I91" s="7" t="s">
        <v>22</v>
      </c>
      <c r="O91" s="10" t="str">
        <f t="array" ref="O91">XLOOKUP(A91,'Customer Data'!B91:B330,'Customer Data'!A91:A330)</f>
        <v>Via Mazzini 12, Torino</v>
      </c>
      <c r="P91" s="10" t="str">
        <f t="array" ref="P91">XLOOKUP(A91,'Customer Data'!B91:B330,'Customer Data'!D91:D330)</f>
        <v>giulia.neri@example.com</v>
      </c>
    </row>
    <row r="92" ht="15.75" customHeight="1">
      <c r="A92" s="5">
        <v>10091.0</v>
      </c>
      <c r="B92" s="6" t="s">
        <v>216</v>
      </c>
      <c r="C92" s="7" t="s">
        <v>18</v>
      </c>
      <c r="D92" s="7" t="s">
        <v>217</v>
      </c>
      <c r="E92" s="6" t="s">
        <v>20</v>
      </c>
      <c r="F92" s="8">
        <v>99.99</v>
      </c>
      <c r="G92" s="8">
        <v>199.98</v>
      </c>
      <c r="H92" s="7" t="s">
        <v>21</v>
      </c>
      <c r="I92" s="7" t="s">
        <v>22</v>
      </c>
      <c r="O92" s="10" t="str">
        <f t="array" ref="O92">XLOOKUP(A92,'Customer Data'!B92:B331,'Customer Data'!A92:A331)</f>
        <v>Via Roma 1, Roma</v>
      </c>
      <c r="P92" s="10" t="str">
        <f t="array" ref="P92">XLOOKUP(A92,'Customer Data'!B92:B331,'Customer Data'!D92:D331)</f>
        <v>giuseppe.rossi@example.com</v>
      </c>
    </row>
    <row r="93" ht="15.75" customHeight="1">
      <c r="A93" s="5">
        <v>10092.0</v>
      </c>
      <c r="B93" s="6" t="s">
        <v>218</v>
      </c>
      <c r="C93" s="7" t="s">
        <v>24</v>
      </c>
      <c r="D93" s="7" t="s">
        <v>219</v>
      </c>
      <c r="E93" s="6" t="s">
        <v>26</v>
      </c>
      <c r="F93" s="8">
        <v>179.99</v>
      </c>
      <c r="G93" s="8">
        <v>179.99</v>
      </c>
      <c r="H93" s="7" t="s">
        <v>27</v>
      </c>
      <c r="I93" s="7" t="s">
        <v>28</v>
      </c>
      <c r="O93" s="10" t="str">
        <f t="array" ref="O93">XLOOKUP(A93,'Customer Data'!B93:B332,'Customer Data'!A93:A332)</f>
        <v>Via Roma 1, Roma</v>
      </c>
      <c r="P93" s="10" t="str">
        <f t="array" ref="P93">XLOOKUP(A93,'Customer Data'!B93:B332,'Customer Data'!D93:D332)</f>
        <v>giuseppe.rossi@example.com</v>
      </c>
    </row>
    <row r="94" ht="15.75" customHeight="1">
      <c r="A94" s="5">
        <v>10093.0</v>
      </c>
      <c r="B94" s="6" t="s">
        <v>220</v>
      </c>
      <c r="C94" s="7" t="s">
        <v>30</v>
      </c>
      <c r="D94" s="7" t="s">
        <v>221</v>
      </c>
      <c r="E94" s="6" t="s">
        <v>38</v>
      </c>
      <c r="F94" s="8">
        <v>79.99</v>
      </c>
      <c r="G94" s="8">
        <v>319.96</v>
      </c>
      <c r="H94" s="7" t="s">
        <v>33</v>
      </c>
      <c r="I94" s="7" t="s">
        <v>34</v>
      </c>
      <c r="O94" s="10" t="str">
        <f t="array" ref="O94">XLOOKUP(A94,'Customer Data'!B94:B333,'Customer Data'!A94:A333)</f>
        <v>Via Mazzini 12, Torino</v>
      </c>
      <c r="P94" s="10" t="str">
        <f t="array" ref="P94">XLOOKUP(A94,'Customer Data'!B94:B333,'Customer Data'!D94:D333)</f>
        <v>giulia.neri@example.com</v>
      </c>
    </row>
    <row r="95" ht="15.75" customHeight="1">
      <c r="A95" s="5">
        <v>10094.0</v>
      </c>
      <c r="B95" s="6" t="s">
        <v>222</v>
      </c>
      <c r="C95" s="7" t="s">
        <v>36</v>
      </c>
      <c r="D95" s="7" t="s">
        <v>223</v>
      </c>
      <c r="E95" s="6" t="s">
        <v>32</v>
      </c>
      <c r="F95" s="8">
        <v>14.99</v>
      </c>
      <c r="G95" s="8">
        <v>44.97</v>
      </c>
      <c r="H95" s="7" t="s">
        <v>21</v>
      </c>
      <c r="I95" s="7" t="s">
        <v>22</v>
      </c>
      <c r="O95" s="10" t="str">
        <f t="array" ref="O95">XLOOKUP(A95,'Customer Data'!B95:B334,'Customer Data'!A95:A334)</f>
        <v>Via Roma 1, Roma</v>
      </c>
      <c r="P95" s="10" t="str">
        <f t="array" ref="P95">XLOOKUP(A95,'Customer Data'!B95:B334,'Customer Data'!D95:D334)</f>
        <v>giuseppe.rossi@example.com</v>
      </c>
    </row>
    <row r="96" ht="15.75" customHeight="1">
      <c r="A96" s="5">
        <v>10095.0</v>
      </c>
      <c r="B96" s="6" t="s">
        <v>224</v>
      </c>
      <c r="C96" s="7" t="s">
        <v>40</v>
      </c>
      <c r="D96" s="7" t="s">
        <v>225</v>
      </c>
      <c r="E96" s="6" t="s">
        <v>26</v>
      </c>
      <c r="F96" s="13">
        <v>68.0</v>
      </c>
      <c r="G96" s="13">
        <v>68.0</v>
      </c>
      <c r="H96" s="7" t="s">
        <v>27</v>
      </c>
      <c r="I96" s="7" t="s">
        <v>28</v>
      </c>
      <c r="O96" s="10" t="str">
        <f t="array" ref="O96">XLOOKUP(A96,'Customer Data'!B96:B335,'Customer Data'!A96:A335)</f>
        <v>Via Roma 1, Roma</v>
      </c>
      <c r="P96" s="10" t="str">
        <f t="array" ref="P96">XLOOKUP(A96,'Customer Data'!B96:B335,'Customer Data'!D96:D335)</f>
        <v>giuseppe.rossi@example.com</v>
      </c>
    </row>
    <row r="97" ht="15.75" customHeight="1">
      <c r="A97" s="5">
        <v>10096.0</v>
      </c>
      <c r="B97" s="6" t="s">
        <v>226</v>
      </c>
      <c r="C97" s="7" t="s">
        <v>43</v>
      </c>
      <c r="D97" s="7" t="s">
        <v>227</v>
      </c>
      <c r="E97" s="6" t="s">
        <v>26</v>
      </c>
      <c r="F97" s="8">
        <v>999.99</v>
      </c>
      <c r="G97" s="8">
        <v>999.99</v>
      </c>
      <c r="H97" s="7" t="s">
        <v>33</v>
      </c>
      <c r="I97" s="7" t="s">
        <v>22</v>
      </c>
      <c r="O97" s="10" t="str">
        <f t="array" ref="O97">XLOOKUP(A97,'Customer Data'!B97:B336,'Customer Data'!A97:A336)</f>
        <v>Via Dante 7, Bologna</v>
      </c>
      <c r="P97" s="10" t="str">
        <f t="array" ref="P97">XLOOKUP(A97,'Customer Data'!B97:B336,'Customer Data'!D97:D336)</f>
        <v>anna.ricci@example.com</v>
      </c>
    </row>
    <row r="98" ht="15.75" customHeight="1">
      <c r="A98" s="5">
        <v>10097.0</v>
      </c>
      <c r="B98" s="6" t="s">
        <v>228</v>
      </c>
      <c r="C98" s="7" t="s">
        <v>18</v>
      </c>
      <c r="D98" s="7" t="s">
        <v>229</v>
      </c>
      <c r="E98" s="6" t="s">
        <v>32</v>
      </c>
      <c r="F98" s="8">
        <v>299.99</v>
      </c>
      <c r="G98" s="8">
        <v>899.97</v>
      </c>
      <c r="H98" s="7" t="s">
        <v>21</v>
      </c>
      <c r="I98" s="7" t="s">
        <v>22</v>
      </c>
      <c r="O98" s="10" t="str">
        <f t="array" ref="O98">XLOOKUP(A98,'Customer Data'!B98:B337,'Customer Data'!A98:A337)</f>
        <v>Via Roma 1, Roma</v>
      </c>
      <c r="P98" s="10" t="str">
        <f t="array" ref="P98">XLOOKUP(A98,'Customer Data'!B98:B337,'Customer Data'!D98:D337)</f>
        <v>giuseppe.rossi@example.com</v>
      </c>
    </row>
    <row r="99" ht="15.75" customHeight="1">
      <c r="A99" s="5">
        <v>10098.0</v>
      </c>
      <c r="B99" s="6" t="s">
        <v>230</v>
      </c>
      <c r="C99" s="7" t="s">
        <v>24</v>
      </c>
      <c r="D99" s="7" t="s">
        <v>231</v>
      </c>
      <c r="E99" s="6" t="s">
        <v>26</v>
      </c>
      <c r="F99" s="8">
        <v>349.99</v>
      </c>
      <c r="G99" s="8">
        <v>349.99</v>
      </c>
      <c r="H99" s="7" t="s">
        <v>27</v>
      </c>
      <c r="I99" s="7" t="s">
        <v>28</v>
      </c>
      <c r="O99" s="10" t="str">
        <f t="array" ref="O99">XLOOKUP(A99,'Customer Data'!B99:B338,'Customer Data'!A99:A338)</f>
        <v>Viale Italia 20, Firenze</v>
      </c>
      <c r="P99" s="10" t="str">
        <f t="array" ref="P99">XLOOKUP(A99,'Customer Data'!B99:B338,'Customer Data'!D99:D338)</f>
        <v>francesco.conti@example.com</v>
      </c>
    </row>
    <row r="100" ht="15.75" customHeight="1">
      <c r="A100" s="5">
        <v>10099.0</v>
      </c>
      <c r="B100" s="6" t="s">
        <v>232</v>
      </c>
      <c r="C100" s="7" t="s">
        <v>30</v>
      </c>
      <c r="D100" s="7" t="s">
        <v>233</v>
      </c>
      <c r="E100" s="6" t="s">
        <v>52</v>
      </c>
      <c r="F100" s="8">
        <v>19.99</v>
      </c>
      <c r="G100" s="8">
        <v>119.94</v>
      </c>
      <c r="H100" s="7" t="s">
        <v>33</v>
      </c>
      <c r="I100" s="7" t="s">
        <v>34</v>
      </c>
      <c r="O100" s="10" t="str">
        <f t="array" ref="O100">XLOOKUP(A100,'Customer Data'!B100:B339,'Customer Data'!A100:A339)</f>
        <v>Via Roma 1, Roma</v>
      </c>
      <c r="P100" s="10" t="str">
        <f t="array" ref="P100">XLOOKUP(A100,'Customer Data'!B100:B339,'Customer Data'!D100:D339)</f>
        <v>giuseppe.rossi@example.com</v>
      </c>
    </row>
    <row r="101" ht="15.75" customHeight="1">
      <c r="A101" s="5">
        <v>10100.0</v>
      </c>
      <c r="B101" s="6" t="s">
        <v>234</v>
      </c>
      <c r="C101" s="7" t="s">
        <v>36</v>
      </c>
      <c r="D101" s="7" t="s">
        <v>235</v>
      </c>
      <c r="E101" s="6" t="s">
        <v>20</v>
      </c>
      <c r="F101" s="8">
        <v>12.99</v>
      </c>
      <c r="G101" s="8">
        <v>25.98</v>
      </c>
      <c r="H101" s="7" t="s">
        <v>21</v>
      </c>
      <c r="I101" s="7" t="s">
        <v>22</v>
      </c>
      <c r="O101" s="10" t="str">
        <f t="array" ref="O101">XLOOKUP(A101,'Customer Data'!B101:B340,'Customer Data'!A101:A340)</f>
        <v>Via Roma 1, Roma</v>
      </c>
      <c r="P101" s="10" t="str">
        <f t="array" ref="P101">XLOOKUP(A101,'Customer Data'!B101:B340,'Customer Data'!D101:D340)</f>
        <v>giuseppe.rossi@example.com</v>
      </c>
    </row>
    <row r="102" ht="15.75" customHeight="1">
      <c r="A102" s="5">
        <v>10101.0</v>
      </c>
      <c r="B102" s="6" t="s">
        <v>236</v>
      </c>
      <c r="C102" s="7" t="s">
        <v>40</v>
      </c>
      <c r="D102" s="7" t="s">
        <v>237</v>
      </c>
      <c r="E102" s="6" t="s">
        <v>26</v>
      </c>
      <c r="F102" s="13">
        <v>82.0</v>
      </c>
      <c r="G102" s="13">
        <v>82.0</v>
      </c>
      <c r="H102" s="7" t="s">
        <v>27</v>
      </c>
      <c r="I102" s="7" t="s">
        <v>28</v>
      </c>
      <c r="O102" s="10" t="str">
        <f t="array" ref="O102">XLOOKUP(A102,'Customer Data'!B102:B341,'Customer Data'!A102:A341)</f>
        <v>Via Roma 1, Roma</v>
      </c>
      <c r="P102" s="10" t="str">
        <f t="array" ref="P102">XLOOKUP(A102,'Customer Data'!B102:B341,'Customer Data'!D102:D341)</f>
        <v>giuseppe.rossi@example.com</v>
      </c>
    </row>
    <row r="103" ht="15.75" customHeight="1">
      <c r="A103" s="5">
        <v>10102.0</v>
      </c>
      <c r="B103" s="6" t="s">
        <v>238</v>
      </c>
      <c r="C103" s="7" t="s">
        <v>43</v>
      </c>
      <c r="D103" s="7" t="s">
        <v>239</v>
      </c>
      <c r="E103" s="6" t="s">
        <v>20</v>
      </c>
      <c r="F103" s="8">
        <v>109.99</v>
      </c>
      <c r="G103" s="8">
        <v>219.98</v>
      </c>
      <c r="H103" s="7" t="s">
        <v>33</v>
      </c>
      <c r="I103" s="7" t="s">
        <v>22</v>
      </c>
      <c r="O103" s="10" t="str">
        <f t="array" ref="O103">XLOOKUP(A103,'Customer Data'!B103:B342,'Customer Data'!A103:A342)</f>
        <v>Viale Italia 20, Firenze</v>
      </c>
      <c r="P103" s="10" t="str">
        <f t="array" ref="P103">XLOOKUP(A103,'Customer Data'!B103:B342,'Customer Data'!D103:D342)</f>
        <v>francesco.conti@example.com</v>
      </c>
    </row>
    <row r="104" ht="15.75" customHeight="1">
      <c r="A104" s="5">
        <v>10103.0</v>
      </c>
      <c r="B104" s="6" t="s">
        <v>240</v>
      </c>
      <c r="C104" s="7" t="s">
        <v>18</v>
      </c>
      <c r="D104" s="7" t="s">
        <v>241</v>
      </c>
      <c r="E104" s="6" t="s">
        <v>26</v>
      </c>
      <c r="F104" s="8">
        <v>3899.99</v>
      </c>
      <c r="G104" s="8">
        <v>3899.99</v>
      </c>
      <c r="H104" s="7" t="s">
        <v>21</v>
      </c>
      <c r="I104" s="7" t="s">
        <v>22</v>
      </c>
      <c r="O104" s="10" t="str">
        <f t="array" ref="O104">XLOOKUP(A104,'Customer Data'!B104:B343,'Customer Data'!A104:A343)</f>
        <v>Corso Venezia 15, Genova</v>
      </c>
      <c r="P104" s="10" t="str">
        <f t="array" ref="P104">XLOOKUP(A104,'Customer Data'!B104:B343,'Customer Data'!D104:D343)</f>
        <v>marco.lombardi@example.com</v>
      </c>
    </row>
    <row r="105" ht="15.75" customHeight="1">
      <c r="A105" s="5">
        <v>10104.0</v>
      </c>
      <c r="B105" s="6" t="s">
        <v>242</v>
      </c>
      <c r="C105" s="7" t="s">
        <v>24</v>
      </c>
      <c r="D105" s="7" t="s">
        <v>243</v>
      </c>
      <c r="E105" s="6" t="s">
        <v>20</v>
      </c>
      <c r="F105" s="8">
        <v>349.99</v>
      </c>
      <c r="G105" s="8">
        <v>699.98</v>
      </c>
      <c r="H105" s="7" t="s">
        <v>27</v>
      </c>
      <c r="I105" s="7" t="s">
        <v>28</v>
      </c>
      <c r="O105" s="10" t="str">
        <f t="array" ref="O105">XLOOKUP(A105,'Customer Data'!B105:B344,'Customer Data'!A105:A344)</f>
        <v>Via Roma 1, Roma</v>
      </c>
      <c r="P105" s="10" t="str">
        <f t="array" ref="P105">XLOOKUP(A105,'Customer Data'!B105:B344,'Customer Data'!D105:D344)</f>
        <v>giuseppe.rossi@example.com</v>
      </c>
    </row>
    <row r="106" ht="15.75" customHeight="1">
      <c r="A106" s="5">
        <v>10105.0</v>
      </c>
      <c r="B106" s="6" t="s">
        <v>244</v>
      </c>
      <c r="C106" s="7" t="s">
        <v>30</v>
      </c>
      <c r="D106" s="7" t="s">
        <v>245</v>
      </c>
      <c r="E106" s="6" t="s">
        <v>32</v>
      </c>
      <c r="F106" s="8">
        <v>39.99</v>
      </c>
      <c r="G106" s="8">
        <v>119.97</v>
      </c>
      <c r="H106" s="7" t="s">
        <v>33</v>
      </c>
      <c r="I106" s="7" t="s">
        <v>34</v>
      </c>
      <c r="O106" s="10" t="str">
        <f t="array" ref="O106">XLOOKUP(A106,'Customer Data'!B106:B345,'Customer Data'!A106:A345)</f>
        <v>Corso Garibaldi 5, Milano</v>
      </c>
      <c r="P106" s="10" t="str">
        <f t="array" ref="P106">XLOOKUP(A106,'Customer Data'!B106:B345,'Customer Data'!D106:D345)</f>
        <v>maria.bianchi@example.com</v>
      </c>
    </row>
    <row r="107" ht="15.75" customHeight="1">
      <c r="A107" s="5">
        <v>10106.0</v>
      </c>
      <c r="B107" s="6" t="s">
        <v>246</v>
      </c>
      <c r="C107" s="7" t="s">
        <v>36</v>
      </c>
      <c r="D107" s="7" t="s">
        <v>247</v>
      </c>
      <c r="E107" s="6" t="s">
        <v>38</v>
      </c>
      <c r="F107" s="8">
        <v>10.99</v>
      </c>
      <c r="G107" s="8">
        <v>43.96</v>
      </c>
      <c r="H107" s="7" t="s">
        <v>21</v>
      </c>
      <c r="I107" s="7" t="s">
        <v>22</v>
      </c>
      <c r="O107" s="10" t="str">
        <f t="array" ref="O107">XLOOKUP(A107,'Customer Data'!B107:B346,'Customer Data'!A107:A346)</f>
        <v>Corso Garibaldi 5, Milano</v>
      </c>
      <c r="P107" s="10" t="str">
        <f t="array" ref="P107">XLOOKUP(A107,'Customer Data'!B107:B346,'Customer Data'!D107:D346)</f>
        <v>maria.bianchi@example.com</v>
      </c>
    </row>
    <row r="108" ht="15.75" customHeight="1">
      <c r="A108" s="5">
        <v>10107.0</v>
      </c>
      <c r="B108" s="6" t="s">
        <v>248</v>
      </c>
      <c r="C108" s="7" t="s">
        <v>40</v>
      </c>
      <c r="D108" s="7" t="s">
        <v>249</v>
      </c>
      <c r="E108" s="6" t="s">
        <v>26</v>
      </c>
      <c r="F108" s="8">
        <v>6.5</v>
      </c>
      <c r="G108" s="8">
        <v>6.5</v>
      </c>
      <c r="H108" s="7" t="s">
        <v>27</v>
      </c>
      <c r="I108" s="7" t="s">
        <v>28</v>
      </c>
      <c r="O108" s="10" t="str">
        <f t="array" ref="O108">XLOOKUP(A108,'Customer Data'!B108:B347,'Customer Data'!A108:A347)</f>
        <v>Via Dante 7, Bologna</v>
      </c>
      <c r="P108" s="10" t="str">
        <f t="array" ref="P108">XLOOKUP(A108,'Customer Data'!B108:B347,'Customer Data'!D108:D347)</f>
        <v>anna.ricci@example.com</v>
      </c>
    </row>
    <row r="109" ht="15.75" customHeight="1">
      <c r="A109" s="5">
        <v>10108.0</v>
      </c>
      <c r="B109" s="6" t="s">
        <v>250</v>
      </c>
      <c r="C109" s="7" t="s">
        <v>43</v>
      </c>
      <c r="D109" s="7" t="s">
        <v>251</v>
      </c>
      <c r="E109" s="6" t="s">
        <v>26</v>
      </c>
      <c r="F109" s="8">
        <v>399.99</v>
      </c>
      <c r="G109" s="8">
        <v>399.99</v>
      </c>
      <c r="H109" s="7" t="s">
        <v>33</v>
      </c>
      <c r="I109" s="7" t="s">
        <v>22</v>
      </c>
      <c r="O109" s="10" t="str">
        <f t="array" ref="O109">XLOOKUP(A109,'Customer Data'!B109:B348,'Customer Data'!A109:A348)</f>
        <v>Via Dante 7, Bologna</v>
      </c>
      <c r="P109" s="10" t="str">
        <f t="array" ref="P109">XLOOKUP(A109,'Customer Data'!B109:B348,'Customer Data'!D109:D348)</f>
        <v>anna.ricci@example.com</v>
      </c>
    </row>
    <row r="110" ht="15.75" customHeight="1">
      <c r="A110" s="5">
        <v>10109.0</v>
      </c>
      <c r="B110" s="6" t="s">
        <v>252</v>
      </c>
      <c r="C110" s="7" t="s">
        <v>18</v>
      </c>
      <c r="D110" s="7" t="s">
        <v>253</v>
      </c>
      <c r="E110" s="6" t="s">
        <v>20</v>
      </c>
      <c r="F110" s="8">
        <v>229.99</v>
      </c>
      <c r="G110" s="8">
        <v>459.98</v>
      </c>
      <c r="H110" s="7" t="s">
        <v>21</v>
      </c>
      <c r="I110" s="7" t="s">
        <v>22</v>
      </c>
      <c r="O110" s="10" t="str">
        <f t="array" ref="O110">XLOOKUP(A110,'Customer Data'!B110:B349,'Customer Data'!A110:A349)</f>
        <v>Via Manzoni 8, Palermo</v>
      </c>
      <c r="P110" s="10" t="str">
        <f t="array" ref="P110">XLOOKUP(A110,'Customer Data'!B110:B349,'Customer Data'!D110:D349)</f>
        <v>chiara.moretti@example.com</v>
      </c>
    </row>
    <row r="111" ht="15.75" customHeight="1">
      <c r="A111" s="5">
        <v>10110.0</v>
      </c>
      <c r="B111" s="6" t="s">
        <v>254</v>
      </c>
      <c r="C111" s="7" t="s">
        <v>24</v>
      </c>
      <c r="D111" s="7" t="s">
        <v>255</v>
      </c>
      <c r="E111" s="6" t="s">
        <v>26</v>
      </c>
      <c r="F111" s="8">
        <v>159.99</v>
      </c>
      <c r="G111" s="8">
        <v>159.99</v>
      </c>
      <c r="H111" s="7" t="s">
        <v>27</v>
      </c>
      <c r="I111" s="7" t="s">
        <v>28</v>
      </c>
      <c r="O111" s="10" t="str">
        <f t="array" ref="O111">XLOOKUP(A111,'Customer Data'!B111:B350,'Customer Data'!A111:A350)</f>
        <v>Via Manzoni 8, Palermo</v>
      </c>
      <c r="P111" s="10" t="str">
        <f t="array" ref="P111">XLOOKUP(A111,'Customer Data'!B111:B350,'Customer Data'!D111:D350)</f>
        <v>chiara.moretti@example.com</v>
      </c>
    </row>
    <row r="112" ht="15.75" customHeight="1">
      <c r="A112" s="5">
        <v>10111.0</v>
      </c>
      <c r="B112" s="6" t="s">
        <v>256</v>
      </c>
      <c r="C112" s="7" t="s">
        <v>30</v>
      </c>
      <c r="D112" s="7" t="s">
        <v>257</v>
      </c>
      <c r="E112" s="6" t="s">
        <v>38</v>
      </c>
      <c r="F112" s="8">
        <v>14.99</v>
      </c>
      <c r="G112" s="8">
        <v>59.96</v>
      </c>
      <c r="H112" s="7" t="s">
        <v>33</v>
      </c>
      <c r="I112" s="7" t="s">
        <v>34</v>
      </c>
      <c r="O112" s="10" t="str">
        <f t="array" ref="O112">XLOOKUP(A112,'Customer Data'!B112:B351,'Customer Data'!A112:A351)</f>
        <v>Corso Venezia 15, Genova</v>
      </c>
      <c r="P112" s="10" t="str">
        <f t="array" ref="P112">XLOOKUP(A112,'Customer Data'!B112:B351,'Customer Data'!D112:D351)</f>
        <v>marco.lombardi@example.com</v>
      </c>
    </row>
    <row r="113" ht="15.75" customHeight="1">
      <c r="A113" s="5">
        <v>10112.0</v>
      </c>
      <c r="B113" s="6" t="s">
        <v>258</v>
      </c>
      <c r="C113" s="7" t="s">
        <v>36</v>
      </c>
      <c r="D113" s="7" t="s">
        <v>259</v>
      </c>
      <c r="E113" s="6" t="s">
        <v>20</v>
      </c>
      <c r="F113" s="8">
        <v>18.99</v>
      </c>
      <c r="G113" s="8">
        <v>37.98</v>
      </c>
      <c r="H113" s="7" t="s">
        <v>21</v>
      </c>
      <c r="I113" s="7" t="s">
        <v>22</v>
      </c>
      <c r="O113" s="10" t="str">
        <f t="array" ref="O113">XLOOKUP(A113,'Customer Data'!B113:B352,'Customer Data'!A113:A352)</f>
        <v>Via Roma 1, Roma</v>
      </c>
      <c r="P113" s="10" t="str">
        <f t="array" ref="P113">XLOOKUP(A113,'Customer Data'!B113:B352,'Customer Data'!D113:D352)</f>
        <v>giuseppe.rossi@example.com</v>
      </c>
    </row>
    <row r="114" ht="15.75" customHeight="1">
      <c r="A114" s="5">
        <v>10113.0</v>
      </c>
      <c r="B114" s="6" t="s">
        <v>260</v>
      </c>
      <c r="C114" s="7" t="s">
        <v>40</v>
      </c>
      <c r="D114" s="7" t="s">
        <v>261</v>
      </c>
      <c r="E114" s="6" t="s">
        <v>26</v>
      </c>
      <c r="F114" s="13">
        <v>15.0</v>
      </c>
      <c r="G114" s="13">
        <v>15.0</v>
      </c>
      <c r="H114" s="7" t="s">
        <v>27</v>
      </c>
      <c r="I114" s="7" t="s">
        <v>28</v>
      </c>
      <c r="O114" s="10" t="str">
        <f t="array" ref="O114">XLOOKUP(A114,'Customer Data'!B114:B353,'Customer Data'!A114:A353)</f>
        <v>Corso Venezia 15, Genova</v>
      </c>
      <c r="P114" s="10" t="str">
        <f t="array" ref="P114">XLOOKUP(A114,'Customer Data'!B114:B353,'Customer Data'!D114:D353)</f>
        <v>marco.lombardi@example.com</v>
      </c>
    </row>
    <row r="115" ht="15.75" customHeight="1">
      <c r="A115" s="5">
        <v>10114.0</v>
      </c>
      <c r="B115" s="6" t="s">
        <v>262</v>
      </c>
      <c r="C115" s="7" t="s">
        <v>43</v>
      </c>
      <c r="D115" s="7" t="s">
        <v>263</v>
      </c>
      <c r="E115" s="6" t="s">
        <v>32</v>
      </c>
      <c r="F115" s="8">
        <v>229.95</v>
      </c>
      <c r="G115" s="8">
        <v>689.85</v>
      </c>
      <c r="H115" s="7" t="s">
        <v>33</v>
      </c>
      <c r="I115" s="7" t="s">
        <v>22</v>
      </c>
      <c r="O115" s="10" t="str">
        <f t="array" ref="O115">XLOOKUP(A115,'Customer Data'!B115:B354,'Customer Data'!A115:A354)</f>
        <v>Via Dante 7, Bologna</v>
      </c>
      <c r="P115" s="10" t="str">
        <f t="array" ref="P115">XLOOKUP(A115,'Customer Data'!B115:B354,'Customer Data'!D115:D354)</f>
        <v>anna.ricci@example.com</v>
      </c>
    </row>
    <row r="116" ht="15.75" customHeight="1">
      <c r="A116" s="5">
        <v>10115.0</v>
      </c>
      <c r="B116" s="6" t="s">
        <v>264</v>
      </c>
      <c r="C116" s="7" t="s">
        <v>18</v>
      </c>
      <c r="D116" s="7" t="s">
        <v>265</v>
      </c>
      <c r="E116" s="6" t="s">
        <v>26</v>
      </c>
      <c r="F116" s="8">
        <v>249.99</v>
      </c>
      <c r="G116" s="8">
        <v>249.99</v>
      </c>
      <c r="H116" s="7" t="s">
        <v>21</v>
      </c>
      <c r="I116" s="7" t="s">
        <v>22</v>
      </c>
      <c r="O116" s="10" t="str">
        <f t="array" ref="O116">XLOOKUP(A116,'Customer Data'!B116:B355,'Customer Data'!A116:A355)</f>
        <v>Via Manzoni 8, Palermo</v>
      </c>
      <c r="P116" s="10" t="str">
        <f t="array" ref="P116">XLOOKUP(A116,'Customer Data'!B116:B355,'Customer Data'!D116:D355)</f>
        <v>chiara.moretti@example.com</v>
      </c>
    </row>
    <row r="117" ht="15.75" customHeight="1">
      <c r="A117" s="5">
        <v>10116.0</v>
      </c>
      <c r="B117" s="6" t="s">
        <v>266</v>
      </c>
      <c r="C117" s="7" t="s">
        <v>24</v>
      </c>
      <c r="D117" s="7" t="s">
        <v>267</v>
      </c>
      <c r="E117" s="6" t="s">
        <v>20</v>
      </c>
      <c r="F117" s="8">
        <v>299.95</v>
      </c>
      <c r="G117" s="8">
        <v>599.9</v>
      </c>
      <c r="H117" s="7" t="s">
        <v>27</v>
      </c>
      <c r="I117" s="7" t="s">
        <v>28</v>
      </c>
      <c r="O117" s="10" t="str">
        <f t="array" ref="O117">XLOOKUP(A117,'Customer Data'!B117:B356,'Customer Data'!A117:A356)</f>
        <v>Via Mazzini 12, Torino</v>
      </c>
      <c r="P117" s="10" t="str">
        <f t="array" ref="P117">XLOOKUP(A117,'Customer Data'!B117:B356,'Customer Data'!D117:D356)</f>
        <v>giulia.neri@example.com</v>
      </c>
    </row>
    <row r="118" ht="15.75" customHeight="1">
      <c r="A118" s="5">
        <v>10117.0</v>
      </c>
      <c r="B118" s="6" t="s">
        <v>268</v>
      </c>
      <c r="C118" s="7" t="s">
        <v>30</v>
      </c>
      <c r="D118" s="7" t="s">
        <v>269</v>
      </c>
      <c r="E118" s="6" t="s">
        <v>32</v>
      </c>
      <c r="F118" s="8">
        <v>49.99</v>
      </c>
      <c r="G118" s="8">
        <v>149.97</v>
      </c>
      <c r="H118" s="7" t="s">
        <v>33</v>
      </c>
      <c r="I118" s="7" t="s">
        <v>34</v>
      </c>
      <c r="O118" s="10" t="str">
        <f t="array" ref="O118">XLOOKUP(A118,'Customer Data'!B118:B357,'Customer Data'!A118:A357)</f>
        <v>Corso Garibaldi 5, Milano</v>
      </c>
      <c r="P118" s="10" t="str">
        <f t="array" ref="P118">XLOOKUP(A118,'Customer Data'!B118:B357,'Customer Data'!D118:D357)</f>
        <v>maria.bianchi@example.com</v>
      </c>
    </row>
    <row r="119" ht="15.75" customHeight="1">
      <c r="A119" s="5">
        <v>10118.0</v>
      </c>
      <c r="B119" s="6" t="s">
        <v>270</v>
      </c>
      <c r="C119" s="7" t="s">
        <v>36</v>
      </c>
      <c r="D119" s="7" t="s">
        <v>271</v>
      </c>
      <c r="E119" s="6" t="s">
        <v>38</v>
      </c>
      <c r="F119" s="8">
        <v>16.99</v>
      </c>
      <c r="G119" s="8">
        <v>67.96</v>
      </c>
      <c r="H119" s="7" t="s">
        <v>21</v>
      </c>
      <c r="I119" s="7" t="s">
        <v>22</v>
      </c>
      <c r="O119" s="10" t="str">
        <f t="array" ref="O119">XLOOKUP(A119,'Customer Data'!B119:B358,'Customer Data'!A119:A358)</f>
        <v>Via Dante 7, Bologna</v>
      </c>
      <c r="P119" s="10" t="str">
        <f t="array" ref="P119">XLOOKUP(A119,'Customer Data'!B119:B358,'Customer Data'!D119:D358)</f>
        <v>anna.ricci@example.com</v>
      </c>
    </row>
    <row r="120" ht="15.75" customHeight="1">
      <c r="A120" s="5">
        <v>10119.0</v>
      </c>
      <c r="B120" s="6" t="s">
        <v>272</v>
      </c>
      <c r="C120" s="7" t="s">
        <v>40</v>
      </c>
      <c r="D120" s="7" t="s">
        <v>273</v>
      </c>
      <c r="E120" s="6" t="s">
        <v>20</v>
      </c>
      <c r="F120" s="8">
        <v>14.99</v>
      </c>
      <c r="G120" s="8">
        <v>29.98</v>
      </c>
      <c r="H120" s="7" t="s">
        <v>27</v>
      </c>
      <c r="I120" s="7" t="s">
        <v>28</v>
      </c>
      <c r="O120" s="10" t="str">
        <f t="array" ref="O120">XLOOKUP(A120,'Customer Data'!B120:B359,'Customer Data'!A120:A359)</f>
        <v>Piazza Duomo 3, Napoli</v>
      </c>
      <c r="P120" s="10" t="str">
        <f t="array" ref="P120">XLOOKUP(A120,'Customer Data'!B120:B359,'Customer Data'!D120:D359)</f>
        <v>luca.verdi@example.com</v>
      </c>
    </row>
    <row r="121" ht="15.75" customHeight="1">
      <c r="A121" s="5">
        <v>10120.0</v>
      </c>
      <c r="B121" s="6" t="s">
        <v>274</v>
      </c>
      <c r="C121" s="7" t="s">
        <v>43</v>
      </c>
      <c r="D121" s="7" t="s">
        <v>275</v>
      </c>
      <c r="E121" s="6" t="s">
        <v>26</v>
      </c>
      <c r="F121" s="8">
        <v>249.99</v>
      </c>
      <c r="G121" s="8">
        <v>249.99</v>
      </c>
      <c r="H121" s="7" t="s">
        <v>33</v>
      </c>
      <c r="I121" s="7" t="s">
        <v>22</v>
      </c>
      <c r="O121" s="10" t="str">
        <f t="array" ref="O121">XLOOKUP(A121,'Customer Data'!B121:B360,'Customer Data'!A121:A360)</f>
        <v>Corso Garibaldi 5, Milano</v>
      </c>
      <c r="P121" s="10" t="str">
        <f t="array" ref="P121">XLOOKUP(A121,'Customer Data'!B121:B360,'Customer Data'!D121:D360)</f>
        <v>maria.bianchi@example.com</v>
      </c>
    </row>
    <row r="122" ht="15.75" customHeight="1">
      <c r="A122" s="5">
        <v>10121.0</v>
      </c>
      <c r="B122" s="6" t="s">
        <v>276</v>
      </c>
      <c r="C122" s="7" t="s">
        <v>18</v>
      </c>
      <c r="D122" s="7" t="s">
        <v>277</v>
      </c>
      <c r="E122" s="6" t="s">
        <v>20</v>
      </c>
      <c r="F122" s="8">
        <v>599.99</v>
      </c>
      <c r="G122" s="8">
        <v>1199.98</v>
      </c>
      <c r="H122" s="7" t="s">
        <v>21</v>
      </c>
      <c r="I122" s="7" t="s">
        <v>22</v>
      </c>
      <c r="O122" s="10" t="str">
        <f t="array" ref="O122">XLOOKUP(A122,'Customer Data'!B122:B361,'Customer Data'!A122:A361)</f>
        <v>Piazza Duomo 3, Napoli</v>
      </c>
      <c r="P122" s="10" t="str">
        <f t="array" ref="P122">XLOOKUP(A122,'Customer Data'!B122:B361,'Customer Data'!D122:D361)</f>
        <v>luca.verdi@example.com</v>
      </c>
    </row>
    <row r="123" ht="15.75" customHeight="1">
      <c r="A123" s="5">
        <v>10122.0</v>
      </c>
      <c r="B123" s="6" t="s">
        <v>278</v>
      </c>
      <c r="C123" s="7" t="s">
        <v>24</v>
      </c>
      <c r="D123" s="7" t="s">
        <v>279</v>
      </c>
      <c r="E123" s="6" t="s">
        <v>26</v>
      </c>
      <c r="F123" s="8">
        <v>89.99</v>
      </c>
      <c r="G123" s="8">
        <v>89.99</v>
      </c>
      <c r="H123" s="7" t="s">
        <v>27</v>
      </c>
      <c r="I123" s="7" t="s">
        <v>28</v>
      </c>
      <c r="O123" s="10" t="str">
        <f t="array" ref="O123">XLOOKUP(A123,'Customer Data'!B123:B362,'Customer Data'!A123:A362)</f>
        <v>Viale Italia 20, Firenze</v>
      </c>
      <c r="P123" s="10" t="str">
        <f t="array" ref="P123">XLOOKUP(A123,'Customer Data'!B123:B362,'Customer Data'!D123:D362)</f>
        <v>francesco.conti@example.com</v>
      </c>
    </row>
    <row r="124" ht="15.75" customHeight="1">
      <c r="A124" s="5">
        <v>10123.0</v>
      </c>
      <c r="B124" s="6" t="s">
        <v>280</v>
      </c>
      <c r="C124" s="7" t="s">
        <v>30</v>
      </c>
      <c r="D124" s="7" t="s">
        <v>281</v>
      </c>
      <c r="E124" s="6" t="s">
        <v>45</v>
      </c>
      <c r="F124" s="8">
        <v>12.99</v>
      </c>
      <c r="G124" s="8">
        <v>64.95</v>
      </c>
      <c r="H124" s="7" t="s">
        <v>33</v>
      </c>
      <c r="I124" s="7" t="s">
        <v>34</v>
      </c>
      <c r="O124" s="10" t="str">
        <f t="array" ref="O124">XLOOKUP(A124,'Customer Data'!B124:B363,'Customer Data'!A124:A363)</f>
        <v>Corso Venezia 15, Genova</v>
      </c>
      <c r="P124" s="10" t="str">
        <f t="array" ref="P124">XLOOKUP(A124,'Customer Data'!B124:B363,'Customer Data'!D124:D363)</f>
        <v>marco.lombardi@example.com</v>
      </c>
    </row>
    <row r="125" ht="15.75" customHeight="1">
      <c r="A125" s="5">
        <v>10124.0</v>
      </c>
      <c r="B125" s="6" t="s">
        <v>282</v>
      </c>
      <c r="C125" s="7" t="s">
        <v>36</v>
      </c>
      <c r="D125" s="7" t="s">
        <v>283</v>
      </c>
      <c r="E125" s="6" t="s">
        <v>32</v>
      </c>
      <c r="F125" s="8">
        <v>14.99</v>
      </c>
      <c r="G125" s="8">
        <v>44.97</v>
      </c>
      <c r="H125" s="7" t="s">
        <v>21</v>
      </c>
      <c r="I125" s="7" t="s">
        <v>22</v>
      </c>
      <c r="O125" s="10" t="str">
        <f t="array" ref="O125">XLOOKUP(A125,'Customer Data'!B125:B364,'Customer Data'!A125:A364)</f>
        <v>Corso Venezia 15, Genova</v>
      </c>
      <c r="P125" s="10" t="str">
        <f t="array" ref="P125">XLOOKUP(A125,'Customer Data'!B125:B364,'Customer Data'!D125:D364)</f>
        <v>marco.lombardi@example.com</v>
      </c>
    </row>
    <row r="126" ht="15.75" customHeight="1">
      <c r="A126" s="5">
        <v>10125.0</v>
      </c>
      <c r="B126" s="6" t="s">
        <v>284</v>
      </c>
      <c r="C126" s="7" t="s">
        <v>40</v>
      </c>
      <c r="D126" s="7" t="s">
        <v>285</v>
      </c>
      <c r="E126" s="6" t="s">
        <v>26</v>
      </c>
      <c r="F126" s="13">
        <v>30.0</v>
      </c>
      <c r="G126" s="13">
        <v>30.0</v>
      </c>
      <c r="H126" s="7" t="s">
        <v>27</v>
      </c>
      <c r="I126" s="7" t="s">
        <v>28</v>
      </c>
      <c r="O126" s="10" t="str">
        <f t="array" ref="O126">XLOOKUP(A126,'Customer Data'!B126:B365,'Customer Data'!A126:A365)</f>
        <v>Via Manzoni 8, Palermo</v>
      </c>
      <c r="P126" s="10" t="str">
        <f t="array" ref="P126">XLOOKUP(A126,'Customer Data'!B126:B365,'Customer Data'!D126:D365)</f>
        <v>chiara.moretti@example.com</v>
      </c>
    </row>
    <row r="127" ht="15.75" customHeight="1">
      <c r="A127" s="5">
        <v>10126.0</v>
      </c>
      <c r="B127" s="6" t="s">
        <v>286</v>
      </c>
      <c r="C127" s="7" t="s">
        <v>43</v>
      </c>
      <c r="D127" s="7" t="s">
        <v>287</v>
      </c>
      <c r="E127" s="6" t="s">
        <v>26</v>
      </c>
      <c r="F127" s="8">
        <v>199.99</v>
      </c>
      <c r="G127" s="8">
        <v>199.99</v>
      </c>
      <c r="H127" s="7" t="s">
        <v>33</v>
      </c>
      <c r="I127" s="7" t="s">
        <v>22</v>
      </c>
      <c r="O127" s="10" t="str">
        <f t="array" ref="O127">XLOOKUP(A127,'Customer Data'!B127:B366,'Customer Data'!A127:A366)</f>
        <v>Corso Garibaldi 5, Milano</v>
      </c>
      <c r="P127" s="10" t="str">
        <f t="array" ref="P127">XLOOKUP(A127,'Customer Data'!B127:B366,'Customer Data'!D127:D366)</f>
        <v>maria.bianchi@example.com</v>
      </c>
    </row>
    <row r="128" ht="15.75" customHeight="1">
      <c r="A128" s="5">
        <v>10127.0</v>
      </c>
      <c r="B128" s="6" t="s">
        <v>288</v>
      </c>
      <c r="C128" s="7" t="s">
        <v>18</v>
      </c>
      <c r="D128" s="7" t="s">
        <v>289</v>
      </c>
      <c r="E128" s="6" t="s">
        <v>26</v>
      </c>
      <c r="F128" s="8">
        <v>499.99</v>
      </c>
      <c r="G128" s="8">
        <v>499.99</v>
      </c>
      <c r="H128" s="7" t="s">
        <v>21</v>
      </c>
      <c r="I128" s="7" t="s">
        <v>22</v>
      </c>
      <c r="O128" s="10" t="str">
        <f t="array" ref="O128">XLOOKUP(A128,'Customer Data'!B128:B367,'Customer Data'!A128:A367)</f>
        <v>Piazza Duomo 3, Napoli</v>
      </c>
      <c r="P128" s="10" t="str">
        <f t="array" ref="P128">XLOOKUP(A128,'Customer Data'!B128:B367,'Customer Data'!D128:D367)</f>
        <v>luca.verdi@example.com</v>
      </c>
    </row>
    <row r="129" ht="15.75" customHeight="1">
      <c r="A129" s="5">
        <v>10128.0</v>
      </c>
      <c r="B129" s="6" t="s">
        <v>290</v>
      </c>
      <c r="C129" s="7" t="s">
        <v>24</v>
      </c>
      <c r="D129" s="7" t="s">
        <v>68</v>
      </c>
      <c r="E129" s="6" t="s">
        <v>20</v>
      </c>
      <c r="F129" s="8">
        <v>399.99</v>
      </c>
      <c r="G129" s="8">
        <v>799.98</v>
      </c>
      <c r="H129" s="7" t="s">
        <v>27</v>
      </c>
      <c r="I129" s="7" t="s">
        <v>28</v>
      </c>
      <c r="O129" s="10" t="str">
        <f t="array" ref="O129">XLOOKUP(A129,'Customer Data'!B129:B368,'Customer Data'!A129:A368)</f>
        <v>Via Roma 1, Roma</v>
      </c>
      <c r="P129" s="10" t="str">
        <f t="array" ref="P129">XLOOKUP(A129,'Customer Data'!B129:B368,'Customer Data'!D129:D368)</f>
        <v>giuseppe.rossi@example.com</v>
      </c>
    </row>
    <row r="130" ht="15.75" customHeight="1">
      <c r="A130" s="5">
        <v>10129.0</v>
      </c>
      <c r="B130" s="6" t="s">
        <v>291</v>
      </c>
      <c r="C130" s="7" t="s">
        <v>30</v>
      </c>
      <c r="D130" s="7" t="s">
        <v>292</v>
      </c>
      <c r="E130" s="6" t="s">
        <v>32</v>
      </c>
      <c r="F130" s="13">
        <v>98.0</v>
      </c>
      <c r="G130" s="13">
        <v>294.0</v>
      </c>
      <c r="H130" s="7" t="s">
        <v>33</v>
      </c>
      <c r="I130" s="7" t="s">
        <v>34</v>
      </c>
      <c r="O130" s="10" t="str">
        <f t="array" ref="O130">XLOOKUP(A130,'Customer Data'!B130:B369,'Customer Data'!A130:A369)</f>
        <v>Viale Italia 20, Firenze</v>
      </c>
      <c r="P130" s="10" t="str">
        <f t="array" ref="P130">XLOOKUP(A130,'Customer Data'!B130:B369,'Customer Data'!D130:D369)</f>
        <v>francesco.conti@example.com</v>
      </c>
    </row>
    <row r="131" ht="15.75" customHeight="1">
      <c r="A131" s="5">
        <v>10130.0</v>
      </c>
      <c r="B131" s="6" t="s">
        <v>293</v>
      </c>
      <c r="C131" s="7" t="s">
        <v>36</v>
      </c>
      <c r="D131" s="7" t="s">
        <v>294</v>
      </c>
      <c r="E131" s="6" t="s">
        <v>20</v>
      </c>
      <c r="F131" s="8">
        <v>8.99</v>
      </c>
      <c r="G131" s="8">
        <v>17.98</v>
      </c>
      <c r="H131" s="7" t="s">
        <v>21</v>
      </c>
      <c r="I131" s="7" t="s">
        <v>22</v>
      </c>
      <c r="O131" s="10" t="str">
        <f t="array" ref="O131">XLOOKUP(A131,'Customer Data'!B131:B370,'Customer Data'!A131:A370)</f>
        <v>Corso Venezia 15, Genova</v>
      </c>
      <c r="P131" s="10" t="str">
        <f t="array" ref="P131">XLOOKUP(A131,'Customer Data'!B131:B370,'Customer Data'!D131:D370)</f>
        <v>marco.lombardi@example.com</v>
      </c>
    </row>
    <row r="132" ht="15.75" customHeight="1">
      <c r="A132" s="5">
        <v>10131.0</v>
      </c>
      <c r="B132" s="6" t="s">
        <v>295</v>
      </c>
      <c r="C132" s="7" t="s">
        <v>40</v>
      </c>
      <c r="D132" s="7" t="s">
        <v>296</v>
      </c>
      <c r="E132" s="6" t="s">
        <v>26</v>
      </c>
      <c r="F132" s="13">
        <v>36.0</v>
      </c>
      <c r="G132" s="13">
        <v>36.0</v>
      </c>
      <c r="H132" s="7" t="s">
        <v>27</v>
      </c>
      <c r="I132" s="7" t="s">
        <v>28</v>
      </c>
      <c r="O132" s="10" t="str">
        <f t="array" ref="O132">XLOOKUP(A132,'Customer Data'!B132:B371,'Customer Data'!A132:A371)</f>
        <v>Corso Garibaldi 5, Milano</v>
      </c>
      <c r="P132" s="10" t="str">
        <f t="array" ref="P132">XLOOKUP(A132,'Customer Data'!B132:B371,'Customer Data'!D132:D371)</f>
        <v>maria.bianchi@example.com</v>
      </c>
    </row>
    <row r="133" ht="15.75" customHeight="1">
      <c r="A133" s="5">
        <v>10132.0</v>
      </c>
      <c r="B133" s="6" t="s">
        <v>297</v>
      </c>
      <c r="C133" s="7" t="s">
        <v>43</v>
      </c>
      <c r="D133" s="7" t="s">
        <v>298</v>
      </c>
      <c r="E133" s="6" t="s">
        <v>38</v>
      </c>
      <c r="F133" s="8">
        <v>39.95</v>
      </c>
      <c r="G133" s="8">
        <v>159.8</v>
      </c>
      <c r="H133" s="7" t="s">
        <v>33</v>
      </c>
      <c r="I133" s="7" t="s">
        <v>22</v>
      </c>
      <c r="O133" s="10" t="str">
        <f t="array" ref="O133">XLOOKUP(A133,'Customer Data'!B133:B372,'Customer Data'!A133:A372)</f>
        <v>Viale Italia 20, Firenze</v>
      </c>
      <c r="P133" s="10" t="str">
        <f t="array" ref="P133">XLOOKUP(A133,'Customer Data'!B133:B372,'Customer Data'!D133:D372)</f>
        <v>francesco.conti@example.com</v>
      </c>
    </row>
    <row r="134" ht="15.75" customHeight="1">
      <c r="A134" s="5">
        <v>10133.0</v>
      </c>
      <c r="B134" s="6" t="s">
        <v>299</v>
      </c>
      <c r="C134" s="7" t="s">
        <v>18</v>
      </c>
      <c r="D134" s="7" t="s">
        <v>300</v>
      </c>
      <c r="E134" s="6" t="s">
        <v>26</v>
      </c>
      <c r="F134" s="8">
        <v>1299.99</v>
      </c>
      <c r="G134" s="8">
        <v>1299.99</v>
      </c>
      <c r="H134" s="7" t="s">
        <v>21</v>
      </c>
      <c r="I134" s="7" t="s">
        <v>22</v>
      </c>
      <c r="O134" s="10" t="str">
        <f t="array" ref="O134">XLOOKUP(A134,'Customer Data'!B134:B373,'Customer Data'!A134:A373)</f>
        <v>Corso Venezia 15, Genova</v>
      </c>
      <c r="P134" s="10" t="str">
        <f t="array" ref="P134">XLOOKUP(A134,'Customer Data'!B134:B373,'Customer Data'!D134:D373)</f>
        <v>marco.lombardi@example.com</v>
      </c>
    </row>
    <row r="135" ht="15.75" customHeight="1">
      <c r="A135" s="5">
        <v>10134.0</v>
      </c>
      <c r="B135" s="6" t="s">
        <v>301</v>
      </c>
      <c r="C135" s="7" t="s">
        <v>24</v>
      </c>
      <c r="D135" s="7" t="s">
        <v>302</v>
      </c>
      <c r="E135" s="6" t="s">
        <v>20</v>
      </c>
      <c r="F135" s="8">
        <v>79.99</v>
      </c>
      <c r="G135" s="8">
        <v>159.98</v>
      </c>
      <c r="H135" s="7" t="s">
        <v>27</v>
      </c>
      <c r="I135" s="7" t="s">
        <v>28</v>
      </c>
      <c r="O135" s="10" t="str">
        <f t="array" ref="O135">XLOOKUP(A135,'Customer Data'!B135:B374,'Customer Data'!A135:A374)</f>
        <v>Corso Garibaldi 5, Milano</v>
      </c>
      <c r="P135" s="10" t="str">
        <f t="array" ref="P135">XLOOKUP(A135,'Customer Data'!B135:B374,'Customer Data'!D135:D374)</f>
        <v>maria.bianchi@example.com</v>
      </c>
    </row>
    <row r="136" ht="15.75" customHeight="1">
      <c r="A136" s="5">
        <v>10135.0</v>
      </c>
      <c r="B136" s="6" t="s">
        <v>303</v>
      </c>
      <c r="C136" s="7" t="s">
        <v>30</v>
      </c>
      <c r="D136" s="7" t="s">
        <v>304</v>
      </c>
      <c r="E136" s="6" t="s">
        <v>38</v>
      </c>
      <c r="F136" s="8">
        <v>34.99</v>
      </c>
      <c r="G136" s="8">
        <v>139.96</v>
      </c>
      <c r="H136" s="7" t="s">
        <v>33</v>
      </c>
      <c r="I136" s="7" t="s">
        <v>34</v>
      </c>
      <c r="O136" s="10" t="str">
        <f t="array" ref="O136">XLOOKUP(A136,'Customer Data'!B136:B375,'Customer Data'!A136:A375)</f>
        <v>Corso Garibaldi 5, Milano</v>
      </c>
      <c r="P136" s="10" t="str">
        <f t="array" ref="P136">XLOOKUP(A136,'Customer Data'!B136:B375,'Customer Data'!D136:D375)</f>
        <v>maria.bianchi@example.com</v>
      </c>
    </row>
    <row r="137" ht="15.75" customHeight="1">
      <c r="A137" s="5">
        <v>10136.0</v>
      </c>
      <c r="B137" s="6" t="s">
        <v>305</v>
      </c>
      <c r="C137" s="7" t="s">
        <v>36</v>
      </c>
      <c r="D137" s="7" t="s">
        <v>306</v>
      </c>
      <c r="E137" s="6" t="s">
        <v>32</v>
      </c>
      <c r="F137" s="8">
        <v>9.99</v>
      </c>
      <c r="G137" s="8">
        <v>29.97</v>
      </c>
      <c r="H137" s="7" t="s">
        <v>21</v>
      </c>
      <c r="I137" s="7" t="s">
        <v>22</v>
      </c>
      <c r="O137" s="10" t="str">
        <f t="array" ref="O137">XLOOKUP(A137,'Customer Data'!B137:B376,'Customer Data'!A137:A376)</f>
        <v>Via Manzoni 8, Palermo</v>
      </c>
      <c r="P137" s="10" t="str">
        <f t="array" ref="P137">XLOOKUP(A137,'Customer Data'!B137:B376,'Customer Data'!D137:D376)</f>
        <v>chiara.moretti@example.com</v>
      </c>
    </row>
    <row r="138" ht="15.75" customHeight="1">
      <c r="A138" s="5">
        <v>10137.0</v>
      </c>
      <c r="B138" s="6" t="s">
        <v>307</v>
      </c>
      <c r="C138" s="7" t="s">
        <v>40</v>
      </c>
      <c r="D138" s="7" t="s">
        <v>308</v>
      </c>
      <c r="E138" s="6" t="s">
        <v>26</v>
      </c>
      <c r="F138" s="8">
        <v>6.8</v>
      </c>
      <c r="G138" s="8">
        <v>6.8</v>
      </c>
      <c r="H138" s="7" t="s">
        <v>27</v>
      </c>
      <c r="I138" s="7" t="s">
        <v>28</v>
      </c>
      <c r="O138" s="10" t="str">
        <f t="array" ref="O138">XLOOKUP(A138,'Customer Data'!B138:B377,'Customer Data'!A138:A377)</f>
        <v>Piazza Duomo 3, Napoli</v>
      </c>
      <c r="P138" s="10" t="str">
        <f t="array" ref="P138">XLOOKUP(A138,'Customer Data'!B138:B377,'Customer Data'!D138:D377)</f>
        <v>luca.verdi@example.com</v>
      </c>
    </row>
    <row r="139" ht="15.75" customHeight="1">
      <c r="A139" s="5">
        <v>10138.0</v>
      </c>
      <c r="B139" s="6" t="s">
        <v>309</v>
      </c>
      <c r="C139" s="7" t="s">
        <v>43</v>
      </c>
      <c r="D139" s="7" t="s">
        <v>310</v>
      </c>
      <c r="E139" s="6" t="s">
        <v>20</v>
      </c>
      <c r="F139" s="8">
        <v>99.95</v>
      </c>
      <c r="G139" s="8">
        <v>199.9</v>
      </c>
      <c r="H139" s="7" t="s">
        <v>33</v>
      </c>
      <c r="I139" s="7" t="s">
        <v>22</v>
      </c>
      <c r="O139" s="10" t="str">
        <f t="array" ref="O139">XLOOKUP(A139,'Customer Data'!B139:B378,'Customer Data'!A139:A378)</f>
        <v>Via Mazzini 12, Torino</v>
      </c>
      <c r="P139" s="10" t="str">
        <f t="array" ref="P139">XLOOKUP(A139,'Customer Data'!B139:B378,'Customer Data'!D139:D378)</f>
        <v>giulia.neri@example.com</v>
      </c>
    </row>
    <row r="140" ht="15.75" customHeight="1">
      <c r="A140" s="5">
        <v>10139.0</v>
      </c>
      <c r="B140" s="6" t="s">
        <v>311</v>
      </c>
      <c r="C140" s="7" t="s">
        <v>18</v>
      </c>
      <c r="D140" s="7" t="s">
        <v>312</v>
      </c>
      <c r="E140" s="6" t="s">
        <v>26</v>
      </c>
      <c r="F140" s="8">
        <v>1499.99</v>
      </c>
      <c r="G140" s="8">
        <v>1499.99</v>
      </c>
      <c r="H140" s="7" t="s">
        <v>21</v>
      </c>
      <c r="I140" s="7" t="s">
        <v>22</v>
      </c>
      <c r="O140" s="10" t="str">
        <f t="array" ref="O140">XLOOKUP(A140,'Customer Data'!B140:B379,'Customer Data'!A140:A379)</f>
        <v>Corso Garibaldi 5, Milano</v>
      </c>
      <c r="P140" s="10" t="str">
        <f t="array" ref="P140">XLOOKUP(A140,'Customer Data'!B140:B379,'Customer Data'!D140:D379)</f>
        <v>maria.bianchi@example.com</v>
      </c>
    </row>
    <row r="141" ht="15.75" customHeight="1">
      <c r="A141" s="5">
        <v>10140.0</v>
      </c>
      <c r="B141" s="6" t="s">
        <v>313</v>
      </c>
      <c r="C141" s="7" t="s">
        <v>24</v>
      </c>
      <c r="D141" s="7" t="s">
        <v>314</v>
      </c>
      <c r="E141" s="6" t="s">
        <v>26</v>
      </c>
      <c r="F141" s="8">
        <v>139.99</v>
      </c>
      <c r="G141" s="8">
        <v>139.99</v>
      </c>
      <c r="H141" s="7" t="s">
        <v>27</v>
      </c>
      <c r="I141" s="7" t="s">
        <v>28</v>
      </c>
      <c r="O141" s="10" t="str">
        <f t="array" ref="O141">XLOOKUP(A141,'Customer Data'!B141:B380,'Customer Data'!A141:A380)</f>
        <v>Via Mazzini 12, Torino</v>
      </c>
      <c r="P141" s="10" t="str">
        <f t="array" ref="P141">XLOOKUP(A141,'Customer Data'!B141:B380,'Customer Data'!D141:D380)</f>
        <v>giulia.neri@example.com</v>
      </c>
    </row>
    <row r="142" ht="15.75" customHeight="1">
      <c r="A142" s="5">
        <v>10141.0</v>
      </c>
      <c r="B142" s="6" t="s">
        <v>315</v>
      </c>
      <c r="C142" s="7" t="s">
        <v>30</v>
      </c>
      <c r="D142" s="7" t="s">
        <v>316</v>
      </c>
      <c r="E142" s="6" t="s">
        <v>32</v>
      </c>
      <c r="F142" s="8">
        <v>44.99</v>
      </c>
      <c r="G142" s="8">
        <v>134.97</v>
      </c>
      <c r="H142" s="7" t="s">
        <v>33</v>
      </c>
      <c r="I142" s="7" t="s">
        <v>34</v>
      </c>
      <c r="O142" s="10" t="str">
        <f t="array" ref="O142">XLOOKUP(A142,'Customer Data'!B142:B381,'Customer Data'!A142:A381)</f>
        <v>Via Roma 1, Roma</v>
      </c>
      <c r="P142" s="10" t="str">
        <f t="array" ref="P142">XLOOKUP(A142,'Customer Data'!B142:B381,'Customer Data'!D142:D381)</f>
        <v>giuseppe.rossi@example.com</v>
      </c>
    </row>
    <row r="143" ht="15.75" customHeight="1">
      <c r="A143" s="5">
        <v>10142.0</v>
      </c>
      <c r="B143" s="6" t="s">
        <v>317</v>
      </c>
      <c r="C143" s="7" t="s">
        <v>36</v>
      </c>
      <c r="D143" s="7" t="s">
        <v>318</v>
      </c>
      <c r="E143" s="6" t="s">
        <v>20</v>
      </c>
      <c r="F143" s="8">
        <v>11.99</v>
      </c>
      <c r="G143" s="8">
        <v>23.98</v>
      </c>
      <c r="H143" s="7" t="s">
        <v>21</v>
      </c>
      <c r="I143" s="7" t="s">
        <v>22</v>
      </c>
      <c r="O143" s="10" t="str">
        <f t="array" ref="O143">XLOOKUP(A143,'Customer Data'!B143:B382,'Customer Data'!A143:A382)</f>
        <v>Via Dante 7, Bologna</v>
      </c>
      <c r="P143" s="10" t="str">
        <f t="array" ref="P143">XLOOKUP(A143,'Customer Data'!B143:B382,'Customer Data'!D143:D382)</f>
        <v>anna.ricci@example.com</v>
      </c>
    </row>
    <row r="144" ht="15.75" customHeight="1">
      <c r="A144" s="5">
        <v>10143.0</v>
      </c>
      <c r="B144" s="6" t="s">
        <v>319</v>
      </c>
      <c r="C144" s="7" t="s">
        <v>40</v>
      </c>
      <c r="D144" s="7" t="s">
        <v>320</v>
      </c>
      <c r="E144" s="6" t="s">
        <v>26</v>
      </c>
      <c r="F144" s="8">
        <v>29.5</v>
      </c>
      <c r="G144" s="8">
        <v>29.5</v>
      </c>
      <c r="H144" s="7" t="s">
        <v>27</v>
      </c>
      <c r="I144" s="7" t="s">
        <v>28</v>
      </c>
      <c r="O144" s="10" t="str">
        <f t="array" ref="O144">XLOOKUP(A144,'Customer Data'!B144:B383,'Customer Data'!A144:A383)</f>
        <v>Via Roma 1, Roma</v>
      </c>
      <c r="P144" s="10" t="str">
        <f t="array" ref="P144">XLOOKUP(A144,'Customer Data'!B144:B383,'Customer Data'!D144:D383)</f>
        <v>giuseppe.rossi@example.com</v>
      </c>
    </row>
    <row r="145" ht="15.75" customHeight="1">
      <c r="A145" s="5">
        <v>10144.0</v>
      </c>
      <c r="B145" s="6" t="s">
        <v>321</v>
      </c>
      <c r="C145" s="7" t="s">
        <v>43</v>
      </c>
      <c r="D145" s="7" t="s">
        <v>322</v>
      </c>
      <c r="E145" s="6" t="s">
        <v>26</v>
      </c>
      <c r="F145" s="8">
        <v>299.99</v>
      </c>
      <c r="G145" s="8">
        <v>299.99</v>
      </c>
      <c r="H145" s="7" t="s">
        <v>33</v>
      </c>
      <c r="I145" s="7" t="s">
        <v>22</v>
      </c>
      <c r="O145" s="10" t="str">
        <f t="array" ref="O145">XLOOKUP(A145,'Customer Data'!B145:B384,'Customer Data'!A145:A384)</f>
        <v>Viale Italia 20, Firenze</v>
      </c>
      <c r="P145" s="10" t="str">
        <f t="array" ref="P145">XLOOKUP(A145,'Customer Data'!B145:B384,'Customer Data'!D145:D384)</f>
        <v>francesco.conti@example.com</v>
      </c>
    </row>
    <row r="146" ht="15.75" customHeight="1">
      <c r="A146" s="5">
        <v>10145.0</v>
      </c>
      <c r="B146" s="6" t="s">
        <v>323</v>
      </c>
      <c r="C146" s="7" t="s">
        <v>18</v>
      </c>
      <c r="D146" s="7" t="s">
        <v>324</v>
      </c>
      <c r="E146" s="6" t="s">
        <v>26</v>
      </c>
      <c r="F146" s="13">
        <v>549.0</v>
      </c>
      <c r="G146" s="13">
        <v>549.0</v>
      </c>
      <c r="H146" s="7" t="s">
        <v>21</v>
      </c>
      <c r="I146" s="7" t="s">
        <v>22</v>
      </c>
      <c r="O146" s="10" t="str">
        <f t="array" ref="O146">XLOOKUP(A146,'Customer Data'!B146:B385,'Customer Data'!A146:A385)</f>
        <v>Piazza Duomo 3, Napoli</v>
      </c>
      <c r="P146" s="10" t="str">
        <f t="array" ref="P146">XLOOKUP(A146,'Customer Data'!B146:B385,'Customer Data'!D146:D385)</f>
        <v>luca.verdi@example.com</v>
      </c>
    </row>
    <row r="147" ht="15.75" customHeight="1">
      <c r="A147" s="5">
        <v>10146.0</v>
      </c>
      <c r="B147" s="6" t="s">
        <v>325</v>
      </c>
      <c r="C147" s="7" t="s">
        <v>24</v>
      </c>
      <c r="D147" s="7" t="s">
        <v>326</v>
      </c>
      <c r="E147" s="6" t="s">
        <v>20</v>
      </c>
      <c r="F147" s="8">
        <v>199.95</v>
      </c>
      <c r="G147" s="8">
        <v>399.9</v>
      </c>
      <c r="H147" s="7" t="s">
        <v>27</v>
      </c>
      <c r="I147" s="7" t="s">
        <v>28</v>
      </c>
      <c r="O147" s="10" t="str">
        <f t="array" ref="O147">XLOOKUP(A147,'Customer Data'!B147:B386,'Customer Data'!A147:A386)</f>
        <v>Via Roma 1, Roma</v>
      </c>
      <c r="P147" s="10" t="str">
        <f t="array" ref="P147">XLOOKUP(A147,'Customer Data'!B147:B386,'Customer Data'!D147:D386)</f>
        <v>giuseppe.rossi@example.com</v>
      </c>
    </row>
    <row r="148" ht="15.75" customHeight="1">
      <c r="A148" s="5">
        <v>10147.0</v>
      </c>
      <c r="B148" s="6" t="s">
        <v>327</v>
      </c>
      <c r="C148" s="7" t="s">
        <v>30</v>
      </c>
      <c r="D148" s="7" t="s">
        <v>328</v>
      </c>
      <c r="E148" s="6" t="s">
        <v>20</v>
      </c>
      <c r="F148" s="13">
        <v>98.0</v>
      </c>
      <c r="G148" s="13">
        <v>196.0</v>
      </c>
      <c r="H148" s="7" t="s">
        <v>33</v>
      </c>
      <c r="I148" s="7" t="s">
        <v>34</v>
      </c>
      <c r="O148" s="10" t="str">
        <f t="array" ref="O148">XLOOKUP(A148,'Customer Data'!B148:B387,'Customer Data'!A148:A387)</f>
        <v>Via Manzoni 8, Palermo</v>
      </c>
      <c r="P148" s="10" t="str">
        <f t="array" ref="P148">XLOOKUP(A148,'Customer Data'!B148:B387,'Customer Data'!D148:D387)</f>
        <v>chiara.moretti@example.com</v>
      </c>
    </row>
    <row r="149" ht="15.75" customHeight="1">
      <c r="A149" s="5">
        <v>10148.0</v>
      </c>
      <c r="B149" s="6" t="s">
        <v>329</v>
      </c>
      <c r="C149" s="7" t="s">
        <v>36</v>
      </c>
      <c r="D149" s="7" t="s">
        <v>330</v>
      </c>
      <c r="E149" s="6" t="s">
        <v>32</v>
      </c>
      <c r="F149" s="8">
        <v>10.99</v>
      </c>
      <c r="G149" s="8">
        <v>32.97</v>
      </c>
      <c r="H149" s="7" t="s">
        <v>21</v>
      </c>
      <c r="I149" s="7" t="s">
        <v>22</v>
      </c>
      <c r="O149" s="10" t="str">
        <f t="array" ref="O149">XLOOKUP(A149,'Customer Data'!B149:B388,'Customer Data'!A149:A388)</f>
        <v>Viale Italia 20, Firenze</v>
      </c>
      <c r="P149" s="10" t="str">
        <f t="array" ref="P149">XLOOKUP(A149,'Customer Data'!B149:B388,'Customer Data'!D149:D388)</f>
        <v>francesco.conti@example.com</v>
      </c>
    </row>
    <row r="150" ht="15.75" customHeight="1">
      <c r="A150" s="5">
        <v>10149.0</v>
      </c>
      <c r="B150" s="6" t="s">
        <v>331</v>
      </c>
      <c r="C150" s="7" t="s">
        <v>40</v>
      </c>
      <c r="D150" s="7" t="s">
        <v>332</v>
      </c>
      <c r="E150" s="6" t="s">
        <v>26</v>
      </c>
      <c r="F150" s="13">
        <v>25.0</v>
      </c>
      <c r="G150" s="13">
        <v>25.0</v>
      </c>
      <c r="H150" s="7" t="s">
        <v>27</v>
      </c>
      <c r="I150" s="7" t="s">
        <v>28</v>
      </c>
      <c r="O150" s="10" t="str">
        <f t="array" ref="O150">XLOOKUP(A150,'Customer Data'!B150:B389,'Customer Data'!A150:A389)</f>
        <v>Corso Venezia 15, Genova</v>
      </c>
      <c r="P150" s="10" t="str">
        <f t="array" ref="P150">XLOOKUP(A150,'Customer Data'!B150:B389,'Customer Data'!D150:D389)</f>
        <v>marco.lombardi@example.com</v>
      </c>
    </row>
    <row r="151" ht="15.75" customHeight="1">
      <c r="A151" s="5">
        <v>10150.0</v>
      </c>
      <c r="B151" s="6" t="s">
        <v>333</v>
      </c>
      <c r="C151" s="7" t="s">
        <v>43</v>
      </c>
      <c r="D151" s="7" t="s">
        <v>334</v>
      </c>
      <c r="E151" s="6" t="s">
        <v>20</v>
      </c>
      <c r="F151" s="8">
        <v>149.99</v>
      </c>
      <c r="G151" s="8">
        <v>299.98</v>
      </c>
      <c r="H151" s="7" t="s">
        <v>33</v>
      </c>
      <c r="I151" s="7" t="s">
        <v>22</v>
      </c>
      <c r="O151" s="10" t="str">
        <f t="array" ref="O151">XLOOKUP(A151,'Customer Data'!B151:B390,'Customer Data'!A151:A390)</f>
        <v>Via Manzoni 8, Palermo</v>
      </c>
      <c r="P151" s="10" t="str">
        <f t="array" ref="P151">XLOOKUP(A151,'Customer Data'!B151:B390,'Customer Data'!D151:D390)</f>
        <v>chiara.moretti@example.com</v>
      </c>
    </row>
    <row r="152" ht="15.75" customHeight="1">
      <c r="A152" s="5">
        <v>10151.0</v>
      </c>
      <c r="B152" s="6" t="s">
        <v>335</v>
      </c>
      <c r="C152" s="7" t="s">
        <v>18</v>
      </c>
      <c r="D152" s="7" t="s">
        <v>96</v>
      </c>
      <c r="E152" s="6" t="s">
        <v>26</v>
      </c>
      <c r="F152" s="8">
        <v>349.99</v>
      </c>
      <c r="G152" s="8">
        <v>349.99</v>
      </c>
      <c r="H152" s="7" t="s">
        <v>21</v>
      </c>
      <c r="I152" s="7" t="s">
        <v>22</v>
      </c>
      <c r="O152" s="10" t="str">
        <f t="array" ref="O152">XLOOKUP(A152,'Customer Data'!B152:B391,'Customer Data'!A152:A391)</f>
        <v>Via Roma 1, Roma</v>
      </c>
      <c r="P152" s="10" t="str">
        <f t="array" ref="P152">XLOOKUP(A152,'Customer Data'!B152:B391,'Customer Data'!D152:D391)</f>
        <v>giuseppe.rossi@example.com</v>
      </c>
    </row>
    <row r="153" ht="15.75" customHeight="1">
      <c r="A153" s="5">
        <v>10152.0</v>
      </c>
      <c r="B153" s="6" t="s">
        <v>336</v>
      </c>
      <c r="C153" s="7" t="s">
        <v>24</v>
      </c>
      <c r="D153" s="7" t="s">
        <v>337</v>
      </c>
      <c r="E153" s="6" t="s">
        <v>20</v>
      </c>
      <c r="F153" s="8">
        <v>199.99</v>
      </c>
      <c r="G153" s="8">
        <v>399.98</v>
      </c>
      <c r="H153" s="7" t="s">
        <v>27</v>
      </c>
      <c r="I153" s="7" t="s">
        <v>28</v>
      </c>
      <c r="O153" s="10" t="str">
        <f t="array" ref="O153">XLOOKUP(A153,'Customer Data'!B153:B392,'Customer Data'!A153:A392)</f>
        <v>Corso Garibaldi 5, Milano</v>
      </c>
      <c r="P153" s="10" t="str">
        <f t="array" ref="P153">XLOOKUP(A153,'Customer Data'!B153:B392,'Customer Data'!D153:D392)</f>
        <v>maria.bianchi@example.com</v>
      </c>
    </row>
    <row r="154" ht="15.75" customHeight="1">
      <c r="A154" s="5">
        <v>10153.0</v>
      </c>
      <c r="B154" s="6" t="s">
        <v>338</v>
      </c>
      <c r="C154" s="7" t="s">
        <v>30</v>
      </c>
      <c r="D154" s="7" t="s">
        <v>339</v>
      </c>
      <c r="E154" s="6" t="s">
        <v>32</v>
      </c>
      <c r="F154" s="8">
        <v>54.99</v>
      </c>
      <c r="G154" s="8">
        <v>164.97</v>
      </c>
      <c r="H154" s="7" t="s">
        <v>33</v>
      </c>
      <c r="I154" s="7" t="s">
        <v>34</v>
      </c>
      <c r="O154" s="10" t="str">
        <f t="array" ref="O154">XLOOKUP(A154,'Customer Data'!B154:B393,'Customer Data'!A154:A393)</f>
        <v>Corso Garibaldi 5, Milano</v>
      </c>
      <c r="P154" s="10" t="str">
        <f t="array" ref="P154">XLOOKUP(A154,'Customer Data'!B154:B393,'Customer Data'!D154:D393)</f>
        <v>maria.bianchi@example.com</v>
      </c>
    </row>
    <row r="155" ht="15.75" customHeight="1">
      <c r="A155" s="5">
        <v>10154.0</v>
      </c>
      <c r="B155" s="6" t="s">
        <v>340</v>
      </c>
      <c r="C155" s="7" t="s">
        <v>36</v>
      </c>
      <c r="D155" s="7" t="s">
        <v>341</v>
      </c>
      <c r="E155" s="6" t="s">
        <v>20</v>
      </c>
      <c r="F155" s="8">
        <v>16.99</v>
      </c>
      <c r="G155" s="8">
        <v>33.98</v>
      </c>
      <c r="H155" s="7" t="s">
        <v>21</v>
      </c>
      <c r="I155" s="7" t="s">
        <v>22</v>
      </c>
      <c r="O155" s="10" t="str">
        <f t="array" ref="O155">XLOOKUP(A155,'Customer Data'!B155:B394,'Customer Data'!A155:A394)</f>
        <v>Via Manzoni 8, Palermo</v>
      </c>
      <c r="P155" s="10" t="str">
        <f t="array" ref="P155">XLOOKUP(A155,'Customer Data'!B155:B394,'Customer Data'!D155:D394)</f>
        <v>chiara.moretti@example.com</v>
      </c>
    </row>
    <row r="156" ht="15.75" customHeight="1">
      <c r="A156" s="5">
        <v>10155.0</v>
      </c>
      <c r="B156" s="6" t="s">
        <v>342</v>
      </c>
      <c r="C156" s="7" t="s">
        <v>40</v>
      </c>
      <c r="D156" s="7" t="s">
        <v>343</v>
      </c>
      <c r="E156" s="6" t="s">
        <v>26</v>
      </c>
      <c r="F156" s="13">
        <v>59.0</v>
      </c>
      <c r="G156" s="13">
        <v>59.0</v>
      </c>
      <c r="H156" s="7" t="s">
        <v>27</v>
      </c>
      <c r="I156" s="7" t="s">
        <v>28</v>
      </c>
      <c r="O156" s="10" t="str">
        <f t="array" ref="O156">XLOOKUP(A156,'Customer Data'!B156:B395,'Customer Data'!A156:A395)</f>
        <v>Via Manzoni 8, Palermo</v>
      </c>
      <c r="P156" s="10" t="str">
        <f t="array" ref="P156">XLOOKUP(A156,'Customer Data'!B156:B395,'Customer Data'!D156:D395)</f>
        <v>chiara.moretti@example.com</v>
      </c>
    </row>
    <row r="157" ht="15.75" customHeight="1">
      <c r="A157" s="5">
        <v>10156.0</v>
      </c>
      <c r="B157" s="6" t="s">
        <v>344</v>
      </c>
      <c r="C157" s="7" t="s">
        <v>43</v>
      </c>
      <c r="D157" s="7" t="s">
        <v>345</v>
      </c>
      <c r="E157" s="6" t="s">
        <v>26</v>
      </c>
      <c r="F157" s="8">
        <v>299.99</v>
      </c>
      <c r="G157" s="8">
        <v>299.99</v>
      </c>
      <c r="H157" s="7" t="s">
        <v>33</v>
      </c>
      <c r="I157" s="7" t="s">
        <v>22</v>
      </c>
      <c r="O157" s="10" t="str">
        <f t="array" ref="O157">XLOOKUP(A157,'Customer Data'!B157:B396,'Customer Data'!A157:A396)</f>
        <v>Via Roma 1, Roma</v>
      </c>
      <c r="P157" s="10" t="str">
        <f t="array" ref="P157">XLOOKUP(A157,'Customer Data'!B157:B396,'Customer Data'!D157:D396)</f>
        <v>giuseppe.rossi@example.com</v>
      </c>
    </row>
    <row r="158" ht="15.75" customHeight="1">
      <c r="A158" s="5">
        <v>10157.0</v>
      </c>
      <c r="B158" s="6" t="s">
        <v>346</v>
      </c>
      <c r="C158" s="7" t="s">
        <v>18</v>
      </c>
      <c r="D158" s="7" t="s">
        <v>347</v>
      </c>
      <c r="E158" s="6" t="s">
        <v>26</v>
      </c>
      <c r="F158" s="8">
        <v>899.99</v>
      </c>
      <c r="G158" s="8">
        <v>899.99</v>
      </c>
      <c r="H158" s="7" t="s">
        <v>21</v>
      </c>
      <c r="I158" s="7" t="s">
        <v>22</v>
      </c>
      <c r="O158" s="10" t="str">
        <f t="array" ref="O158">XLOOKUP(A158,'Customer Data'!B158:B397,'Customer Data'!A158:A397)</f>
        <v>Piazza Duomo 3, Napoli</v>
      </c>
      <c r="P158" s="10" t="str">
        <f t="array" ref="P158">XLOOKUP(A158,'Customer Data'!B158:B397,'Customer Data'!D158:D397)</f>
        <v>luca.verdi@example.com</v>
      </c>
    </row>
    <row r="159" ht="15.75" customHeight="1">
      <c r="A159" s="5">
        <v>10158.0</v>
      </c>
      <c r="B159" s="6" t="s">
        <v>348</v>
      </c>
      <c r="C159" s="7" t="s">
        <v>24</v>
      </c>
      <c r="D159" s="7" t="s">
        <v>349</v>
      </c>
      <c r="E159" s="6" t="s">
        <v>26</v>
      </c>
      <c r="F159" s="8">
        <v>499.95</v>
      </c>
      <c r="G159" s="8">
        <v>499.95</v>
      </c>
      <c r="H159" s="7" t="s">
        <v>27</v>
      </c>
      <c r="I159" s="7" t="s">
        <v>28</v>
      </c>
      <c r="O159" s="10" t="str">
        <f t="array" ref="O159">XLOOKUP(A159,'Customer Data'!B159:B398,'Customer Data'!A159:A398)</f>
        <v>Corso Garibaldi 5, Milano</v>
      </c>
      <c r="P159" s="10" t="str">
        <f t="array" ref="P159">XLOOKUP(A159,'Customer Data'!B159:B398,'Customer Data'!D159:D398)</f>
        <v>maria.bianchi@example.com</v>
      </c>
    </row>
    <row r="160" ht="15.75" customHeight="1">
      <c r="A160" s="5">
        <v>10159.0</v>
      </c>
      <c r="B160" s="6" t="s">
        <v>350</v>
      </c>
      <c r="C160" s="7" t="s">
        <v>30</v>
      </c>
      <c r="D160" s="7" t="s">
        <v>351</v>
      </c>
      <c r="E160" s="6" t="s">
        <v>38</v>
      </c>
      <c r="F160" s="8">
        <v>24.99</v>
      </c>
      <c r="G160" s="8">
        <v>99.96</v>
      </c>
      <c r="H160" s="7" t="s">
        <v>33</v>
      </c>
      <c r="I160" s="7" t="s">
        <v>34</v>
      </c>
      <c r="O160" s="10" t="str">
        <f t="array" ref="O160">XLOOKUP(A160,'Customer Data'!B160:B399,'Customer Data'!A160:A399)</f>
        <v>Via Dante 7, Bologna</v>
      </c>
      <c r="P160" s="10" t="str">
        <f t="array" ref="P160">XLOOKUP(A160,'Customer Data'!B160:B399,'Customer Data'!D160:D399)</f>
        <v>anna.ricci@example.com</v>
      </c>
    </row>
    <row r="161" ht="15.75" customHeight="1">
      <c r="A161" s="5">
        <v>10160.0</v>
      </c>
      <c r="B161" s="6" t="s">
        <v>352</v>
      </c>
      <c r="C161" s="7" t="s">
        <v>36</v>
      </c>
      <c r="D161" s="7" t="s">
        <v>353</v>
      </c>
      <c r="E161" s="6" t="s">
        <v>32</v>
      </c>
      <c r="F161" s="8">
        <v>7.99</v>
      </c>
      <c r="G161" s="8">
        <v>23.97</v>
      </c>
      <c r="H161" s="7" t="s">
        <v>21</v>
      </c>
      <c r="I161" s="7" t="s">
        <v>22</v>
      </c>
      <c r="O161" s="10" t="str">
        <f t="array" ref="O161">XLOOKUP(A161,'Customer Data'!B161:B400,'Customer Data'!A161:A400)</f>
        <v>Corso Garibaldi 5, Milano</v>
      </c>
      <c r="P161" s="10" t="str">
        <f t="array" ref="P161">XLOOKUP(A161,'Customer Data'!B161:B400,'Customer Data'!D161:D400)</f>
        <v>maria.bianchi@example.com</v>
      </c>
    </row>
    <row r="162" ht="15.75" customHeight="1">
      <c r="A162" s="5">
        <v>10161.0</v>
      </c>
      <c r="B162" s="6" t="s">
        <v>354</v>
      </c>
      <c r="C162" s="7" t="s">
        <v>40</v>
      </c>
      <c r="D162" s="7" t="s">
        <v>355</v>
      </c>
      <c r="E162" s="6" t="s">
        <v>26</v>
      </c>
      <c r="F162" s="13">
        <v>36.0</v>
      </c>
      <c r="G162" s="13">
        <v>36.0</v>
      </c>
      <c r="H162" s="7" t="s">
        <v>27</v>
      </c>
      <c r="I162" s="7" t="s">
        <v>28</v>
      </c>
      <c r="O162" s="10" t="str">
        <f t="array" ref="O162">XLOOKUP(A162,'Customer Data'!B162:B401,'Customer Data'!A162:A401)</f>
        <v>Viale Italia 20, Firenze</v>
      </c>
      <c r="P162" s="10" t="str">
        <f t="array" ref="P162">XLOOKUP(A162,'Customer Data'!B162:B401,'Customer Data'!D162:D401)</f>
        <v>francesco.conti@example.com</v>
      </c>
    </row>
    <row r="163" ht="15.75" customHeight="1">
      <c r="A163" s="5">
        <v>10162.0</v>
      </c>
      <c r="B163" s="6" t="s">
        <v>356</v>
      </c>
      <c r="C163" s="7" t="s">
        <v>43</v>
      </c>
      <c r="D163" s="7" t="s">
        <v>357</v>
      </c>
      <c r="E163" s="6" t="s">
        <v>20</v>
      </c>
      <c r="F163" s="8">
        <v>34.99</v>
      </c>
      <c r="G163" s="8">
        <v>69.98</v>
      </c>
      <c r="H163" s="7" t="s">
        <v>33</v>
      </c>
      <c r="I163" s="7" t="s">
        <v>22</v>
      </c>
      <c r="O163" s="10" t="str">
        <f t="array" ref="O163">XLOOKUP(A163,'Customer Data'!B163:B402,'Customer Data'!A163:A402)</f>
        <v>Viale Italia 20, Firenze</v>
      </c>
      <c r="P163" s="10" t="str">
        <f t="array" ref="P163">XLOOKUP(A163,'Customer Data'!B163:B402,'Customer Data'!D163:D402)</f>
        <v>francesco.conti@example.com</v>
      </c>
    </row>
    <row r="164" ht="15.75" customHeight="1">
      <c r="A164" s="5">
        <v>10163.0</v>
      </c>
      <c r="B164" s="6" t="s">
        <v>358</v>
      </c>
      <c r="C164" s="7" t="s">
        <v>18</v>
      </c>
      <c r="D164" s="7" t="s">
        <v>359</v>
      </c>
      <c r="E164" s="6" t="s">
        <v>26</v>
      </c>
      <c r="F164" s="8">
        <v>1199.99</v>
      </c>
      <c r="G164" s="8">
        <v>1199.99</v>
      </c>
      <c r="H164" s="7" t="s">
        <v>21</v>
      </c>
      <c r="I164" s="7" t="s">
        <v>22</v>
      </c>
      <c r="O164" s="10" t="str">
        <f t="array" ref="O164">XLOOKUP(A164,'Customer Data'!B164:B403,'Customer Data'!A164:A403)</f>
        <v>Viale Italia 20, Firenze</v>
      </c>
      <c r="P164" s="10" t="str">
        <f t="array" ref="P164">XLOOKUP(A164,'Customer Data'!B164:B403,'Customer Data'!D164:D403)</f>
        <v>francesco.conti@example.com</v>
      </c>
    </row>
    <row r="165" ht="15.75" customHeight="1">
      <c r="A165" s="5">
        <v>10164.0</v>
      </c>
      <c r="B165" s="6" t="s">
        <v>360</v>
      </c>
      <c r="C165" s="7" t="s">
        <v>24</v>
      </c>
      <c r="D165" s="7" t="s">
        <v>361</v>
      </c>
      <c r="E165" s="6" t="s">
        <v>26</v>
      </c>
      <c r="F165" s="8">
        <v>199.99</v>
      </c>
      <c r="G165" s="8">
        <v>199.99</v>
      </c>
      <c r="H165" s="7" t="s">
        <v>27</v>
      </c>
      <c r="I165" s="7" t="s">
        <v>28</v>
      </c>
      <c r="O165" s="10" t="str">
        <f t="array" ref="O165">XLOOKUP(A165,'Customer Data'!B165:B404,'Customer Data'!A165:A404)</f>
        <v>Via Mazzini 12, Torino</v>
      </c>
      <c r="P165" s="10" t="str">
        <f t="array" ref="P165">XLOOKUP(A165,'Customer Data'!B165:B404,'Customer Data'!D165:D404)</f>
        <v>giulia.neri@example.com</v>
      </c>
    </row>
    <row r="166" ht="15.75" customHeight="1">
      <c r="A166" s="5">
        <v>10165.0</v>
      </c>
      <c r="B166" s="6" t="s">
        <v>362</v>
      </c>
      <c r="C166" s="7" t="s">
        <v>30</v>
      </c>
      <c r="D166" s="7" t="s">
        <v>363</v>
      </c>
      <c r="E166" s="6" t="s">
        <v>45</v>
      </c>
      <c r="F166" s="8">
        <v>29.99</v>
      </c>
      <c r="G166" s="8">
        <v>149.95</v>
      </c>
      <c r="H166" s="7" t="s">
        <v>33</v>
      </c>
      <c r="I166" s="7" t="s">
        <v>34</v>
      </c>
      <c r="O166" s="10" t="str">
        <f t="array" ref="O166">XLOOKUP(A166,'Customer Data'!B166:B405,'Customer Data'!A166:A405)</f>
        <v>Via Mazzini 12, Torino</v>
      </c>
      <c r="P166" s="10" t="str">
        <f t="array" ref="P166">XLOOKUP(A166,'Customer Data'!B166:B405,'Customer Data'!D166:D405)</f>
        <v>giulia.neri@example.com</v>
      </c>
    </row>
    <row r="167" ht="15.75" customHeight="1">
      <c r="A167" s="5">
        <v>10166.0</v>
      </c>
      <c r="B167" s="6" t="s">
        <v>364</v>
      </c>
      <c r="C167" s="7" t="s">
        <v>36</v>
      </c>
      <c r="D167" s="7" t="s">
        <v>365</v>
      </c>
      <c r="E167" s="6" t="s">
        <v>38</v>
      </c>
      <c r="F167" s="8">
        <v>8.99</v>
      </c>
      <c r="G167" s="8">
        <v>35.96</v>
      </c>
      <c r="H167" s="7" t="s">
        <v>21</v>
      </c>
      <c r="I167" s="7" t="s">
        <v>22</v>
      </c>
      <c r="O167" s="10" t="str">
        <f t="array" ref="O167">XLOOKUP(A167,'Customer Data'!B167:B406,'Customer Data'!A167:A406)</f>
        <v>Via Mazzini 12, Torino</v>
      </c>
      <c r="P167" s="10" t="str">
        <f t="array" ref="P167">XLOOKUP(A167,'Customer Data'!B167:B406,'Customer Data'!D167:D406)</f>
        <v>giulia.neri@example.com</v>
      </c>
    </row>
    <row r="168" ht="15.75" customHeight="1">
      <c r="A168" s="5">
        <v>10167.0</v>
      </c>
      <c r="B168" s="6" t="s">
        <v>366</v>
      </c>
      <c r="C168" s="7" t="s">
        <v>40</v>
      </c>
      <c r="D168" s="7" t="s">
        <v>367</v>
      </c>
      <c r="E168" s="6" t="s">
        <v>26</v>
      </c>
      <c r="F168" s="8">
        <v>16.99</v>
      </c>
      <c r="G168" s="8">
        <v>16.99</v>
      </c>
      <c r="H168" s="7" t="s">
        <v>27</v>
      </c>
      <c r="I168" s="7" t="s">
        <v>28</v>
      </c>
      <c r="O168" s="10" t="str">
        <f t="array" ref="O168">XLOOKUP(A168,'Customer Data'!B168:B407,'Customer Data'!A168:A407)</f>
        <v>Via Dante 7, Bologna</v>
      </c>
      <c r="P168" s="10" t="str">
        <f t="array" ref="P168">XLOOKUP(A168,'Customer Data'!B168:B407,'Customer Data'!D168:D407)</f>
        <v>anna.ricci@example.com</v>
      </c>
    </row>
    <row r="169" ht="15.75" customHeight="1">
      <c r="A169" s="5">
        <v>10168.0</v>
      </c>
      <c r="B169" s="6" t="s">
        <v>368</v>
      </c>
      <c r="C169" s="7" t="s">
        <v>43</v>
      </c>
      <c r="D169" s="7" t="s">
        <v>369</v>
      </c>
      <c r="E169" s="6" t="s">
        <v>32</v>
      </c>
      <c r="F169" s="8">
        <v>49.99</v>
      </c>
      <c r="G169" s="8">
        <v>149.97</v>
      </c>
      <c r="H169" s="7" t="s">
        <v>33</v>
      </c>
      <c r="I169" s="7" t="s">
        <v>22</v>
      </c>
      <c r="O169" s="10" t="str">
        <f t="array" ref="O169">XLOOKUP(A169,'Customer Data'!B169:B408,'Customer Data'!A169:A408)</f>
        <v>Via Roma 1, Roma</v>
      </c>
      <c r="P169" s="10" t="str">
        <f t="array" ref="P169">XLOOKUP(A169,'Customer Data'!B169:B408,'Customer Data'!D169:D408)</f>
        <v>giuseppe.rossi@example.com</v>
      </c>
    </row>
    <row r="170" ht="15.75" customHeight="1">
      <c r="A170" s="5">
        <v>10169.0</v>
      </c>
      <c r="B170" s="6" t="s">
        <v>370</v>
      </c>
      <c r="C170" s="7" t="s">
        <v>18</v>
      </c>
      <c r="D170" s="7" t="s">
        <v>371</v>
      </c>
      <c r="E170" s="6" t="s">
        <v>26</v>
      </c>
      <c r="F170" s="8">
        <v>699.99</v>
      </c>
      <c r="G170" s="8">
        <v>699.99</v>
      </c>
      <c r="H170" s="7" t="s">
        <v>21</v>
      </c>
      <c r="I170" s="7" t="s">
        <v>22</v>
      </c>
      <c r="O170" s="10" t="str">
        <f t="array" ref="O170">XLOOKUP(A170,'Customer Data'!B170:B409,'Customer Data'!A170:A409)</f>
        <v>Corso Garibaldi 5, Milano</v>
      </c>
      <c r="P170" s="10" t="str">
        <f t="array" ref="P170">XLOOKUP(A170,'Customer Data'!B170:B409,'Customer Data'!D170:D409)</f>
        <v>maria.bianchi@example.com</v>
      </c>
    </row>
    <row r="171" ht="15.75" customHeight="1">
      <c r="A171" s="5">
        <v>10170.0</v>
      </c>
      <c r="B171" s="6" t="s">
        <v>372</v>
      </c>
      <c r="C171" s="7" t="s">
        <v>24</v>
      </c>
      <c r="D171" s="7" t="s">
        <v>373</v>
      </c>
      <c r="E171" s="6" t="s">
        <v>20</v>
      </c>
      <c r="F171" s="8">
        <v>139.99</v>
      </c>
      <c r="G171" s="8">
        <v>279.98</v>
      </c>
      <c r="H171" s="7" t="s">
        <v>27</v>
      </c>
      <c r="I171" s="7" t="s">
        <v>28</v>
      </c>
      <c r="O171" s="10" t="str">
        <f t="array" ref="O171">XLOOKUP(A171,'Customer Data'!B171:B410,'Customer Data'!A171:A410)</f>
        <v>Via Dante 7, Bologna</v>
      </c>
      <c r="P171" s="10" t="str">
        <f t="array" ref="P171">XLOOKUP(A171,'Customer Data'!B171:B410,'Customer Data'!D171:D410)</f>
        <v>anna.ricci@example.com</v>
      </c>
    </row>
    <row r="172" ht="15.75" customHeight="1">
      <c r="A172" s="5">
        <v>10171.0</v>
      </c>
      <c r="B172" s="6" t="s">
        <v>374</v>
      </c>
      <c r="C172" s="7" t="s">
        <v>30</v>
      </c>
      <c r="D172" s="7" t="s">
        <v>375</v>
      </c>
      <c r="E172" s="6" t="s">
        <v>32</v>
      </c>
      <c r="F172" s="8">
        <v>34.99</v>
      </c>
      <c r="G172" s="8">
        <v>104.97</v>
      </c>
      <c r="H172" s="7" t="s">
        <v>33</v>
      </c>
      <c r="I172" s="7" t="s">
        <v>34</v>
      </c>
      <c r="O172" s="10" t="str">
        <f t="array" ref="O172">XLOOKUP(A172,'Customer Data'!B172:B411,'Customer Data'!A172:A411)</f>
        <v>Viale Italia 20, Firenze</v>
      </c>
      <c r="P172" s="10" t="str">
        <f t="array" ref="P172">XLOOKUP(A172,'Customer Data'!B172:B411,'Customer Data'!D172:D411)</f>
        <v>francesco.conti@example.com</v>
      </c>
    </row>
    <row r="173" ht="15.75" customHeight="1">
      <c r="A173" s="5">
        <v>10172.0</v>
      </c>
      <c r="B173" s="6" t="s">
        <v>376</v>
      </c>
      <c r="C173" s="7" t="s">
        <v>36</v>
      </c>
      <c r="D173" s="7" t="s">
        <v>377</v>
      </c>
      <c r="E173" s="6" t="s">
        <v>20</v>
      </c>
      <c r="F173" s="8">
        <v>9.99</v>
      </c>
      <c r="G173" s="8">
        <v>19.98</v>
      </c>
      <c r="H173" s="7" t="s">
        <v>21</v>
      </c>
      <c r="I173" s="7" t="s">
        <v>22</v>
      </c>
      <c r="O173" s="10" t="str">
        <f t="array" ref="O173">XLOOKUP(A173,'Customer Data'!B173:B412,'Customer Data'!A173:A412)</f>
        <v>Via Roma 1, Roma</v>
      </c>
      <c r="P173" s="10" t="str">
        <f t="array" ref="P173">XLOOKUP(A173,'Customer Data'!B173:B412,'Customer Data'!D173:D412)</f>
        <v>giuseppe.rossi@example.com</v>
      </c>
    </row>
    <row r="174" ht="15.75" customHeight="1">
      <c r="A174" s="5">
        <v>10173.0</v>
      </c>
      <c r="B174" s="6" t="s">
        <v>378</v>
      </c>
      <c r="C174" s="7" t="s">
        <v>40</v>
      </c>
      <c r="D174" s="7" t="s">
        <v>379</v>
      </c>
      <c r="E174" s="6" t="s">
        <v>26</v>
      </c>
      <c r="F174" s="8">
        <v>29.5</v>
      </c>
      <c r="G174" s="8">
        <v>29.5</v>
      </c>
      <c r="H174" s="7" t="s">
        <v>27</v>
      </c>
      <c r="I174" s="7" t="s">
        <v>28</v>
      </c>
      <c r="O174" s="10" t="str">
        <f t="array" ref="O174">XLOOKUP(A174,'Customer Data'!B174:B413,'Customer Data'!A174:A413)</f>
        <v>Piazza Duomo 3, Napoli</v>
      </c>
      <c r="P174" s="10" t="str">
        <f t="array" ref="P174">XLOOKUP(A174,'Customer Data'!B174:B413,'Customer Data'!D174:D413)</f>
        <v>luca.verdi@example.com</v>
      </c>
    </row>
    <row r="175" ht="15.75" customHeight="1">
      <c r="A175" s="5">
        <v>10174.0</v>
      </c>
      <c r="B175" s="6" t="s">
        <v>380</v>
      </c>
      <c r="C175" s="7" t="s">
        <v>43</v>
      </c>
      <c r="D175" s="7" t="s">
        <v>381</v>
      </c>
      <c r="E175" s="6" t="s">
        <v>26</v>
      </c>
      <c r="F175" s="8">
        <v>699.99</v>
      </c>
      <c r="G175" s="8">
        <v>699.99</v>
      </c>
      <c r="H175" s="7" t="s">
        <v>33</v>
      </c>
      <c r="I175" s="7" t="s">
        <v>22</v>
      </c>
      <c r="O175" s="10" t="str">
        <f t="array" ref="O175">XLOOKUP(A175,'Customer Data'!B175:B414,'Customer Data'!A175:A414)</f>
        <v>Via Manzoni 8, Palermo</v>
      </c>
      <c r="P175" s="10" t="str">
        <f t="array" ref="P175">XLOOKUP(A175,'Customer Data'!B175:B414,'Customer Data'!D175:D414)</f>
        <v>chiara.moretti@example.com</v>
      </c>
    </row>
    <row r="176" ht="15.75" customHeight="1">
      <c r="A176" s="5">
        <v>10175.0</v>
      </c>
      <c r="B176" s="6" t="s">
        <v>382</v>
      </c>
      <c r="C176" s="7" t="s">
        <v>18</v>
      </c>
      <c r="D176" s="7" t="s">
        <v>383</v>
      </c>
      <c r="E176" s="6" t="s">
        <v>32</v>
      </c>
      <c r="F176" s="8">
        <v>49.99</v>
      </c>
      <c r="G176" s="8">
        <v>149.97</v>
      </c>
      <c r="H176" s="7" t="s">
        <v>21</v>
      </c>
      <c r="I176" s="7" t="s">
        <v>22</v>
      </c>
      <c r="O176" s="10" t="str">
        <f t="array" ref="O176">XLOOKUP(A176,'Customer Data'!B176:B415,'Customer Data'!A176:A415)</f>
        <v>Via Mazzini 12, Torino</v>
      </c>
      <c r="P176" s="10" t="str">
        <f t="array" ref="P176">XLOOKUP(A176,'Customer Data'!B176:B415,'Customer Data'!D176:D415)</f>
        <v>giulia.neri@example.com</v>
      </c>
    </row>
    <row r="177" ht="15.75" customHeight="1">
      <c r="A177" s="5">
        <v>10176.0</v>
      </c>
      <c r="B177" s="6" t="s">
        <v>384</v>
      </c>
      <c r="C177" s="7" t="s">
        <v>24</v>
      </c>
      <c r="D177" s="7" t="s">
        <v>385</v>
      </c>
      <c r="E177" s="6" t="s">
        <v>20</v>
      </c>
      <c r="F177" s="8">
        <v>49.99</v>
      </c>
      <c r="G177" s="8">
        <v>99.98</v>
      </c>
      <c r="H177" s="7" t="s">
        <v>27</v>
      </c>
      <c r="I177" s="7" t="s">
        <v>28</v>
      </c>
      <c r="O177" s="10" t="str">
        <f t="array" ref="O177">XLOOKUP(A177,'Customer Data'!B177:B416,'Customer Data'!A177:A416)</f>
        <v>Viale Italia 20, Firenze</v>
      </c>
      <c r="P177" s="10" t="str">
        <f t="array" ref="P177">XLOOKUP(A177,'Customer Data'!B177:B416,'Customer Data'!D177:D416)</f>
        <v>francesco.conti@example.com</v>
      </c>
    </row>
    <row r="178" ht="15.75" customHeight="1">
      <c r="A178" s="5">
        <v>10177.0</v>
      </c>
      <c r="B178" s="6" t="s">
        <v>386</v>
      </c>
      <c r="C178" s="7" t="s">
        <v>30</v>
      </c>
      <c r="D178" s="7" t="s">
        <v>387</v>
      </c>
      <c r="E178" s="6" t="s">
        <v>38</v>
      </c>
      <c r="F178" s="8">
        <v>14.9</v>
      </c>
      <c r="G178" s="8">
        <v>59.6</v>
      </c>
      <c r="H178" s="7" t="s">
        <v>33</v>
      </c>
      <c r="I178" s="7" t="s">
        <v>34</v>
      </c>
      <c r="O178" s="10" t="str">
        <f t="array" ref="O178">XLOOKUP(A178,'Customer Data'!B178:B417,'Customer Data'!A178:A417)</f>
        <v>Via Mazzini 12, Torino</v>
      </c>
      <c r="P178" s="10" t="str">
        <f t="array" ref="P178">XLOOKUP(A178,'Customer Data'!B178:B417,'Customer Data'!D178:D417)</f>
        <v>giulia.neri@example.com</v>
      </c>
    </row>
    <row r="179" ht="15.75" customHeight="1">
      <c r="A179" s="5">
        <v>10178.0</v>
      </c>
      <c r="B179" s="6" t="s">
        <v>388</v>
      </c>
      <c r="C179" s="7" t="s">
        <v>36</v>
      </c>
      <c r="D179" s="7" t="s">
        <v>389</v>
      </c>
      <c r="E179" s="6" t="s">
        <v>32</v>
      </c>
      <c r="F179" s="8">
        <v>11.99</v>
      </c>
      <c r="G179" s="8">
        <v>35.97</v>
      </c>
      <c r="H179" s="7" t="s">
        <v>21</v>
      </c>
      <c r="I179" s="7" t="s">
        <v>22</v>
      </c>
      <c r="O179" s="10" t="str">
        <f t="array" ref="O179">XLOOKUP(A179,'Customer Data'!B179:B418,'Customer Data'!A179:A418)</f>
        <v>Piazza Duomo 3, Napoli</v>
      </c>
      <c r="P179" s="10" t="str">
        <f t="array" ref="P179">XLOOKUP(A179,'Customer Data'!B179:B418,'Customer Data'!D179:D418)</f>
        <v>luca.verdi@example.com</v>
      </c>
    </row>
    <row r="180" ht="15.75" customHeight="1">
      <c r="A180" s="5">
        <v>10179.0</v>
      </c>
      <c r="B180" s="6" t="s">
        <v>390</v>
      </c>
      <c r="C180" s="7" t="s">
        <v>40</v>
      </c>
      <c r="D180" s="7" t="s">
        <v>391</v>
      </c>
      <c r="E180" s="6" t="s">
        <v>20</v>
      </c>
      <c r="F180" s="13">
        <v>34.0</v>
      </c>
      <c r="G180" s="13">
        <v>68.0</v>
      </c>
      <c r="H180" s="7" t="s">
        <v>27</v>
      </c>
      <c r="I180" s="7" t="s">
        <v>28</v>
      </c>
      <c r="O180" s="10" t="str">
        <f t="array" ref="O180">XLOOKUP(A180,'Customer Data'!B180:B419,'Customer Data'!A180:A419)</f>
        <v>Viale Italia 20, Firenze</v>
      </c>
      <c r="P180" s="10" t="str">
        <f t="array" ref="P180">XLOOKUP(A180,'Customer Data'!B180:B419,'Customer Data'!D180:D419)</f>
        <v>francesco.conti@example.com</v>
      </c>
    </row>
    <row r="181" ht="15.75" customHeight="1">
      <c r="A181" s="5">
        <v>10180.0</v>
      </c>
      <c r="B181" s="6" t="s">
        <v>392</v>
      </c>
      <c r="C181" s="7" t="s">
        <v>43</v>
      </c>
      <c r="D181" s="7" t="s">
        <v>393</v>
      </c>
      <c r="E181" s="6" t="s">
        <v>26</v>
      </c>
      <c r="F181" s="13">
        <v>146.0</v>
      </c>
      <c r="G181" s="13">
        <v>146.0</v>
      </c>
      <c r="H181" s="7" t="s">
        <v>33</v>
      </c>
      <c r="I181" s="7" t="s">
        <v>22</v>
      </c>
      <c r="O181" s="10" t="str">
        <f t="array" ref="O181">XLOOKUP(A181,'Customer Data'!B181:B420,'Customer Data'!A181:A420)</f>
        <v>Via Manzoni 8, Palermo</v>
      </c>
      <c r="P181" s="10" t="str">
        <f t="array" ref="P181">XLOOKUP(A181,'Customer Data'!B181:B420,'Customer Data'!D181:D420)</f>
        <v>chiara.moretti@example.com</v>
      </c>
    </row>
    <row r="182" ht="15.75" customHeight="1">
      <c r="A182" s="5">
        <v>10181.0</v>
      </c>
      <c r="B182" s="6" t="s">
        <v>394</v>
      </c>
      <c r="C182" s="7" t="s">
        <v>18</v>
      </c>
      <c r="D182" s="7" t="s">
        <v>395</v>
      </c>
      <c r="E182" s="6" t="s">
        <v>26</v>
      </c>
      <c r="F182" s="8">
        <v>649.99</v>
      </c>
      <c r="G182" s="8">
        <v>649.99</v>
      </c>
      <c r="H182" s="7" t="s">
        <v>21</v>
      </c>
      <c r="I182" s="7" t="s">
        <v>22</v>
      </c>
      <c r="O182" s="10" t="str">
        <f t="array" ref="O182">XLOOKUP(A182,'Customer Data'!B182:B421,'Customer Data'!A182:A421)</f>
        <v>Corso Venezia 15, Genova</v>
      </c>
      <c r="P182" s="10" t="str">
        <f t="array" ref="P182">XLOOKUP(A182,'Customer Data'!B182:B421,'Customer Data'!D182:D421)</f>
        <v>marco.lombardi@example.com</v>
      </c>
    </row>
    <row r="183" ht="15.75" customHeight="1">
      <c r="A183" s="5">
        <v>10182.0</v>
      </c>
      <c r="B183" s="6" t="s">
        <v>396</v>
      </c>
      <c r="C183" s="7" t="s">
        <v>24</v>
      </c>
      <c r="D183" s="7" t="s">
        <v>397</v>
      </c>
      <c r="E183" s="6" t="s">
        <v>26</v>
      </c>
      <c r="F183" s="8">
        <v>399.99</v>
      </c>
      <c r="G183" s="8">
        <v>399.99</v>
      </c>
      <c r="H183" s="7" t="s">
        <v>27</v>
      </c>
      <c r="I183" s="7" t="s">
        <v>28</v>
      </c>
      <c r="O183" s="10" t="str">
        <f t="array" ref="O183">XLOOKUP(A183,'Customer Data'!B183:B422,'Customer Data'!A183:A422)</f>
        <v>Corso Venezia 15, Genova</v>
      </c>
      <c r="P183" s="10" t="str">
        <f t="array" ref="P183">XLOOKUP(A183,'Customer Data'!B183:B422,'Customer Data'!D183:D422)</f>
        <v>marco.lombardi@example.com</v>
      </c>
    </row>
    <row r="184" ht="15.75" customHeight="1">
      <c r="A184" s="5">
        <v>10183.0</v>
      </c>
      <c r="B184" s="6" t="s">
        <v>398</v>
      </c>
      <c r="C184" s="7" t="s">
        <v>30</v>
      </c>
      <c r="D184" s="7" t="s">
        <v>399</v>
      </c>
      <c r="E184" s="6" t="s">
        <v>32</v>
      </c>
      <c r="F184" s="8">
        <v>59.99</v>
      </c>
      <c r="G184" s="8">
        <v>179.97</v>
      </c>
      <c r="H184" s="7" t="s">
        <v>33</v>
      </c>
      <c r="I184" s="7" t="s">
        <v>34</v>
      </c>
      <c r="O184" s="10" t="str">
        <f t="array" ref="O184">XLOOKUP(A184,'Customer Data'!B184:B423,'Customer Data'!A184:A423)</f>
        <v>Via Roma 1, Roma</v>
      </c>
      <c r="P184" s="10" t="str">
        <f t="array" ref="P184">XLOOKUP(A184,'Customer Data'!B184:B423,'Customer Data'!D184:D423)</f>
        <v>giuseppe.rossi@example.com</v>
      </c>
    </row>
    <row r="185" ht="15.75" customHeight="1">
      <c r="A185" s="5">
        <v>10184.0</v>
      </c>
      <c r="B185" s="6" t="s">
        <v>400</v>
      </c>
      <c r="C185" s="7" t="s">
        <v>36</v>
      </c>
      <c r="D185" s="7" t="s">
        <v>401</v>
      </c>
      <c r="E185" s="6" t="s">
        <v>20</v>
      </c>
      <c r="F185" s="8">
        <v>12.99</v>
      </c>
      <c r="G185" s="8">
        <v>25.98</v>
      </c>
      <c r="H185" s="7" t="s">
        <v>21</v>
      </c>
      <c r="I185" s="7" t="s">
        <v>22</v>
      </c>
      <c r="O185" s="10" t="str">
        <f t="array" ref="O185">XLOOKUP(A185,'Customer Data'!B185:B424,'Customer Data'!A185:A424)</f>
        <v>Viale Italia 20, Firenze</v>
      </c>
      <c r="P185" s="10" t="str">
        <f t="array" ref="P185">XLOOKUP(A185,'Customer Data'!B185:B424,'Customer Data'!D185:D424)</f>
        <v>francesco.conti@example.com</v>
      </c>
    </row>
    <row r="186" ht="15.75" customHeight="1">
      <c r="A186" s="5">
        <v>10185.0</v>
      </c>
      <c r="B186" s="6" t="s">
        <v>402</v>
      </c>
      <c r="C186" s="7" t="s">
        <v>40</v>
      </c>
      <c r="D186" s="7" t="s">
        <v>403</v>
      </c>
      <c r="E186" s="6" t="s">
        <v>26</v>
      </c>
      <c r="F186" s="13">
        <v>190.0</v>
      </c>
      <c r="G186" s="13">
        <v>190.0</v>
      </c>
      <c r="H186" s="7" t="s">
        <v>27</v>
      </c>
      <c r="I186" s="7" t="s">
        <v>28</v>
      </c>
      <c r="O186" s="10" t="str">
        <f t="array" ref="O186">XLOOKUP(A186,'Customer Data'!B186:B425,'Customer Data'!A186:A425)</f>
        <v>Via Dante 7, Bologna</v>
      </c>
      <c r="P186" s="10" t="str">
        <f t="array" ref="P186">XLOOKUP(A186,'Customer Data'!B186:B425,'Customer Data'!D186:D425)</f>
        <v>anna.ricci@example.com</v>
      </c>
    </row>
    <row r="187" ht="15.75" customHeight="1">
      <c r="A187" s="5">
        <v>10186.0</v>
      </c>
      <c r="B187" s="6" t="s">
        <v>404</v>
      </c>
      <c r="C187" s="7" t="s">
        <v>43</v>
      </c>
      <c r="D187" s="7" t="s">
        <v>405</v>
      </c>
      <c r="E187" s="6" t="s">
        <v>26</v>
      </c>
      <c r="F187" s="8">
        <v>499.95</v>
      </c>
      <c r="G187" s="8">
        <v>499.95</v>
      </c>
      <c r="H187" s="7" t="s">
        <v>33</v>
      </c>
      <c r="I187" s="7" t="s">
        <v>22</v>
      </c>
      <c r="O187" s="10" t="str">
        <f t="array" ref="O187">XLOOKUP(A187,'Customer Data'!B187:B426,'Customer Data'!A187:A426)</f>
        <v>Via Mazzini 12, Torino</v>
      </c>
      <c r="P187" s="10" t="str">
        <f t="array" ref="P187">XLOOKUP(A187,'Customer Data'!B187:B426,'Customer Data'!D187:D426)</f>
        <v>giulia.neri@example.com</v>
      </c>
    </row>
    <row r="188" ht="15.75" customHeight="1">
      <c r="A188" s="5">
        <v>10187.0</v>
      </c>
      <c r="B188" s="6" t="s">
        <v>406</v>
      </c>
      <c r="C188" s="7" t="s">
        <v>18</v>
      </c>
      <c r="D188" s="7" t="s">
        <v>407</v>
      </c>
      <c r="E188" s="6" t="s">
        <v>26</v>
      </c>
      <c r="F188" s="13">
        <v>399.0</v>
      </c>
      <c r="G188" s="13">
        <v>399.0</v>
      </c>
      <c r="H188" s="7" t="s">
        <v>21</v>
      </c>
      <c r="I188" s="7" t="s">
        <v>22</v>
      </c>
      <c r="O188" s="10" t="str">
        <f t="array" ref="O188">XLOOKUP(A188,'Customer Data'!B188:B427,'Customer Data'!A188:A427)</f>
        <v>Via Roma 1, Roma</v>
      </c>
      <c r="P188" s="10" t="str">
        <f t="array" ref="P188">XLOOKUP(A188,'Customer Data'!B188:B427,'Customer Data'!D188:D427)</f>
        <v>giuseppe.rossi@example.com</v>
      </c>
    </row>
    <row r="189" ht="15.75" customHeight="1">
      <c r="A189" s="5">
        <v>10188.0</v>
      </c>
      <c r="B189" s="6" t="s">
        <v>408</v>
      </c>
      <c r="C189" s="7" t="s">
        <v>24</v>
      </c>
      <c r="D189" s="7" t="s">
        <v>409</v>
      </c>
      <c r="E189" s="6" t="s">
        <v>20</v>
      </c>
      <c r="F189" s="13">
        <v>199.0</v>
      </c>
      <c r="G189" s="13">
        <v>398.0</v>
      </c>
      <c r="H189" s="7" t="s">
        <v>27</v>
      </c>
      <c r="I189" s="7" t="s">
        <v>28</v>
      </c>
      <c r="O189" s="10" t="str">
        <f t="array" ref="O189">XLOOKUP(A189,'Customer Data'!B189:B428,'Customer Data'!A189:A428)</f>
        <v>Via Dante 7, Bologna</v>
      </c>
      <c r="P189" s="10" t="str">
        <f t="array" ref="P189">XLOOKUP(A189,'Customer Data'!B189:B428,'Customer Data'!D189:D428)</f>
        <v>anna.ricci@example.com</v>
      </c>
    </row>
    <row r="190" ht="15.75" customHeight="1">
      <c r="A190" s="5">
        <v>10189.0</v>
      </c>
      <c r="B190" s="6" t="s">
        <v>410</v>
      </c>
      <c r="C190" s="7" t="s">
        <v>30</v>
      </c>
      <c r="D190" s="7" t="s">
        <v>411</v>
      </c>
      <c r="E190" s="6" t="s">
        <v>38</v>
      </c>
      <c r="F190" s="8">
        <v>34.99</v>
      </c>
      <c r="G190" s="8">
        <v>139.96</v>
      </c>
      <c r="H190" s="7" t="s">
        <v>33</v>
      </c>
      <c r="I190" s="7" t="s">
        <v>34</v>
      </c>
      <c r="O190" s="10" t="str">
        <f t="array" ref="O190">XLOOKUP(A190,'Customer Data'!B190:B429,'Customer Data'!A190:A429)</f>
        <v>Via Manzoni 8, Palermo</v>
      </c>
      <c r="P190" s="10" t="str">
        <f t="array" ref="P190">XLOOKUP(A190,'Customer Data'!B190:B429,'Customer Data'!D190:D429)</f>
        <v>chiara.moretti@example.com</v>
      </c>
    </row>
    <row r="191" ht="15.75" customHeight="1">
      <c r="A191" s="5">
        <v>10190.0</v>
      </c>
      <c r="B191" s="6" t="s">
        <v>412</v>
      </c>
      <c r="C191" s="7" t="s">
        <v>36</v>
      </c>
      <c r="D191" s="7" t="s">
        <v>211</v>
      </c>
      <c r="E191" s="6" t="s">
        <v>32</v>
      </c>
      <c r="F191" s="8">
        <v>10.99</v>
      </c>
      <c r="G191" s="8">
        <v>32.97</v>
      </c>
      <c r="H191" s="7" t="s">
        <v>21</v>
      </c>
      <c r="I191" s="7" t="s">
        <v>22</v>
      </c>
      <c r="O191" s="10" t="str">
        <f t="array" ref="O191">XLOOKUP(A191,'Customer Data'!B191:B430,'Customer Data'!A191:A430)</f>
        <v>Via Manzoni 8, Palermo</v>
      </c>
      <c r="P191" s="10" t="str">
        <f t="array" ref="P191">XLOOKUP(A191,'Customer Data'!B191:B430,'Customer Data'!D191:D430)</f>
        <v>chiara.moretti@example.com</v>
      </c>
    </row>
    <row r="192" ht="15.75" customHeight="1">
      <c r="A192" s="5">
        <v>10191.0</v>
      </c>
      <c r="B192" s="6" t="s">
        <v>413</v>
      </c>
      <c r="C192" s="7" t="s">
        <v>40</v>
      </c>
      <c r="D192" s="7" t="s">
        <v>414</v>
      </c>
      <c r="E192" s="6" t="s">
        <v>26</v>
      </c>
      <c r="F192" s="13">
        <v>18.0</v>
      </c>
      <c r="G192" s="13">
        <v>18.0</v>
      </c>
      <c r="H192" s="7" t="s">
        <v>27</v>
      </c>
      <c r="I192" s="7" t="s">
        <v>28</v>
      </c>
      <c r="O192" s="10" t="str">
        <f t="array" ref="O192">XLOOKUP(A192,'Customer Data'!B192:B431,'Customer Data'!A192:A431)</f>
        <v>Via Mazzini 12, Torino</v>
      </c>
      <c r="P192" s="10" t="str">
        <f t="array" ref="P192">XLOOKUP(A192,'Customer Data'!B192:B431,'Customer Data'!D192:D431)</f>
        <v>giulia.neri@example.com</v>
      </c>
    </row>
    <row r="193" ht="15.75" customHeight="1">
      <c r="A193" s="5">
        <v>10192.0</v>
      </c>
      <c r="B193" s="6" t="s">
        <v>415</v>
      </c>
      <c r="C193" s="7" t="s">
        <v>43</v>
      </c>
      <c r="D193" s="7" t="s">
        <v>416</v>
      </c>
      <c r="E193" s="6" t="s">
        <v>26</v>
      </c>
      <c r="F193" s="8">
        <v>169.95</v>
      </c>
      <c r="G193" s="8">
        <v>169.95</v>
      </c>
      <c r="H193" s="7" t="s">
        <v>33</v>
      </c>
      <c r="I193" s="7" t="s">
        <v>22</v>
      </c>
      <c r="O193" s="10" t="str">
        <f t="array" ref="O193">XLOOKUP(A193,'Customer Data'!B193:B432,'Customer Data'!A193:A432)</f>
        <v>Corso Venezia 15, Genova</v>
      </c>
      <c r="P193" s="10" t="str">
        <f t="array" ref="P193">XLOOKUP(A193,'Customer Data'!B193:B432,'Customer Data'!D193:D432)</f>
        <v>marco.lombardi@example.com</v>
      </c>
    </row>
    <row r="194" ht="15.75" customHeight="1">
      <c r="A194" s="5">
        <v>10193.0</v>
      </c>
      <c r="B194" s="6" t="s">
        <v>417</v>
      </c>
      <c r="C194" s="7" t="s">
        <v>18</v>
      </c>
      <c r="D194" s="7" t="s">
        <v>418</v>
      </c>
      <c r="E194" s="6" t="s">
        <v>26</v>
      </c>
      <c r="F194" s="8">
        <v>199.99</v>
      </c>
      <c r="G194" s="8">
        <v>199.99</v>
      </c>
      <c r="H194" s="7" t="s">
        <v>21</v>
      </c>
      <c r="I194" s="7" t="s">
        <v>22</v>
      </c>
      <c r="O194" s="10" t="str">
        <f t="array" ref="O194">XLOOKUP(A194,'Customer Data'!B194:B433,'Customer Data'!A194:A433)</f>
        <v>Corso Garibaldi 5, Milano</v>
      </c>
      <c r="P194" s="10" t="str">
        <f t="array" ref="P194">XLOOKUP(A194,'Customer Data'!B194:B433,'Customer Data'!D194:D433)</f>
        <v>maria.bianchi@example.com</v>
      </c>
    </row>
    <row r="195" ht="15.75" customHeight="1">
      <c r="A195" s="5">
        <v>10194.0</v>
      </c>
      <c r="B195" s="6" t="s">
        <v>419</v>
      </c>
      <c r="C195" s="7" t="s">
        <v>24</v>
      </c>
      <c r="D195" s="7" t="s">
        <v>420</v>
      </c>
      <c r="E195" s="6" t="s">
        <v>26</v>
      </c>
      <c r="F195" s="8">
        <v>199.95</v>
      </c>
      <c r="G195" s="8">
        <v>199.95</v>
      </c>
      <c r="H195" s="7" t="s">
        <v>27</v>
      </c>
      <c r="I195" s="7" t="s">
        <v>28</v>
      </c>
      <c r="O195" s="10" t="str">
        <f t="array" ref="O195">XLOOKUP(A195,'Customer Data'!B195:B434,'Customer Data'!A195:A434)</f>
        <v>Via Dante 7, Bologna</v>
      </c>
      <c r="P195" s="10" t="str">
        <f t="array" ref="P195">XLOOKUP(A195,'Customer Data'!B195:B434,'Customer Data'!D195:D434)</f>
        <v>anna.ricci@example.com</v>
      </c>
    </row>
    <row r="196" ht="15.75" customHeight="1">
      <c r="A196" s="5">
        <v>10195.0</v>
      </c>
      <c r="B196" s="6" t="s">
        <v>421</v>
      </c>
      <c r="C196" s="7" t="s">
        <v>30</v>
      </c>
      <c r="D196" s="7" t="s">
        <v>422</v>
      </c>
      <c r="E196" s="6" t="s">
        <v>20</v>
      </c>
      <c r="F196" s="8">
        <v>179.99</v>
      </c>
      <c r="G196" s="8">
        <v>359.98</v>
      </c>
      <c r="H196" s="7" t="s">
        <v>33</v>
      </c>
      <c r="I196" s="7" t="s">
        <v>34</v>
      </c>
      <c r="O196" s="10" t="str">
        <f t="array" ref="O196">XLOOKUP(A196,'Customer Data'!B196:B435,'Customer Data'!A196:A435)</f>
        <v>Viale Italia 20, Firenze</v>
      </c>
      <c r="P196" s="10" t="str">
        <f t="array" ref="P196">XLOOKUP(A196,'Customer Data'!B196:B435,'Customer Data'!D196:D435)</f>
        <v>francesco.conti@example.com</v>
      </c>
    </row>
    <row r="197" ht="15.75" customHeight="1">
      <c r="A197" s="5">
        <v>10196.0</v>
      </c>
      <c r="B197" s="6" t="s">
        <v>423</v>
      </c>
      <c r="C197" s="7" t="s">
        <v>36</v>
      </c>
      <c r="D197" s="7" t="s">
        <v>424</v>
      </c>
      <c r="E197" s="6" t="s">
        <v>20</v>
      </c>
      <c r="F197" s="8">
        <v>11.99</v>
      </c>
      <c r="G197" s="8">
        <v>23.98</v>
      </c>
      <c r="H197" s="7" t="s">
        <v>21</v>
      </c>
      <c r="I197" s="7" t="s">
        <v>22</v>
      </c>
      <c r="O197" s="10" t="str">
        <f t="array" ref="O197">XLOOKUP(A197,'Customer Data'!B197:B436,'Customer Data'!A197:A436)</f>
        <v>Corso Garibaldi 5, Milano</v>
      </c>
      <c r="P197" s="10" t="str">
        <f t="array" ref="P197">XLOOKUP(A197,'Customer Data'!B197:B436,'Customer Data'!D197:D436)</f>
        <v>maria.bianchi@example.com</v>
      </c>
    </row>
    <row r="198" ht="15.75" customHeight="1">
      <c r="A198" s="5">
        <v>10197.0</v>
      </c>
      <c r="B198" s="6" t="s">
        <v>425</v>
      </c>
      <c r="C198" s="7" t="s">
        <v>40</v>
      </c>
      <c r="D198" s="7" t="s">
        <v>426</v>
      </c>
      <c r="E198" s="6" t="s">
        <v>26</v>
      </c>
      <c r="F198" s="13">
        <v>125.0</v>
      </c>
      <c r="G198" s="13">
        <v>125.0</v>
      </c>
      <c r="H198" s="7" t="s">
        <v>27</v>
      </c>
      <c r="I198" s="7" t="s">
        <v>28</v>
      </c>
      <c r="O198" s="10" t="str">
        <f t="array" ref="O198">XLOOKUP(A198,'Customer Data'!B198:B437,'Customer Data'!A198:A437)</f>
        <v>Viale Italia 20, Firenze</v>
      </c>
      <c r="P198" s="10" t="str">
        <f t="array" ref="P198">XLOOKUP(A198,'Customer Data'!B198:B437,'Customer Data'!D198:D437)</f>
        <v>francesco.conti@example.com</v>
      </c>
    </row>
    <row r="199" ht="15.75" customHeight="1">
      <c r="A199" s="5">
        <v>10198.0</v>
      </c>
      <c r="B199" s="6" t="s">
        <v>427</v>
      </c>
      <c r="C199" s="7" t="s">
        <v>43</v>
      </c>
      <c r="D199" s="7" t="s">
        <v>428</v>
      </c>
      <c r="E199" s="6" t="s">
        <v>26</v>
      </c>
      <c r="F199" s="8">
        <v>449.99</v>
      </c>
      <c r="G199" s="8">
        <v>449.99</v>
      </c>
      <c r="H199" s="7" t="s">
        <v>33</v>
      </c>
      <c r="I199" s="7" t="s">
        <v>22</v>
      </c>
      <c r="O199" s="10" t="str">
        <f t="array" ref="O199">XLOOKUP(A199,'Customer Data'!B199:B438,'Customer Data'!A199:A438)</f>
        <v>Piazza Duomo 3, Napoli</v>
      </c>
      <c r="P199" s="10" t="str">
        <f t="array" ref="P199">XLOOKUP(A199,'Customer Data'!B199:B438,'Customer Data'!D199:D438)</f>
        <v>luca.verdi@example.com</v>
      </c>
    </row>
    <row r="200" ht="15.75" customHeight="1">
      <c r="A200" s="5">
        <v>10199.0</v>
      </c>
      <c r="B200" s="6" t="s">
        <v>429</v>
      </c>
      <c r="C200" s="7" t="s">
        <v>18</v>
      </c>
      <c r="D200" s="7" t="s">
        <v>430</v>
      </c>
      <c r="E200" s="6" t="s">
        <v>20</v>
      </c>
      <c r="F200" s="13">
        <v>179.0</v>
      </c>
      <c r="G200" s="13">
        <v>358.0</v>
      </c>
      <c r="H200" s="7" t="s">
        <v>21</v>
      </c>
      <c r="I200" s="7" t="s">
        <v>22</v>
      </c>
      <c r="O200" s="10" t="str">
        <f t="array" ref="O200">XLOOKUP(A200,'Customer Data'!B200:B439,'Customer Data'!A200:A439)</f>
        <v>Corso Venezia 15, Genova</v>
      </c>
      <c r="P200" s="10" t="str">
        <f t="array" ref="P200">XLOOKUP(A200,'Customer Data'!B200:B439,'Customer Data'!D200:D439)</f>
        <v>marco.lombardi@example.com</v>
      </c>
    </row>
    <row r="201" ht="15.75" customHeight="1">
      <c r="A201" s="5">
        <v>10200.0</v>
      </c>
      <c r="B201" s="6" t="s">
        <v>431</v>
      </c>
      <c r="C201" s="7" t="s">
        <v>24</v>
      </c>
      <c r="D201" s="7" t="s">
        <v>432</v>
      </c>
      <c r="E201" s="6" t="s">
        <v>26</v>
      </c>
      <c r="F201" s="8">
        <v>99.95</v>
      </c>
      <c r="G201" s="8">
        <v>99.95</v>
      </c>
      <c r="H201" s="7" t="s">
        <v>27</v>
      </c>
      <c r="I201" s="7" t="s">
        <v>28</v>
      </c>
      <c r="O201" s="10" t="str">
        <f t="array" ref="O201">XLOOKUP(A201,'Customer Data'!B201:B440,'Customer Data'!A201:A440)</f>
        <v>Via Roma 1, Roma</v>
      </c>
      <c r="P201" s="10" t="str">
        <f t="array" ref="P201">XLOOKUP(A201,'Customer Data'!B201:B440,'Customer Data'!D201:D440)</f>
        <v>giuseppe.rossi@example.com</v>
      </c>
    </row>
    <row r="202" ht="15.75" customHeight="1">
      <c r="A202" s="5">
        <v>10201.0</v>
      </c>
      <c r="B202" s="6" t="s">
        <v>433</v>
      </c>
      <c r="C202" s="7" t="s">
        <v>30</v>
      </c>
      <c r="D202" s="7" t="s">
        <v>434</v>
      </c>
      <c r="E202" s="6" t="s">
        <v>32</v>
      </c>
      <c r="F202" s="8">
        <v>59.99</v>
      </c>
      <c r="G202" s="8">
        <v>179.97</v>
      </c>
      <c r="H202" s="7" t="s">
        <v>33</v>
      </c>
      <c r="I202" s="7" t="s">
        <v>34</v>
      </c>
      <c r="O202" s="10" t="str">
        <f t="array" ref="O202">XLOOKUP(A202,'Customer Data'!B202:B441,'Customer Data'!A202:A441)</f>
        <v>Corso Venezia 15, Genova</v>
      </c>
      <c r="P202" s="10" t="str">
        <f t="array" ref="P202">XLOOKUP(A202,'Customer Data'!B202:B441,'Customer Data'!D202:D441)</f>
        <v>marco.lombardi@example.com</v>
      </c>
    </row>
    <row r="203" ht="15.75" customHeight="1">
      <c r="A203" s="5">
        <v>10202.0</v>
      </c>
      <c r="B203" s="6" t="s">
        <v>435</v>
      </c>
      <c r="C203" s="7" t="s">
        <v>36</v>
      </c>
      <c r="D203" s="7" t="s">
        <v>436</v>
      </c>
      <c r="E203" s="6" t="s">
        <v>20</v>
      </c>
      <c r="F203" s="8">
        <v>14.99</v>
      </c>
      <c r="G203" s="8">
        <v>29.98</v>
      </c>
      <c r="H203" s="7" t="s">
        <v>21</v>
      </c>
      <c r="I203" s="7" t="s">
        <v>22</v>
      </c>
      <c r="O203" s="10" t="str">
        <f t="array" ref="O203">XLOOKUP(A203,'Customer Data'!B203:B442,'Customer Data'!A203:A442)</f>
        <v>Corso Garibaldi 5, Milano</v>
      </c>
      <c r="P203" s="10" t="str">
        <f t="array" ref="P203">XLOOKUP(A203,'Customer Data'!B203:B442,'Customer Data'!D203:D442)</f>
        <v>maria.bianchi@example.com</v>
      </c>
    </row>
    <row r="204" ht="15.75" customHeight="1">
      <c r="A204" s="5">
        <v>10203.0</v>
      </c>
      <c r="B204" s="6" t="s">
        <v>437</v>
      </c>
      <c r="C204" s="7" t="s">
        <v>40</v>
      </c>
      <c r="D204" s="7" t="s">
        <v>438</v>
      </c>
      <c r="E204" s="6" t="s">
        <v>26</v>
      </c>
      <c r="F204" s="13">
        <v>52.0</v>
      </c>
      <c r="G204" s="13">
        <v>52.0</v>
      </c>
      <c r="H204" s="7" t="s">
        <v>27</v>
      </c>
      <c r="I204" s="7" t="s">
        <v>28</v>
      </c>
      <c r="O204" s="10" t="str">
        <f t="array" ref="O204">XLOOKUP(A204,'Customer Data'!B204:B443,'Customer Data'!A204:A443)</f>
        <v>Via Manzoni 8, Palermo</v>
      </c>
      <c r="P204" s="10" t="str">
        <f t="array" ref="P204">XLOOKUP(A204,'Customer Data'!B204:B443,'Customer Data'!D204:D443)</f>
        <v>chiara.moretti@example.com</v>
      </c>
    </row>
    <row r="205" ht="15.75" customHeight="1">
      <c r="A205" s="5">
        <v>10204.0</v>
      </c>
      <c r="B205" s="6" t="s">
        <v>439</v>
      </c>
      <c r="C205" s="7" t="s">
        <v>43</v>
      </c>
      <c r="D205" s="7" t="s">
        <v>440</v>
      </c>
      <c r="E205" s="6" t="s">
        <v>26</v>
      </c>
      <c r="F205" s="8">
        <v>399.99</v>
      </c>
      <c r="G205" s="8">
        <v>399.99</v>
      </c>
      <c r="H205" s="7" t="s">
        <v>33</v>
      </c>
      <c r="I205" s="7" t="s">
        <v>22</v>
      </c>
      <c r="O205" s="10" t="str">
        <f t="array" ref="O205">XLOOKUP(A205,'Customer Data'!B205:B444,'Customer Data'!A205:A444)</f>
        <v>Piazza Duomo 3, Napoli</v>
      </c>
      <c r="P205" s="10" t="str">
        <f t="array" ref="P205">XLOOKUP(A205,'Customer Data'!B205:B444,'Customer Data'!D205:D444)</f>
        <v>luca.verdi@example.com</v>
      </c>
    </row>
    <row r="206" ht="15.75" customHeight="1">
      <c r="A206" s="5">
        <v>10205.0</v>
      </c>
      <c r="B206" s="6" t="s">
        <v>441</v>
      </c>
      <c r="C206" s="7" t="s">
        <v>18</v>
      </c>
      <c r="D206" s="7" t="s">
        <v>442</v>
      </c>
      <c r="E206" s="6" t="s">
        <v>26</v>
      </c>
      <c r="F206" s="8">
        <v>299.99</v>
      </c>
      <c r="G206" s="8">
        <v>299.99</v>
      </c>
      <c r="H206" s="7" t="s">
        <v>21</v>
      </c>
      <c r="I206" s="7" t="s">
        <v>22</v>
      </c>
      <c r="O206" s="10" t="str">
        <f t="array" ref="O206">XLOOKUP(A206,'Customer Data'!B206:B445,'Customer Data'!A206:A445)</f>
        <v>Piazza Duomo 3, Napoli</v>
      </c>
      <c r="P206" s="10" t="str">
        <f t="array" ref="P206">XLOOKUP(A206,'Customer Data'!B206:B445,'Customer Data'!D206:D445)</f>
        <v>luca.verdi@example.com</v>
      </c>
    </row>
    <row r="207" ht="15.75" customHeight="1">
      <c r="A207" s="5">
        <v>10206.0</v>
      </c>
      <c r="B207" s="6" t="s">
        <v>443</v>
      </c>
      <c r="C207" s="7" t="s">
        <v>24</v>
      </c>
      <c r="D207" s="7" t="s">
        <v>444</v>
      </c>
      <c r="E207" s="6" t="s">
        <v>26</v>
      </c>
      <c r="F207" s="8">
        <v>379.99</v>
      </c>
      <c r="G207" s="8">
        <v>379.99</v>
      </c>
      <c r="H207" s="7" t="s">
        <v>27</v>
      </c>
      <c r="I207" s="7" t="s">
        <v>28</v>
      </c>
      <c r="O207" s="10" t="str">
        <f t="array" ref="O207">XLOOKUP(A207,'Customer Data'!B207:B446,'Customer Data'!A207:A446)</f>
        <v>Via Dante 7, Bologna</v>
      </c>
      <c r="P207" s="10" t="str">
        <f t="array" ref="P207">XLOOKUP(A207,'Customer Data'!B207:B446,'Customer Data'!D207:D446)</f>
        <v>anna.ricci@example.com</v>
      </c>
    </row>
    <row r="208" ht="15.75" customHeight="1">
      <c r="A208" s="5">
        <v>10207.0</v>
      </c>
      <c r="B208" s="6" t="s">
        <v>445</v>
      </c>
      <c r="C208" s="7" t="s">
        <v>30</v>
      </c>
      <c r="D208" s="7" t="s">
        <v>446</v>
      </c>
      <c r="E208" s="6" t="s">
        <v>20</v>
      </c>
      <c r="F208" s="13">
        <v>98.0</v>
      </c>
      <c r="G208" s="13">
        <v>196.0</v>
      </c>
      <c r="H208" s="7" t="s">
        <v>33</v>
      </c>
      <c r="I208" s="7" t="s">
        <v>34</v>
      </c>
      <c r="O208" s="10" t="str">
        <f t="array" ref="O208">XLOOKUP(A208,'Customer Data'!B208:B447,'Customer Data'!A208:A447)</f>
        <v>Via Dante 7, Bologna</v>
      </c>
      <c r="P208" s="10" t="str">
        <f t="array" ref="P208">XLOOKUP(A208,'Customer Data'!B208:B447,'Customer Data'!D208:D447)</f>
        <v>anna.ricci@example.com</v>
      </c>
    </row>
    <row r="209" ht="15.75" customHeight="1">
      <c r="A209" s="5">
        <v>10208.0</v>
      </c>
      <c r="B209" s="6" t="s">
        <v>447</v>
      </c>
      <c r="C209" s="7" t="s">
        <v>36</v>
      </c>
      <c r="D209" s="7" t="s">
        <v>448</v>
      </c>
      <c r="E209" s="6" t="s">
        <v>32</v>
      </c>
      <c r="F209" s="8">
        <v>16.99</v>
      </c>
      <c r="G209" s="8">
        <v>50.97</v>
      </c>
      <c r="H209" s="7" t="s">
        <v>21</v>
      </c>
      <c r="I209" s="7" t="s">
        <v>22</v>
      </c>
      <c r="O209" s="10" t="str">
        <f t="array" ref="O209">XLOOKUP(A209,'Customer Data'!B209:B448,'Customer Data'!A209:A448)</f>
        <v>Via Manzoni 8, Palermo</v>
      </c>
      <c r="P209" s="10" t="str">
        <f t="array" ref="P209">XLOOKUP(A209,'Customer Data'!B209:B448,'Customer Data'!D209:D448)</f>
        <v>chiara.moretti@example.com</v>
      </c>
    </row>
    <row r="210" ht="15.75" customHeight="1">
      <c r="A210" s="5">
        <v>10209.0</v>
      </c>
      <c r="B210" s="6" t="s">
        <v>449</v>
      </c>
      <c r="C210" s="7" t="s">
        <v>40</v>
      </c>
      <c r="D210" s="7" t="s">
        <v>450</v>
      </c>
      <c r="E210" s="6" t="s">
        <v>26</v>
      </c>
      <c r="F210" s="13">
        <v>79.0</v>
      </c>
      <c r="G210" s="13">
        <v>79.0</v>
      </c>
      <c r="H210" s="7" t="s">
        <v>27</v>
      </c>
      <c r="I210" s="7" t="s">
        <v>28</v>
      </c>
      <c r="O210" s="10" t="str">
        <f t="array" ref="O210">XLOOKUP(A210,'Customer Data'!B210:B449,'Customer Data'!A210:A449)</f>
        <v>Corso Garibaldi 5, Milano</v>
      </c>
      <c r="P210" s="10" t="str">
        <f t="array" ref="P210">XLOOKUP(A210,'Customer Data'!B210:B449,'Customer Data'!D210:D449)</f>
        <v>maria.bianchi@example.com</v>
      </c>
    </row>
    <row r="211" ht="15.75" customHeight="1">
      <c r="A211" s="5">
        <v>10210.0</v>
      </c>
      <c r="B211" s="6" t="s">
        <v>451</v>
      </c>
      <c r="C211" s="7" t="s">
        <v>43</v>
      </c>
      <c r="D211" s="7" t="s">
        <v>452</v>
      </c>
      <c r="E211" s="6" t="s">
        <v>26</v>
      </c>
      <c r="F211" s="13">
        <v>129.0</v>
      </c>
      <c r="G211" s="13">
        <v>129.0</v>
      </c>
      <c r="H211" s="7" t="s">
        <v>33</v>
      </c>
      <c r="I211" s="7" t="s">
        <v>22</v>
      </c>
      <c r="O211" s="10" t="str">
        <f t="array" ref="O211">XLOOKUP(A211,'Customer Data'!B211:B450,'Customer Data'!A211:A450)</f>
        <v>Viale Italia 20, Firenze</v>
      </c>
      <c r="P211" s="10" t="str">
        <f t="array" ref="P211">XLOOKUP(A211,'Customer Data'!B211:B450,'Customer Data'!D211:D450)</f>
        <v>francesco.conti@example.com</v>
      </c>
    </row>
    <row r="212" ht="15.75" customHeight="1">
      <c r="A212" s="5">
        <v>10211.0</v>
      </c>
      <c r="B212" s="6" t="s">
        <v>453</v>
      </c>
      <c r="C212" s="7" t="s">
        <v>18</v>
      </c>
      <c r="D212" s="7" t="s">
        <v>454</v>
      </c>
      <c r="E212" s="6" t="s">
        <v>26</v>
      </c>
      <c r="F212" s="8">
        <v>749.99</v>
      </c>
      <c r="G212" s="8">
        <v>749.99</v>
      </c>
      <c r="H212" s="7" t="s">
        <v>21</v>
      </c>
      <c r="I212" s="7" t="s">
        <v>22</v>
      </c>
      <c r="O212" s="10" t="str">
        <f t="array" ref="O212">XLOOKUP(A212,'Customer Data'!B212:B451,'Customer Data'!A212:A451)</f>
        <v>Corso Venezia 15, Genova</v>
      </c>
      <c r="P212" s="10" t="str">
        <f t="array" ref="P212">XLOOKUP(A212,'Customer Data'!B212:B451,'Customer Data'!D212:D451)</f>
        <v>marco.lombardi@example.com</v>
      </c>
    </row>
    <row r="213" ht="15.75" customHeight="1">
      <c r="A213" s="5">
        <v>10212.0</v>
      </c>
      <c r="B213" s="6" t="s">
        <v>455</v>
      </c>
      <c r="C213" s="7" t="s">
        <v>24</v>
      </c>
      <c r="D213" s="7" t="s">
        <v>62</v>
      </c>
      <c r="E213" s="6" t="s">
        <v>20</v>
      </c>
      <c r="F213" s="8">
        <v>169.99</v>
      </c>
      <c r="G213" s="8">
        <v>339.98</v>
      </c>
      <c r="H213" s="7" t="s">
        <v>27</v>
      </c>
      <c r="I213" s="7" t="s">
        <v>28</v>
      </c>
      <c r="O213" s="10" t="str">
        <f t="array" ref="O213">XLOOKUP(A213,'Customer Data'!B213:B452,'Customer Data'!A213:A452)</f>
        <v>Via Roma 1, Roma</v>
      </c>
      <c r="P213" s="10" t="str">
        <f t="array" ref="P213">XLOOKUP(A213,'Customer Data'!B213:B452,'Customer Data'!D213:D452)</f>
        <v>giuseppe.rossi@example.com</v>
      </c>
    </row>
    <row r="214" ht="15.75" customHeight="1">
      <c r="A214" s="5">
        <v>10213.0</v>
      </c>
      <c r="B214" s="6" t="s">
        <v>456</v>
      </c>
      <c r="C214" s="7" t="s">
        <v>30</v>
      </c>
      <c r="D214" s="7" t="s">
        <v>457</v>
      </c>
      <c r="E214" s="6" t="s">
        <v>38</v>
      </c>
      <c r="F214" s="8">
        <v>9.9</v>
      </c>
      <c r="G214" s="8">
        <v>39.6</v>
      </c>
      <c r="H214" s="7" t="s">
        <v>33</v>
      </c>
      <c r="I214" s="7" t="s">
        <v>34</v>
      </c>
      <c r="O214" s="10" t="str">
        <f t="array" ref="O214">XLOOKUP(A214,'Customer Data'!B214:B453,'Customer Data'!A214:A453)</f>
        <v>Via Roma 1, Roma</v>
      </c>
      <c r="P214" s="10" t="str">
        <f t="array" ref="P214">XLOOKUP(A214,'Customer Data'!B214:B453,'Customer Data'!D214:D453)</f>
        <v>giuseppe.rossi@example.com</v>
      </c>
    </row>
    <row r="215" ht="15.75" customHeight="1">
      <c r="A215" s="5">
        <v>10214.0</v>
      </c>
      <c r="B215" s="6" t="s">
        <v>458</v>
      </c>
      <c r="C215" s="7" t="s">
        <v>36</v>
      </c>
      <c r="D215" s="7" t="s">
        <v>377</v>
      </c>
      <c r="E215" s="6" t="s">
        <v>32</v>
      </c>
      <c r="F215" s="8">
        <v>10.99</v>
      </c>
      <c r="G215" s="8">
        <v>32.97</v>
      </c>
      <c r="H215" s="7" t="s">
        <v>21</v>
      </c>
      <c r="I215" s="7" t="s">
        <v>22</v>
      </c>
      <c r="O215" s="10" t="str">
        <f t="array" ref="O215">XLOOKUP(A215,'Customer Data'!B215:B454,'Customer Data'!A215:A454)</f>
        <v>Viale Italia 20, Firenze</v>
      </c>
      <c r="P215" s="10" t="str">
        <f t="array" ref="P215">XLOOKUP(A215,'Customer Data'!B215:B454,'Customer Data'!D215:D454)</f>
        <v>francesco.conti@example.com</v>
      </c>
    </row>
    <row r="216" ht="15.75" customHeight="1">
      <c r="A216" s="5">
        <v>10215.0</v>
      </c>
      <c r="B216" s="6" t="s">
        <v>459</v>
      </c>
      <c r="C216" s="7" t="s">
        <v>40</v>
      </c>
      <c r="D216" s="7" t="s">
        <v>460</v>
      </c>
      <c r="E216" s="6" t="s">
        <v>20</v>
      </c>
      <c r="F216" s="13">
        <v>29.0</v>
      </c>
      <c r="G216" s="13">
        <v>58.0</v>
      </c>
      <c r="H216" s="7" t="s">
        <v>27</v>
      </c>
      <c r="I216" s="7" t="s">
        <v>28</v>
      </c>
      <c r="O216" s="10" t="str">
        <f t="array" ref="O216">XLOOKUP(A216,'Customer Data'!B216:B455,'Customer Data'!A216:A455)</f>
        <v>Piazza Duomo 3, Napoli</v>
      </c>
      <c r="P216" s="10" t="str">
        <f t="array" ref="P216">XLOOKUP(A216,'Customer Data'!B216:B455,'Customer Data'!D216:D455)</f>
        <v>luca.verdi@example.com</v>
      </c>
    </row>
    <row r="217" ht="15.75" customHeight="1">
      <c r="A217" s="5">
        <v>10216.0</v>
      </c>
      <c r="B217" s="6" t="s">
        <v>461</v>
      </c>
      <c r="C217" s="7" t="s">
        <v>43</v>
      </c>
      <c r="D217" s="7" t="s">
        <v>462</v>
      </c>
      <c r="E217" s="6" t="s">
        <v>26</v>
      </c>
      <c r="F217" s="8">
        <v>349.99</v>
      </c>
      <c r="G217" s="8">
        <v>349.99</v>
      </c>
      <c r="H217" s="7" t="s">
        <v>33</v>
      </c>
      <c r="I217" s="7" t="s">
        <v>22</v>
      </c>
      <c r="O217" s="10" t="str">
        <f t="array" ref="O217">XLOOKUP(A217,'Customer Data'!B217:B456,'Customer Data'!A217:A456)</f>
        <v>Via Manzoni 8, Palermo</v>
      </c>
      <c r="P217" s="10" t="str">
        <f t="array" ref="P217">XLOOKUP(A217,'Customer Data'!B217:B456,'Customer Data'!D217:D456)</f>
        <v>chiara.moretti@example.com</v>
      </c>
    </row>
    <row r="218" ht="15.75" customHeight="1">
      <c r="A218" s="5">
        <v>10217.0</v>
      </c>
      <c r="B218" s="6" t="s">
        <v>463</v>
      </c>
      <c r="C218" s="7" t="s">
        <v>18</v>
      </c>
      <c r="D218" s="7" t="s">
        <v>464</v>
      </c>
      <c r="E218" s="6" t="s">
        <v>26</v>
      </c>
      <c r="F218" s="13">
        <v>2399.0</v>
      </c>
      <c r="G218" s="13">
        <v>2399.0</v>
      </c>
      <c r="H218" s="7" t="s">
        <v>21</v>
      </c>
      <c r="I218" s="7" t="s">
        <v>22</v>
      </c>
      <c r="O218" s="10" t="str">
        <f t="array" ref="O218">XLOOKUP(A218,'Customer Data'!B218:B457,'Customer Data'!A218:A457)</f>
        <v>Corso Garibaldi 5, Milano</v>
      </c>
      <c r="P218" s="10" t="str">
        <f t="array" ref="P218">XLOOKUP(A218,'Customer Data'!B218:B457,'Customer Data'!D218:D457)</f>
        <v>maria.bianchi@example.com</v>
      </c>
    </row>
    <row r="219" ht="15.75" customHeight="1">
      <c r="A219" s="5">
        <v>10218.0</v>
      </c>
      <c r="B219" s="6" t="s">
        <v>465</v>
      </c>
      <c r="C219" s="7" t="s">
        <v>24</v>
      </c>
      <c r="D219" s="7" t="s">
        <v>466</v>
      </c>
      <c r="E219" s="6" t="s">
        <v>26</v>
      </c>
      <c r="F219" s="8">
        <v>449.99</v>
      </c>
      <c r="G219" s="8">
        <v>449.99</v>
      </c>
      <c r="H219" s="7" t="s">
        <v>27</v>
      </c>
      <c r="I219" s="7" t="s">
        <v>28</v>
      </c>
      <c r="O219" s="10" t="str">
        <f t="array" ref="O219">XLOOKUP(A219,'Customer Data'!B219:B458,'Customer Data'!A219:A458)</f>
        <v>Via Dante 7, Bologna</v>
      </c>
      <c r="P219" s="10" t="str">
        <f t="array" ref="P219">XLOOKUP(A219,'Customer Data'!B219:B458,'Customer Data'!D219:D458)</f>
        <v>anna.ricci@example.com</v>
      </c>
    </row>
    <row r="220" ht="15.75" customHeight="1">
      <c r="A220" s="5">
        <v>10219.0</v>
      </c>
      <c r="B220" s="6" t="s">
        <v>467</v>
      </c>
      <c r="C220" s="7" t="s">
        <v>30</v>
      </c>
      <c r="D220" s="7" t="s">
        <v>468</v>
      </c>
      <c r="E220" s="6" t="s">
        <v>32</v>
      </c>
      <c r="F220" s="8">
        <v>49.99</v>
      </c>
      <c r="G220" s="8">
        <v>149.97</v>
      </c>
      <c r="H220" s="7" t="s">
        <v>33</v>
      </c>
      <c r="I220" s="7" t="s">
        <v>34</v>
      </c>
      <c r="O220" s="10" t="str">
        <f t="array" ref="O220">XLOOKUP(A220,'Customer Data'!B220:B459,'Customer Data'!A220:A459)</f>
        <v>Corso Garibaldi 5, Milano</v>
      </c>
      <c r="P220" s="10" t="str">
        <f t="array" ref="P220">XLOOKUP(A220,'Customer Data'!B220:B459,'Customer Data'!D220:D459)</f>
        <v>maria.bianchi@example.com</v>
      </c>
    </row>
    <row r="221" ht="15.75" customHeight="1">
      <c r="A221" s="5">
        <v>10220.0</v>
      </c>
      <c r="B221" s="6" t="s">
        <v>469</v>
      </c>
      <c r="C221" s="7" t="s">
        <v>36</v>
      </c>
      <c r="D221" s="7" t="s">
        <v>470</v>
      </c>
      <c r="E221" s="6" t="s">
        <v>20</v>
      </c>
      <c r="F221" s="8">
        <v>12.99</v>
      </c>
      <c r="G221" s="8">
        <v>25.98</v>
      </c>
      <c r="H221" s="7" t="s">
        <v>21</v>
      </c>
      <c r="I221" s="7" t="s">
        <v>22</v>
      </c>
      <c r="O221" s="10" t="str">
        <f t="array" ref="O221">XLOOKUP(A221,'Customer Data'!B221:B460,'Customer Data'!A221:A460)</f>
        <v>Corso Garibaldi 5, Milano</v>
      </c>
      <c r="P221" s="10" t="str">
        <f t="array" ref="P221">XLOOKUP(A221,'Customer Data'!B221:B460,'Customer Data'!D221:D460)</f>
        <v>maria.bianchi@example.com</v>
      </c>
    </row>
    <row r="222" ht="15.75" customHeight="1">
      <c r="A222" s="5">
        <v>10221.0</v>
      </c>
      <c r="B222" s="6" t="s">
        <v>471</v>
      </c>
      <c r="C222" s="7" t="s">
        <v>40</v>
      </c>
      <c r="D222" s="7" t="s">
        <v>472</v>
      </c>
      <c r="E222" s="6" t="s">
        <v>26</v>
      </c>
      <c r="F222" s="13">
        <v>27.0</v>
      </c>
      <c r="G222" s="13">
        <v>27.0</v>
      </c>
      <c r="H222" s="7" t="s">
        <v>27</v>
      </c>
      <c r="I222" s="7" t="s">
        <v>28</v>
      </c>
      <c r="O222" s="10" t="str">
        <f t="array" ref="O222">XLOOKUP(A222,'Customer Data'!B222:B461,'Customer Data'!A222:A461)</f>
        <v>Corso Venezia 15, Genova</v>
      </c>
      <c r="P222" s="10" t="str">
        <f t="array" ref="P222">XLOOKUP(A222,'Customer Data'!B222:B461,'Customer Data'!D222:D461)</f>
        <v>marco.lombardi@example.com</v>
      </c>
    </row>
    <row r="223" ht="15.75" customHeight="1">
      <c r="A223" s="5">
        <v>10222.0</v>
      </c>
      <c r="B223" s="6" t="s">
        <v>473</v>
      </c>
      <c r="C223" s="7" t="s">
        <v>43</v>
      </c>
      <c r="D223" s="7" t="s">
        <v>72</v>
      </c>
      <c r="E223" s="6" t="s">
        <v>26</v>
      </c>
      <c r="F223" s="8">
        <v>599.99</v>
      </c>
      <c r="G223" s="8">
        <v>599.99</v>
      </c>
      <c r="H223" s="7" t="s">
        <v>33</v>
      </c>
      <c r="I223" s="7" t="s">
        <v>22</v>
      </c>
      <c r="O223" s="10" t="str">
        <f t="array" ref="O223">XLOOKUP(A223,'Customer Data'!B223:B462,'Customer Data'!A223:A462)</f>
        <v>Corso Garibaldi 5, Milano</v>
      </c>
      <c r="P223" s="10" t="str">
        <f t="array" ref="P223">XLOOKUP(A223,'Customer Data'!B223:B462,'Customer Data'!D223:D462)</f>
        <v>maria.bianchi@example.com</v>
      </c>
    </row>
    <row r="224" ht="15.75" customHeight="1">
      <c r="A224" s="5">
        <v>10223.0</v>
      </c>
      <c r="B224" s="6" t="s">
        <v>474</v>
      </c>
      <c r="C224" s="7" t="s">
        <v>18</v>
      </c>
      <c r="D224" s="7" t="s">
        <v>475</v>
      </c>
      <c r="E224" s="6" t="s">
        <v>38</v>
      </c>
      <c r="F224" s="8">
        <v>49.99</v>
      </c>
      <c r="G224" s="8">
        <v>199.96</v>
      </c>
      <c r="H224" s="7" t="s">
        <v>21</v>
      </c>
      <c r="I224" s="7" t="s">
        <v>22</v>
      </c>
      <c r="O224" s="10" t="str">
        <f t="array" ref="O224">XLOOKUP(A224,'Customer Data'!B224:B463,'Customer Data'!A224:A463)</f>
        <v>Viale Italia 20, Firenze</v>
      </c>
      <c r="P224" s="10" t="str">
        <f t="array" ref="P224">XLOOKUP(A224,'Customer Data'!B224:B463,'Customer Data'!D224:D463)</f>
        <v>francesco.conti@example.com</v>
      </c>
    </row>
    <row r="225" ht="15.75" customHeight="1">
      <c r="A225" s="5">
        <v>10224.0</v>
      </c>
      <c r="B225" s="6" t="s">
        <v>476</v>
      </c>
      <c r="C225" s="7" t="s">
        <v>24</v>
      </c>
      <c r="D225" s="7" t="s">
        <v>477</v>
      </c>
      <c r="E225" s="6" t="s">
        <v>20</v>
      </c>
      <c r="F225" s="8">
        <v>229.99</v>
      </c>
      <c r="G225" s="8">
        <v>459.98</v>
      </c>
      <c r="H225" s="7" t="s">
        <v>27</v>
      </c>
      <c r="I225" s="7" t="s">
        <v>28</v>
      </c>
      <c r="O225" s="10" t="str">
        <f t="array" ref="O225">XLOOKUP(A225,'Customer Data'!B225:B464,'Customer Data'!A225:A464)</f>
        <v>Piazza Duomo 3, Napoli</v>
      </c>
      <c r="P225" s="10" t="str">
        <f t="array" ref="P225">XLOOKUP(A225,'Customer Data'!B225:B464,'Customer Data'!D225:D464)</f>
        <v>luca.verdi@example.com</v>
      </c>
    </row>
    <row r="226" ht="15.75" customHeight="1">
      <c r="A226" s="5">
        <v>10225.0</v>
      </c>
      <c r="B226" s="6" t="s">
        <v>478</v>
      </c>
      <c r="C226" s="7" t="s">
        <v>30</v>
      </c>
      <c r="D226" s="7" t="s">
        <v>479</v>
      </c>
      <c r="E226" s="6" t="s">
        <v>20</v>
      </c>
      <c r="F226" s="8">
        <v>44.99</v>
      </c>
      <c r="G226" s="8">
        <v>89.98</v>
      </c>
      <c r="H226" s="7" t="s">
        <v>33</v>
      </c>
      <c r="I226" s="7" t="s">
        <v>34</v>
      </c>
      <c r="O226" s="10" t="str">
        <f t="array" ref="O226">XLOOKUP(A226,'Customer Data'!B226:B465,'Customer Data'!A226:A465)</f>
        <v>Viale Italia 20, Firenze</v>
      </c>
      <c r="P226" s="10" t="str">
        <f t="array" ref="P226">XLOOKUP(A226,'Customer Data'!B226:B465,'Customer Data'!D226:D465)</f>
        <v>francesco.conti@example.com</v>
      </c>
    </row>
    <row r="227" ht="15.75" customHeight="1">
      <c r="A227" s="5">
        <v>10226.0</v>
      </c>
      <c r="B227" s="6" t="s">
        <v>480</v>
      </c>
      <c r="C227" s="7" t="s">
        <v>36</v>
      </c>
      <c r="D227" s="7" t="s">
        <v>138</v>
      </c>
      <c r="E227" s="6" t="s">
        <v>32</v>
      </c>
      <c r="F227" s="8">
        <v>26.99</v>
      </c>
      <c r="G227" s="8">
        <v>80.97</v>
      </c>
      <c r="H227" s="7" t="s">
        <v>21</v>
      </c>
      <c r="I227" s="7" t="s">
        <v>22</v>
      </c>
      <c r="O227" s="10" t="str">
        <f t="array" ref="O227">XLOOKUP(A227,'Customer Data'!B227:B466,'Customer Data'!A227:A466)</f>
        <v>Viale Italia 20, Firenze</v>
      </c>
      <c r="P227" s="10" t="str">
        <f t="array" ref="P227">XLOOKUP(A227,'Customer Data'!B227:B466,'Customer Data'!D227:D466)</f>
        <v>francesco.conti@example.com</v>
      </c>
    </row>
    <row r="228" ht="15.75" customHeight="1">
      <c r="A228" s="5">
        <v>10227.0</v>
      </c>
      <c r="B228" s="6" t="s">
        <v>481</v>
      </c>
      <c r="C228" s="7" t="s">
        <v>40</v>
      </c>
      <c r="D228" s="7" t="s">
        <v>482</v>
      </c>
      <c r="E228" s="6" t="s">
        <v>26</v>
      </c>
      <c r="F228" s="8">
        <v>6.7</v>
      </c>
      <c r="G228" s="8">
        <v>6.7</v>
      </c>
      <c r="H228" s="7" t="s">
        <v>27</v>
      </c>
      <c r="I228" s="7" t="s">
        <v>28</v>
      </c>
      <c r="O228" s="10" t="str">
        <f t="array" ref="O228">XLOOKUP(A228,'Customer Data'!B228:B467,'Customer Data'!A228:A467)</f>
        <v>Via Mazzini 12, Torino</v>
      </c>
      <c r="P228" s="10" t="str">
        <f t="array" ref="P228">XLOOKUP(A228,'Customer Data'!B228:B467,'Customer Data'!D228:D467)</f>
        <v>giulia.neri@example.com</v>
      </c>
    </row>
    <row r="229" ht="15.75" customHeight="1">
      <c r="A229" s="5">
        <v>10228.0</v>
      </c>
      <c r="B229" s="6" t="s">
        <v>483</v>
      </c>
      <c r="C229" s="7" t="s">
        <v>43</v>
      </c>
      <c r="D229" s="7" t="s">
        <v>484</v>
      </c>
      <c r="E229" s="6" t="s">
        <v>20</v>
      </c>
      <c r="F229" s="8">
        <v>149.95</v>
      </c>
      <c r="G229" s="8">
        <v>299.9</v>
      </c>
      <c r="H229" s="7" t="s">
        <v>33</v>
      </c>
      <c r="I229" s="7" t="s">
        <v>22</v>
      </c>
      <c r="O229" s="10" t="str">
        <f t="array" ref="O229">XLOOKUP(A229,'Customer Data'!B229:B468,'Customer Data'!A229:A468)</f>
        <v>Via Dante 7, Bologna</v>
      </c>
      <c r="P229" s="10" t="str">
        <f t="array" ref="P229">XLOOKUP(A229,'Customer Data'!B229:B468,'Customer Data'!D229:D468)</f>
        <v>anna.ricci@example.com</v>
      </c>
    </row>
    <row r="230" ht="15.75" customHeight="1">
      <c r="A230" s="5">
        <v>10229.0</v>
      </c>
      <c r="B230" s="6" t="s">
        <v>485</v>
      </c>
      <c r="C230" s="7" t="s">
        <v>18</v>
      </c>
      <c r="D230" s="7" t="s">
        <v>486</v>
      </c>
      <c r="E230" s="6" t="s">
        <v>26</v>
      </c>
      <c r="F230" s="13">
        <v>169.0</v>
      </c>
      <c r="G230" s="13">
        <v>169.0</v>
      </c>
      <c r="H230" s="7" t="s">
        <v>21</v>
      </c>
      <c r="I230" s="7" t="s">
        <v>22</v>
      </c>
      <c r="O230" s="10" t="str">
        <f t="array" ref="O230">XLOOKUP(A230,'Customer Data'!B230:B469,'Customer Data'!A230:A469)</f>
        <v>Via Manzoni 8, Palermo</v>
      </c>
      <c r="P230" s="10" t="str">
        <f t="array" ref="P230">XLOOKUP(A230,'Customer Data'!B230:B469,'Customer Data'!D230:D469)</f>
        <v>chiara.moretti@example.com</v>
      </c>
    </row>
    <row r="231" ht="15.75" customHeight="1">
      <c r="A231" s="5">
        <v>10230.0</v>
      </c>
      <c r="B231" s="6" t="s">
        <v>487</v>
      </c>
      <c r="C231" s="7" t="s">
        <v>24</v>
      </c>
      <c r="D231" s="7" t="s">
        <v>488</v>
      </c>
      <c r="E231" s="6" t="s">
        <v>26</v>
      </c>
      <c r="F231" s="13">
        <v>599.0</v>
      </c>
      <c r="G231" s="13">
        <v>599.0</v>
      </c>
      <c r="H231" s="7" t="s">
        <v>27</v>
      </c>
      <c r="I231" s="7" t="s">
        <v>28</v>
      </c>
      <c r="O231" s="10" t="str">
        <f t="array" ref="O231">XLOOKUP(A231,'Customer Data'!B231:B470,'Customer Data'!A231:A470)</f>
        <v>Via Dante 7, Bologna</v>
      </c>
      <c r="P231" s="10" t="str">
        <f t="array" ref="P231">XLOOKUP(A231,'Customer Data'!B231:B470,'Customer Data'!D231:D470)</f>
        <v>anna.ricci@example.com</v>
      </c>
    </row>
    <row r="232" ht="15.75" customHeight="1">
      <c r="A232" s="5">
        <v>10231.0</v>
      </c>
      <c r="B232" s="6" t="s">
        <v>489</v>
      </c>
      <c r="C232" s="7" t="s">
        <v>30</v>
      </c>
      <c r="D232" s="7" t="s">
        <v>490</v>
      </c>
      <c r="E232" s="6" t="s">
        <v>38</v>
      </c>
      <c r="F232" s="8">
        <v>64.99</v>
      </c>
      <c r="G232" s="8">
        <v>259.96</v>
      </c>
      <c r="H232" s="7" t="s">
        <v>33</v>
      </c>
      <c r="I232" s="7" t="s">
        <v>34</v>
      </c>
      <c r="O232" s="10" t="str">
        <f t="array" ref="O232">XLOOKUP(A232,'Customer Data'!B232:B471,'Customer Data'!A232:A471)</f>
        <v>Piazza Duomo 3, Napoli</v>
      </c>
      <c r="P232" s="10" t="str">
        <f t="array" ref="P232">XLOOKUP(A232,'Customer Data'!B232:B471,'Customer Data'!D232:D471)</f>
        <v>luca.verdi@example.com</v>
      </c>
    </row>
    <row r="233" ht="15.75" customHeight="1">
      <c r="A233" s="5">
        <v>10232.0</v>
      </c>
      <c r="B233" s="6" t="s">
        <v>491</v>
      </c>
      <c r="C233" s="7" t="s">
        <v>36</v>
      </c>
      <c r="D233" s="7" t="s">
        <v>54</v>
      </c>
      <c r="E233" s="6" t="s">
        <v>20</v>
      </c>
      <c r="F233" s="8">
        <v>9.99</v>
      </c>
      <c r="G233" s="8">
        <v>19.98</v>
      </c>
      <c r="H233" s="7" t="s">
        <v>21</v>
      </c>
      <c r="I233" s="7" t="s">
        <v>22</v>
      </c>
      <c r="O233" s="10" t="str">
        <f t="array" ref="O233">XLOOKUP(A233,'Customer Data'!B233:B472,'Customer Data'!A233:A472)</f>
        <v>Via Roma 1, Roma</v>
      </c>
      <c r="P233" s="10" t="str">
        <f t="array" ref="P233">XLOOKUP(A233,'Customer Data'!B233:B472,'Customer Data'!D233:D472)</f>
        <v>giuseppe.rossi@example.com</v>
      </c>
    </row>
    <row r="234" ht="15.75" customHeight="1">
      <c r="A234" s="5">
        <v>10233.0</v>
      </c>
      <c r="B234" s="6" t="s">
        <v>492</v>
      </c>
      <c r="C234" s="7" t="s">
        <v>40</v>
      </c>
      <c r="D234" s="7" t="s">
        <v>493</v>
      </c>
      <c r="E234" s="6" t="s">
        <v>26</v>
      </c>
      <c r="F234" s="13">
        <v>24.0</v>
      </c>
      <c r="G234" s="13">
        <v>24.0</v>
      </c>
      <c r="H234" s="7" t="s">
        <v>27</v>
      </c>
      <c r="I234" s="7" t="s">
        <v>28</v>
      </c>
      <c r="O234" s="10" t="str">
        <f t="array" ref="O234">XLOOKUP(A234,'Customer Data'!B234:B473,'Customer Data'!A234:A473)</f>
        <v>Via Roma 1, Roma</v>
      </c>
      <c r="P234" s="10" t="str">
        <f t="array" ref="P234">XLOOKUP(A234,'Customer Data'!B234:B473,'Customer Data'!D234:D473)</f>
        <v>giuseppe.rossi@example.com</v>
      </c>
    </row>
    <row r="235" ht="15.75" customHeight="1">
      <c r="A235" s="5">
        <v>10234.0</v>
      </c>
      <c r="B235" s="6" t="s">
        <v>494</v>
      </c>
      <c r="C235" s="7" t="s">
        <v>43</v>
      </c>
      <c r="D235" s="7" t="s">
        <v>495</v>
      </c>
      <c r="E235" s="6" t="s">
        <v>32</v>
      </c>
      <c r="F235" s="8">
        <v>32.95</v>
      </c>
      <c r="G235" s="8">
        <v>98.85</v>
      </c>
      <c r="H235" s="7" t="s">
        <v>33</v>
      </c>
      <c r="I235" s="7" t="s">
        <v>22</v>
      </c>
      <c r="O235" s="10" t="str">
        <f t="array" ref="O235">XLOOKUP(A235,'Customer Data'!B235:B474,'Customer Data'!A235:A474)</f>
        <v>Via Mazzini 12, Torino</v>
      </c>
      <c r="P235" s="10" t="str">
        <f t="array" ref="P235">XLOOKUP(A235,'Customer Data'!B235:B474,'Customer Data'!D235:D474)</f>
        <v>giulia.neri@example.com</v>
      </c>
    </row>
    <row r="236" ht="15.75" customHeight="1">
      <c r="A236" s="5">
        <v>10235.0</v>
      </c>
      <c r="B236" s="6" t="s">
        <v>496</v>
      </c>
      <c r="C236" s="7" t="s">
        <v>18</v>
      </c>
      <c r="D236" s="7" t="s">
        <v>497</v>
      </c>
      <c r="E236" s="6" t="s">
        <v>26</v>
      </c>
      <c r="F236" s="13">
        <v>299.0</v>
      </c>
      <c r="G236" s="13">
        <v>299.0</v>
      </c>
      <c r="H236" s="7" t="s">
        <v>21</v>
      </c>
      <c r="I236" s="7" t="s">
        <v>22</v>
      </c>
      <c r="O236" s="10" t="str">
        <f t="array" ref="O236">XLOOKUP(A236,'Customer Data'!B236:B475,'Customer Data'!A236:A475)</f>
        <v>Via Roma 1, Roma</v>
      </c>
      <c r="P236" s="10" t="str">
        <f t="array" ref="P236">XLOOKUP(A236,'Customer Data'!B236:B475,'Customer Data'!D236:D475)</f>
        <v>giuseppe.rossi@example.com</v>
      </c>
    </row>
    <row r="237" ht="15.75" customHeight="1">
      <c r="A237" s="5">
        <v>10236.0</v>
      </c>
      <c r="B237" s="6" t="s">
        <v>498</v>
      </c>
      <c r="C237" s="7" t="s">
        <v>24</v>
      </c>
      <c r="D237" s="7" t="s">
        <v>499</v>
      </c>
      <c r="E237" s="6" t="s">
        <v>26</v>
      </c>
      <c r="F237" s="8">
        <v>159.99</v>
      </c>
      <c r="G237" s="8">
        <v>159.99</v>
      </c>
      <c r="H237" s="7" t="s">
        <v>27</v>
      </c>
      <c r="I237" s="7" t="s">
        <v>28</v>
      </c>
      <c r="O237" s="10" t="str">
        <f t="array" ref="O237">XLOOKUP(A237,'Customer Data'!B237:B476,'Customer Data'!A237:A476)</f>
        <v>Via Manzoni 8, Palermo</v>
      </c>
      <c r="P237" s="10" t="str">
        <f t="array" ref="P237">XLOOKUP(A237,'Customer Data'!B237:B476,'Customer Data'!D237:D476)</f>
        <v>chiara.moretti@example.com</v>
      </c>
    </row>
    <row r="238" ht="15.75" customHeight="1">
      <c r="A238" s="5">
        <v>10237.0</v>
      </c>
      <c r="B238" s="6" t="s">
        <v>500</v>
      </c>
      <c r="C238" s="7" t="s">
        <v>30</v>
      </c>
      <c r="D238" s="7" t="s">
        <v>501</v>
      </c>
      <c r="E238" s="6" t="s">
        <v>32</v>
      </c>
      <c r="F238" s="13">
        <v>90.0</v>
      </c>
      <c r="G238" s="13">
        <v>270.0</v>
      </c>
      <c r="H238" s="7" t="s">
        <v>33</v>
      </c>
      <c r="I238" s="7" t="s">
        <v>34</v>
      </c>
      <c r="O238" s="10" t="str">
        <f t="array" ref="O238">XLOOKUP(A238,'Customer Data'!B238:B477,'Customer Data'!A238:A477)</f>
        <v>Via Dante 7, Bologna</v>
      </c>
      <c r="P238" s="10" t="str">
        <f t="array" ref="P238">XLOOKUP(A238,'Customer Data'!B238:B477,'Customer Data'!D238:D477)</f>
        <v>anna.ricci@example.com</v>
      </c>
    </row>
    <row r="239" ht="15.75" customHeight="1">
      <c r="A239" s="5">
        <v>10238.0</v>
      </c>
      <c r="B239" s="6" t="s">
        <v>502</v>
      </c>
      <c r="C239" s="7" t="s">
        <v>36</v>
      </c>
      <c r="D239" s="7" t="s">
        <v>503</v>
      </c>
      <c r="E239" s="6" t="s">
        <v>32</v>
      </c>
      <c r="F239" s="8">
        <v>10.99</v>
      </c>
      <c r="G239" s="8">
        <v>32.97</v>
      </c>
      <c r="H239" s="7" t="s">
        <v>21</v>
      </c>
      <c r="I239" s="7" t="s">
        <v>22</v>
      </c>
      <c r="O239" s="10" t="str">
        <f t="array" ref="O239">XLOOKUP(A239,'Customer Data'!B239:B478,'Customer Data'!A239:A478)</f>
        <v>Via Roma 1, Roma</v>
      </c>
      <c r="P239" s="10" t="str">
        <f t="array" ref="P239">XLOOKUP(A239,'Customer Data'!B239:B478,'Customer Data'!D239:D478)</f>
        <v>giuseppe.rossi@example.com</v>
      </c>
    </row>
    <row r="240" ht="15.75" customHeight="1">
      <c r="A240" s="5">
        <v>10239.0</v>
      </c>
      <c r="B240" s="6" t="s">
        <v>504</v>
      </c>
      <c r="C240" s="7" t="s">
        <v>40</v>
      </c>
      <c r="D240" s="7" t="s">
        <v>505</v>
      </c>
      <c r="E240" s="6" t="s">
        <v>26</v>
      </c>
      <c r="F240" s="13">
        <v>55.0</v>
      </c>
      <c r="G240" s="13">
        <v>55.0</v>
      </c>
      <c r="H240" s="7" t="s">
        <v>27</v>
      </c>
      <c r="I240" s="7" t="s">
        <v>28</v>
      </c>
      <c r="O240" s="10" t="str">
        <f t="array" ref="O240">XLOOKUP(A240,'Customer Data'!B240:B479,'Customer Data'!A240:A479)</f>
        <v>Viale Italia 20, Firenze</v>
      </c>
      <c r="P240" s="10" t="str">
        <f t="array" ref="P240">XLOOKUP(A240,'Customer Data'!B240:B479,'Customer Data'!D240:D479)</f>
        <v>francesco.conti@example.com</v>
      </c>
    </row>
    <row r="241" ht="15.75" customHeight="1">
      <c r="A241" s="5">
        <v>10240.0</v>
      </c>
      <c r="B241" s="6" t="s">
        <v>506</v>
      </c>
      <c r="C241" s="7" t="s">
        <v>43</v>
      </c>
      <c r="D241" s="7" t="s">
        <v>507</v>
      </c>
      <c r="E241" s="6" t="s">
        <v>20</v>
      </c>
      <c r="F241" s="8">
        <v>29.99</v>
      </c>
      <c r="G241" s="8">
        <v>59.98</v>
      </c>
      <c r="H241" s="7" t="s">
        <v>33</v>
      </c>
      <c r="I241" s="7" t="s">
        <v>22</v>
      </c>
      <c r="O241" s="10" t="str">
        <f t="array" ref="O241">XLOOKUP(A241,'Customer Data'!B241:B480,'Customer Data'!A241:A480)</f>
        <v>Viale Italia 20, Firenze</v>
      </c>
      <c r="P241" s="10" t="str">
        <f t="array" ref="P241">XLOOKUP(A241,'Customer Data'!B241:B480,'Customer Data'!D241:D480)</f>
        <v>francesco.conti@example.com</v>
      </c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26.38"/>
    <col customWidth="1" min="5" max="26" width="8.63"/>
  </cols>
  <sheetData>
    <row r="1" ht="12.0" customHeight="1">
      <c r="A1" s="14" t="s">
        <v>508</v>
      </c>
      <c r="B1" s="14" t="s">
        <v>0</v>
      </c>
      <c r="C1" s="14" t="s">
        <v>509</v>
      </c>
      <c r="D1" s="14" t="s">
        <v>510</v>
      </c>
    </row>
    <row r="2" ht="12.0" customHeight="1">
      <c r="A2" s="15" t="s">
        <v>511</v>
      </c>
      <c r="B2" s="16">
        <v>10001.0</v>
      </c>
      <c r="C2" s="15" t="s">
        <v>512</v>
      </c>
      <c r="D2" s="15" t="s">
        <v>513</v>
      </c>
    </row>
    <row r="3" ht="12.0" customHeight="1">
      <c r="A3" s="15" t="s">
        <v>514</v>
      </c>
      <c r="B3" s="16">
        <v>10002.0</v>
      </c>
      <c r="C3" s="15" t="s">
        <v>515</v>
      </c>
      <c r="D3" s="15" t="s">
        <v>516</v>
      </c>
    </row>
    <row r="4" ht="12.0" customHeight="1">
      <c r="A4" s="15" t="s">
        <v>517</v>
      </c>
      <c r="B4" s="16">
        <v>10003.0</v>
      </c>
      <c r="C4" s="15" t="s">
        <v>518</v>
      </c>
      <c r="D4" s="15" t="s">
        <v>519</v>
      </c>
    </row>
    <row r="5" ht="12.0" customHeight="1">
      <c r="A5" s="15" t="s">
        <v>520</v>
      </c>
      <c r="B5" s="16">
        <v>10004.0</v>
      </c>
      <c r="C5" s="15" t="s">
        <v>521</v>
      </c>
      <c r="D5" s="15" t="s">
        <v>522</v>
      </c>
    </row>
    <row r="6" ht="12.0" customHeight="1">
      <c r="A6" s="15" t="s">
        <v>523</v>
      </c>
      <c r="B6" s="16">
        <v>10005.0</v>
      </c>
      <c r="C6" s="15" t="s">
        <v>524</v>
      </c>
      <c r="D6" s="15" t="s">
        <v>525</v>
      </c>
    </row>
    <row r="7" ht="12.0" customHeight="1">
      <c r="A7" s="15" t="s">
        <v>511</v>
      </c>
      <c r="B7" s="16">
        <v>10006.0</v>
      </c>
      <c r="C7" s="15" t="s">
        <v>512</v>
      </c>
      <c r="D7" s="15" t="s">
        <v>513</v>
      </c>
    </row>
    <row r="8" ht="12.0" customHeight="1">
      <c r="A8" s="15" t="s">
        <v>526</v>
      </c>
      <c r="B8" s="16">
        <v>10007.0</v>
      </c>
      <c r="C8" s="15" t="s">
        <v>527</v>
      </c>
      <c r="D8" s="15" t="s">
        <v>528</v>
      </c>
    </row>
    <row r="9" ht="12.0" customHeight="1">
      <c r="A9" s="15" t="s">
        <v>520</v>
      </c>
      <c r="B9" s="16">
        <v>10008.0</v>
      </c>
      <c r="C9" s="15" t="s">
        <v>521</v>
      </c>
      <c r="D9" s="15" t="s">
        <v>522</v>
      </c>
    </row>
    <row r="10" ht="12.0" customHeight="1">
      <c r="A10" s="15" t="s">
        <v>526</v>
      </c>
      <c r="B10" s="16">
        <v>10009.0</v>
      </c>
      <c r="C10" s="15" t="s">
        <v>527</v>
      </c>
      <c r="D10" s="15" t="s">
        <v>528</v>
      </c>
    </row>
    <row r="11" ht="12.0" customHeight="1">
      <c r="A11" s="15" t="s">
        <v>511</v>
      </c>
      <c r="B11" s="16">
        <v>10010.0</v>
      </c>
      <c r="C11" s="15" t="s">
        <v>512</v>
      </c>
      <c r="D11" s="15" t="s">
        <v>513</v>
      </c>
    </row>
    <row r="12" ht="12.0" customHeight="1">
      <c r="A12" s="15" t="s">
        <v>529</v>
      </c>
      <c r="B12" s="16">
        <v>10011.0</v>
      </c>
      <c r="C12" s="15" t="s">
        <v>530</v>
      </c>
      <c r="D12" s="15" t="s">
        <v>531</v>
      </c>
    </row>
    <row r="13" ht="12.0" customHeight="1">
      <c r="A13" s="15" t="s">
        <v>523</v>
      </c>
      <c r="B13" s="16">
        <v>10012.0</v>
      </c>
      <c r="C13" s="15" t="s">
        <v>524</v>
      </c>
      <c r="D13" s="15" t="s">
        <v>525</v>
      </c>
    </row>
    <row r="14" ht="12.0" customHeight="1">
      <c r="A14" s="15" t="s">
        <v>514</v>
      </c>
      <c r="B14" s="16">
        <v>10013.0</v>
      </c>
      <c r="C14" s="15" t="s">
        <v>515</v>
      </c>
      <c r="D14" s="15" t="s">
        <v>516</v>
      </c>
    </row>
    <row r="15" ht="12.0" customHeight="1">
      <c r="A15" s="15" t="s">
        <v>514</v>
      </c>
      <c r="B15" s="16">
        <v>10014.0</v>
      </c>
      <c r="C15" s="15" t="s">
        <v>515</v>
      </c>
      <c r="D15" s="15" t="s">
        <v>516</v>
      </c>
    </row>
    <row r="16" ht="12.0" customHeight="1">
      <c r="A16" s="15" t="s">
        <v>523</v>
      </c>
      <c r="B16" s="16">
        <v>10015.0</v>
      </c>
      <c r="C16" s="15" t="s">
        <v>524</v>
      </c>
      <c r="D16" s="15" t="s">
        <v>525</v>
      </c>
    </row>
    <row r="17" ht="12.0" customHeight="1">
      <c r="A17" s="15" t="s">
        <v>514</v>
      </c>
      <c r="B17" s="16">
        <v>10016.0</v>
      </c>
      <c r="C17" s="15" t="s">
        <v>515</v>
      </c>
      <c r="D17" s="15" t="s">
        <v>516</v>
      </c>
    </row>
    <row r="18" ht="12.0" customHeight="1">
      <c r="A18" s="15" t="s">
        <v>517</v>
      </c>
      <c r="B18" s="16">
        <v>10017.0</v>
      </c>
      <c r="C18" s="15" t="s">
        <v>518</v>
      </c>
      <c r="D18" s="15" t="s">
        <v>519</v>
      </c>
    </row>
    <row r="19" ht="12.0" customHeight="1">
      <c r="A19" s="15" t="s">
        <v>532</v>
      </c>
      <c r="B19" s="16">
        <v>10018.0</v>
      </c>
      <c r="C19" s="15" t="s">
        <v>533</v>
      </c>
      <c r="D19" s="15" t="s">
        <v>534</v>
      </c>
    </row>
    <row r="20" ht="12.0" customHeight="1">
      <c r="A20" s="15" t="s">
        <v>517</v>
      </c>
      <c r="B20" s="16">
        <v>10019.0</v>
      </c>
      <c r="C20" s="15" t="s">
        <v>518</v>
      </c>
      <c r="D20" s="15" t="s">
        <v>519</v>
      </c>
    </row>
    <row r="21" ht="12.0" customHeight="1">
      <c r="A21" s="15" t="s">
        <v>520</v>
      </c>
      <c r="B21" s="16">
        <v>10020.0</v>
      </c>
      <c r="C21" s="15" t="s">
        <v>521</v>
      </c>
      <c r="D21" s="15" t="s">
        <v>522</v>
      </c>
    </row>
    <row r="22" ht="12.0" customHeight="1">
      <c r="A22" s="15" t="s">
        <v>526</v>
      </c>
      <c r="B22" s="16">
        <v>10021.0</v>
      </c>
      <c r="C22" s="15" t="s">
        <v>527</v>
      </c>
      <c r="D22" s="15" t="s">
        <v>528</v>
      </c>
    </row>
    <row r="23" ht="12.0" customHeight="1">
      <c r="A23" s="15" t="s">
        <v>520</v>
      </c>
      <c r="B23" s="16">
        <v>10022.0</v>
      </c>
      <c r="C23" s="15" t="s">
        <v>521</v>
      </c>
      <c r="D23" s="15" t="s">
        <v>522</v>
      </c>
    </row>
    <row r="24" ht="12.0" customHeight="1">
      <c r="A24" s="15" t="s">
        <v>523</v>
      </c>
      <c r="B24" s="16">
        <v>10023.0</v>
      </c>
      <c r="C24" s="15" t="s">
        <v>524</v>
      </c>
      <c r="D24" s="15" t="s">
        <v>525</v>
      </c>
    </row>
    <row r="25" ht="12.0" customHeight="1">
      <c r="A25" s="15" t="s">
        <v>529</v>
      </c>
      <c r="B25" s="16">
        <v>10024.0</v>
      </c>
      <c r="C25" s="15" t="s">
        <v>530</v>
      </c>
      <c r="D25" s="15" t="s">
        <v>531</v>
      </c>
    </row>
    <row r="26" ht="12.0" customHeight="1">
      <c r="A26" s="15" t="s">
        <v>526</v>
      </c>
      <c r="B26" s="16">
        <v>10025.0</v>
      </c>
      <c r="C26" s="15" t="s">
        <v>527</v>
      </c>
      <c r="D26" s="15" t="s">
        <v>528</v>
      </c>
    </row>
    <row r="27" ht="12.0" customHeight="1">
      <c r="A27" s="15" t="s">
        <v>523</v>
      </c>
      <c r="B27" s="16">
        <v>10026.0</v>
      </c>
      <c r="C27" s="15" t="s">
        <v>524</v>
      </c>
      <c r="D27" s="15" t="s">
        <v>525</v>
      </c>
    </row>
    <row r="28" ht="12.0" customHeight="1">
      <c r="A28" s="15" t="s">
        <v>523</v>
      </c>
      <c r="B28" s="16">
        <v>10027.0</v>
      </c>
      <c r="C28" s="15" t="s">
        <v>524</v>
      </c>
      <c r="D28" s="15" t="s">
        <v>525</v>
      </c>
    </row>
    <row r="29" ht="12.0" customHeight="1">
      <c r="A29" s="15" t="s">
        <v>526</v>
      </c>
      <c r="B29" s="16">
        <v>10028.0</v>
      </c>
      <c r="C29" s="15" t="s">
        <v>527</v>
      </c>
      <c r="D29" s="15" t="s">
        <v>528</v>
      </c>
    </row>
    <row r="30" ht="12.0" customHeight="1">
      <c r="A30" s="15" t="s">
        <v>532</v>
      </c>
      <c r="B30" s="16">
        <v>10029.0</v>
      </c>
      <c r="C30" s="15" t="s">
        <v>533</v>
      </c>
      <c r="D30" s="15" t="s">
        <v>534</v>
      </c>
    </row>
    <row r="31" ht="12.0" customHeight="1">
      <c r="A31" s="15" t="s">
        <v>511</v>
      </c>
      <c r="B31" s="16">
        <v>10030.0</v>
      </c>
      <c r="C31" s="15" t="s">
        <v>512</v>
      </c>
      <c r="D31" s="15" t="s">
        <v>513</v>
      </c>
    </row>
    <row r="32" ht="12.0" customHeight="1">
      <c r="A32" s="15" t="s">
        <v>511</v>
      </c>
      <c r="B32" s="16">
        <v>10031.0</v>
      </c>
      <c r="C32" s="15" t="s">
        <v>512</v>
      </c>
      <c r="D32" s="15" t="s">
        <v>513</v>
      </c>
    </row>
    <row r="33" ht="12.0" customHeight="1">
      <c r="A33" s="15" t="s">
        <v>523</v>
      </c>
      <c r="B33" s="16">
        <v>10032.0</v>
      </c>
      <c r="C33" s="15" t="s">
        <v>524</v>
      </c>
      <c r="D33" s="15" t="s">
        <v>525</v>
      </c>
    </row>
    <row r="34" ht="12.0" customHeight="1">
      <c r="A34" s="15" t="s">
        <v>529</v>
      </c>
      <c r="B34" s="16">
        <v>10033.0</v>
      </c>
      <c r="C34" s="15" t="s">
        <v>530</v>
      </c>
      <c r="D34" s="15" t="s">
        <v>531</v>
      </c>
    </row>
    <row r="35" ht="12.0" customHeight="1">
      <c r="A35" s="15" t="s">
        <v>520</v>
      </c>
      <c r="B35" s="16">
        <v>10034.0</v>
      </c>
      <c r="C35" s="15" t="s">
        <v>521</v>
      </c>
      <c r="D35" s="15" t="s">
        <v>522</v>
      </c>
    </row>
    <row r="36" ht="12.0" customHeight="1">
      <c r="A36" s="15" t="s">
        <v>517</v>
      </c>
      <c r="B36" s="16">
        <v>10035.0</v>
      </c>
      <c r="C36" s="15" t="s">
        <v>518</v>
      </c>
      <c r="D36" s="15" t="s">
        <v>519</v>
      </c>
    </row>
    <row r="37" ht="12.0" customHeight="1">
      <c r="A37" s="15" t="s">
        <v>523</v>
      </c>
      <c r="B37" s="16">
        <v>10036.0</v>
      </c>
      <c r="C37" s="15" t="s">
        <v>524</v>
      </c>
      <c r="D37" s="15" t="s">
        <v>525</v>
      </c>
    </row>
    <row r="38" ht="12.0" customHeight="1">
      <c r="A38" s="15" t="s">
        <v>529</v>
      </c>
      <c r="B38" s="16">
        <v>10037.0</v>
      </c>
      <c r="C38" s="15" t="s">
        <v>530</v>
      </c>
      <c r="D38" s="15" t="s">
        <v>531</v>
      </c>
    </row>
    <row r="39" ht="12.0" customHeight="1">
      <c r="A39" s="15" t="s">
        <v>517</v>
      </c>
      <c r="B39" s="16">
        <v>10038.0</v>
      </c>
      <c r="C39" s="15" t="s">
        <v>518</v>
      </c>
      <c r="D39" s="15" t="s">
        <v>519</v>
      </c>
    </row>
    <row r="40" ht="12.0" customHeight="1">
      <c r="A40" s="15" t="s">
        <v>514</v>
      </c>
      <c r="B40" s="16">
        <v>10039.0</v>
      </c>
      <c r="C40" s="15" t="s">
        <v>515</v>
      </c>
      <c r="D40" s="15" t="s">
        <v>516</v>
      </c>
    </row>
    <row r="41" ht="12.0" customHeight="1">
      <c r="A41" s="15" t="s">
        <v>520</v>
      </c>
      <c r="B41" s="16">
        <v>10040.0</v>
      </c>
      <c r="C41" s="15" t="s">
        <v>521</v>
      </c>
      <c r="D41" s="15" t="s">
        <v>522</v>
      </c>
    </row>
    <row r="42" ht="12.0" customHeight="1">
      <c r="A42" s="15" t="s">
        <v>532</v>
      </c>
      <c r="B42" s="16">
        <v>10041.0</v>
      </c>
      <c r="C42" s="15" t="s">
        <v>533</v>
      </c>
      <c r="D42" s="15" t="s">
        <v>534</v>
      </c>
    </row>
    <row r="43" ht="12.0" customHeight="1">
      <c r="A43" s="15" t="s">
        <v>523</v>
      </c>
      <c r="B43" s="16">
        <v>10042.0</v>
      </c>
      <c r="C43" s="15" t="s">
        <v>524</v>
      </c>
      <c r="D43" s="15" t="s">
        <v>525</v>
      </c>
    </row>
    <row r="44" ht="12.0" customHeight="1">
      <c r="A44" s="15" t="s">
        <v>520</v>
      </c>
      <c r="B44" s="16">
        <v>10043.0</v>
      </c>
      <c r="C44" s="15" t="s">
        <v>521</v>
      </c>
      <c r="D44" s="15" t="s">
        <v>522</v>
      </c>
    </row>
    <row r="45" ht="12.0" customHeight="1">
      <c r="A45" s="15" t="s">
        <v>511</v>
      </c>
      <c r="B45" s="16">
        <v>10044.0</v>
      </c>
      <c r="C45" s="15" t="s">
        <v>512</v>
      </c>
      <c r="D45" s="15" t="s">
        <v>513</v>
      </c>
    </row>
    <row r="46" ht="12.0" customHeight="1">
      <c r="A46" s="15" t="s">
        <v>526</v>
      </c>
      <c r="B46" s="16">
        <v>10045.0</v>
      </c>
      <c r="C46" s="15" t="s">
        <v>527</v>
      </c>
      <c r="D46" s="15" t="s">
        <v>528</v>
      </c>
    </row>
    <row r="47" ht="12.0" customHeight="1">
      <c r="A47" s="15" t="s">
        <v>511</v>
      </c>
      <c r="B47" s="16">
        <v>10046.0</v>
      </c>
      <c r="C47" s="15" t="s">
        <v>512</v>
      </c>
      <c r="D47" s="15" t="s">
        <v>513</v>
      </c>
    </row>
    <row r="48" ht="12.0" customHeight="1">
      <c r="A48" s="15" t="s">
        <v>517</v>
      </c>
      <c r="B48" s="16">
        <v>10047.0</v>
      </c>
      <c r="C48" s="15" t="s">
        <v>518</v>
      </c>
      <c r="D48" s="15" t="s">
        <v>519</v>
      </c>
    </row>
    <row r="49" ht="12.0" customHeight="1">
      <c r="A49" s="15" t="s">
        <v>511</v>
      </c>
      <c r="B49" s="16">
        <v>10048.0</v>
      </c>
      <c r="C49" s="15" t="s">
        <v>512</v>
      </c>
      <c r="D49" s="15" t="s">
        <v>513</v>
      </c>
    </row>
    <row r="50" ht="12.0" customHeight="1">
      <c r="A50" s="15" t="s">
        <v>526</v>
      </c>
      <c r="B50" s="16">
        <v>10049.0</v>
      </c>
      <c r="C50" s="15" t="s">
        <v>527</v>
      </c>
      <c r="D50" s="15" t="s">
        <v>528</v>
      </c>
    </row>
    <row r="51" ht="12.0" customHeight="1">
      <c r="A51" s="15" t="s">
        <v>523</v>
      </c>
      <c r="B51" s="16">
        <v>10050.0</v>
      </c>
      <c r="C51" s="15" t="s">
        <v>524</v>
      </c>
      <c r="D51" s="15" t="s">
        <v>525</v>
      </c>
    </row>
    <row r="52" ht="12.0" customHeight="1">
      <c r="A52" s="15" t="s">
        <v>520</v>
      </c>
      <c r="B52" s="16">
        <v>10051.0</v>
      </c>
      <c r="C52" s="15" t="s">
        <v>521</v>
      </c>
      <c r="D52" s="15" t="s">
        <v>522</v>
      </c>
    </row>
    <row r="53" ht="12.0" customHeight="1">
      <c r="A53" s="15" t="s">
        <v>529</v>
      </c>
      <c r="B53" s="16">
        <v>10052.0</v>
      </c>
      <c r="C53" s="15" t="s">
        <v>530</v>
      </c>
      <c r="D53" s="15" t="s">
        <v>531</v>
      </c>
    </row>
    <row r="54" ht="12.0" customHeight="1">
      <c r="A54" s="15" t="s">
        <v>523</v>
      </c>
      <c r="B54" s="16">
        <v>10053.0</v>
      </c>
      <c r="C54" s="15" t="s">
        <v>524</v>
      </c>
      <c r="D54" s="15" t="s">
        <v>525</v>
      </c>
    </row>
    <row r="55" ht="12.0" customHeight="1">
      <c r="A55" s="15" t="s">
        <v>517</v>
      </c>
      <c r="B55" s="16">
        <v>10054.0</v>
      </c>
      <c r="C55" s="15" t="s">
        <v>518</v>
      </c>
      <c r="D55" s="15" t="s">
        <v>519</v>
      </c>
    </row>
    <row r="56" ht="12.0" customHeight="1">
      <c r="A56" s="15" t="s">
        <v>532</v>
      </c>
      <c r="B56" s="16">
        <v>10055.0</v>
      </c>
      <c r="C56" s="15" t="s">
        <v>533</v>
      </c>
      <c r="D56" s="15" t="s">
        <v>534</v>
      </c>
    </row>
    <row r="57" ht="12.0" customHeight="1">
      <c r="A57" s="15" t="s">
        <v>520</v>
      </c>
      <c r="B57" s="16">
        <v>10056.0</v>
      </c>
      <c r="C57" s="15" t="s">
        <v>521</v>
      </c>
      <c r="D57" s="15" t="s">
        <v>522</v>
      </c>
    </row>
    <row r="58" ht="12.0" customHeight="1">
      <c r="A58" s="15" t="s">
        <v>529</v>
      </c>
      <c r="B58" s="16">
        <v>10057.0</v>
      </c>
      <c r="C58" s="15" t="s">
        <v>530</v>
      </c>
      <c r="D58" s="15" t="s">
        <v>531</v>
      </c>
    </row>
    <row r="59" ht="12.0" customHeight="1">
      <c r="A59" s="15" t="s">
        <v>532</v>
      </c>
      <c r="B59" s="16">
        <v>10058.0</v>
      </c>
      <c r="C59" s="15" t="s">
        <v>533</v>
      </c>
      <c r="D59" s="15" t="s">
        <v>534</v>
      </c>
    </row>
    <row r="60" ht="12.0" customHeight="1">
      <c r="A60" s="15" t="s">
        <v>511</v>
      </c>
      <c r="B60" s="16">
        <v>10059.0</v>
      </c>
      <c r="C60" s="15" t="s">
        <v>512</v>
      </c>
      <c r="D60" s="15" t="s">
        <v>513</v>
      </c>
    </row>
    <row r="61" ht="12.0" customHeight="1">
      <c r="A61" s="15" t="s">
        <v>520</v>
      </c>
      <c r="B61" s="16">
        <v>10060.0</v>
      </c>
      <c r="C61" s="15" t="s">
        <v>521</v>
      </c>
      <c r="D61" s="15" t="s">
        <v>522</v>
      </c>
    </row>
    <row r="62" ht="12.0" customHeight="1">
      <c r="A62" s="15" t="s">
        <v>523</v>
      </c>
      <c r="B62" s="16">
        <v>10061.0</v>
      </c>
      <c r="C62" s="15" t="s">
        <v>524</v>
      </c>
      <c r="D62" s="15" t="s">
        <v>525</v>
      </c>
    </row>
    <row r="63" ht="12.0" customHeight="1">
      <c r="A63" s="15" t="s">
        <v>520</v>
      </c>
      <c r="B63" s="16">
        <v>10062.0</v>
      </c>
      <c r="C63" s="15" t="s">
        <v>521</v>
      </c>
      <c r="D63" s="15" t="s">
        <v>522</v>
      </c>
    </row>
    <row r="64" ht="12.0" customHeight="1">
      <c r="A64" s="15" t="s">
        <v>514</v>
      </c>
      <c r="B64" s="16">
        <v>10063.0</v>
      </c>
      <c r="C64" s="15" t="s">
        <v>515</v>
      </c>
      <c r="D64" s="15" t="s">
        <v>516</v>
      </c>
    </row>
    <row r="65" ht="12.0" customHeight="1">
      <c r="A65" s="15" t="s">
        <v>523</v>
      </c>
      <c r="B65" s="16">
        <v>10064.0</v>
      </c>
      <c r="C65" s="15" t="s">
        <v>524</v>
      </c>
      <c r="D65" s="15" t="s">
        <v>525</v>
      </c>
    </row>
    <row r="66" ht="12.0" customHeight="1">
      <c r="A66" s="15" t="s">
        <v>532</v>
      </c>
      <c r="B66" s="16">
        <v>10065.0</v>
      </c>
      <c r="C66" s="15" t="s">
        <v>533</v>
      </c>
      <c r="D66" s="15" t="s">
        <v>534</v>
      </c>
    </row>
    <row r="67" ht="12.0" customHeight="1">
      <c r="A67" s="15" t="s">
        <v>520</v>
      </c>
      <c r="B67" s="16">
        <v>10066.0</v>
      </c>
      <c r="C67" s="15" t="s">
        <v>521</v>
      </c>
      <c r="D67" s="15" t="s">
        <v>522</v>
      </c>
    </row>
    <row r="68" ht="12.0" customHeight="1">
      <c r="A68" s="15" t="s">
        <v>523</v>
      </c>
      <c r="B68" s="16">
        <v>10067.0</v>
      </c>
      <c r="C68" s="15" t="s">
        <v>524</v>
      </c>
      <c r="D68" s="15" t="s">
        <v>525</v>
      </c>
    </row>
    <row r="69" ht="12.0" customHeight="1">
      <c r="A69" s="15" t="s">
        <v>523</v>
      </c>
      <c r="B69" s="16">
        <v>10068.0</v>
      </c>
      <c r="C69" s="15" t="s">
        <v>524</v>
      </c>
      <c r="D69" s="15" t="s">
        <v>525</v>
      </c>
    </row>
    <row r="70" ht="12.0" customHeight="1">
      <c r="A70" s="15" t="s">
        <v>526</v>
      </c>
      <c r="B70" s="16">
        <v>10069.0</v>
      </c>
      <c r="C70" s="15" t="s">
        <v>527</v>
      </c>
      <c r="D70" s="15" t="s">
        <v>528</v>
      </c>
    </row>
    <row r="71" ht="12.0" customHeight="1">
      <c r="A71" s="15" t="s">
        <v>517</v>
      </c>
      <c r="B71" s="16">
        <v>10070.0</v>
      </c>
      <c r="C71" s="15" t="s">
        <v>518</v>
      </c>
      <c r="D71" s="15" t="s">
        <v>519</v>
      </c>
    </row>
    <row r="72" ht="12.0" customHeight="1">
      <c r="A72" s="15" t="s">
        <v>517</v>
      </c>
      <c r="B72" s="16">
        <v>10071.0</v>
      </c>
      <c r="C72" s="15" t="s">
        <v>518</v>
      </c>
      <c r="D72" s="15" t="s">
        <v>519</v>
      </c>
    </row>
    <row r="73" ht="12.0" customHeight="1">
      <c r="A73" s="15" t="s">
        <v>523</v>
      </c>
      <c r="B73" s="16">
        <v>10072.0</v>
      </c>
      <c r="C73" s="15" t="s">
        <v>524</v>
      </c>
      <c r="D73" s="15" t="s">
        <v>525</v>
      </c>
    </row>
    <row r="74" ht="12.0" customHeight="1">
      <c r="A74" s="15" t="s">
        <v>532</v>
      </c>
      <c r="B74" s="16">
        <v>10073.0</v>
      </c>
      <c r="C74" s="15" t="s">
        <v>533</v>
      </c>
      <c r="D74" s="15" t="s">
        <v>534</v>
      </c>
    </row>
    <row r="75" ht="12.0" customHeight="1">
      <c r="A75" s="15" t="s">
        <v>523</v>
      </c>
      <c r="B75" s="16">
        <v>10074.0</v>
      </c>
      <c r="C75" s="15" t="s">
        <v>524</v>
      </c>
      <c r="D75" s="15" t="s">
        <v>525</v>
      </c>
    </row>
    <row r="76" ht="12.0" customHeight="1">
      <c r="A76" s="15" t="s">
        <v>517</v>
      </c>
      <c r="B76" s="16">
        <v>10075.0</v>
      </c>
      <c r="C76" s="15" t="s">
        <v>518</v>
      </c>
      <c r="D76" s="15" t="s">
        <v>519</v>
      </c>
    </row>
    <row r="77" ht="12.0" customHeight="1">
      <c r="A77" s="15" t="s">
        <v>520</v>
      </c>
      <c r="B77" s="16">
        <v>10076.0</v>
      </c>
      <c r="C77" s="15" t="s">
        <v>521</v>
      </c>
      <c r="D77" s="15" t="s">
        <v>522</v>
      </c>
    </row>
    <row r="78" ht="12.0" customHeight="1">
      <c r="A78" s="15" t="s">
        <v>532</v>
      </c>
      <c r="B78" s="16">
        <v>10077.0</v>
      </c>
      <c r="C78" s="15" t="s">
        <v>533</v>
      </c>
      <c r="D78" s="15" t="s">
        <v>534</v>
      </c>
    </row>
    <row r="79" ht="12.0" customHeight="1">
      <c r="A79" s="15" t="s">
        <v>517</v>
      </c>
      <c r="B79" s="16">
        <v>10078.0</v>
      </c>
      <c r="C79" s="15" t="s">
        <v>518</v>
      </c>
      <c r="D79" s="15" t="s">
        <v>519</v>
      </c>
    </row>
    <row r="80" ht="12.0" customHeight="1">
      <c r="A80" s="15" t="s">
        <v>517</v>
      </c>
      <c r="B80" s="16">
        <v>10079.0</v>
      </c>
      <c r="C80" s="15" t="s">
        <v>518</v>
      </c>
      <c r="D80" s="15" t="s">
        <v>519</v>
      </c>
    </row>
    <row r="81" ht="12.0" customHeight="1">
      <c r="A81" s="15" t="s">
        <v>523</v>
      </c>
      <c r="B81" s="16">
        <v>10080.0</v>
      </c>
      <c r="C81" s="15" t="s">
        <v>524</v>
      </c>
      <c r="D81" s="15" t="s">
        <v>525</v>
      </c>
    </row>
    <row r="82" ht="12.0" customHeight="1">
      <c r="A82" s="15" t="s">
        <v>514</v>
      </c>
      <c r="B82" s="16">
        <v>10081.0</v>
      </c>
      <c r="C82" s="15" t="s">
        <v>515</v>
      </c>
      <c r="D82" s="15" t="s">
        <v>516</v>
      </c>
    </row>
    <row r="83" ht="12.0" customHeight="1">
      <c r="A83" s="15" t="s">
        <v>517</v>
      </c>
      <c r="B83" s="16">
        <v>10082.0</v>
      </c>
      <c r="C83" s="15" t="s">
        <v>518</v>
      </c>
      <c r="D83" s="15" t="s">
        <v>519</v>
      </c>
    </row>
    <row r="84" ht="12.0" customHeight="1">
      <c r="A84" s="15" t="s">
        <v>514</v>
      </c>
      <c r="B84" s="16">
        <v>10083.0</v>
      </c>
      <c r="C84" s="15" t="s">
        <v>515</v>
      </c>
      <c r="D84" s="15" t="s">
        <v>516</v>
      </c>
    </row>
    <row r="85" ht="12.0" customHeight="1">
      <c r="A85" s="15" t="s">
        <v>523</v>
      </c>
      <c r="B85" s="16">
        <v>10084.0</v>
      </c>
      <c r="C85" s="15" t="s">
        <v>524</v>
      </c>
      <c r="D85" s="15" t="s">
        <v>525</v>
      </c>
    </row>
    <row r="86" ht="12.0" customHeight="1">
      <c r="A86" s="15" t="s">
        <v>514</v>
      </c>
      <c r="B86" s="16">
        <v>10085.0</v>
      </c>
      <c r="C86" s="15" t="s">
        <v>515</v>
      </c>
      <c r="D86" s="15" t="s">
        <v>516</v>
      </c>
    </row>
    <row r="87" ht="12.0" customHeight="1">
      <c r="A87" s="15" t="s">
        <v>520</v>
      </c>
      <c r="B87" s="16">
        <v>10086.0</v>
      </c>
      <c r="C87" s="15" t="s">
        <v>521</v>
      </c>
      <c r="D87" s="15" t="s">
        <v>522</v>
      </c>
    </row>
    <row r="88" ht="12.0" customHeight="1">
      <c r="A88" s="15" t="s">
        <v>523</v>
      </c>
      <c r="B88" s="16">
        <v>10087.0</v>
      </c>
      <c r="C88" s="15" t="s">
        <v>524</v>
      </c>
      <c r="D88" s="15" t="s">
        <v>525</v>
      </c>
    </row>
    <row r="89" ht="12.0" customHeight="1">
      <c r="A89" s="15" t="s">
        <v>532</v>
      </c>
      <c r="B89" s="16">
        <v>10088.0</v>
      </c>
      <c r="C89" s="15" t="s">
        <v>533</v>
      </c>
      <c r="D89" s="15" t="s">
        <v>534</v>
      </c>
    </row>
    <row r="90" ht="12.0" customHeight="1">
      <c r="A90" s="15" t="s">
        <v>517</v>
      </c>
      <c r="B90" s="16">
        <v>10089.0</v>
      </c>
      <c r="C90" s="15" t="s">
        <v>518</v>
      </c>
      <c r="D90" s="15" t="s">
        <v>519</v>
      </c>
    </row>
    <row r="91" ht="12.0" customHeight="1">
      <c r="A91" s="15" t="s">
        <v>532</v>
      </c>
      <c r="B91" s="16">
        <v>10090.0</v>
      </c>
      <c r="C91" s="15" t="s">
        <v>533</v>
      </c>
      <c r="D91" s="15" t="s">
        <v>534</v>
      </c>
    </row>
    <row r="92" ht="12.0" customHeight="1">
      <c r="A92" s="15" t="s">
        <v>523</v>
      </c>
      <c r="B92" s="16">
        <v>10091.0</v>
      </c>
      <c r="C92" s="15" t="s">
        <v>524</v>
      </c>
      <c r="D92" s="15" t="s">
        <v>525</v>
      </c>
    </row>
    <row r="93" ht="12.0" customHeight="1">
      <c r="A93" s="15" t="s">
        <v>523</v>
      </c>
      <c r="B93" s="16">
        <v>10092.0</v>
      </c>
      <c r="C93" s="15" t="s">
        <v>524</v>
      </c>
      <c r="D93" s="15" t="s">
        <v>525</v>
      </c>
    </row>
    <row r="94" ht="12.0" customHeight="1">
      <c r="A94" s="15" t="s">
        <v>532</v>
      </c>
      <c r="B94" s="16">
        <v>10093.0</v>
      </c>
      <c r="C94" s="15" t="s">
        <v>533</v>
      </c>
      <c r="D94" s="15" t="s">
        <v>534</v>
      </c>
    </row>
    <row r="95" ht="12.0" customHeight="1">
      <c r="A95" s="15" t="s">
        <v>523</v>
      </c>
      <c r="B95" s="16">
        <v>10094.0</v>
      </c>
      <c r="C95" s="15" t="s">
        <v>524</v>
      </c>
      <c r="D95" s="15" t="s">
        <v>525</v>
      </c>
    </row>
    <row r="96" ht="12.0" customHeight="1">
      <c r="A96" s="15" t="s">
        <v>523</v>
      </c>
      <c r="B96" s="16">
        <v>10095.0</v>
      </c>
      <c r="C96" s="15" t="s">
        <v>524</v>
      </c>
      <c r="D96" s="15" t="s">
        <v>525</v>
      </c>
    </row>
    <row r="97" ht="12.0" customHeight="1">
      <c r="A97" s="15" t="s">
        <v>520</v>
      </c>
      <c r="B97" s="16">
        <v>10096.0</v>
      </c>
      <c r="C97" s="15" t="s">
        <v>521</v>
      </c>
      <c r="D97" s="15" t="s">
        <v>522</v>
      </c>
    </row>
    <row r="98" ht="12.0" customHeight="1">
      <c r="A98" s="15" t="s">
        <v>523</v>
      </c>
      <c r="B98" s="16">
        <v>10097.0</v>
      </c>
      <c r="C98" s="15" t="s">
        <v>524</v>
      </c>
      <c r="D98" s="15" t="s">
        <v>525</v>
      </c>
    </row>
    <row r="99" ht="12.0" customHeight="1">
      <c r="A99" s="15" t="s">
        <v>526</v>
      </c>
      <c r="B99" s="16">
        <v>10098.0</v>
      </c>
      <c r="C99" s="15" t="s">
        <v>527</v>
      </c>
      <c r="D99" s="15" t="s">
        <v>528</v>
      </c>
    </row>
    <row r="100" ht="12.0" customHeight="1">
      <c r="A100" s="15" t="s">
        <v>523</v>
      </c>
      <c r="B100" s="16">
        <v>10099.0</v>
      </c>
      <c r="C100" s="15" t="s">
        <v>524</v>
      </c>
      <c r="D100" s="15" t="s">
        <v>525</v>
      </c>
    </row>
    <row r="101" ht="12.0" customHeight="1">
      <c r="A101" s="15" t="s">
        <v>523</v>
      </c>
      <c r="B101" s="16">
        <v>10100.0</v>
      </c>
      <c r="C101" s="15" t="s">
        <v>524</v>
      </c>
      <c r="D101" s="15" t="s">
        <v>525</v>
      </c>
    </row>
    <row r="102" ht="12.0" customHeight="1">
      <c r="A102" s="15" t="s">
        <v>523</v>
      </c>
      <c r="B102" s="16">
        <v>10101.0</v>
      </c>
      <c r="C102" s="15" t="s">
        <v>524</v>
      </c>
      <c r="D102" s="15" t="s">
        <v>525</v>
      </c>
    </row>
    <row r="103" ht="12.0" customHeight="1">
      <c r="A103" s="15" t="s">
        <v>526</v>
      </c>
      <c r="B103" s="16">
        <v>10102.0</v>
      </c>
      <c r="C103" s="15" t="s">
        <v>527</v>
      </c>
      <c r="D103" s="15" t="s">
        <v>528</v>
      </c>
    </row>
    <row r="104" ht="12.0" customHeight="1">
      <c r="A104" s="15" t="s">
        <v>529</v>
      </c>
      <c r="B104" s="16">
        <v>10103.0</v>
      </c>
      <c r="C104" s="15" t="s">
        <v>530</v>
      </c>
      <c r="D104" s="15" t="s">
        <v>531</v>
      </c>
    </row>
    <row r="105" ht="12.0" customHeight="1">
      <c r="A105" s="15" t="s">
        <v>523</v>
      </c>
      <c r="B105" s="16">
        <v>10104.0</v>
      </c>
      <c r="C105" s="15" t="s">
        <v>524</v>
      </c>
      <c r="D105" s="15" t="s">
        <v>525</v>
      </c>
    </row>
    <row r="106" ht="12.0" customHeight="1">
      <c r="A106" s="15" t="s">
        <v>511</v>
      </c>
      <c r="B106" s="16">
        <v>10105.0</v>
      </c>
      <c r="C106" s="15" t="s">
        <v>512</v>
      </c>
      <c r="D106" s="15" t="s">
        <v>513</v>
      </c>
    </row>
    <row r="107" ht="12.0" customHeight="1">
      <c r="A107" s="15" t="s">
        <v>511</v>
      </c>
      <c r="B107" s="16">
        <v>10106.0</v>
      </c>
      <c r="C107" s="15" t="s">
        <v>512</v>
      </c>
      <c r="D107" s="15" t="s">
        <v>513</v>
      </c>
    </row>
    <row r="108" ht="12.0" customHeight="1">
      <c r="A108" s="15" t="s">
        <v>520</v>
      </c>
      <c r="B108" s="16">
        <v>10107.0</v>
      </c>
      <c r="C108" s="15" t="s">
        <v>521</v>
      </c>
      <c r="D108" s="15" t="s">
        <v>522</v>
      </c>
    </row>
    <row r="109" ht="12.0" customHeight="1">
      <c r="A109" s="15" t="s">
        <v>520</v>
      </c>
      <c r="B109" s="16">
        <v>10108.0</v>
      </c>
      <c r="C109" s="15" t="s">
        <v>521</v>
      </c>
      <c r="D109" s="15" t="s">
        <v>522</v>
      </c>
    </row>
    <row r="110" ht="12.0" customHeight="1">
      <c r="A110" s="15" t="s">
        <v>514</v>
      </c>
      <c r="B110" s="16">
        <v>10109.0</v>
      </c>
      <c r="C110" s="15" t="s">
        <v>515</v>
      </c>
      <c r="D110" s="15" t="s">
        <v>516</v>
      </c>
    </row>
    <row r="111" ht="12.0" customHeight="1">
      <c r="A111" s="15" t="s">
        <v>514</v>
      </c>
      <c r="B111" s="16">
        <v>10110.0</v>
      </c>
      <c r="C111" s="15" t="s">
        <v>515</v>
      </c>
      <c r="D111" s="15" t="s">
        <v>516</v>
      </c>
    </row>
    <row r="112" ht="12.0" customHeight="1">
      <c r="A112" s="15" t="s">
        <v>529</v>
      </c>
      <c r="B112" s="16">
        <v>10111.0</v>
      </c>
      <c r="C112" s="15" t="s">
        <v>530</v>
      </c>
      <c r="D112" s="15" t="s">
        <v>531</v>
      </c>
    </row>
    <row r="113" ht="12.0" customHeight="1">
      <c r="A113" s="15" t="s">
        <v>523</v>
      </c>
      <c r="B113" s="16">
        <v>10112.0</v>
      </c>
      <c r="C113" s="15" t="s">
        <v>524</v>
      </c>
      <c r="D113" s="15" t="s">
        <v>525</v>
      </c>
    </row>
    <row r="114" ht="12.0" customHeight="1">
      <c r="A114" s="15" t="s">
        <v>529</v>
      </c>
      <c r="B114" s="16">
        <v>10113.0</v>
      </c>
      <c r="C114" s="15" t="s">
        <v>530</v>
      </c>
      <c r="D114" s="15" t="s">
        <v>531</v>
      </c>
    </row>
    <row r="115" ht="12.0" customHeight="1">
      <c r="A115" s="15" t="s">
        <v>520</v>
      </c>
      <c r="B115" s="16">
        <v>10114.0</v>
      </c>
      <c r="C115" s="15" t="s">
        <v>521</v>
      </c>
      <c r="D115" s="15" t="s">
        <v>522</v>
      </c>
    </row>
    <row r="116" ht="12.0" customHeight="1">
      <c r="A116" s="15" t="s">
        <v>514</v>
      </c>
      <c r="B116" s="16">
        <v>10115.0</v>
      </c>
      <c r="C116" s="15" t="s">
        <v>515</v>
      </c>
      <c r="D116" s="15" t="s">
        <v>516</v>
      </c>
    </row>
    <row r="117" ht="12.0" customHeight="1">
      <c r="A117" s="15" t="s">
        <v>532</v>
      </c>
      <c r="B117" s="16">
        <v>10116.0</v>
      </c>
      <c r="C117" s="15" t="s">
        <v>533</v>
      </c>
      <c r="D117" s="15" t="s">
        <v>534</v>
      </c>
    </row>
    <row r="118" ht="12.0" customHeight="1">
      <c r="A118" s="15" t="s">
        <v>511</v>
      </c>
      <c r="B118" s="16">
        <v>10117.0</v>
      </c>
      <c r="C118" s="15" t="s">
        <v>512</v>
      </c>
      <c r="D118" s="15" t="s">
        <v>513</v>
      </c>
    </row>
    <row r="119" ht="12.0" customHeight="1">
      <c r="A119" s="15" t="s">
        <v>520</v>
      </c>
      <c r="B119" s="16">
        <v>10118.0</v>
      </c>
      <c r="C119" s="15" t="s">
        <v>521</v>
      </c>
      <c r="D119" s="15" t="s">
        <v>522</v>
      </c>
    </row>
    <row r="120" ht="12.0" customHeight="1">
      <c r="A120" s="15" t="s">
        <v>517</v>
      </c>
      <c r="B120" s="16">
        <v>10119.0</v>
      </c>
      <c r="C120" s="15" t="s">
        <v>518</v>
      </c>
      <c r="D120" s="15" t="s">
        <v>519</v>
      </c>
    </row>
    <row r="121" ht="12.0" customHeight="1">
      <c r="A121" s="15" t="s">
        <v>511</v>
      </c>
      <c r="B121" s="16">
        <v>10120.0</v>
      </c>
      <c r="C121" s="15" t="s">
        <v>512</v>
      </c>
      <c r="D121" s="15" t="s">
        <v>513</v>
      </c>
    </row>
    <row r="122" ht="12.0" customHeight="1">
      <c r="A122" s="15" t="s">
        <v>517</v>
      </c>
      <c r="B122" s="16">
        <v>10121.0</v>
      </c>
      <c r="C122" s="15" t="s">
        <v>518</v>
      </c>
      <c r="D122" s="15" t="s">
        <v>519</v>
      </c>
    </row>
    <row r="123" ht="12.0" customHeight="1">
      <c r="A123" s="15" t="s">
        <v>526</v>
      </c>
      <c r="B123" s="16">
        <v>10122.0</v>
      </c>
      <c r="C123" s="15" t="s">
        <v>527</v>
      </c>
      <c r="D123" s="15" t="s">
        <v>528</v>
      </c>
    </row>
    <row r="124" ht="12.0" customHeight="1">
      <c r="A124" s="15" t="s">
        <v>529</v>
      </c>
      <c r="B124" s="16">
        <v>10123.0</v>
      </c>
      <c r="C124" s="15" t="s">
        <v>530</v>
      </c>
      <c r="D124" s="15" t="s">
        <v>531</v>
      </c>
    </row>
    <row r="125" ht="12.0" customHeight="1">
      <c r="A125" s="15" t="s">
        <v>529</v>
      </c>
      <c r="B125" s="16">
        <v>10124.0</v>
      </c>
      <c r="C125" s="15" t="s">
        <v>530</v>
      </c>
      <c r="D125" s="15" t="s">
        <v>531</v>
      </c>
    </row>
    <row r="126" ht="12.0" customHeight="1">
      <c r="A126" s="15" t="s">
        <v>514</v>
      </c>
      <c r="B126" s="16">
        <v>10125.0</v>
      </c>
      <c r="C126" s="15" t="s">
        <v>515</v>
      </c>
      <c r="D126" s="15" t="s">
        <v>516</v>
      </c>
    </row>
    <row r="127" ht="12.0" customHeight="1">
      <c r="A127" s="15" t="s">
        <v>511</v>
      </c>
      <c r="B127" s="16">
        <v>10126.0</v>
      </c>
      <c r="C127" s="15" t="s">
        <v>512</v>
      </c>
      <c r="D127" s="15" t="s">
        <v>513</v>
      </c>
    </row>
    <row r="128" ht="12.0" customHeight="1">
      <c r="A128" s="15" t="s">
        <v>517</v>
      </c>
      <c r="B128" s="16">
        <v>10127.0</v>
      </c>
      <c r="C128" s="15" t="s">
        <v>518</v>
      </c>
      <c r="D128" s="15" t="s">
        <v>519</v>
      </c>
    </row>
    <row r="129" ht="12.0" customHeight="1">
      <c r="A129" s="15" t="s">
        <v>523</v>
      </c>
      <c r="B129" s="16">
        <v>10128.0</v>
      </c>
      <c r="C129" s="15" t="s">
        <v>524</v>
      </c>
      <c r="D129" s="15" t="s">
        <v>525</v>
      </c>
    </row>
    <row r="130" ht="12.0" customHeight="1">
      <c r="A130" s="15" t="s">
        <v>526</v>
      </c>
      <c r="B130" s="16">
        <v>10129.0</v>
      </c>
      <c r="C130" s="15" t="s">
        <v>527</v>
      </c>
      <c r="D130" s="15" t="s">
        <v>528</v>
      </c>
    </row>
    <row r="131" ht="12.0" customHeight="1">
      <c r="A131" s="15" t="s">
        <v>529</v>
      </c>
      <c r="B131" s="16">
        <v>10130.0</v>
      </c>
      <c r="C131" s="15" t="s">
        <v>530</v>
      </c>
      <c r="D131" s="15" t="s">
        <v>531</v>
      </c>
    </row>
    <row r="132" ht="12.0" customHeight="1">
      <c r="A132" s="15" t="s">
        <v>511</v>
      </c>
      <c r="B132" s="16">
        <v>10131.0</v>
      </c>
      <c r="C132" s="15" t="s">
        <v>512</v>
      </c>
      <c r="D132" s="15" t="s">
        <v>513</v>
      </c>
    </row>
    <row r="133" ht="12.0" customHeight="1">
      <c r="A133" s="15" t="s">
        <v>526</v>
      </c>
      <c r="B133" s="16">
        <v>10132.0</v>
      </c>
      <c r="C133" s="15" t="s">
        <v>527</v>
      </c>
      <c r="D133" s="15" t="s">
        <v>528</v>
      </c>
    </row>
    <row r="134" ht="12.0" customHeight="1">
      <c r="A134" s="15" t="s">
        <v>529</v>
      </c>
      <c r="B134" s="16">
        <v>10133.0</v>
      </c>
      <c r="C134" s="15" t="s">
        <v>530</v>
      </c>
      <c r="D134" s="15" t="s">
        <v>531</v>
      </c>
    </row>
    <row r="135" ht="12.0" customHeight="1">
      <c r="A135" s="15" t="s">
        <v>511</v>
      </c>
      <c r="B135" s="16">
        <v>10134.0</v>
      </c>
      <c r="C135" s="15" t="s">
        <v>512</v>
      </c>
      <c r="D135" s="15" t="s">
        <v>513</v>
      </c>
    </row>
    <row r="136" ht="12.0" customHeight="1">
      <c r="A136" s="15" t="s">
        <v>511</v>
      </c>
      <c r="B136" s="16">
        <v>10135.0</v>
      </c>
      <c r="C136" s="15" t="s">
        <v>512</v>
      </c>
      <c r="D136" s="15" t="s">
        <v>513</v>
      </c>
    </row>
    <row r="137" ht="12.0" customHeight="1">
      <c r="A137" s="15" t="s">
        <v>514</v>
      </c>
      <c r="B137" s="16">
        <v>10136.0</v>
      </c>
      <c r="C137" s="15" t="s">
        <v>515</v>
      </c>
      <c r="D137" s="15" t="s">
        <v>516</v>
      </c>
    </row>
    <row r="138" ht="12.0" customHeight="1">
      <c r="A138" s="15" t="s">
        <v>517</v>
      </c>
      <c r="B138" s="16">
        <v>10137.0</v>
      </c>
      <c r="C138" s="15" t="s">
        <v>518</v>
      </c>
      <c r="D138" s="15" t="s">
        <v>519</v>
      </c>
    </row>
    <row r="139" ht="12.0" customHeight="1">
      <c r="A139" s="15" t="s">
        <v>532</v>
      </c>
      <c r="B139" s="16">
        <v>10138.0</v>
      </c>
      <c r="C139" s="15" t="s">
        <v>533</v>
      </c>
      <c r="D139" s="15" t="s">
        <v>534</v>
      </c>
    </row>
    <row r="140" ht="12.0" customHeight="1">
      <c r="A140" s="15" t="s">
        <v>511</v>
      </c>
      <c r="B140" s="16">
        <v>10139.0</v>
      </c>
      <c r="C140" s="15" t="s">
        <v>512</v>
      </c>
      <c r="D140" s="15" t="s">
        <v>513</v>
      </c>
    </row>
    <row r="141" ht="12.0" customHeight="1">
      <c r="A141" s="15" t="s">
        <v>532</v>
      </c>
      <c r="B141" s="16">
        <v>10140.0</v>
      </c>
      <c r="C141" s="15" t="s">
        <v>533</v>
      </c>
      <c r="D141" s="15" t="s">
        <v>534</v>
      </c>
    </row>
    <row r="142" ht="12.0" customHeight="1">
      <c r="A142" s="15" t="s">
        <v>523</v>
      </c>
      <c r="B142" s="16">
        <v>10141.0</v>
      </c>
      <c r="C142" s="15" t="s">
        <v>524</v>
      </c>
      <c r="D142" s="15" t="s">
        <v>525</v>
      </c>
    </row>
    <row r="143" ht="12.0" customHeight="1">
      <c r="A143" s="15" t="s">
        <v>520</v>
      </c>
      <c r="B143" s="16">
        <v>10142.0</v>
      </c>
      <c r="C143" s="15" t="s">
        <v>521</v>
      </c>
      <c r="D143" s="15" t="s">
        <v>522</v>
      </c>
    </row>
    <row r="144" ht="12.0" customHeight="1">
      <c r="A144" s="15" t="s">
        <v>523</v>
      </c>
      <c r="B144" s="16">
        <v>10143.0</v>
      </c>
      <c r="C144" s="15" t="s">
        <v>524</v>
      </c>
      <c r="D144" s="15" t="s">
        <v>525</v>
      </c>
    </row>
    <row r="145" ht="12.0" customHeight="1">
      <c r="A145" s="15" t="s">
        <v>526</v>
      </c>
      <c r="B145" s="16">
        <v>10144.0</v>
      </c>
      <c r="C145" s="15" t="s">
        <v>527</v>
      </c>
      <c r="D145" s="15" t="s">
        <v>528</v>
      </c>
    </row>
    <row r="146" ht="12.0" customHeight="1">
      <c r="A146" s="15" t="s">
        <v>517</v>
      </c>
      <c r="B146" s="16">
        <v>10145.0</v>
      </c>
      <c r="C146" s="15" t="s">
        <v>518</v>
      </c>
      <c r="D146" s="15" t="s">
        <v>519</v>
      </c>
    </row>
    <row r="147" ht="12.0" customHeight="1">
      <c r="A147" s="15" t="s">
        <v>523</v>
      </c>
      <c r="B147" s="16">
        <v>10146.0</v>
      </c>
      <c r="C147" s="15" t="s">
        <v>524</v>
      </c>
      <c r="D147" s="15" t="s">
        <v>525</v>
      </c>
    </row>
    <row r="148" ht="12.0" customHeight="1">
      <c r="A148" s="15" t="s">
        <v>514</v>
      </c>
      <c r="B148" s="16">
        <v>10147.0</v>
      </c>
      <c r="C148" s="15" t="s">
        <v>515</v>
      </c>
      <c r="D148" s="15" t="s">
        <v>516</v>
      </c>
    </row>
    <row r="149" ht="12.0" customHeight="1">
      <c r="A149" s="15" t="s">
        <v>526</v>
      </c>
      <c r="B149" s="16">
        <v>10148.0</v>
      </c>
      <c r="C149" s="15" t="s">
        <v>527</v>
      </c>
      <c r="D149" s="15" t="s">
        <v>528</v>
      </c>
    </row>
    <row r="150" ht="12.0" customHeight="1">
      <c r="A150" s="15" t="s">
        <v>529</v>
      </c>
      <c r="B150" s="16">
        <v>10149.0</v>
      </c>
      <c r="C150" s="15" t="s">
        <v>530</v>
      </c>
      <c r="D150" s="15" t="s">
        <v>531</v>
      </c>
    </row>
    <row r="151" ht="12.0" customHeight="1">
      <c r="A151" s="15" t="s">
        <v>514</v>
      </c>
      <c r="B151" s="16">
        <v>10150.0</v>
      </c>
      <c r="C151" s="15" t="s">
        <v>515</v>
      </c>
      <c r="D151" s="15" t="s">
        <v>516</v>
      </c>
    </row>
    <row r="152" ht="12.0" customHeight="1">
      <c r="A152" s="15" t="s">
        <v>523</v>
      </c>
      <c r="B152" s="16">
        <v>10151.0</v>
      </c>
      <c r="C152" s="15" t="s">
        <v>524</v>
      </c>
      <c r="D152" s="15" t="s">
        <v>525</v>
      </c>
    </row>
    <row r="153" ht="12.0" customHeight="1">
      <c r="A153" s="15" t="s">
        <v>511</v>
      </c>
      <c r="B153" s="16">
        <v>10152.0</v>
      </c>
      <c r="C153" s="15" t="s">
        <v>512</v>
      </c>
      <c r="D153" s="15" t="s">
        <v>513</v>
      </c>
    </row>
    <row r="154" ht="12.0" customHeight="1">
      <c r="A154" s="15" t="s">
        <v>511</v>
      </c>
      <c r="B154" s="16">
        <v>10153.0</v>
      </c>
      <c r="C154" s="15" t="s">
        <v>512</v>
      </c>
      <c r="D154" s="15" t="s">
        <v>513</v>
      </c>
    </row>
    <row r="155" ht="12.0" customHeight="1">
      <c r="A155" s="15" t="s">
        <v>514</v>
      </c>
      <c r="B155" s="16">
        <v>10154.0</v>
      </c>
      <c r="C155" s="15" t="s">
        <v>515</v>
      </c>
      <c r="D155" s="15" t="s">
        <v>516</v>
      </c>
    </row>
    <row r="156" ht="12.0" customHeight="1">
      <c r="A156" s="15" t="s">
        <v>514</v>
      </c>
      <c r="B156" s="16">
        <v>10155.0</v>
      </c>
      <c r="C156" s="15" t="s">
        <v>515</v>
      </c>
      <c r="D156" s="15" t="s">
        <v>516</v>
      </c>
    </row>
    <row r="157" ht="12.0" customHeight="1">
      <c r="A157" s="15" t="s">
        <v>523</v>
      </c>
      <c r="B157" s="16">
        <v>10156.0</v>
      </c>
      <c r="C157" s="15" t="s">
        <v>524</v>
      </c>
      <c r="D157" s="15" t="s">
        <v>525</v>
      </c>
    </row>
    <row r="158" ht="12.0" customHeight="1">
      <c r="A158" s="15" t="s">
        <v>517</v>
      </c>
      <c r="B158" s="16">
        <v>10157.0</v>
      </c>
      <c r="C158" s="15" t="s">
        <v>518</v>
      </c>
      <c r="D158" s="15" t="s">
        <v>519</v>
      </c>
    </row>
    <row r="159" ht="12.0" customHeight="1">
      <c r="A159" s="15" t="s">
        <v>511</v>
      </c>
      <c r="B159" s="16">
        <v>10158.0</v>
      </c>
      <c r="C159" s="15" t="s">
        <v>512</v>
      </c>
      <c r="D159" s="15" t="s">
        <v>513</v>
      </c>
    </row>
    <row r="160" ht="12.0" customHeight="1">
      <c r="A160" s="15" t="s">
        <v>520</v>
      </c>
      <c r="B160" s="16">
        <v>10159.0</v>
      </c>
      <c r="C160" s="15" t="s">
        <v>521</v>
      </c>
      <c r="D160" s="15" t="s">
        <v>522</v>
      </c>
    </row>
    <row r="161" ht="12.0" customHeight="1">
      <c r="A161" s="15" t="s">
        <v>511</v>
      </c>
      <c r="B161" s="16">
        <v>10160.0</v>
      </c>
      <c r="C161" s="15" t="s">
        <v>512</v>
      </c>
      <c r="D161" s="15" t="s">
        <v>513</v>
      </c>
    </row>
    <row r="162" ht="12.0" customHeight="1">
      <c r="A162" s="15" t="s">
        <v>526</v>
      </c>
      <c r="B162" s="16">
        <v>10161.0</v>
      </c>
      <c r="C162" s="15" t="s">
        <v>527</v>
      </c>
      <c r="D162" s="15" t="s">
        <v>528</v>
      </c>
    </row>
    <row r="163" ht="12.0" customHeight="1">
      <c r="A163" s="15" t="s">
        <v>526</v>
      </c>
      <c r="B163" s="16">
        <v>10162.0</v>
      </c>
      <c r="C163" s="15" t="s">
        <v>527</v>
      </c>
      <c r="D163" s="15" t="s">
        <v>528</v>
      </c>
    </row>
    <row r="164" ht="12.0" customHeight="1">
      <c r="A164" s="15" t="s">
        <v>526</v>
      </c>
      <c r="B164" s="16">
        <v>10163.0</v>
      </c>
      <c r="C164" s="15" t="s">
        <v>527</v>
      </c>
      <c r="D164" s="15" t="s">
        <v>528</v>
      </c>
    </row>
    <row r="165" ht="12.0" customHeight="1">
      <c r="A165" s="15" t="s">
        <v>532</v>
      </c>
      <c r="B165" s="16">
        <v>10164.0</v>
      </c>
      <c r="C165" s="15" t="s">
        <v>533</v>
      </c>
      <c r="D165" s="15" t="s">
        <v>534</v>
      </c>
    </row>
    <row r="166" ht="12.0" customHeight="1">
      <c r="A166" s="15" t="s">
        <v>532</v>
      </c>
      <c r="B166" s="16">
        <v>10165.0</v>
      </c>
      <c r="C166" s="15" t="s">
        <v>533</v>
      </c>
      <c r="D166" s="15" t="s">
        <v>534</v>
      </c>
    </row>
    <row r="167" ht="12.0" customHeight="1">
      <c r="A167" s="15" t="s">
        <v>532</v>
      </c>
      <c r="B167" s="16">
        <v>10166.0</v>
      </c>
      <c r="C167" s="15" t="s">
        <v>533</v>
      </c>
      <c r="D167" s="15" t="s">
        <v>534</v>
      </c>
    </row>
    <row r="168" ht="12.0" customHeight="1">
      <c r="A168" s="15" t="s">
        <v>520</v>
      </c>
      <c r="B168" s="16">
        <v>10167.0</v>
      </c>
      <c r="C168" s="15" t="s">
        <v>521</v>
      </c>
      <c r="D168" s="15" t="s">
        <v>522</v>
      </c>
    </row>
    <row r="169" ht="12.0" customHeight="1">
      <c r="A169" s="15" t="s">
        <v>523</v>
      </c>
      <c r="B169" s="16">
        <v>10168.0</v>
      </c>
      <c r="C169" s="15" t="s">
        <v>524</v>
      </c>
      <c r="D169" s="15" t="s">
        <v>525</v>
      </c>
    </row>
    <row r="170" ht="12.0" customHeight="1">
      <c r="A170" s="15" t="s">
        <v>511</v>
      </c>
      <c r="B170" s="16">
        <v>10169.0</v>
      </c>
      <c r="C170" s="15" t="s">
        <v>512</v>
      </c>
      <c r="D170" s="15" t="s">
        <v>513</v>
      </c>
    </row>
    <row r="171" ht="12.0" customHeight="1">
      <c r="A171" s="15" t="s">
        <v>520</v>
      </c>
      <c r="B171" s="16">
        <v>10170.0</v>
      </c>
      <c r="C171" s="15" t="s">
        <v>521</v>
      </c>
      <c r="D171" s="15" t="s">
        <v>522</v>
      </c>
    </row>
    <row r="172" ht="12.0" customHeight="1">
      <c r="A172" s="15" t="s">
        <v>526</v>
      </c>
      <c r="B172" s="16">
        <v>10171.0</v>
      </c>
      <c r="C172" s="15" t="s">
        <v>527</v>
      </c>
      <c r="D172" s="15" t="s">
        <v>528</v>
      </c>
    </row>
    <row r="173" ht="12.0" customHeight="1">
      <c r="A173" s="15" t="s">
        <v>523</v>
      </c>
      <c r="B173" s="16">
        <v>10172.0</v>
      </c>
      <c r="C173" s="15" t="s">
        <v>524</v>
      </c>
      <c r="D173" s="15" t="s">
        <v>525</v>
      </c>
    </row>
    <row r="174" ht="12.0" customHeight="1">
      <c r="A174" s="15" t="s">
        <v>517</v>
      </c>
      <c r="B174" s="16">
        <v>10173.0</v>
      </c>
      <c r="C174" s="15" t="s">
        <v>518</v>
      </c>
      <c r="D174" s="15" t="s">
        <v>519</v>
      </c>
    </row>
    <row r="175" ht="12.0" customHeight="1">
      <c r="A175" s="15" t="s">
        <v>514</v>
      </c>
      <c r="B175" s="16">
        <v>10174.0</v>
      </c>
      <c r="C175" s="15" t="s">
        <v>515</v>
      </c>
      <c r="D175" s="15" t="s">
        <v>516</v>
      </c>
    </row>
    <row r="176" ht="12.0" customHeight="1">
      <c r="A176" s="15" t="s">
        <v>532</v>
      </c>
      <c r="B176" s="16">
        <v>10175.0</v>
      </c>
      <c r="C176" s="15" t="s">
        <v>533</v>
      </c>
      <c r="D176" s="15" t="s">
        <v>534</v>
      </c>
    </row>
    <row r="177" ht="12.0" customHeight="1">
      <c r="A177" s="15" t="s">
        <v>526</v>
      </c>
      <c r="B177" s="16">
        <v>10176.0</v>
      </c>
      <c r="C177" s="15" t="s">
        <v>527</v>
      </c>
      <c r="D177" s="15" t="s">
        <v>528</v>
      </c>
    </row>
    <row r="178" ht="12.0" customHeight="1">
      <c r="A178" s="15" t="s">
        <v>532</v>
      </c>
      <c r="B178" s="16">
        <v>10177.0</v>
      </c>
      <c r="C178" s="15" t="s">
        <v>533</v>
      </c>
      <c r="D178" s="15" t="s">
        <v>534</v>
      </c>
    </row>
    <row r="179" ht="12.0" customHeight="1">
      <c r="A179" s="15" t="s">
        <v>517</v>
      </c>
      <c r="B179" s="16">
        <v>10178.0</v>
      </c>
      <c r="C179" s="15" t="s">
        <v>518</v>
      </c>
      <c r="D179" s="15" t="s">
        <v>519</v>
      </c>
    </row>
    <row r="180" ht="12.0" customHeight="1">
      <c r="A180" s="15" t="s">
        <v>526</v>
      </c>
      <c r="B180" s="16">
        <v>10179.0</v>
      </c>
      <c r="C180" s="15" t="s">
        <v>527</v>
      </c>
      <c r="D180" s="15" t="s">
        <v>528</v>
      </c>
    </row>
    <row r="181" ht="12.0" customHeight="1">
      <c r="A181" s="15" t="s">
        <v>514</v>
      </c>
      <c r="B181" s="16">
        <v>10180.0</v>
      </c>
      <c r="C181" s="15" t="s">
        <v>515</v>
      </c>
      <c r="D181" s="15" t="s">
        <v>516</v>
      </c>
    </row>
    <row r="182" ht="12.0" customHeight="1">
      <c r="A182" s="15" t="s">
        <v>529</v>
      </c>
      <c r="B182" s="16">
        <v>10181.0</v>
      </c>
      <c r="C182" s="15" t="s">
        <v>530</v>
      </c>
      <c r="D182" s="15" t="s">
        <v>531</v>
      </c>
    </row>
    <row r="183" ht="12.0" customHeight="1">
      <c r="A183" s="15" t="s">
        <v>529</v>
      </c>
      <c r="B183" s="16">
        <v>10182.0</v>
      </c>
      <c r="C183" s="15" t="s">
        <v>530</v>
      </c>
      <c r="D183" s="15" t="s">
        <v>531</v>
      </c>
    </row>
    <row r="184" ht="12.0" customHeight="1">
      <c r="A184" s="15" t="s">
        <v>523</v>
      </c>
      <c r="B184" s="16">
        <v>10183.0</v>
      </c>
      <c r="C184" s="15" t="s">
        <v>524</v>
      </c>
      <c r="D184" s="15" t="s">
        <v>525</v>
      </c>
    </row>
    <row r="185" ht="12.0" customHeight="1">
      <c r="A185" s="15" t="s">
        <v>526</v>
      </c>
      <c r="B185" s="16">
        <v>10184.0</v>
      </c>
      <c r="C185" s="15" t="s">
        <v>527</v>
      </c>
      <c r="D185" s="15" t="s">
        <v>528</v>
      </c>
    </row>
    <row r="186" ht="12.0" customHeight="1">
      <c r="A186" s="15" t="s">
        <v>520</v>
      </c>
      <c r="B186" s="16">
        <v>10185.0</v>
      </c>
      <c r="C186" s="15" t="s">
        <v>521</v>
      </c>
      <c r="D186" s="15" t="s">
        <v>522</v>
      </c>
    </row>
    <row r="187" ht="12.0" customHeight="1">
      <c r="A187" s="15" t="s">
        <v>532</v>
      </c>
      <c r="B187" s="16">
        <v>10186.0</v>
      </c>
      <c r="C187" s="15" t="s">
        <v>533</v>
      </c>
      <c r="D187" s="15" t="s">
        <v>534</v>
      </c>
    </row>
    <row r="188" ht="12.0" customHeight="1">
      <c r="A188" s="15" t="s">
        <v>523</v>
      </c>
      <c r="B188" s="16">
        <v>10187.0</v>
      </c>
      <c r="C188" s="15" t="s">
        <v>524</v>
      </c>
      <c r="D188" s="15" t="s">
        <v>525</v>
      </c>
    </row>
    <row r="189" ht="12.0" customHeight="1">
      <c r="A189" s="15" t="s">
        <v>520</v>
      </c>
      <c r="B189" s="16">
        <v>10188.0</v>
      </c>
      <c r="C189" s="15" t="s">
        <v>521</v>
      </c>
      <c r="D189" s="15" t="s">
        <v>522</v>
      </c>
    </row>
    <row r="190" ht="12.0" customHeight="1">
      <c r="A190" s="15" t="s">
        <v>514</v>
      </c>
      <c r="B190" s="16">
        <v>10189.0</v>
      </c>
      <c r="C190" s="15" t="s">
        <v>515</v>
      </c>
      <c r="D190" s="15" t="s">
        <v>516</v>
      </c>
    </row>
    <row r="191" ht="12.0" customHeight="1">
      <c r="A191" s="15" t="s">
        <v>514</v>
      </c>
      <c r="B191" s="16">
        <v>10190.0</v>
      </c>
      <c r="C191" s="15" t="s">
        <v>515</v>
      </c>
      <c r="D191" s="15" t="s">
        <v>516</v>
      </c>
    </row>
    <row r="192" ht="12.0" customHeight="1">
      <c r="A192" s="15" t="s">
        <v>532</v>
      </c>
      <c r="B192" s="16">
        <v>10191.0</v>
      </c>
      <c r="C192" s="15" t="s">
        <v>533</v>
      </c>
      <c r="D192" s="15" t="s">
        <v>534</v>
      </c>
    </row>
    <row r="193" ht="12.0" customHeight="1">
      <c r="A193" s="15" t="s">
        <v>529</v>
      </c>
      <c r="B193" s="16">
        <v>10192.0</v>
      </c>
      <c r="C193" s="15" t="s">
        <v>530</v>
      </c>
      <c r="D193" s="15" t="s">
        <v>531</v>
      </c>
    </row>
    <row r="194" ht="12.0" customHeight="1">
      <c r="A194" s="15" t="s">
        <v>511</v>
      </c>
      <c r="B194" s="16">
        <v>10193.0</v>
      </c>
      <c r="C194" s="15" t="s">
        <v>512</v>
      </c>
      <c r="D194" s="15" t="s">
        <v>513</v>
      </c>
    </row>
    <row r="195" ht="12.0" customHeight="1">
      <c r="A195" s="15" t="s">
        <v>520</v>
      </c>
      <c r="B195" s="16">
        <v>10194.0</v>
      </c>
      <c r="C195" s="15" t="s">
        <v>521</v>
      </c>
      <c r="D195" s="15" t="s">
        <v>522</v>
      </c>
    </row>
    <row r="196" ht="12.0" customHeight="1">
      <c r="A196" s="15" t="s">
        <v>526</v>
      </c>
      <c r="B196" s="16">
        <v>10195.0</v>
      </c>
      <c r="C196" s="15" t="s">
        <v>527</v>
      </c>
      <c r="D196" s="15" t="s">
        <v>528</v>
      </c>
    </row>
    <row r="197" ht="12.0" customHeight="1">
      <c r="A197" s="15" t="s">
        <v>511</v>
      </c>
      <c r="B197" s="16">
        <v>10196.0</v>
      </c>
      <c r="C197" s="15" t="s">
        <v>512</v>
      </c>
      <c r="D197" s="15" t="s">
        <v>513</v>
      </c>
    </row>
    <row r="198" ht="12.0" customHeight="1">
      <c r="A198" s="15" t="s">
        <v>526</v>
      </c>
      <c r="B198" s="16">
        <v>10197.0</v>
      </c>
      <c r="C198" s="15" t="s">
        <v>527</v>
      </c>
      <c r="D198" s="15" t="s">
        <v>528</v>
      </c>
    </row>
    <row r="199" ht="12.0" customHeight="1">
      <c r="A199" s="15" t="s">
        <v>517</v>
      </c>
      <c r="B199" s="16">
        <v>10198.0</v>
      </c>
      <c r="C199" s="15" t="s">
        <v>518</v>
      </c>
      <c r="D199" s="15" t="s">
        <v>519</v>
      </c>
    </row>
    <row r="200" ht="12.0" customHeight="1">
      <c r="A200" s="15" t="s">
        <v>529</v>
      </c>
      <c r="B200" s="16">
        <v>10199.0</v>
      </c>
      <c r="C200" s="15" t="s">
        <v>530</v>
      </c>
      <c r="D200" s="15" t="s">
        <v>531</v>
      </c>
    </row>
    <row r="201" ht="12.0" customHeight="1">
      <c r="A201" s="15" t="s">
        <v>523</v>
      </c>
      <c r="B201" s="16">
        <v>10200.0</v>
      </c>
      <c r="C201" s="15" t="s">
        <v>524</v>
      </c>
      <c r="D201" s="15" t="s">
        <v>525</v>
      </c>
    </row>
    <row r="202" ht="12.0" customHeight="1">
      <c r="A202" s="15" t="s">
        <v>529</v>
      </c>
      <c r="B202" s="16">
        <v>10201.0</v>
      </c>
      <c r="C202" s="15" t="s">
        <v>530</v>
      </c>
      <c r="D202" s="15" t="s">
        <v>531</v>
      </c>
    </row>
    <row r="203" ht="12.0" customHeight="1">
      <c r="A203" s="15" t="s">
        <v>511</v>
      </c>
      <c r="B203" s="16">
        <v>10202.0</v>
      </c>
      <c r="C203" s="15" t="s">
        <v>512</v>
      </c>
      <c r="D203" s="15" t="s">
        <v>513</v>
      </c>
    </row>
    <row r="204" ht="12.0" customHeight="1">
      <c r="A204" s="15" t="s">
        <v>514</v>
      </c>
      <c r="B204" s="16">
        <v>10203.0</v>
      </c>
      <c r="C204" s="15" t="s">
        <v>515</v>
      </c>
      <c r="D204" s="15" t="s">
        <v>516</v>
      </c>
    </row>
    <row r="205" ht="12.0" customHeight="1">
      <c r="A205" s="15" t="s">
        <v>517</v>
      </c>
      <c r="B205" s="16">
        <v>10204.0</v>
      </c>
      <c r="C205" s="15" t="s">
        <v>518</v>
      </c>
      <c r="D205" s="15" t="s">
        <v>519</v>
      </c>
    </row>
    <row r="206" ht="12.0" customHeight="1">
      <c r="A206" s="15" t="s">
        <v>517</v>
      </c>
      <c r="B206" s="16">
        <v>10205.0</v>
      </c>
      <c r="C206" s="15" t="s">
        <v>518</v>
      </c>
      <c r="D206" s="15" t="s">
        <v>519</v>
      </c>
    </row>
    <row r="207" ht="12.0" customHeight="1">
      <c r="A207" s="15" t="s">
        <v>520</v>
      </c>
      <c r="B207" s="16">
        <v>10206.0</v>
      </c>
      <c r="C207" s="15" t="s">
        <v>521</v>
      </c>
      <c r="D207" s="15" t="s">
        <v>522</v>
      </c>
    </row>
    <row r="208" ht="12.0" customHeight="1">
      <c r="A208" s="15" t="s">
        <v>520</v>
      </c>
      <c r="B208" s="16">
        <v>10207.0</v>
      </c>
      <c r="C208" s="15" t="s">
        <v>521</v>
      </c>
      <c r="D208" s="15" t="s">
        <v>522</v>
      </c>
    </row>
    <row r="209" ht="12.0" customHeight="1">
      <c r="A209" s="15" t="s">
        <v>514</v>
      </c>
      <c r="B209" s="16">
        <v>10208.0</v>
      </c>
      <c r="C209" s="15" t="s">
        <v>515</v>
      </c>
      <c r="D209" s="15" t="s">
        <v>516</v>
      </c>
    </row>
    <row r="210" ht="12.0" customHeight="1">
      <c r="A210" s="15" t="s">
        <v>511</v>
      </c>
      <c r="B210" s="16">
        <v>10209.0</v>
      </c>
      <c r="C210" s="15" t="s">
        <v>512</v>
      </c>
      <c r="D210" s="15" t="s">
        <v>513</v>
      </c>
    </row>
    <row r="211" ht="12.0" customHeight="1">
      <c r="A211" s="15" t="s">
        <v>526</v>
      </c>
      <c r="B211" s="16">
        <v>10210.0</v>
      </c>
      <c r="C211" s="15" t="s">
        <v>527</v>
      </c>
      <c r="D211" s="15" t="s">
        <v>528</v>
      </c>
    </row>
    <row r="212" ht="12.0" customHeight="1">
      <c r="A212" s="15" t="s">
        <v>529</v>
      </c>
      <c r="B212" s="16">
        <v>10211.0</v>
      </c>
      <c r="C212" s="15" t="s">
        <v>530</v>
      </c>
      <c r="D212" s="15" t="s">
        <v>531</v>
      </c>
    </row>
    <row r="213" ht="12.0" customHeight="1">
      <c r="A213" s="15" t="s">
        <v>523</v>
      </c>
      <c r="B213" s="16">
        <v>10212.0</v>
      </c>
      <c r="C213" s="15" t="s">
        <v>524</v>
      </c>
      <c r="D213" s="15" t="s">
        <v>525</v>
      </c>
    </row>
    <row r="214" ht="12.0" customHeight="1">
      <c r="A214" s="15" t="s">
        <v>523</v>
      </c>
      <c r="B214" s="16">
        <v>10213.0</v>
      </c>
      <c r="C214" s="15" t="s">
        <v>524</v>
      </c>
      <c r="D214" s="15" t="s">
        <v>525</v>
      </c>
    </row>
    <row r="215" ht="12.0" customHeight="1">
      <c r="A215" s="15" t="s">
        <v>526</v>
      </c>
      <c r="B215" s="16">
        <v>10214.0</v>
      </c>
      <c r="C215" s="15" t="s">
        <v>527</v>
      </c>
      <c r="D215" s="15" t="s">
        <v>528</v>
      </c>
    </row>
    <row r="216" ht="12.0" customHeight="1">
      <c r="A216" s="15" t="s">
        <v>517</v>
      </c>
      <c r="B216" s="16">
        <v>10215.0</v>
      </c>
      <c r="C216" s="15" t="s">
        <v>518</v>
      </c>
      <c r="D216" s="15" t="s">
        <v>519</v>
      </c>
    </row>
    <row r="217" ht="12.0" customHeight="1">
      <c r="A217" s="15" t="s">
        <v>514</v>
      </c>
      <c r="B217" s="16">
        <v>10216.0</v>
      </c>
      <c r="C217" s="15" t="s">
        <v>515</v>
      </c>
      <c r="D217" s="15" t="s">
        <v>516</v>
      </c>
    </row>
    <row r="218" ht="12.0" customHeight="1">
      <c r="A218" s="15" t="s">
        <v>511</v>
      </c>
      <c r="B218" s="16">
        <v>10217.0</v>
      </c>
      <c r="C218" s="15" t="s">
        <v>512</v>
      </c>
      <c r="D218" s="15" t="s">
        <v>513</v>
      </c>
    </row>
    <row r="219" ht="12.0" customHeight="1">
      <c r="A219" s="15" t="s">
        <v>520</v>
      </c>
      <c r="B219" s="16">
        <v>10218.0</v>
      </c>
      <c r="C219" s="15" t="s">
        <v>521</v>
      </c>
      <c r="D219" s="15" t="s">
        <v>522</v>
      </c>
    </row>
    <row r="220" ht="12.0" customHeight="1">
      <c r="A220" s="15" t="s">
        <v>511</v>
      </c>
      <c r="B220" s="16">
        <v>10219.0</v>
      </c>
      <c r="C220" s="15" t="s">
        <v>512</v>
      </c>
      <c r="D220" s="15" t="s">
        <v>513</v>
      </c>
    </row>
    <row r="221" ht="12.0" customHeight="1">
      <c r="A221" s="15" t="s">
        <v>511</v>
      </c>
      <c r="B221" s="16">
        <v>10220.0</v>
      </c>
      <c r="C221" s="15" t="s">
        <v>512</v>
      </c>
      <c r="D221" s="15" t="s">
        <v>513</v>
      </c>
    </row>
    <row r="222" ht="12.0" customHeight="1">
      <c r="A222" s="15" t="s">
        <v>529</v>
      </c>
      <c r="B222" s="16">
        <v>10221.0</v>
      </c>
      <c r="C222" s="15" t="s">
        <v>530</v>
      </c>
      <c r="D222" s="15" t="s">
        <v>531</v>
      </c>
    </row>
    <row r="223" ht="12.0" customHeight="1">
      <c r="A223" s="15" t="s">
        <v>511</v>
      </c>
      <c r="B223" s="16">
        <v>10222.0</v>
      </c>
      <c r="C223" s="15" t="s">
        <v>512</v>
      </c>
      <c r="D223" s="15" t="s">
        <v>513</v>
      </c>
    </row>
    <row r="224" ht="12.0" customHeight="1">
      <c r="A224" s="15" t="s">
        <v>526</v>
      </c>
      <c r="B224" s="16">
        <v>10223.0</v>
      </c>
      <c r="C224" s="15" t="s">
        <v>527</v>
      </c>
      <c r="D224" s="15" t="s">
        <v>528</v>
      </c>
    </row>
    <row r="225" ht="12.0" customHeight="1">
      <c r="A225" s="15" t="s">
        <v>517</v>
      </c>
      <c r="B225" s="16">
        <v>10224.0</v>
      </c>
      <c r="C225" s="15" t="s">
        <v>518</v>
      </c>
      <c r="D225" s="15" t="s">
        <v>519</v>
      </c>
    </row>
    <row r="226" ht="12.0" customHeight="1">
      <c r="A226" s="15" t="s">
        <v>526</v>
      </c>
      <c r="B226" s="16">
        <v>10225.0</v>
      </c>
      <c r="C226" s="15" t="s">
        <v>527</v>
      </c>
      <c r="D226" s="15" t="s">
        <v>528</v>
      </c>
    </row>
    <row r="227" ht="12.0" customHeight="1">
      <c r="A227" s="15" t="s">
        <v>526</v>
      </c>
      <c r="B227" s="16">
        <v>10226.0</v>
      </c>
      <c r="C227" s="15" t="s">
        <v>527</v>
      </c>
      <c r="D227" s="15" t="s">
        <v>528</v>
      </c>
    </row>
    <row r="228" ht="12.0" customHeight="1">
      <c r="A228" s="15" t="s">
        <v>532</v>
      </c>
      <c r="B228" s="16">
        <v>10227.0</v>
      </c>
      <c r="C228" s="15" t="s">
        <v>533</v>
      </c>
      <c r="D228" s="15" t="s">
        <v>534</v>
      </c>
    </row>
    <row r="229" ht="12.0" customHeight="1">
      <c r="A229" s="15" t="s">
        <v>520</v>
      </c>
      <c r="B229" s="16">
        <v>10228.0</v>
      </c>
      <c r="C229" s="15" t="s">
        <v>521</v>
      </c>
      <c r="D229" s="15" t="s">
        <v>522</v>
      </c>
    </row>
    <row r="230" ht="12.0" customHeight="1">
      <c r="A230" s="15" t="s">
        <v>514</v>
      </c>
      <c r="B230" s="16">
        <v>10229.0</v>
      </c>
      <c r="C230" s="15" t="s">
        <v>515</v>
      </c>
      <c r="D230" s="15" t="s">
        <v>516</v>
      </c>
    </row>
    <row r="231" ht="12.0" customHeight="1">
      <c r="A231" s="15" t="s">
        <v>520</v>
      </c>
      <c r="B231" s="16">
        <v>10230.0</v>
      </c>
      <c r="C231" s="15" t="s">
        <v>521</v>
      </c>
      <c r="D231" s="15" t="s">
        <v>522</v>
      </c>
    </row>
    <row r="232" ht="12.0" customHeight="1">
      <c r="A232" s="15" t="s">
        <v>517</v>
      </c>
      <c r="B232" s="16">
        <v>10231.0</v>
      </c>
      <c r="C232" s="15" t="s">
        <v>518</v>
      </c>
      <c r="D232" s="15" t="s">
        <v>519</v>
      </c>
    </row>
    <row r="233" ht="12.0" customHeight="1">
      <c r="A233" s="15" t="s">
        <v>523</v>
      </c>
      <c r="B233" s="16">
        <v>10232.0</v>
      </c>
      <c r="C233" s="15" t="s">
        <v>524</v>
      </c>
      <c r="D233" s="15" t="s">
        <v>525</v>
      </c>
    </row>
    <row r="234" ht="12.0" customHeight="1">
      <c r="A234" s="15" t="s">
        <v>523</v>
      </c>
      <c r="B234" s="16">
        <v>10233.0</v>
      </c>
      <c r="C234" s="15" t="s">
        <v>524</v>
      </c>
      <c r="D234" s="15" t="s">
        <v>525</v>
      </c>
    </row>
    <row r="235" ht="12.0" customHeight="1">
      <c r="A235" s="15" t="s">
        <v>532</v>
      </c>
      <c r="B235" s="16">
        <v>10234.0</v>
      </c>
      <c r="C235" s="15" t="s">
        <v>533</v>
      </c>
      <c r="D235" s="15" t="s">
        <v>534</v>
      </c>
    </row>
    <row r="236" ht="12.0" customHeight="1">
      <c r="A236" s="15" t="s">
        <v>523</v>
      </c>
      <c r="B236" s="16">
        <v>10235.0</v>
      </c>
      <c r="C236" s="15" t="s">
        <v>524</v>
      </c>
      <c r="D236" s="15" t="s">
        <v>525</v>
      </c>
    </row>
    <row r="237" ht="12.0" customHeight="1">
      <c r="A237" s="15" t="s">
        <v>514</v>
      </c>
      <c r="B237" s="16">
        <v>10236.0</v>
      </c>
      <c r="C237" s="15" t="s">
        <v>515</v>
      </c>
      <c r="D237" s="15" t="s">
        <v>516</v>
      </c>
    </row>
    <row r="238" ht="12.0" customHeight="1">
      <c r="A238" s="15" t="s">
        <v>520</v>
      </c>
      <c r="B238" s="16">
        <v>10237.0</v>
      </c>
      <c r="C238" s="15" t="s">
        <v>521</v>
      </c>
      <c r="D238" s="15" t="s">
        <v>522</v>
      </c>
    </row>
    <row r="239" ht="12.0" customHeight="1">
      <c r="A239" s="15" t="s">
        <v>523</v>
      </c>
      <c r="B239" s="16">
        <v>10238.0</v>
      </c>
      <c r="C239" s="15" t="s">
        <v>524</v>
      </c>
      <c r="D239" s="15" t="s">
        <v>525</v>
      </c>
    </row>
    <row r="240" ht="12.0" customHeight="1">
      <c r="A240" s="15" t="s">
        <v>526</v>
      </c>
      <c r="B240" s="16">
        <v>10239.0</v>
      </c>
      <c r="C240" s="15" t="s">
        <v>527</v>
      </c>
      <c r="D240" s="15" t="s">
        <v>528</v>
      </c>
    </row>
    <row r="241" ht="12.0" customHeight="1">
      <c r="A241" s="15" t="s">
        <v>526</v>
      </c>
      <c r="B241" s="16">
        <v>10240.0</v>
      </c>
      <c r="C241" s="15" t="s">
        <v>527</v>
      </c>
      <c r="D241" s="15" t="s">
        <v>528</v>
      </c>
    </row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portrait"/>
  <drawing r:id="rId1"/>
</worksheet>
</file>