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5D9AEA19-8443-4D0E-ABE7-CAC692031407}" xr6:coauthVersionLast="47" xr6:coauthVersionMax="47" xr10:uidLastSave="{00000000-0000-0000-0000-000000000000}"/>
  <bookViews>
    <workbookView xWindow="-108" yWindow="-108" windowWidth="23256" windowHeight="12576" tabRatio="79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<sst xmlns="http://schemas.openxmlformats.org/spreadsheetml/2006/main" count="251" uniqueCount="169">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</sst>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4"/>
  <sheetViews>
    <sheetView tabSelected="1" zoomScale="110" zoomScaleNormal="110" workbookViewId="0">
      <selection activeCell="L14" sqref="L14"/>
    </sheetView>
  </sheetViews>
  <sheetFormatPr defaultRowHeight="15.6" x14ac:dyDescent="0.3"/>
  <cols>
    <col min="1" max="1" width="8.441406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/>
    <row r="2" spans="1:14" ht="16.2" thickBot="1" x14ac:dyDescent="0.35">
      <c r="A2" s="89" t="s">
        <v>98</v>
      </c>
      <c r="B2" s="92" t="s">
        <v>91</v>
      </c>
      <c r="C2" s="88" t="s">
        <v>92</v>
      </c>
      <c r="D2" s="88" t="s">
        <v>93</v>
      </c>
      <c r="E2" s="88" t="s">
        <v>94</v>
      </c>
      <c r="F2" s="88" t="s">
        <v>95</v>
      </c>
      <c r="G2" s="88" t="s">
        <v>96</v>
      </c>
      <c r="H2" s="88" t="s">
        <v>97</v>
      </c>
      <c r="I2" s="89" t="s">
        <v>98</v>
      </c>
      <c r="K2" s="190" t="s">
        <v>114</v>
      </c>
      <c r="L2" s="191"/>
      <c r="M2" s="190" t="s">
        <v>132</v>
      </c>
      <c r="N2" s="191"/>
    </row>
    <row r="3" spans="1:14" ht="16.2" thickBot="1" x14ac:dyDescent="0.35">
      <c r="A3" s="150" t="s">
        <v>118</v>
      </c>
      <c r="B3" s="188" t="s">
        <v>109</v>
      </c>
      <c r="C3" s="186" t="s">
        <v>101</v>
      </c>
      <c r="D3" s="93"/>
      <c r="E3" s="186" t="s">
        <v>107</v>
      </c>
      <c r="F3" s="180" t="s">
        <v>109</v>
      </c>
      <c r="G3" s="182" t="s">
        <v>109</v>
      </c>
      <c r="H3" s="178" t="s">
        <v>109</v>
      </c>
      <c r="I3" s="150" t="s">
        <v>135</v>
      </c>
      <c r="K3" s="94" t="s">
        <v>110</v>
      </c>
      <c r="L3" s="86"/>
      <c r="M3" s="87"/>
      <c r="N3" s="95"/>
    </row>
    <row r="4" spans="1:14" ht="19.8" thickBot="1" x14ac:dyDescent="0.5">
      <c r="A4" s="151" t="s">
        <v>119</v>
      </c>
      <c r="B4" s="189"/>
      <c r="C4" s="187"/>
      <c r="D4" s="96" t="s">
        <v>109</v>
      </c>
      <c r="E4" s="187"/>
      <c r="F4" s="181"/>
      <c r="G4" s="183"/>
      <c r="H4" s="179"/>
      <c r="I4" s="151" t="s">
        <v>136</v>
      </c>
      <c r="K4" s="97" t="s">
        <v>111</v>
      </c>
      <c r="L4" s="98"/>
      <c r="M4" s="99"/>
      <c r="N4" s="100"/>
    </row>
    <row r="5" spans="1:14" ht="16.2" thickBot="1" x14ac:dyDescent="0.35">
      <c r="A5" s="150" t="s">
        <v>120</v>
      </c>
      <c r="B5" s="186" t="s">
        <v>99</v>
      </c>
      <c r="C5" s="186" t="s">
        <v>102</v>
      </c>
      <c r="D5" s="184" t="s">
        <v>109</v>
      </c>
      <c r="E5" s="176" t="s">
        <v>109</v>
      </c>
      <c r="F5" s="186" t="s">
        <v>108</v>
      </c>
      <c r="G5" s="182" t="s">
        <v>109</v>
      </c>
      <c r="H5" s="178" t="s">
        <v>109</v>
      </c>
      <c r="I5" s="150" t="s">
        <v>137</v>
      </c>
      <c r="K5" s="101" t="s">
        <v>111</v>
      </c>
      <c r="L5" s="102"/>
      <c r="M5" s="99"/>
      <c r="N5" s="103"/>
    </row>
    <row r="6" spans="1:14" ht="16.2" thickBot="1" x14ac:dyDescent="0.35">
      <c r="A6" s="151" t="s">
        <v>121</v>
      </c>
      <c r="B6" s="187"/>
      <c r="C6" s="187"/>
      <c r="D6" s="185"/>
      <c r="E6" s="177"/>
      <c r="F6" s="187"/>
      <c r="G6" s="183"/>
      <c r="H6" s="179"/>
      <c r="I6" s="151" t="s">
        <v>138</v>
      </c>
      <c r="K6" s="104" t="s">
        <v>112</v>
      </c>
      <c r="L6" s="105"/>
      <c r="M6" s="106"/>
      <c r="N6" s="98"/>
    </row>
    <row r="7" spans="1:14" ht="16.2" thickBot="1" x14ac:dyDescent="0.35">
      <c r="A7" s="155" t="s">
        <v>122</v>
      </c>
      <c r="B7" s="156"/>
      <c r="C7" s="157"/>
      <c r="D7" s="155"/>
      <c r="E7" s="156"/>
      <c r="F7" s="158"/>
      <c r="G7" s="156"/>
      <c r="H7" s="156"/>
      <c r="I7" s="155" t="s">
        <v>134</v>
      </c>
      <c r="K7" s="107" t="s">
        <v>113</v>
      </c>
      <c r="L7" s="98"/>
      <c r="M7" s="108"/>
      <c r="N7" s="109"/>
    </row>
    <row r="8" spans="1:14" ht="16.2" thickBot="1" x14ac:dyDescent="0.35">
      <c r="A8" s="150" t="s">
        <v>123</v>
      </c>
      <c r="B8" s="110"/>
      <c r="C8" s="186" t="s">
        <v>103</v>
      </c>
      <c r="D8" s="187" t="s">
        <v>100</v>
      </c>
      <c r="E8" s="186" t="s">
        <v>106</v>
      </c>
      <c r="F8" s="180" t="s">
        <v>109</v>
      </c>
      <c r="G8" s="182" t="s">
        <v>109</v>
      </c>
      <c r="H8" s="178" t="s">
        <v>109</v>
      </c>
      <c r="I8" s="150" t="s">
        <v>139</v>
      </c>
      <c r="K8" s="111" t="s">
        <v>113</v>
      </c>
      <c r="L8" s="109"/>
      <c r="M8" s="108"/>
      <c r="N8" s="109"/>
    </row>
    <row r="9" spans="1:14" ht="16.2" thickBot="1" x14ac:dyDescent="0.35">
      <c r="A9" s="151" t="s">
        <v>124</v>
      </c>
      <c r="B9" s="83" t="s">
        <v>100</v>
      </c>
      <c r="C9" s="187"/>
      <c r="D9" s="96" t="s">
        <v>109</v>
      </c>
      <c r="E9" s="187"/>
      <c r="F9" s="181"/>
      <c r="G9" s="183"/>
      <c r="H9" s="179"/>
      <c r="I9" s="151" t="s">
        <v>140</v>
      </c>
      <c r="K9" s="112" t="s">
        <v>113</v>
      </c>
      <c r="L9" s="102"/>
      <c r="M9" s="113"/>
      <c r="N9" s="102"/>
    </row>
    <row r="10" spans="1:14" ht="19.8" thickBot="1" x14ac:dyDescent="0.5">
      <c r="A10" s="152" t="s">
        <v>125</v>
      </c>
      <c r="B10" s="114"/>
      <c r="C10" s="115" t="s">
        <v>104</v>
      </c>
      <c r="D10" s="116"/>
      <c r="E10" s="116"/>
      <c r="F10" s="180" t="s">
        <v>109</v>
      </c>
      <c r="G10" s="182" t="s">
        <v>109</v>
      </c>
      <c r="H10" s="178" t="s">
        <v>109</v>
      </c>
      <c r="I10" s="152" t="s">
        <v>141</v>
      </c>
      <c r="K10" s="117" t="s">
        <v>96</v>
      </c>
      <c r="L10" s="118"/>
      <c r="M10" s="119"/>
      <c r="N10" s="120"/>
    </row>
    <row r="11" spans="1:14" ht="16.2" thickBot="1" x14ac:dyDescent="0.35">
      <c r="A11" s="153" t="s">
        <v>126</v>
      </c>
      <c r="B11" s="121"/>
      <c r="C11" s="186" t="s">
        <v>105</v>
      </c>
      <c r="D11" s="122"/>
      <c r="E11" s="123"/>
      <c r="F11" s="181"/>
      <c r="G11" s="183"/>
      <c r="H11" s="179"/>
      <c r="I11" s="153" t="s">
        <v>142</v>
      </c>
      <c r="K11" s="124" t="s">
        <v>96</v>
      </c>
      <c r="L11" s="109"/>
      <c r="M11" s="99"/>
      <c r="N11" s="95"/>
    </row>
    <row r="12" spans="1:14" ht="19.8" thickBot="1" x14ac:dyDescent="0.5">
      <c r="A12" s="150" t="s">
        <v>127</v>
      </c>
      <c r="B12" s="125"/>
      <c r="C12" s="187"/>
      <c r="D12" s="126"/>
      <c r="E12" s="125"/>
      <c r="F12" s="93"/>
      <c r="G12" s="93"/>
      <c r="H12" s="127"/>
      <c r="I12" s="150" t="s">
        <v>143</v>
      </c>
      <c r="K12" s="124" t="s">
        <v>96</v>
      </c>
      <c r="L12" s="109" t="s">
        <v>168</v>
      </c>
      <c r="M12" s="119"/>
      <c r="N12" s="95"/>
    </row>
    <row r="13" spans="1:14" ht="19.8" thickBot="1" x14ac:dyDescent="0.5">
      <c r="A13" s="151" t="s">
        <v>128</v>
      </c>
      <c r="B13" s="93"/>
      <c r="C13" s="128"/>
      <c r="D13" s="90"/>
      <c r="E13" s="93"/>
      <c r="F13" s="93"/>
      <c r="G13" s="93"/>
      <c r="H13" s="93"/>
      <c r="I13" s="151" t="s">
        <v>145</v>
      </c>
      <c r="K13" s="129" t="s">
        <v>96</v>
      </c>
      <c r="L13" s="102"/>
      <c r="M13" s="99"/>
      <c r="N13" s="100"/>
    </row>
    <row r="14" spans="1:14" ht="19.8" thickBot="1" x14ac:dyDescent="0.5">
      <c r="A14" s="154" t="s">
        <v>129</v>
      </c>
      <c r="B14" s="130"/>
      <c r="C14" s="131"/>
      <c r="D14" s="91"/>
      <c r="E14" s="130"/>
      <c r="F14" s="130"/>
      <c r="G14" s="130"/>
      <c r="H14" s="130"/>
      <c r="I14" s="154" t="s">
        <v>144</v>
      </c>
      <c r="K14" s="132" t="s">
        <v>97</v>
      </c>
      <c r="L14" s="133" t="s">
        <v>168</v>
      </c>
      <c r="M14" s="99"/>
      <c r="N14" s="95"/>
    </row>
    <row r="15" spans="1:14" ht="16.2" thickBot="1" x14ac:dyDescent="0.35">
      <c r="K15" s="134" t="s">
        <v>97</v>
      </c>
      <c r="L15" s="109"/>
      <c r="M15" s="99"/>
      <c r="N15" s="95"/>
    </row>
    <row r="16" spans="1:14" ht="15.6" customHeight="1" thickBot="1" x14ac:dyDescent="0.35">
      <c r="A16" s="84" t="s">
        <v>116</v>
      </c>
      <c r="B16" s="135" t="s">
        <v>70</v>
      </c>
      <c r="C16" s="84" t="s">
        <v>69</v>
      </c>
      <c r="D16" s="83" t="s">
        <v>115</v>
      </c>
      <c r="E16" s="84" t="s">
        <v>117</v>
      </c>
      <c r="F16" s="84" t="s">
        <v>71</v>
      </c>
      <c r="K16" s="134" t="s">
        <v>97</v>
      </c>
      <c r="L16" s="109"/>
      <c r="M16" s="99"/>
      <c r="N16" s="95"/>
    </row>
    <row r="17" spans="1:14" ht="15.6" customHeight="1" thickBot="1" x14ac:dyDescent="0.35">
      <c r="A17" s="85" t="s">
        <v>130</v>
      </c>
      <c r="B17" s="85" t="s">
        <v>131</v>
      </c>
      <c r="C17" s="136" t="s">
        <v>167</v>
      </c>
      <c r="D17" s="85"/>
      <c r="E17" s="85"/>
      <c r="F17" s="85"/>
      <c r="K17" s="137" t="s">
        <v>97</v>
      </c>
      <c r="L17" s="102"/>
      <c r="M17" s="138"/>
      <c r="N17" s="139"/>
    </row>
    <row r="18" spans="1:14" ht="17.399999999999999" x14ac:dyDescent="0.3">
      <c r="A18" s="140" t="s">
        <v>166</v>
      </c>
      <c r="B18" s="141" t="s">
        <v>133</v>
      </c>
      <c r="C18" s="140"/>
      <c r="D18" s="140"/>
      <c r="E18" s="140"/>
      <c r="F18" s="140"/>
    </row>
    <row r="19" spans="1:14" x14ac:dyDescent="0.3">
      <c r="A19" s="136"/>
      <c r="B19" s="143" t="s">
        <v>165</v>
      </c>
      <c r="C19" s="136"/>
      <c r="D19" s="143"/>
      <c r="E19" s="136"/>
      <c r="F19" s="136"/>
    </row>
    <row r="20" spans="1:14" x14ac:dyDescent="0.3">
      <c r="A20" s="140"/>
      <c r="B20" s="142"/>
      <c r="C20" s="140"/>
      <c r="D20" s="142"/>
      <c r="E20" s="140"/>
      <c r="F20" s="140"/>
    </row>
    <row r="21" spans="1:14" x14ac:dyDescent="0.3">
      <c r="A21" s="144"/>
      <c r="B21" s="145"/>
      <c r="C21" s="144"/>
      <c r="D21" s="145"/>
      <c r="E21" s="144"/>
      <c r="F21" s="144"/>
    </row>
    <row r="22" spans="1:14" x14ac:dyDescent="0.3">
      <c r="A22" s="146"/>
      <c r="B22" s="147"/>
      <c r="C22" s="146"/>
      <c r="D22" s="147"/>
      <c r="E22" s="146"/>
      <c r="F22" s="146"/>
    </row>
    <row r="23" spans="1:14" x14ac:dyDescent="0.3">
      <c r="A23" s="146"/>
      <c r="B23" s="147"/>
      <c r="C23" s="146"/>
      <c r="D23" s="147"/>
      <c r="E23" s="146"/>
      <c r="F23" s="146"/>
    </row>
    <row r="24" spans="1:14" ht="16.2" thickBot="1" x14ac:dyDescent="0.35">
      <c r="A24" s="148"/>
      <c r="B24" s="149"/>
      <c r="C24" s="148"/>
      <c r="D24" s="149"/>
      <c r="E24" s="148"/>
      <c r="F24" s="148"/>
    </row>
  </sheetData>
  <mergeCells count="2"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201" t="s">
        <v>19</v>
      </c>
      <c r="B3" s="42" t="s">
        <v>2</v>
      </c>
      <c r="C3" s="49">
        <v>10</v>
      </c>
      <c r="D3" s="16">
        <v>6</v>
      </c>
      <c r="E3" s="192">
        <f>AVERAGE(C3:C7)</f>
        <v>11.25</v>
      </c>
      <c r="F3" s="195">
        <f t="array" ref="F3">SUMPRODUCT(IF(C3:C12&lt;&gt;"",C3:C12*D3:D12,0))/SUM(IF(C3:C12&lt;&gt;"", D3:D12,0))</f>
        <v>11.888888888888889</v>
      </c>
      <c r="G3" s="195">
        <f t="array" ref="G3">ROUND(SUMPRODUCT(IF(C3:C32&lt;&gt;"",C3:C32*D3:D32,0))/SUM(IF(C3:C32&lt;&gt;"", D3:D32,0)),2)</f>
        <v>11.83</v>
      </c>
    </row>
    <row r="4" spans="1:10" x14ac:dyDescent="0.3">
      <c r="A4" s="202"/>
      <c r="B4" s="43" t="s">
        <v>7</v>
      </c>
      <c r="C4" s="40">
        <v>12</v>
      </c>
      <c r="D4" s="17">
        <v>6</v>
      </c>
      <c r="E4" s="193"/>
      <c r="F4" s="196"/>
      <c r="G4" s="196"/>
    </row>
    <row r="5" spans="1:10" x14ac:dyDescent="0.3">
      <c r="A5" s="202"/>
      <c r="B5" s="43" t="s">
        <v>6</v>
      </c>
      <c r="C5" s="50"/>
      <c r="D5" s="17">
        <v>6</v>
      </c>
      <c r="E5" s="193"/>
      <c r="F5" s="196"/>
      <c r="G5" s="196"/>
    </row>
    <row r="6" spans="1:10" x14ac:dyDescent="0.3">
      <c r="A6" s="202"/>
      <c r="B6" s="44" t="s">
        <v>5</v>
      </c>
      <c r="C6" s="34">
        <v>10</v>
      </c>
      <c r="D6" s="17">
        <v>6</v>
      </c>
      <c r="E6" s="193"/>
      <c r="F6" s="196"/>
      <c r="G6" s="196"/>
    </row>
    <row r="7" spans="1:10" ht="15" thickBot="1" x14ac:dyDescent="0.35">
      <c r="A7" s="202"/>
      <c r="B7" s="57" t="s">
        <v>65</v>
      </c>
      <c r="C7" s="51">
        <v>13</v>
      </c>
      <c r="D7" s="18">
        <v>6</v>
      </c>
      <c r="E7" s="194"/>
      <c r="F7" s="196"/>
      <c r="G7" s="196"/>
    </row>
    <row r="8" spans="1:10" x14ac:dyDescent="0.3">
      <c r="A8" s="202"/>
      <c r="B8" s="73" t="s">
        <v>3</v>
      </c>
      <c r="C8" s="76">
        <v>10</v>
      </c>
      <c r="D8" s="77">
        <v>6</v>
      </c>
      <c r="E8" s="192">
        <f>AVERAGE(C8:C12)</f>
        <v>12.4</v>
      </c>
      <c r="F8" s="196"/>
      <c r="G8" s="196"/>
    </row>
    <row r="9" spans="1:10" x14ac:dyDescent="0.3">
      <c r="A9" s="202"/>
      <c r="B9" s="74" t="s">
        <v>4</v>
      </c>
      <c r="C9" s="78">
        <v>11</v>
      </c>
      <c r="D9" s="79">
        <v>6</v>
      </c>
      <c r="E9" s="193"/>
      <c r="F9" s="196"/>
      <c r="G9" s="196"/>
    </row>
    <row r="10" spans="1:10" x14ac:dyDescent="0.3">
      <c r="A10" s="202"/>
      <c r="B10" s="74" t="s">
        <v>9</v>
      </c>
      <c r="C10" s="78">
        <v>13</v>
      </c>
      <c r="D10" s="79">
        <v>6</v>
      </c>
      <c r="E10" s="193"/>
      <c r="F10" s="196"/>
      <c r="G10" s="196"/>
    </row>
    <row r="11" spans="1:10" x14ac:dyDescent="0.3">
      <c r="A11" s="202"/>
      <c r="B11" s="74" t="s">
        <v>14</v>
      </c>
      <c r="C11" s="78">
        <v>16</v>
      </c>
      <c r="D11" s="79">
        <v>6</v>
      </c>
      <c r="E11" s="193"/>
      <c r="F11" s="196"/>
      <c r="G11" s="196"/>
    </row>
    <row r="12" spans="1:10" ht="15" thickBot="1" x14ac:dyDescent="0.35">
      <c r="A12" s="203"/>
      <c r="B12" s="75" t="s">
        <v>10</v>
      </c>
      <c r="C12" s="80">
        <v>12</v>
      </c>
      <c r="D12" s="81">
        <v>6</v>
      </c>
      <c r="E12" s="194"/>
      <c r="F12" s="197"/>
      <c r="G12" s="196"/>
    </row>
    <row r="13" spans="1:10" x14ac:dyDescent="0.3">
      <c r="A13" s="204" t="s">
        <v>20</v>
      </c>
      <c r="B13" s="42" t="s">
        <v>11</v>
      </c>
      <c r="C13" s="49">
        <v>10</v>
      </c>
      <c r="D13" s="16">
        <v>6</v>
      </c>
      <c r="E13" s="192">
        <f>AVERAGE(C13:C17)</f>
        <v>11.75</v>
      </c>
      <c r="F13" s="195">
        <f t="array" ref="F13">SUMPRODUCT(IF(C13:C22&lt;&gt;"",C13:C22*D13:D22,0))/SUM(IF(C13:C22&lt;&gt;"", D13:D22,0))</f>
        <v>11.875</v>
      </c>
      <c r="G13" s="196"/>
    </row>
    <row r="14" spans="1:10" ht="15" thickBot="1" x14ac:dyDescent="0.35">
      <c r="A14" s="205"/>
      <c r="B14" s="43" t="s">
        <v>12</v>
      </c>
      <c r="C14" s="40">
        <v>13</v>
      </c>
      <c r="D14" s="17">
        <v>6</v>
      </c>
      <c r="E14" s="193"/>
      <c r="F14" s="196"/>
      <c r="G14" s="196"/>
    </row>
    <row r="15" spans="1:10" ht="15" thickBot="1" x14ac:dyDescent="0.35">
      <c r="A15" s="205"/>
      <c r="B15" s="43" t="s">
        <v>24</v>
      </c>
      <c r="C15" s="40">
        <v>13</v>
      </c>
      <c r="D15" s="17">
        <v>6</v>
      </c>
      <c r="E15" s="193"/>
      <c r="F15" s="196"/>
      <c r="G15" s="196"/>
      <c r="J15" s="71" t="s">
        <v>67</v>
      </c>
    </row>
    <row r="16" spans="1:10" x14ac:dyDescent="0.3">
      <c r="A16" s="205"/>
      <c r="B16" s="43" t="s">
        <v>13</v>
      </c>
      <c r="C16" s="50"/>
      <c r="D16" s="17">
        <v>6</v>
      </c>
      <c r="E16" s="193"/>
      <c r="F16" s="196"/>
      <c r="G16" s="196"/>
    </row>
    <row r="17" spans="1:20" ht="15" thickBot="1" x14ac:dyDescent="0.35">
      <c r="A17" s="205"/>
      <c r="B17" s="44" t="s">
        <v>40</v>
      </c>
      <c r="C17" s="52">
        <v>11</v>
      </c>
      <c r="D17" s="18">
        <v>6</v>
      </c>
      <c r="E17" s="194"/>
      <c r="F17" s="196"/>
      <c r="G17" s="196"/>
    </row>
    <row r="18" spans="1:20" x14ac:dyDescent="0.3">
      <c r="A18" s="205"/>
      <c r="B18" s="45" t="s">
        <v>15</v>
      </c>
      <c r="C18" s="53">
        <v>12</v>
      </c>
      <c r="D18" s="16">
        <v>6</v>
      </c>
      <c r="E18" s="192">
        <f>AVERAGE(C18:C22)</f>
        <v>12</v>
      </c>
      <c r="F18" s="196"/>
      <c r="G18" s="196"/>
    </row>
    <row r="19" spans="1:20" x14ac:dyDescent="0.3">
      <c r="A19" s="205"/>
      <c r="B19" s="46" t="s">
        <v>17</v>
      </c>
      <c r="C19" s="40">
        <v>12</v>
      </c>
      <c r="D19" s="17">
        <v>6</v>
      </c>
      <c r="E19" s="193"/>
      <c r="F19" s="196"/>
      <c r="G19" s="196"/>
    </row>
    <row r="20" spans="1:20" x14ac:dyDescent="0.3">
      <c r="A20" s="205"/>
      <c r="B20" s="46" t="s">
        <v>25</v>
      </c>
      <c r="C20" s="40">
        <v>12</v>
      </c>
      <c r="D20" s="17">
        <v>6</v>
      </c>
      <c r="E20" s="193"/>
      <c r="F20" s="196"/>
      <c r="G20" s="196"/>
    </row>
    <row r="21" spans="1:20" ht="15" thickBot="1" x14ac:dyDescent="0.35">
      <c r="A21" s="205"/>
      <c r="B21" s="46" t="s">
        <v>16</v>
      </c>
      <c r="C21" s="50"/>
      <c r="D21" s="17">
        <v>6</v>
      </c>
      <c r="E21" s="193"/>
      <c r="F21" s="196"/>
      <c r="G21" s="196"/>
    </row>
    <row r="22" spans="1:20" ht="15" thickBot="1" x14ac:dyDescent="0.35">
      <c r="A22" s="206"/>
      <c r="B22" s="58" t="s">
        <v>18</v>
      </c>
      <c r="C22" s="54">
        <v>12</v>
      </c>
      <c r="D22" s="18">
        <v>6</v>
      </c>
      <c r="E22" s="194"/>
      <c r="F22" s="197"/>
      <c r="G22" s="196"/>
      <c r="J22" s="65" t="s">
        <v>75</v>
      </c>
    </row>
    <row r="23" spans="1:20" x14ac:dyDescent="0.3">
      <c r="A23" s="207" t="s">
        <v>29</v>
      </c>
      <c r="B23" s="42" t="s">
        <v>30</v>
      </c>
      <c r="C23" s="55"/>
      <c r="D23" s="16">
        <v>6</v>
      </c>
      <c r="E23" s="192">
        <f>AVERAGE(C23:C27)</f>
        <v>5.5</v>
      </c>
      <c r="F23" s="195">
        <f t="array" ref="F23">SUMPRODUCT(IF(C23:C32&lt;&gt;"",C23:C32*D23:D32,0))/SUM(IF(C23:C32&lt;&gt;"", D23:D32,0))</f>
        <v>11</v>
      </c>
      <c r="G23" s="196"/>
      <c r="J23" s="67" t="s">
        <v>69</v>
      </c>
      <c r="L23" t="s">
        <v>89</v>
      </c>
      <c r="S23" s="72"/>
      <c r="T23" s="72"/>
    </row>
    <row r="24" spans="1:20" x14ac:dyDescent="0.3">
      <c r="A24" s="208"/>
      <c r="B24" s="43" t="s">
        <v>31</v>
      </c>
      <c r="C24" s="50"/>
      <c r="D24" s="17">
        <v>6</v>
      </c>
      <c r="E24" s="193"/>
      <c r="F24" s="196"/>
      <c r="G24" s="196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208"/>
      <c r="B25" s="43" t="s">
        <v>32</v>
      </c>
      <c r="C25" s="50"/>
      <c r="D25" s="17">
        <v>6</v>
      </c>
      <c r="E25" s="193"/>
      <c r="F25" s="196"/>
      <c r="G25" s="196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208"/>
      <c r="B26" s="43" t="s">
        <v>33</v>
      </c>
      <c r="C26" s="40">
        <v>11</v>
      </c>
      <c r="D26" s="17">
        <v>6</v>
      </c>
      <c r="E26" s="193"/>
      <c r="F26" s="196"/>
      <c r="G26" s="196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208"/>
      <c r="B27" s="63" t="s">
        <v>38</v>
      </c>
      <c r="C27" s="61">
        <f>SUM(C32)</f>
        <v>0</v>
      </c>
      <c r="D27" s="62"/>
      <c r="E27" s="194"/>
      <c r="F27" s="196"/>
      <c r="G27" s="196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208"/>
      <c r="B28" s="48" t="s">
        <v>34</v>
      </c>
      <c r="C28" s="56"/>
      <c r="D28" s="19">
        <v>6</v>
      </c>
      <c r="E28" s="192" t="e">
        <f>AVERAGE(C28:C32)</f>
        <v>#DIV/0!</v>
      </c>
      <c r="F28" s="196"/>
      <c r="G28" s="196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208"/>
      <c r="B29" s="46" t="s">
        <v>35</v>
      </c>
      <c r="C29" s="50"/>
      <c r="D29" s="17">
        <v>6</v>
      </c>
      <c r="E29" s="193"/>
      <c r="F29" s="196"/>
      <c r="G29" s="196"/>
      <c r="O29" s="20"/>
      <c r="R29" s="20"/>
      <c r="S29" s="72"/>
      <c r="T29" s="72"/>
    </row>
    <row r="30" spans="1:20" x14ac:dyDescent="0.3">
      <c r="A30" s="208"/>
      <c r="B30" s="46" t="s">
        <v>36</v>
      </c>
      <c r="C30" s="50"/>
      <c r="D30" s="17">
        <v>6</v>
      </c>
      <c r="E30" s="193"/>
      <c r="F30" s="196"/>
      <c r="G30" s="196"/>
      <c r="J30" s="65" t="s">
        <v>76</v>
      </c>
      <c r="S30" s="72"/>
      <c r="T30" s="72"/>
    </row>
    <row r="31" spans="1:20" x14ac:dyDescent="0.3">
      <c r="A31" s="208"/>
      <c r="B31" s="46" t="s">
        <v>37</v>
      </c>
      <c r="C31" s="50"/>
      <c r="D31" s="17">
        <v>6</v>
      </c>
      <c r="E31" s="193"/>
      <c r="F31" s="196"/>
      <c r="G31" s="196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209"/>
      <c r="B32" s="47" t="s">
        <v>38</v>
      </c>
      <c r="C32" s="60"/>
      <c r="D32" s="59">
        <v>12</v>
      </c>
      <c r="E32" s="194"/>
      <c r="F32" s="197"/>
      <c r="G32" s="197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98" t="s">
        <v>66</v>
      </c>
      <c r="B37" s="199"/>
      <c r="C37" s="200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210" t="s">
        <v>58</v>
      </c>
      <c r="C2" s="211"/>
      <c r="E2" s="210" t="s">
        <v>35</v>
      </c>
      <c r="F2" s="211"/>
      <c r="H2" s="210" t="s">
        <v>32</v>
      </c>
      <c r="I2" s="211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G10" sqref="G10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14" t="s">
        <v>30</v>
      </c>
      <c r="C2" s="215"/>
      <c r="F2" s="214" t="s">
        <v>31</v>
      </c>
      <c r="G2" s="215"/>
      <c r="J2" s="214" t="s">
        <v>32</v>
      </c>
      <c r="K2" s="215"/>
      <c r="O2" s="212" t="s">
        <v>33</v>
      </c>
      <c r="P2" s="213"/>
    </row>
    <row r="3" spans="1:16" x14ac:dyDescent="0.3">
      <c r="A3" s="20" t="s">
        <v>146</v>
      </c>
      <c r="B3" s="161"/>
      <c r="C3" s="160">
        <v>0.45</v>
      </c>
      <c r="E3" s="162" t="s">
        <v>148</v>
      </c>
      <c r="F3" s="161"/>
      <c r="G3" s="163">
        <f>25%</f>
        <v>0.25</v>
      </c>
      <c r="H3" s="162"/>
      <c r="I3" s="20" t="s">
        <v>149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20" t="s">
        <v>45</v>
      </c>
      <c r="B4" s="161"/>
      <c r="C4" s="163">
        <v>0.25</v>
      </c>
      <c r="E4" s="162" t="s">
        <v>148</v>
      </c>
      <c r="F4" s="161"/>
      <c r="G4" s="163">
        <f>25%</f>
        <v>0.25</v>
      </c>
      <c r="H4" s="162"/>
      <c r="I4" s="20" t="s">
        <v>150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147</v>
      </c>
      <c r="B5" s="161"/>
      <c r="C5" s="163">
        <v>0.3</v>
      </c>
      <c r="E5" s="162" t="s">
        <v>147</v>
      </c>
      <c r="F5" s="161"/>
      <c r="G5" s="163">
        <f>25%</f>
        <v>0.25</v>
      </c>
      <c r="H5" s="162"/>
      <c r="I5" s="165" t="s">
        <v>151</v>
      </c>
      <c r="J5" s="161">
        <v>20</v>
      </c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147</v>
      </c>
      <c r="F6" s="161"/>
      <c r="G6" s="163">
        <f>25%</f>
        <v>0.25</v>
      </c>
      <c r="H6" s="162"/>
      <c r="I6" s="20" t="s">
        <v>152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153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155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154</v>
      </c>
      <c r="J9" s="161">
        <v>20</v>
      </c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0</v>
      </c>
      <c r="J10" s="21"/>
      <c r="K10" s="21">
        <f>(J3*K3+J4*K4+J5*K5+J6*K6+J7*K7+J8*K8+J9*K9)</f>
        <v>3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0</v>
      </c>
      <c r="K11" s="20">
        <f t="array" ref="K11">ROUND(SUM(J3:J9*K3:K9),2)</f>
        <v>3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3.5</v>
      </c>
    </row>
    <row r="14" spans="1:16" x14ac:dyDescent="0.3">
      <c r="B14" s="20">
        <f>SUM(C11,K11,P11,G11)/4</f>
        <v>3.5975000000000001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G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16" t="s">
        <v>15</v>
      </c>
      <c r="C2" s="217"/>
      <c r="E2" s="216" t="s">
        <v>17</v>
      </c>
      <c r="F2" s="217"/>
      <c r="H2" s="216" t="s">
        <v>25</v>
      </c>
      <c r="I2" s="217"/>
      <c r="K2" s="210" t="s">
        <v>16</v>
      </c>
      <c r="L2" s="211"/>
      <c r="N2" s="216" t="s">
        <v>18</v>
      </c>
      <c r="O2" s="217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E1" workbookViewId="0">
      <selection activeCell="N10" sqref="N10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16" t="s">
        <v>11</v>
      </c>
      <c r="C2" s="217"/>
      <c r="E2" s="216" t="s">
        <v>12</v>
      </c>
      <c r="F2" s="217"/>
      <c r="I2" s="216" t="s">
        <v>24</v>
      </c>
      <c r="J2" s="217"/>
      <c r="M2" s="218" t="s">
        <v>13</v>
      </c>
      <c r="N2" s="219"/>
      <c r="P2" s="216" t="s">
        <v>57</v>
      </c>
      <c r="Q2" s="217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156</v>
      </c>
      <c r="M3" s="3">
        <v>10</v>
      </c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157</v>
      </c>
      <c r="M4" s="3">
        <v>10</v>
      </c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20" t="s">
        <v>149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158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6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159</v>
      </c>
      <c r="N11" s="168">
        <f>( M3*0.45 + M4*0.55)</f>
        <v>10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10.5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16" t="s">
        <v>3</v>
      </c>
      <c r="C2" s="217"/>
      <c r="E2" s="216" t="s">
        <v>4</v>
      </c>
      <c r="F2" s="217"/>
      <c r="H2" s="216" t="s">
        <v>9</v>
      </c>
      <c r="I2" s="217"/>
      <c r="K2" s="216" t="s">
        <v>27</v>
      </c>
      <c r="L2" s="217"/>
      <c r="N2" s="216" t="s">
        <v>10</v>
      </c>
      <c r="O2" s="217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workbookViewId="0">
      <selection activeCell="K2" sqref="K2:P11"/>
    </sheetView>
  </sheetViews>
  <sheetFormatPr defaultRowHeight="14.4" x14ac:dyDescent="0.3"/>
  <cols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9.5546875" customWidth="1"/>
    <col min="15" max="15" width="21.109375" customWidth="1"/>
    <col min="16" max="16" width="10.109375" customWidth="1"/>
  </cols>
  <sheetData>
    <row r="2" spans="1:16" x14ac:dyDescent="0.3">
      <c r="B2" s="216" t="s">
        <v>2</v>
      </c>
      <c r="C2" s="217"/>
      <c r="E2" s="216" t="s">
        <v>5</v>
      </c>
      <c r="F2" s="217"/>
      <c r="H2" s="216" t="s">
        <v>7</v>
      </c>
      <c r="I2" s="217"/>
      <c r="K2" s="169"/>
      <c r="L2" s="222" t="s">
        <v>6</v>
      </c>
      <c r="M2" s="223"/>
      <c r="N2" s="169"/>
      <c r="O2" s="220" t="s">
        <v>56</v>
      </c>
      <c r="P2" s="221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70" t="s">
        <v>160</v>
      </c>
      <c r="L3" s="171"/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161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162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163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164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0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2023-10-14T21:42:44Z</dcterms:modified>
</cp:coreProperties>
</file>