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iniprecoltda.sharepoint.com/sites/AnliseComercial/Shared Documents/General/.RelatóriosPBI/CircuitoMiniPreco/"/>
    </mc:Choice>
  </mc:AlternateContent>
  <xr:revisionPtr revIDLastSave="603" documentId="13_ncr:1_{740F4806-06D2-4238-A484-7872D49E4FF9}" xr6:coauthVersionLast="47" xr6:coauthVersionMax="47" xr10:uidLastSave="{B0AF9080-5ABD-4D27-9551-78AFC68EE001}"/>
  <bookViews>
    <workbookView xWindow="-120" yWindow="-120" windowWidth="29040" windowHeight="15840" firstSheet="8" activeTab="10" xr2:uid="{76509626-AFF2-4DAC-A68C-BFEA6BC3D27B}"/>
  </bookViews>
  <sheets>
    <sheet name="Periodo" sheetId="15" r:id="rId1"/>
    <sheet name="Ciclos" sheetId="14" r:id="rId2"/>
    <sheet name="PlanoVoo" sheetId="2" r:id="rId3"/>
    <sheet name="ProjetoFast" sheetId="3" r:id="rId4"/>
    <sheet name="PontoPartida" sheetId="4" r:id="rId5"/>
    <sheet name="AcoesComerciais" sheetId="5" r:id="rId6"/>
    <sheet name="PainelVendas" sheetId="6" r:id="rId7"/>
    <sheet name="Engajamento" sheetId="7" r:id="rId8"/>
    <sheet name="VisualMerchandising" sheetId="8" r:id="rId9"/>
    <sheet name="ModeloAtendimento" sheetId="9" r:id="rId10"/>
    <sheet name="EvolucaoComercial" sheetId="10" r:id="rId11"/>
    <sheet name="Qualidade" sheetId="11" r:id="rId12"/>
    <sheet name="Meta" sheetId="12" r:id="rId13"/>
    <sheet name="perfilLojas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6" l="1"/>
  <c r="M50" i="6"/>
  <c r="M51" i="3"/>
  <c r="M5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B49" i="12"/>
  <c r="M49" i="12" s="1"/>
  <c r="B48" i="12"/>
  <c r="M48" i="12" s="1"/>
  <c r="B47" i="12"/>
  <c r="M47" i="12" s="1"/>
  <c r="B46" i="12"/>
  <c r="M46" i="12" s="1"/>
  <c r="B45" i="12"/>
  <c r="M45" i="12" s="1"/>
  <c r="B44" i="12"/>
  <c r="M44" i="12" s="1"/>
  <c r="B43" i="12"/>
  <c r="M43" i="12" s="1"/>
  <c r="B42" i="12"/>
  <c r="M42" i="12" s="1"/>
  <c r="B41" i="12"/>
  <c r="M41" i="12" s="1"/>
  <c r="B40" i="12"/>
  <c r="M40" i="12" s="1"/>
  <c r="B39" i="12"/>
  <c r="M39" i="12" s="1"/>
  <c r="B38" i="12"/>
  <c r="M38" i="12" s="1"/>
  <c r="B37" i="12"/>
  <c r="M37" i="12" s="1"/>
  <c r="B36" i="12"/>
  <c r="M36" i="12" s="1"/>
  <c r="B35" i="12"/>
  <c r="M35" i="12" s="1"/>
  <c r="B34" i="12"/>
  <c r="M34" i="12" s="1"/>
  <c r="B33" i="12"/>
  <c r="M33" i="12" s="1"/>
  <c r="B32" i="12"/>
  <c r="M32" i="12" s="1"/>
  <c r="B31" i="12"/>
  <c r="M31" i="12" s="1"/>
  <c r="B30" i="12"/>
  <c r="M30" i="12" s="1"/>
  <c r="B29" i="12"/>
  <c r="M29" i="12" s="1"/>
  <c r="B28" i="12"/>
  <c r="M28" i="12" s="1"/>
  <c r="B27" i="12"/>
  <c r="M27" i="12" s="1"/>
  <c r="B26" i="12"/>
  <c r="M26" i="12" s="1"/>
  <c r="B25" i="12"/>
  <c r="M25" i="12" s="1"/>
  <c r="B24" i="12"/>
  <c r="M24" i="12" s="1"/>
  <c r="B23" i="12"/>
  <c r="M23" i="12" s="1"/>
  <c r="B22" i="12"/>
  <c r="M22" i="12" s="1"/>
  <c r="B21" i="12"/>
  <c r="M21" i="12" s="1"/>
  <c r="B20" i="12"/>
  <c r="M20" i="12" s="1"/>
  <c r="B19" i="12"/>
  <c r="M19" i="12" s="1"/>
  <c r="B18" i="12"/>
  <c r="M18" i="12" s="1"/>
  <c r="B17" i="12"/>
  <c r="M17" i="12" s="1"/>
  <c r="B16" i="12"/>
  <c r="M16" i="12" s="1"/>
  <c r="B15" i="12"/>
  <c r="M15" i="12" s="1"/>
  <c r="B14" i="12"/>
  <c r="M14" i="12" s="1"/>
  <c r="B13" i="12"/>
  <c r="M13" i="12" s="1"/>
  <c r="B12" i="12"/>
  <c r="M12" i="12" s="1"/>
  <c r="B11" i="12"/>
  <c r="M11" i="12" s="1"/>
  <c r="B10" i="12"/>
  <c r="M10" i="12" s="1"/>
  <c r="B9" i="12"/>
  <c r="M9" i="12" s="1"/>
  <c r="B8" i="12"/>
  <c r="M8" i="12" s="1"/>
  <c r="B7" i="12"/>
  <c r="M7" i="12" s="1"/>
  <c r="B6" i="12"/>
  <c r="M6" i="12" s="1"/>
  <c r="B5" i="12"/>
  <c r="M5" i="12" s="1"/>
  <c r="B4" i="12"/>
  <c r="M4" i="12" s="1"/>
  <c r="B3" i="12"/>
  <c r="M3" i="12" s="1"/>
  <c r="B2" i="12"/>
  <c r="M2" i="12" s="1"/>
  <c r="B49" i="11"/>
  <c r="M49" i="11" s="1"/>
  <c r="B48" i="11"/>
  <c r="M48" i="11" s="1"/>
  <c r="B47" i="11"/>
  <c r="M47" i="11" s="1"/>
  <c r="B46" i="11"/>
  <c r="M46" i="11" s="1"/>
  <c r="B45" i="11"/>
  <c r="M45" i="11" s="1"/>
  <c r="B44" i="11"/>
  <c r="M44" i="11" s="1"/>
  <c r="B43" i="11"/>
  <c r="M43" i="11" s="1"/>
  <c r="B42" i="11"/>
  <c r="M42" i="11" s="1"/>
  <c r="B41" i="11"/>
  <c r="M41" i="11" s="1"/>
  <c r="B40" i="11"/>
  <c r="M40" i="11" s="1"/>
  <c r="B39" i="11"/>
  <c r="M39" i="11" s="1"/>
  <c r="B38" i="11"/>
  <c r="M38" i="11" s="1"/>
  <c r="B37" i="11"/>
  <c r="M37" i="11" s="1"/>
  <c r="B36" i="11"/>
  <c r="M36" i="11" s="1"/>
  <c r="B35" i="11"/>
  <c r="M35" i="11" s="1"/>
  <c r="B34" i="11"/>
  <c r="M34" i="11" s="1"/>
  <c r="B33" i="11"/>
  <c r="M33" i="11" s="1"/>
  <c r="B32" i="11"/>
  <c r="M32" i="11" s="1"/>
  <c r="B31" i="11"/>
  <c r="M31" i="11" s="1"/>
  <c r="B30" i="11"/>
  <c r="M30" i="11" s="1"/>
  <c r="B29" i="11"/>
  <c r="M29" i="11" s="1"/>
  <c r="B28" i="11"/>
  <c r="M28" i="11" s="1"/>
  <c r="B27" i="11"/>
  <c r="M27" i="11" s="1"/>
  <c r="B26" i="11"/>
  <c r="M26" i="11" s="1"/>
  <c r="B25" i="11"/>
  <c r="M25" i="11" s="1"/>
  <c r="B24" i="11"/>
  <c r="M24" i="11" s="1"/>
  <c r="B23" i="11"/>
  <c r="M23" i="11" s="1"/>
  <c r="B22" i="11"/>
  <c r="M22" i="11" s="1"/>
  <c r="B21" i="11"/>
  <c r="M21" i="11" s="1"/>
  <c r="B20" i="11"/>
  <c r="M20" i="11" s="1"/>
  <c r="B19" i="11"/>
  <c r="M19" i="11" s="1"/>
  <c r="B18" i="11"/>
  <c r="M18" i="11" s="1"/>
  <c r="B17" i="11"/>
  <c r="M17" i="11" s="1"/>
  <c r="B16" i="11"/>
  <c r="M16" i="11" s="1"/>
  <c r="B15" i="11"/>
  <c r="M15" i="11" s="1"/>
  <c r="B14" i="11"/>
  <c r="M14" i="11" s="1"/>
  <c r="B13" i="11"/>
  <c r="M13" i="11" s="1"/>
  <c r="B12" i="11"/>
  <c r="M12" i="11" s="1"/>
  <c r="B11" i="11"/>
  <c r="M11" i="11" s="1"/>
  <c r="B10" i="11"/>
  <c r="M10" i="11" s="1"/>
  <c r="B9" i="11"/>
  <c r="M9" i="11" s="1"/>
  <c r="B8" i="11"/>
  <c r="M8" i="11" s="1"/>
  <c r="B7" i="11"/>
  <c r="M7" i="11" s="1"/>
  <c r="B6" i="11"/>
  <c r="M6" i="11" s="1"/>
  <c r="B5" i="11"/>
  <c r="M5" i="11" s="1"/>
  <c r="B4" i="11"/>
  <c r="M4" i="11" s="1"/>
  <c r="B3" i="11"/>
  <c r="M3" i="11" s="1"/>
  <c r="B2" i="11"/>
  <c r="M2" i="11" s="1"/>
  <c r="B49" i="10"/>
  <c r="M49" i="10" s="1"/>
  <c r="B48" i="10"/>
  <c r="M48" i="10" s="1"/>
  <c r="B47" i="10"/>
  <c r="M47" i="10" s="1"/>
  <c r="B46" i="10"/>
  <c r="M46" i="10" s="1"/>
  <c r="B45" i="10"/>
  <c r="M45" i="10" s="1"/>
  <c r="B44" i="10"/>
  <c r="M44" i="10" s="1"/>
  <c r="B43" i="10"/>
  <c r="M43" i="10" s="1"/>
  <c r="B42" i="10"/>
  <c r="M42" i="10" s="1"/>
  <c r="B41" i="10"/>
  <c r="M41" i="10" s="1"/>
  <c r="B40" i="10"/>
  <c r="M40" i="10" s="1"/>
  <c r="B39" i="10"/>
  <c r="M39" i="10" s="1"/>
  <c r="B38" i="10"/>
  <c r="M38" i="10" s="1"/>
  <c r="B37" i="10"/>
  <c r="M37" i="10" s="1"/>
  <c r="B36" i="10"/>
  <c r="M36" i="10" s="1"/>
  <c r="B35" i="10"/>
  <c r="M35" i="10" s="1"/>
  <c r="B34" i="10"/>
  <c r="M34" i="10" s="1"/>
  <c r="B33" i="10"/>
  <c r="M33" i="10" s="1"/>
  <c r="B32" i="10"/>
  <c r="M32" i="10" s="1"/>
  <c r="B31" i="10"/>
  <c r="M31" i="10" s="1"/>
  <c r="B30" i="10"/>
  <c r="M30" i="10" s="1"/>
  <c r="B29" i="10"/>
  <c r="M29" i="10" s="1"/>
  <c r="B28" i="10"/>
  <c r="M28" i="10" s="1"/>
  <c r="B27" i="10"/>
  <c r="M27" i="10" s="1"/>
  <c r="B26" i="10"/>
  <c r="M26" i="10" s="1"/>
  <c r="B25" i="10"/>
  <c r="M25" i="10" s="1"/>
  <c r="B24" i="10"/>
  <c r="M24" i="10" s="1"/>
  <c r="B23" i="10"/>
  <c r="M23" i="10" s="1"/>
  <c r="B22" i="10"/>
  <c r="M22" i="10" s="1"/>
  <c r="B21" i="10"/>
  <c r="M21" i="10" s="1"/>
  <c r="B20" i="10"/>
  <c r="M20" i="10" s="1"/>
  <c r="B19" i="10"/>
  <c r="M19" i="10" s="1"/>
  <c r="B18" i="10"/>
  <c r="M18" i="10" s="1"/>
  <c r="B17" i="10"/>
  <c r="M17" i="10" s="1"/>
  <c r="B16" i="10"/>
  <c r="M16" i="10" s="1"/>
  <c r="B15" i="10"/>
  <c r="M15" i="10" s="1"/>
  <c r="B14" i="10"/>
  <c r="M14" i="10" s="1"/>
  <c r="B13" i="10"/>
  <c r="M13" i="10" s="1"/>
  <c r="B12" i="10"/>
  <c r="M12" i="10" s="1"/>
  <c r="B11" i="10"/>
  <c r="M11" i="10" s="1"/>
  <c r="B10" i="10"/>
  <c r="M10" i="10" s="1"/>
  <c r="B9" i="10"/>
  <c r="M9" i="10" s="1"/>
  <c r="B8" i="10"/>
  <c r="M8" i="10" s="1"/>
  <c r="B7" i="10"/>
  <c r="M7" i="10" s="1"/>
  <c r="B6" i="10"/>
  <c r="M6" i="10" s="1"/>
  <c r="B5" i="10"/>
  <c r="M5" i="10" s="1"/>
  <c r="B4" i="10"/>
  <c r="M4" i="10" s="1"/>
  <c r="B3" i="10"/>
  <c r="M3" i="10" s="1"/>
  <c r="B2" i="10"/>
  <c r="M2" i="10" s="1"/>
  <c r="B49" i="9"/>
  <c r="M49" i="9" s="1"/>
  <c r="B48" i="9"/>
  <c r="M48" i="9" s="1"/>
  <c r="B47" i="9"/>
  <c r="M47" i="9" s="1"/>
  <c r="B46" i="9"/>
  <c r="M46" i="9" s="1"/>
  <c r="B45" i="9"/>
  <c r="M45" i="9" s="1"/>
  <c r="B44" i="9"/>
  <c r="M44" i="9" s="1"/>
  <c r="B43" i="9"/>
  <c r="M43" i="9" s="1"/>
  <c r="B42" i="9"/>
  <c r="M42" i="9" s="1"/>
  <c r="B41" i="9"/>
  <c r="M41" i="9" s="1"/>
  <c r="B40" i="9"/>
  <c r="M40" i="9" s="1"/>
  <c r="B39" i="9"/>
  <c r="M39" i="9" s="1"/>
  <c r="B38" i="9"/>
  <c r="M38" i="9" s="1"/>
  <c r="B37" i="9"/>
  <c r="M37" i="9" s="1"/>
  <c r="B36" i="9"/>
  <c r="M36" i="9" s="1"/>
  <c r="B35" i="9"/>
  <c r="M35" i="9" s="1"/>
  <c r="B34" i="9"/>
  <c r="M34" i="9" s="1"/>
  <c r="B33" i="9"/>
  <c r="M33" i="9" s="1"/>
  <c r="B32" i="9"/>
  <c r="M32" i="9" s="1"/>
  <c r="B31" i="9"/>
  <c r="M31" i="9" s="1"/>
  <c r="B30" i="9"/>
  <c r="M30" i="9" s="1"/>
  <c r="B29" i="9"/>
  <c r="M29" i="9" s="1"/>
  <c r="B28" i="9"/>
  <c r="M28" i="9" s="1"/>
  <c r="B27" i="9"/>
  <c r="M27" i="9" s="1"/>
  <c r="B26" i="9"/>
  <c r="M26" i="9" s="1"/>
  <c r="B25" i="9"/>
  <c r="M25" i="9" s="1"/>
  <c r="B24" i="9"/>
  <c r="M24" i="9" s="1"/>
  <c r="B23" i="9"/>
  <c r="M23" i="9" s="1"/>
  <c r="B22" i="9"/>
  <c r="M22" i="9" s="1"/>
  <c r="B21" i="9"/>
  <c r="M21" i="9" s="1"/>
  <c r="B20" i="9"/>
  <c r="M20" i="9" s="1"/>
  <c r="B19" i="9"/>
  <c r="M19" i="9" s="1"/>
  <c r="B18" i="9"/>
  <c r="M18" i="9" s="1"/>
  <c r="B17" i="9"/>
  <c r="M17" i="9" s="1"/>
  <c r="B16" i="9"/>
  <c r="M16" i="9" s="1"/>
  <c r="B15" i="9"/>
  <c r="M15" i="9" s="1"/>
  <c r="B14" i="9"/>
  <c r="M14" i="9" s="1"/>
  <c r="B13" i="9"/>
  <c r="M13" i="9" s="1"/>
  <c r="B12" i="9"/>
  <c r="M12" i="9" s="1"/>
  <c r="B11" i="9"/>
  <c r="M11" i="9" s="1"/>
  <c r="B10" i="9"/>
  <c r="M10" i="9" s="1"/>
  <c r="B9" i="9"/>
  <c r="M9" i="9" s="1"/>
  <c r="B8" i="9"/>
  <c r="M8" i="9" s="1"/>
  <c r="B7" i="9"/>
  <c r="M7" i="9" s="1"/>
  <c r="B6" i="9"/>
  <c r="M6" i="9" s="1"/>
  <c r="B5" i="9"/>
  <c r="M5" i="9" s="1"/>
  <c r="B4" i="9"/>
  <c r="M4" i="9" s="1"/>
  <c r="B3" i="9"/>
  <c r="M3" i="9" s="1"/>
  <c r="B2" i="9"/>
  <c r="M2" i="9" s="1"/>
  <c r="B49" i="8"/>
  <c r="M49" i="8" s="1"/>
  <c r="B48" i="8"/>
  <c r="M48" i="8" s="1"/>
  <c r="B47" i="8"/>
  <c r="M47" i="8" s="1"/>
  <c r="B46" i="8"/>
  <c r="M46" i="8" s="1"/>
  <c r="B45" i="8"/>
  <c r="M45" i="8" s="1"/>
  <c r="B44" i="8"/>
  <c r="M44" i="8" s="1"/>
  <c r="B43" i="8"/>
  <c r="M43" i="8" s="1"/>
  <c r="B42" i="8"/>
  <c r="M42" i="8" s="1"/>
  <c r="B41" i="8"/>
  <c r="M41" i="8" s="1"/>
  <c r="B40" i="8"/>
  <c r="M40" i="8" s="1"/>
  <c r="B39" i="8"/>
  <c r="M39" i="8" s="1"/>
  <c r="B38" i="8"/>
  <c r="M38" i="8" s="1"/>
  <c r="B37" i="8"/>
  <c r="M37" i="8" s="1"/>
  <c r="B36" i="8"/>
  <c r="M36" i="8" s="1"/>
  <c r="B35" i="8"/>
  <c r="M35" i="8" s="1"/>
  <c r="B34" i="8"/>
  <c r="M34" i="8" s="1"/>
  <c r="B33" i="8"/>
  <c r="M33" i="8" s="1"/>
  <c r="B32" i="8"/>
  <c r="M32" i="8" s="1"/>
  <c r="B31" i="8"/>
  <c r="M31" i="8" s="1"/>
  <c r="B30" i="8"/>
  <c r="M30" i="8" s="1"/>
  <c r="B29" i="8"/>
  <c r="M29" i="8" s="1"/>
  <c r="B28" i="8"/>
  <c r="M28" i="8" s="1"/>
  <c r="B27" i="8"/>
  <c r="M27" i="8" s="1"/>
  <c r="B26" i="8"/>
  <c r="M26" i="8" s="1"/>
  <c r="B25" i="8"/>
  <c r="M25" i="8" s="1"/>
  <c r="B24" i="8"/>
  <c r="M24" i="8" s="1"/>
  <c r="B23" i="8"/>
  <c r="M23" i="8" s="1"/>
  <c r="B22" i="8"/>
  <c r="M22" i="8" s="1"/>
  <c r="B21" i="8"/>
  <c r="M21" i="8" s="1"/>
  <c r="B20" i="8"/>
  <c r="M20" i="8" s="1"/>
  <c r="B19" i="8"/>
  <c r="M19" i="8" s="1"/>
  <c r="B18" i="8"/>
  <c r="M18" i="8" s="1"/>
  <c r="B17" i="8"/>
  <c r="M17" i="8" s="1"/>
  <c r="B16" i="8"/>
  <c r="M16" i="8" s="1"/>
  <c r="B15" i="8"/>
  <c r="M15" i="8" s="1"/>
  <c r="B14" i="8"/>
  <c r="M14" i="8" s="1"/>
  <c r="B13" i="8"/>
  <c r="M13" i="8" s="1"/>
  <c r="B12" i="8"/>
  <c r="M12" i="8" s="1"/>
  <c r="B11" i="8"/>
  <c r="M11" i="8" s="1"/>
  <c r="B10" i="8"/>
  <c r="M10" i="8" s="1"/>
  <c r="B9" i="8"/>
  <c r="M9" i="8" s="1"/>
  <c r="B8" i="8"/>
  <c r="M8" i="8" s="1"/>
  <c r="B7" i="8"/>
  <c r="M7" i="8" s="1"/>
  <c r="B6" i="8"/>
  <c r="M6" i="8" s="1"/>
  <c r="B5" i="8"/>
  <c r="M5" i="8" s="1"/>
  <c r="B4" i="8"/>
  <c r="M4" i="8" s="1"/>
  <c r="B3" i="8"/>
  <c r="M3" i="8" s="1"/>
  <c r="B2" i="8"/>
  <c r="M2" i="8" s="1"/>
  <c r="B49" i="7"/>
  <c r="M49" i="7" s="1"/>
  <c r="B48" i="7"/>
  <c r="M48" i="7" s="1"/>
  <c r="B47" i="7"/>
  <c r="M47" i="7" s="1"/>
  <c r="B46" i="7"/>
  <c r="M46" i="7" s="1"/>
  <c r="B45" i="7"/>
  <c r="M45" i="7" s="1"/>
  <c r="B44" i="7"/>
  <c r="M44" i="7" s="1"/>
  <c r="B43" i="7"/>
  <c r="M43" i="7" s="1"/>
  <c r="B42" i="7"/>
  <c r="M42" i="7" s="1"/>
  <c r="B41" i="7"/>
  <c r="M41" i="7" s="1"/>
  <c r="B40" i="7"/>
  <c r="M40" i="7" s="1"/>
  <c r="B39" i="7"/>
  <c r="M39" i="7" s="1"/>
  <c r="B38" i="7"/>
  <c r="M38" i="7" s="1"/>
  <c r="B37" i="7"/>
  <c r="M37" i="7" s="1"/>
  <c r="B36" i="7"/>
  <c r="M36" i="7" s="1"/>
  <c r="B35" i="7"/>
  <c r="M35" i="7" s="1"/>
  <c r="B34" i="7"/>
  <c r="M34" i="7" s="1"/>
  <c r="B33" i="7"/>
  <c r="M33" i="7" s="1"/>
  <c r="B32" i="7"/>
  <c r="M32" i="7" s="1"/>
  <c r="B31" i="7"/>
  <c r="M31" i="7" s="1"/>
  <c r="B30" i="7"/>
  <c r="M30" i="7" s="1"/>
  <c r="B29" i="7"/>
  <c r="M29" i="7" s="1"/>
  <c r="B28" i="7"/>
  <c r="M28" i="7" s="1"/>
  <c r="B27" i="7"/>
  <c r="M27" i="7" s="1"/>
  <c r="B26" i="7"/>
  <c r="M26" i="7" s="1"/>
  <c r="B25" i="7"/>
  <c r="M25" i="7" s="1"/>
  <c r="B24" i="7"/>
  <c r="M24" i="7" s="1"/>
  <c r="B23" i="7"/>
  <c r="M23" i="7" s="1"/>
  <c r="B22" i="7"/>
  <c r="M22" i="7" s="1"/>
  <c r="B21" i="7"/>
  <c r="M21" i="7" s="1"/>
  <c r="B20" i="7"/>
  <c r="M20" i="7" s="1"/>
  <c r="B19" i="7"/>
  <c r="M19" i="7" s="1"/>
  <c r="B18" i="7"/>
  <c r="M18" i="7" s="1"/>
  <c r="B17" i="7"/>
  <c r="M17" i="7" s="1"/>
  <c r="B16" i="7"/>
  <c r="M16" i="7" s="1"/>
  <c r="B15" i="7"/>
  <c r="M15" i="7" s="1"/>
  <c r="B14" i="7"/>
  <c r="M14" i="7" s="1"/>
  <c r="B13" i="7"/>
  <c r="M13" i="7" s="1"/>
  <c r="B12" i="7"/>
  <c r="M12" i="7" s="1"/>
  <c r="B11" i="7"/>
  <c r="M11" i="7" s="1"/>
  <c r="B10" i="7"/>
  <c r="M10" i="7" s="1"/>
  <c r="B9" i="7"/>
  <c r="M9" i="7" s="1"/>
  <c r="B8" i="7"/>
  <c r="M8" i="7" s="1"/>
  <c r="B7" i="7"/>
  <c r="M7" i="7" s="1"/>
  <c r="B6" i="7"/>
  <c r="M6" i="7" s="1"/>
  <c r="B5" i="7"/>
  <c r="M5" i="7" s="1"/>
  <c r="B4" i="7"/>
  <c r="M4" i="7" s="1"/>
  <c r="B3" i="7"/>
  <c r="M3" i="7" s="1"/>
  <c r="B2" i="7"/>
  <c r="M2" i="7" s="1"/>
  <c r="B49" i="6"/>
  <c r="M49" i="6" s="1"/>
  <c r="B48" i="6"/>
  <c r="M48" i="6" s="1"/>
  <c r="B47" i="6"/>
  <c r="M47" i="6" s="1"/>
  <c r="B46" i="6"/>
  <c r="M46" i="6" s="1"/>
  <c r="B45" i="6"/>
  <c r="M45" i="6" s="1"/>
  <c r="B44" i="6"/>
  <c r="M44" i="6" s="1"/>
  <c r="B43" i="6"/>
  <c r="M43" i="6" s="1"/>
  <c r="B42" i="6"/>
  <c r="M42" i="6" s="1"/>
  <c r="B41" i="6"/>
  <c r="M41" i="6" s="1"/>
  <c r="B40" i="6"/>
  <c r="M40" i="6" s="1"/>
  <c r="B39" i="6"/>
  <c r="M39" i="6" s="1"/>
  <c r="B38" i="6"/>
  <c r="M38" i="6" s="1"/>
  <c r="B37" i="6"/>
  <c r="M37" i="6" s="1"/>
  <c r="B36" i="6"/>
  <c r="M36" i="6" s="1"/>
  <c r="B35" i="6"/>
  <c r="M35" i="6" s="1"/>
  <c r="B34" i="6"/>
  <c r="M34" i="6" s="1"/>
  <c r="B33" i="6"/>
  <c r="M33" i="6" s="1"/>
  <c r="B32" i="6"/>
  <c r="M32" i="6" s="1"/>
  <c r="B31" i="6"/>
  <c r="M31" i="6" s="1"/>
  <c r="B30" i="6"/>
  <c r="M30" i="6" s="1"/>
  <c r="B29" i="6"/>
  <c r="M29" i="6" s="1"/>
  <c r="B28" i="6"/>
  <c r="M28" i="6" s="1"/>
  <c r="B27" i="6"/>
  <c r="M27" i="6" s="1"/>
  <c r="B26" i="6"/>
  <c r="M26" i="6" s="1"/>
  <c r="B25" i="6"/>
  <c r="M25" i="6" s="1"/>
  <c r="B24" i="6"/>
  <c r="M24" i="6" s="1"/>
  <c r="B23" i="6"/>
  <c r="M23" i="6" s="1"/>
  <c r="B22" i="6"/>
  <c r="M22" i="6" s="1"/>
  <c r="B21" i="6"/>
  <c r="M21" i="6" s="1"/>
  <c r="B20" i="6"/>
  <c r="M20" i="6" s="1"/>
  <c r="B19" i="6"/>
  <c r="M19" i="6" s="1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M9" i="6" s="1"/>
  <c r="B8" i="6"/>
  <c r="M8" i="6" s="1"/>
  <c r="B7" i="6"/>
  <c r="M7" i="6" s="1"/>
  <c r="B6" i="6"/>
  <c r="M6" i="6" s="1"/>
  <c r="B5" i="6"/>
  <c r="M5" i="6" s="1"/>
  <c r="B4" i="6"/>
  <c r="M4" i="6" s="1"/>
  <c r="B3" i="6"/>
  <c r="M3" i="6" s="1"/>
  <c r="B2" i="6"/>
  <c r="M2" i="6" s="1"/>
  <c r="B49" i="5"/>
  <c r="M49" i="5" s="1"/>
  <c r="B48" i="5"/>
  <c r="M48" i="5" s="1"/>
  <c r="B47" i="5"/>
  <c r="M47" i="5" s="1"/>
  <c r="B46" i="5"/>
  <c r="M46" i="5" s="1"/>
  <c r="B45" i="5"/>
  <c r="M45" i="5" s="1"/>
  <c r="B44" i="5"/>
  <c r="M44" i="5" s="1"/>
  <c r="B43" i="5"/>
  <c r="M43" i="5" s="1"/>
  <c r="B42" i="5"/>
  <c r="M42" i="5" s="1"/>
  <c r="B41" i="5"/>
  <c r="M41" i="5" s="1"/>
  <c r="B40" i="5"/>
  <c r="M40" i="5" s="1"/>
  <c r="B39" i="5"/>
  <c r="M39" i="5" s="1"/>
  <c r="B38" i="5"/>
  <c r="M38" i="5" s="1"/>
  <c r="B37" i="5"/>
  <c r="M37" i="5" s="1"/>
  <c r="B36" i="5"/>
  <c r="M36" i="5" s="1"/>
  <c r="B35" i="5"/>
  <c r="M35" i="5" s="1"/>
  <c r="B34" i="5"/>
  <c r="M34" i="5" s="1"/>
  <c r="B33" i="5"/>
  <c r="M33" i="5" s="1"/>
  <c r="B32" i="5"/>
  <c r="M32" i="5" s="1"/>
  <c r="B31" i="5"/>
  <c r="M31" i="5" s="1"/>
  <c r="B30" i="5"/>
  <c r="M30" i="5" s="1"/>
  <c r="B29" i="5"/>
  <c r="M29" i="5" s="1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4" i="5"/>
  <c r="M4" i="5" s="1"/>
  <c r="B3" i="5"/>
  <c r="M3" i="5" s="1"/>
  <c r="B2" i="5"/>
  <c r="M2" i="5" s="1"/>
  <c r="B49" i="4"/>
  <c r="M49" i="4" s="1"/>
  <c r="B48" i="4"/>
  <c r="M48" i="4" s="1"/>
  <c r="B47" i="4"/>
  <c r="M47" i="4" s="1"/>
  <c r="B46" i="4"/>
  <c r="M46" i="4" s="1"/>
  <c r="B45" i="4"/>
  <c r="M45" i="4" s="1"/>
  <c r="B44" i="4"/>
  <c r="M44" i="4" s="1"/>
  <c r="B43" i="4"/>
  <c r="M43" i="4" s="1"/>
  <c r="B42" i="4"/>
  <c r="M42" i="4" s="1"/>
  <c r="B41" i="4"/>
  <c r="M41" i="4" s="1"/>
  <c r="B40" i="4"/>
  <c r="M40" i="4" s="1"/>
  <c r="B39" i="4"/>
  <c r="M39" i="4" s="1"/>
  <c r="B38" i="4"/>
  <c r="M38" i="4" s="1"/>
  <c r="B37" i="4"/>
  <c r="M37" i="4" s="1"/>
  <c r="B36" i="4"/>
  <c r="M36" i="4" s="1"/>
  <c r="B35" i="4"/>
  <c r="M35" i="4" s="1"/>
  <c r="B34" i="4"/>
  <c r="M34" i="4" s="1"/>
  <c r="B33" i="4"/>
  <c r="M33" i="4" s="1"/>
  <c r="B32" i="4"/>
  <c r="M32" i="4" s="1"/>
  <c r="B31" i="4"/>
  <c r="M31" i="4" s="1"/>
  <c r="B30" i="4"/>
  <c r="M30" i="4" s="1"/>
  <c r="B29" i="4"/>
  <c r="M29" i="4" s="1"/>
  <c r="B28" i="4"/>
  <c r="M28" i="4" s="1"/>
  <c r="B27" i="4"/>
  <c r="M27" i="4" s="1"/>
  <c r="B26" i="4"/>
  <c r="M26" i="4" s="1"/>
  <c r="B25" i="4"/>
  <c r="M25" i="4" s="1"/>
  <c r="B24" i="4"/>
  <c r="M24" i="4" s="1"/>
  <c r="B23" i="4"/>
  <c r="M23" i="4" s="1"/>
  <c r="B22" i="4"/>
  <c r="M22" i="4" s="1"/>
  <c r="B21" i="4"/>
  <c r="M21" i="4" s="1"/>
  <c r="B20" i="4"/>
  <c r="M20" i="4" s="1"/>
  <c r="B19" i="4"/>
  <c r="M19" i="4" s="1"/>
  <c r="B18" i="4"/>
  <c r="M18" i="4" s="1"/>
  <c r="B17" i="4"/>
  <c r="M17" i="4" s="1"/>
  <c r="B16" i="4"/>
  <c r="M16" i="4" s="1"/>
  <c r="B15" i="4"/>
  <c r="M15" i="4" s="1"/>
  <c r="B14" i="4"/>
  <c r="M14" i="4" s="1"/>
  <c r="B13" i="4"/>
  <c r="M13" i="4" s="1"/>
  <c r="B12" i="4"/>
  <c r="M12" i="4" s="1"/>
  <c r="B11" i="4"/>
  <c r="M11" i="4" s="1"/>
  <c r="B10" i="4"/>
  <c r="M10" i="4" s="1"/>
  <c r="B9" i="4"/>
  <c r="M9" i="4" s="1"/>
  <c r="B8" i="4"/>
  <c r="M8" i="4" s="1"/>
  <c r="B7" i="4"/>
  <c r="M7" i="4" s="1"/>
  <c r="B6" i="4"/>
  <c r="M6" i="4" s="1"/>
  <c r="B5" i="4"/>
  <c r="M5" i="4" s="1"/>
  <c r="B4" i="4"/>
  <c r="M4" i="4" s="1"/>
  <c r="B3" i="4"/>
  <c r="M3" i="4" s="1"/>
  <c r="B2" i="4"/>
  <c r="M2" i="4" s="1"/>
  <c r="B49" i="2"/>
  <c r="N49" i="2" s="1"/>
  <c r="B48" i="2"/>
  <c r="N48" i="2" s="1"/>
  <c r="B47" i="2"/>
  <c r="N47" i="2" s="1"/>
  <c r="B46" i="2"/>
  <c r="N46" i="2" s="1"/>
  <c r="B45" i="2"/>
  <c r="N45" i="2" s="1"/>
  <c r="B44" i="2"/>
  <c r="N44" i="2" s="1"/>
  <c r="B43" i="2"/>
  <c r="N43" i="2" s="1"/>
  <c r="B42" i="2"/>
  <c r="N42" i="2" s="1"/>
  <c r="B41" i="2"/>
  <c r="N41" i="2" s="1"/>
  <c r="B40" i="2"/>
  <c r="N40" i="2" s="1"/>
  <c r="B39" i="2"/>
  <c r="N39" i="2" s="1"/>
  <c r="B38" i="2"/>
  <c r="N38" i="2" s="1"/>
  <c r="B37" i="2"/>
  <c r="N37" i="2" s="1"/>
  <c r="B36" i="2"/>
  <c r="N36" i="2" s="1"/>
  <c r="B35" i="2"/>
  <c r="N35" i="2" s="1"/>
  <c r="B34" i="2"/>
  <c r="N34" i="2" s="1"/>
  <c r="B33" i="2"/>
  <c r="N33" i="2" s="1"/>
  <c r="B32" i="2"/>
  <c r="N32" i="2" s="1"/>
  <c r="B31" i="2"/>
  <c r="N31" i="2" s="1"/>
  <c r="B30" i="2"/>
  <c r="N30" i="2" s="1"/>
  <c r="B29" i="2"/>
  <c r="N29" i="2" s="1"/>
  <c r="B28" i="2"/>
  <c r="N28" i="2" s="1"/>
  <c r="B27" i="2"/>
  <c r="N27" i="2" s="1"/>
  <c r="B26" i="2"/>
  <c r="N26" i="2" s="1"/>
  <c r="B25" i="2"/>
  <c r="N25" i="2" s="1"/>
  <c r="B24" i="2"/>
  <c r="N24" i="2" s="1"/>
  <c r="B23" i="2"/>
  <c r="N23" i="2" s="1"/>
  <c r="B22" i="2"/>
  <c r="N22" i="2" s="1"/>
  <c r="B21" i="2"/>
  <c r="N21" i="2" s="1"/>
  <c r="B20" i="2"/>
  <c r="N20" i="2" s="1"/>
  <c r="B19" i="2"/>
  <c r="N19" i="2" s="1"/>
  <c r="B18" i="2"/>
  <c r="N18" i="2" s="1"/>
  <c r="B17" i="2"/>
  <c r="N17" i="2" s="1"/>
  <c r="B16" i="2"/>
  <c r="N16" i="2" s="1"/>
  <c r="B15" i="2"/>
  <c r="N15" i="2" s="1"/>
  <c r="B14" i="2"/>
  <c r="N14" i="2" s="1"/>
  <c r="B3" i="2"/>
  <c r="N3" i="2" s="1"/>
  <c r="B2" i="2"/>
  <c r="N2" i="2" s="1"/>
  <c r="B4" i="2"/>
  <c r="N4" i="2" s="1"/>
  <c r="B5" i="2"/>
  <c r="N5" i="2" s="1"/>
  <c r="B6" i="2"/>
  <c r="N6" i="2" s="1"/>
  <c r="B7" i="2"/>
  <c r="N7" i="2" s="1"/>
  <c r="B8" i="2"/>
  <c r="N8" i="2" s="1"/>
  <c r="B9" i="2"/>
  <c r="N9" i="2" s="1"/>
  <c r="B10" i="2"/>
  <c r="N10" i="2" s="1"/>
  <c r="B11" i="2"/>
  <c r="N11" i="2" s="1"/>
  <c r="B12" i="2"/>
  <c r="N12" i="2" s="1"/>
  <c r="B13" i="2"/>
  <c r="N13" i="2" s="1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<sst xmlns="http://schemas.openxmlformats.org/spreadsheetml/2006/main" count="2250" uniqueCount="374">
  <si>
    <t>Períodos</t>
  </si>
  <si>
    <t>__PowerAppsId__</t>
  </si>
  <si>
    <t>Semana 1</t>
  </si>
  <si>
    <t>e9783a9d-b3af-45be-affe-440527823fc3</t>
  </si>
  <si>
    <t>Semana 2</t>
  </si>
  <si>
    <t>91575f0e-455e-4957-a6af-29218a3aecbd</t>
  </si>
  <si>
    <t>Semana 3</t>
  </si>
  <si>
    <t>a1ceefe2-b250-428e-a11c-286d282e3417</t>
  </si>
  <si>
    <t>Semana 4</t>
  </si>
  <si>
    <t>c031dad7-4a50-44fa-bfed-cc681b88f878</t>
  </si>
  <si>
    <t>Semana 5</t>
  </si>
  <si>
    <t>b44130c7-d09a-4db5-b5e2-0dd77b0c0716</t>
  </si>
  <si>
    <t>Ciclo</t>
  </si>
  <si>
    <t>Setembro</t>
  </si>
  <si>
    <t>5f5dce65-a036-4de7-995d-0e357dd6d9c4</t>
  </si>
  <si>
    <t>NomeLoja</t>
  </si>
  <si>
    <t>loja_key</t>
  </si>
  <si>
    <t>Nota</t>
  </si>
  <si>
    <t>NotaMaxima</t>
  </si>
  <si>
    <t>PesoDaEtapa</t>
  </si>
  <si>
    <t>Observação</t>
  </si>
  <si>
    <t>DataAtualizacao</t>
  </si>
  <si>
    <t>Período</t>
  </si>
  <si>
    <t>Data Início</t>
  </si>
  <si>
    <t>Data Fim</t>
  </si>
  <si>
    <t>Usuario</t>
  </si>
  <si>
    <t>ChaveNota</t>
  </si>
  <si>
    <t>Santa Felicidade</t>
  </si>
  <si>
    <t xml:space="preserve">Não tem </t>
  </si>
  <si>
    <t>fed836c2-bedf-4499-9c26-c8b2d80f1565</t>
  </si>
  <si>
    <t>Torres</t>
  </si>
  <si>
    <t>b6990d07-c3b2-45ed-883f-159b4cb34fe8</t>
  </si>
  <si>
    <t>Pinhais</t>
  </si>
  <si>
    <t>Nt</t>
  </si>
  <si>
    <t>6558575c-b1b1-43b5-9171-af8b3aed38af</t>
  </si>
  <si>
    <t>Paranagua</t>
  </si>
  <si>
    <t>8072e30f-e76a-4a9e-aca6-eddb6a4877ef</t>
  </si>
  <si>
    <t>Fanny</t>
  </si>
  <si>
    <t>a7d2f694-903c-46ff-856c-7ac9d7fad1a6</t>
  </si>
  <si>
    <t>Fazenda Rio Grande</t>
  </si>
  <si>
    <t>bc9ee61e-bc77-44b3-8f5a-90574c6d42a9</t>
  </si>
  <si>
    <t>Xaxim</t>
  </si>
  <si>
    <t>65363a7a-864b-4b23-a1c7-e31098fc7b61</t>
  </si>
  <si>
    <t>Fazendinha</t>
  </si>
  <si>
    <t>633087ba-e139-460d-ada9-81cd72f863de</t>
  </si>
  <si>
    <t>Boulevard</t>
  </si>
  <si>
    <t>4c0636c5-58f5-41fd-8cd6-b5a5bf9a6982</t>
  </si>
  <si>
    <t>Colombo</t>
  </si>
  <si>
    <t>ed54f9d2-fed6-4fa4-a580-1df09b831ee7</t>
  </si>
  <si>
    <t>Araucaria</t>
  </si>
  <si>
    <t>44cb4f6e-b0df-49a7-a9af-79f5e7922205</t>
  </si>
  <si>
    <t>Bacacheri</t>
  </si>
  <si>
    <t>f04093e3-d32c-4c5e-9829-16d41cbf1266</t>
  </si>
  <si>
    <t>4a3ef6f9-3625-4af5-bad1-099bbba5cad4</t>
  </si>
  <si>
    <t>afd9cdbd-7547-4a2a-9428-6945970ce301</t>
  </si>
  <si>
    <t>ff780ed5-f7f1-43dc-9613-9db09f46b220</t>
  </si>
  <si>
    <t>83fe39a9-a7ea-4d26-bcbf-218eb757c0da</t>
  </si>
  <si>
    <t>1b87cb74-251a-4ccd-a169-cb2029a35c4a</t>
  </si>
  <si>
    <t>75a27710-edc8-4724-9322-ecc8a6bfd137</t>
  </si>
  <si>
    <t>d877b2b4-9e2c-45fd-8d93-388854b579c0</t>
  </si>
  <si>
    <t>b310ffef-9fc6-43e3-86db-76598033a940</t>
  </si>
  <si>
    <t>e2eb5751-28d9-4ec0-b9f8-31ae106c765c</t>
  </si>
  <si>
    <t>8a989336-83bb-48b4-b59e-dde9e27a2422</t>
  </si>
  <si>
    <t>028c929b-8433-4cdb-904f-8ef4b3aad760</t>
  </si>
  <si>
    <t>2ae00a34-3f8c-4504-9de7-f726f8479c75</t>
  </si>
  <si>
    <t>7a76b6de-607a-4400-ba53-0f22d07a01f6</t>
  </si>
  <si>
    <t>7d677752-1187-4be9-8ec2-36b24306647a</t>
  </si>
  <si>
    <t>21952a36-e83d-437a-81b1-1c6094e2fe3a</t>
  </si>
  <si>
    <t>8bebcfc5-682b-4dad-9b5a-0f5001449c8e</t>
  </si>
  <si>
    <t>7611dea7-907a-44ce-bd8a-07d253d6ff8b</t>
  </si>
  <si>
    <t>e9cf8132-1615-48d9-8ec1-0d11e3a349ac</t>
  </si>
  <si>
    <t>3d2ac6ea-5942-40b3-9f6f-67d93deea3b8</t>
  </si>
  <si>
    <t>87841117-f9d4-4fd4-8ba7-96347e36cabd</t>
  </si>
  <si>
    <t>6d63b131-77f9-487d-a028-dfdb17bfe5a2</t>
  </si>
  <si>
    <t>67ac5a50-7bec-4905-8396-08073f20262d</t>
  </si>
  <si>
    <t>6c1e2924-1c56-4b63-8aa3-cbeeecee8428</t>
  </si>
  <si>
    <t>b866da02-0835-4cc9-9589-cfb320e385f0</t>
  </si>
  <si>
    <t>597a568f-b59a-46dd-a36c-c2c722083d62</t>
  </si>
  <si>
    <t>67c33366-d7a6-4501-b1b7-ff909c4daa59</t>
  </si>
  <si>
    <t>bd35120f-e180-42b4-a596-c729eecd439f</t>
  </si>
  <si>
    <t>f984c0af-b6d1-44f3-ae1f-d6523cff5b23</t>
  </si>
  <si>
    <t>272a4eee-c1a7-4ed9-b598-cc8d3d565418</t>
  </si>
  <si>
    <t>00002029-5dce-4365-bb21-e35d5ce8cf24</t>
  </si>
  <si>
    <t>ecf178a6-0afa-405b-8933-a17c21b1d8f9</t>
  </si>
  <si>
    <t>a067a44c-812a-4fd9-9e17-5ea4dd13eac3</t>
  </si>
  <si>
    <t>23b0fcb5-e14f-4427-b4ce-b1853a4ba1d2</t>
  </si>
  <si>
    <t>2f8d18eb-ab48-4c1e-be51-bed5d5a58f45</t>
  </si>
  <si>
    <t>5b30df28-582f-4106-a449-bbf7438e9768</t>
  </si>
  <si>
    <t>929b25a6-0ca9-4e7b-842f-eb5c79706c20</t>
  </si>
  <si>
    <t>9a876a80-8a60-4ad8-a9d7-24f9a1f84eeb</t>
  </si>
  <si>
    <t>659cecc9-da14-4a0a-8158-a3673dd543ce</t>
  </si>
  <si>
    <t>26ff5998-4e05-4d30-bda8-502e85df0360</t>
  </si>
  <si>
    <t>6df5cd01-df3a-44e4-80d3-1a9b30e4fe0d</t>
  </si>
  <si>
    <t>da29330c-5c22-4da2-8f99-d8e980473523</t>
  </si>
  <si>
    <t>fe41619c-2b75-4dbe-aac6-a68f3a718bd5</t>
  </si>
  <si>
    <t>926be06c-4170-4fd6-8168-ce6de38df511</t>
  </si>
  <si>
    <t>5f567fe0-0847-41a5-8c44-c13c846b2c0f</t>
  </si>
  <si>
    <t>80ed7fa8-d440-4990-aecc-938c26ccc3b4</t>
  </si>
  <si>
    <t>ac963227-58dd-42e6-8925-79f3ede92642</t>
  </si>
  <si>
    <t>5610c4f2-18d7-4415-8ab8-8333eaae92d3</t>
  </si>
  <si>
    <t>6636b865-7706-44c1-9a01-e5715dd0cfe1</t>
  </si>
  <si>
    <t>cfece740-d4af-4f62-bfba-895f5c0df821</t>
  </si>
  <si>
    <t>bbb764ce-a557-4dbb-b680-feb73f13d897</t>
  </si>
  <si>
    <t>4021ed53-b77e-4926-a53a-fce4ecfb8953</t>
  </si>
  <si>
    <t>7279c560-1376-4b53-80e2-5bf6e2633dac</t>
  </si>
  <si>
    <t>636ec905-2663-4824-a188-1c732e83ab12</t>
  </si>
  <si>
    <t>7bea9d71-2775-429a-b758-9dd5a8afea47</t>
  </si>
  <si>
    <t>6b7d4162-3489-4d96-94a8-683700a43709</t>
  </si>
  <si>
    <t>13ebe713-8557-4b06-86e5-78c4f784bd75</t>
  </si>
  <si>
    <t>5db62084-2d36-4a56-8d21-490bf722189a</t>
  </si>
  <si>
    <t>d3d61ce6-8d6b-41dc-9614-d3e1d317e7b5</t>
  </si>
  <si>
    <t>818baddd-fbd1-47ca-842f-3e9f972a7313</t>
  </si>
  <si>
    <t>6f69833a-09ff-46d0-83c3-1255aab14664</t>
  </si>
  <si>
    <t>a0103441-7fa3-430a-b932-5151881e3faf</t>
  </si>
  <si>
    <t>7bcc0ec7-ee03-4a2b-b1fe-009106a76f43</t>
  </si>
  <si>
    <t>ed05c7f0-5278-48aa-8684-c7b3cb449217</t>
  </si>
  <si>
    <t>4feb60ba-4685-4968-8cc5-8d857165d94a</t>
  </si>
  <si>
    <t>4b65f3f9-14ff-486c-b4eb-c858e0c1893d</t>
  </si>
  <si>
    <t>2669a5df-86d3-4917-a2ec-9e1544899813</t>
  </si>
  <si>
    <t>dd807227-e4cc-4898-a025-7dd0b7fc35ae</t>
  </si>
  <si>
    <t>91193dd8-ee57-4be7-85cf-d7bd80bfbe62</t>
  </si>
  <si>
    <t>3ad283b9-fff4-46d3-afb8-5bc4806d9fe4</t>
  </si>
  <si>
    <t>d627b202-c29a-45be-b0f7-f167f33c3643</t>
  </si>
  <si>
    <t>6468c1e8-578d-4e64-9ca1-dc214a8c29d6</t>
  </si>
  <si>
    <t>0a27d55e-76cf-4f7a-b9b9-e92d6abaa072</t>
  </si>
  <si>
    <t>f3ef72ea-913e-4a2c-a792-b0f7bac48cbe</t>
  </si>
  <si>
    <t>f83ae518-4c75-4a7d-b666-ec93c1cb2da6</t>
  </si>
  <si>
    <t>aca58a66-51b6-4158-95db-29dd8506e55a</t>
  </si>
  <si>
    <t>ab3b4cbe-c3d9-45a6-893a-75e68884f654</t>
  </si>
  <si>
    <t>d9c0bb60-8f80-4429-a15b-2676b72c2b6e</t>
  </si>
  <si>
    <t>6d63c606-597c-4ba6-9c06-1aa234d893cd</t>
  </si>
  <si>
    <t>2b1542a7-0fdd-4c61-a29f-1e2299456aef</t>
  </si>
  <si>
    <t>1b5e0b01-b62d-4f35-ae4d-7a0ee558df59</t>
  </si>
  <si>
    <t>0b222474-39f2-4409-941f-17e79ae80df2</t>
  </si>
  <si>
    <t>7a09ca45-1a41-40b5-ade3-3ffcc3bb00c7</t>
  </si>
  <si>
    <t>78d6cb30-b748-47cb-a065-28b3168a6f2c</t>
  </si>
  <si>
    <t>8ebe6584-099a-47bf-8c74-5684e16fee4b</t>
  </si>
  <si>
    <t>573aaf3d-b64f-4752-926f-5b466da9ec0f</t>
  </si>
  <si>
    <t>fcc6f492-7396-42c6-aa99-1e3b8d4a70ae</t>
  </si>
  <si>
    <t>99016b8a-6cd7-4ad7-a484-1d22f09e39c1</t>
  </si>
  <si>
    <t>f533a1eb-bb4f-4203-97fc-72970412adee</t>
  </si>
  <si>
    <t>1ffc5d5d-77e7-417e-89b5-c5fd858e5283</t>
  </si>
  <si>
    <t>f64457da-9922-41d1-8a88-e7c6cb8a214b</t>
  </si>
  <si>
    <t>31d990a4-a735-4822-bd1f-bbcdc2d901c8</t>
  </si>
  <si>
    <t>b1b588bf-a6a6-4c9f-8fb0-287d19b5bf3b</t>
  </si>
  <si>
    <t>ccbbfa85-78ed-4bdc-8b95-633507958bab</t>
  </si>
  <si>
    <t>f7777243-91ab-4c73-9455-d9570d6d99a8</t>
  </si>
  <si>
    <t>97fff041-1c62-45cc-ad28-8a532a7dee65</t>
  </si>
  <si>
    <t>736812d8-2902-4b8e-b14a-8846ab6f67a2</t>
  </si>
  <si>
    <t>838e3b45-4208-44c3-82d8-af671ef7ca82</t>
  </si>
  <si>
    <t>79e331e6-b295-42d7-a668-f2e1a0641a38</t>
  </si>
  <si>
    <t>4dee2004-9faf-4900-8ffd-c6aad1f177a0</t>
  </si>
  <si>
    <t>a37e87f1-58e9-44fb-b2d3-3b967105b8a8</t>
  </si>
  <si>
    <t>ada98606-05f6-4175-b1d3-5cf5b70f6e73</t>
  </si>
  <si>
    <t>Ivan usa o 1222</t>
  </si>
  <si>
    <t>eb7b6fff-bfab-47ba-8993-47003cffbfee</t>
  </si>
  <si>
    <t>c6d70aed-f3b4-4c2b-8303-42314c9d0c9b</t>
  </si>
  <si>
    <t>aa40b19f-9d66-4109-95a6-9a362f6c1043</t>
  </si>
  <si>
    <t>59a39a46-5a72-4e16-a400-b4ef723f277a</t>
  </si>
  <si>
    <t>NT</t>
  </si>
  <si>
    <t>0cd481c6-cdb3-4f3c-834f-67422a44cd08</t>
  </si>
  <si>
    <t>d810099d-ba74-4ed9-8eb7-ff184e342efd</t>
  </si>
  <si>
    <t>950406b6-b46c-4e12-a60d-a47b8abd95dd</t>
  </si>
  <si>
    <t>bb5a6573-b7ca-438b-bf39-6e4feb885f95</t>
  </si>
  <si>
    <t>d906be7f-56a3-49e2-ab67-9f0cb149bd95</t>
  </si>
  <si>
    <t>dcc70d32-661e-4782-84a5-ae4dedbc4507</t>
  </si>
  <si>
    <t>2a07e4d3-41a6-473c-a9e3-65642e17df71</t>
  </si>
  <si>
    <t>0ae7361e-c371-4617-a12e-991464e227f1</t>
  </si>
  <si>
    <t>e8d5eee5-ae0e-4223-9df6-14300a3689a5</t>
  </si>
  <si>
    <t>aff47eff-a40b-44b2-a101-5fe59ebbddf0</t>
  </si>
  <si>
    <t>327a0cc2-9400-40b1-ad46-778e6ba4336d</t>
  </si>
  <si>
    <t>246b6133-d487-4b0b-a3c3-938da2ed3234</t>
  </si>
  <si>
    <t>2100145c-762f-4eaa-b776-6beb03a8e8be</t>
  </si>
  <si>
    <t>73ee0d1a-03a0-4377-bd05-8c84e26832c1</t>
  </si>
  <si>
    <t>74f8146a-b615-4553-af10-2af11b5d9ef9</t>
  </si>
  <si>
    <t>1803ecb2-23bc-40ec-a610-209ba9ed4fb2</t>
  </si>
  <si>
    <t>a4c85146-cf77-4a6c-b8ed-30c383c5a368</t>
  </si>
  <si>
    <t>9f8093e5-0134-4d4b-965d-421f07332890</t>
  </si>
  <si>
    <t>b9f33dd1-9b5c-4d36-a49d-09457b0a4b39</t>
  </si>
  <si>
    <t>198584c4-3778-4d95-a954-a087c6ef96cc</t>
  </si>
  <si>
    <t>593a7e30-f5ae-47b3-b2c6-f0ce4bb28722</t>
  </si>
  <si>
    <t>7e2790d6-5d10-4333-ad60-3d748157b126</t>
  </si>
  <si>
    <t>cedb8d2b-4f32-46da-a6aa-396c91b541df</t>
  </si>
  <si>
    <t>349fa714-51b7-46c6-95c9-3ad1617193b6</t>
  </si>
  <si>
    <t>470aae6d-9cf7-4c4e-b8b4-0b7fb5bfcb17</t>
  </si>
  <si>
    <t>e656c57a-d4c1-4a83-af41-087d9d9e03ad</t>
  </si>
  <si>
    <t>70bca1c6-3d01-4659-9e50-7483aaa7d05e</t>
  </si>
  <si>
    <t>1c1fce67-7482-4f0b-998d-0027d41fc96d</t>
  </si>
  <si>
    <t>0319355c-f311-4a0e-923f-b702a0b3f8b7</t>
  </si>
  <si>
    <t>46ecbf11-ff5e-4dc2-8c26-0d81720fad2d</t>
  </si>
  <si>
    <t>419f993f-ab1d-43de-a21a-766bfda1bae3</t>
  </si>
  <si>
    <t>5d7f267b-ce8e-48a9-990c-3cff3169c03a</t>
  </si>
  <si>
    <t>96dac8dd-d93e-4c89-8f70-7c0e55e4fbf6</t>
  </si>
  <si>
    <t>52a0b556-689c-4fdc-9ac9-c09e83a61da3</t>
  </si>
  <si>
    <t>b569b24e-1b8d-43da-9f4b-b2a9fb1eab54</t>
  </si>
  <si>
    <t>b809dfcb-da80-46cf-b097-39aee1724500</t>
  </si>
  <si>
    <t>6c5324fd-ebb3-4a22-b1fd-3cd295cb8fee</t>
  </si>
  <si>
    <t>9175da56-8c21-4be5-a90d-95b61456a5b8</t>
  </si>
  <si>
    <t>82c0f687-b492-4088-87e6-46a3075ebc96</t>
  </si>
  <si>
    <t>da5e6617-0964-40f0-aa65-bcc5e8b18be7</t>
  </si>
  <si>
    <t>010891b4-1e06-4585-958c-cb7b22236ad2</t>
  </si>
  <si>
    <t>8468dcc2-b618-4963-a624-d433a4e512e5</t>
  </si>
  <si>
    <t>101febf6-3efb-4503-8376-9893da4ee630</t>
  </si>
  <si>
    <t>1dd4b552-43a5-45f9-bfe2-1d88f96d83b0</t>
  </si>
  <si>
    <t>c604003e-9686-4cac-8381-7ef98e04a487</t>
  </si>
  <si>
    <t>dbec4149-43fe-44cd-aab6-3dc4315c715a</t>
  </si>
  <si>
    <t>bc37c5d6-2671-40df-8bbe-bb183159e31d</t>
  </si>
  <si>
    <t>433975f6-6e02-4064-8bcc-2df06048cc4d</t>
  </si>
  <si>
    <t>1302ef60-3216-4d20-a913-2fe0db4ef265</t>
  </si>
  <si>
    <t>267f2da3-05a7-4433-8a0a-82fe499fb878</t>
  </si>
  <si>
    <t>e7ba5ea3-3c6f-4fec-a822-5c2160450280</t>
  </si>
  <si>
    <t>d8ca1511-3f88-4b07-b2e2-761a86547c26</t>
  </si>
  <si>
    <t>2d606e29-5560-4efe-a658-1894b2f496a0</t>
  </si>
  <si>
    <t>cbd953c6-c484-4df2-a56c-5486cb753584</t>
  </si>
  <si>
    <t>61afc587-240b-4a8a-a025-7762fe6f6944</t>
  </si>
  <si>
    <t>57a2eb60-a3d8-4198-850e-2b2c5d15055c</t>
  </si>
  <si>
    <t>ba6a0ae6-dc7b-49f8-81fa-46b6329b3b20</t>
  </si>
  <si>
    <t>834f37f2-7c7a-4870-a28f-7a99447f1827</t>
  </si>
  <si>
    <t>73b70fb4-b52b-401f-bac6-cc57ee1c3ec2</t>
  </si>
  <si>
    <t>751c90d0-70ef-49be-99b8-f1613431131e</t>
  </si>
  <si>
    <t>436d816d-0a0e-4c28-92de-2e19b9c57d3c</t>
  </si>
  <si>
    <t>acf09a4f-d9a0-4628-9277-898d40a3f0bd</t>
  </si>
  <si>
    <t>5e1a914d-2950-420f-87dd-9fc76c96c366</t>
  </si>
  <si>
    <t>bdd6b440-3fa3-43c5-a48f-1e48b886f379</t>
  </si>
  <si>
    <t>3a5a3a87-004e-432e-9040-e4c5dc158a87</t>
  </si>
  <si>
    <t>6cfc17be-a291-4966-8b7e-c93ffbdabf66</t>
  </si>
  <si>
    <t>985c8a37-ba7e-4852-95a6-896aa796675a</t>
  </si>
  <si>
    <t>f26b1dbd-f8a1-4bf8-82e3-8afdd319cacf</t>
  </si>
  <si>
    <t>9cc23315-fd8e-4b07-a1d9-cea4cab37154</t>
  </si>
  <si>
    <t>81fc7b6d-acda-4a53-bd20-acf836570c72</t>
  </si>
  <si>
    <t>e1e03fe0-fd9a-498e-ad52-510d91752f03</t>
  </si>
  <si>
    <t>10793581-a2c7-4c76-a81b-943518ef6e68</t>
  </si>
  <si>
    <t>f72af7d2-dcdf-4fe5-b534-71ddeecc4ec9</t>
  </si>
  <si>
    <t>51742d7b-74d6-4c4f-b09d-ddeeecc3edf6</t>
  </si>
  <si>
    <t>3af4cdae-4aac-4afe-83b5-22e1a5f6a667</t>
  </si>
  <si>
    <t>b94f285f-1252-47ed-9d2a-3313f4a43f6d</t>
  </si>
  <si>
    <t>537eed78-84a9-463d-9916-115eb921f847</t>
  </si>
  <si>
    <t>419af24e-222b-47a3-87d8-7e404d852f9b</t>
  </si>
  <si>
    <t>d50c3785-8fee-41fd-887e-587b57b99615</t>
  </si>
  <si>
    <t>e18d2f7e-4c25-4eef-ab3f-6700f7a88beb</t>
  </si>
  <si>
    <t>830a649a-49d3-4657-b175-ad775bdc3b60</t>
  </si>
  <si>
    <t>feb917e7-b544-42f2-94f3-1271db6e892c</t>
  </si>
  <si>
    <t>0122d10f-47ca-403c-89bd-5ebde5521e86</t>
  </si>
  <si>
    <t>7c829e05-82b7-46ee-acfc-7e57ebdad416</t>
  </si>
  <si>
    <t>07efc99e-64a4-4c72-baa9-a290bf345e2e</t>
  </si>
  <si>
    <t>7d0825bc-740d-48b5-9735-1356d95915b4</t>
  </si>
  <si>
    <t>65632c17-9ec2-4401-9248-4e1cc81fba71</t>
  </si>
  <si>
    <t>f4010f28-432c-4479-9cb7-b8e375bd2ea2</t>
  </si>
  <si>
    <t>5711a086-15fa-4074-8aff-bad5d1610364</t>
  </si>
  <si>
    <t>2df7d536-ad28-47fd-8bb4-5b1222b7ef49</t>
  </si>
  <si>
    <t>Loja</t>
  </si>
  <si>
    <t>Nome_Loja_Simples</t>
  </si>
  <si>
    <t>Loja Key</t>
  </si>
  <si>
    <t>Praça</t>
  </si>
  <si>
    <t>Regional</t>
  </si>
  <si>
    <t>M²</t>
  </si>
  <si>
    <t>Porte de Loja</t>
  </si>
  <si>
    <t>Tipo de Negócio</t>
  </si>
  <si>
    <t>Coordenadas</t>
  </si>
  <si>
    <t>Email</t>
  </si>
  <si>
    <t>Email_CC</t>
  </si>
  <si>
    <t>LJ 01 - JUMBO SANTA FELICIDADE</t>
  </si>
  <si>
    <t>PARANA</t>
  </si>
  <si>
    <t>M</t>
  </si>
  <si>
    <t>MiniPreço</t>
  </si>
  <si>
    <t>25°24'04"S 49°20'07"W</t>
  </si>
  <si>
    <t>murilo.martins@grupominipreco.com.br</t>
  </si>
  <si>
    <t>sheila.becker@grupominipreco.com.br</t>
  </si>
  <si>
    <t>LJ 02 - JUMBO TORRES</t>
  </si>
  <si>
    <t>G</t>
  </si>
  <si>
    <t>25°29'30"S 49°12'51"W</t>
  </si>
  <si>
    <t>alcione.boza@grupominipreco.com.br</t>
  </si>
  <si>
    <t>03 - JUMBO CD</t>
  </si>
  <si>
    <t>CD PR</t>
  </si>
  <si>
    <t>CD</t>
  </si>
  <si>
    <t>LJ 04 - JUMBO PINHAIS</t>
  </si>
  <si>
    <t>25°26'03"S 49°10'21"W</t>
  </si>
  <si>
    <t>ivan.oliveira@grupominipreco.com.br</t>
  </si>
  <si>
    <t>LJ 05 - JUMBO E-COMMERCE</t>
  </si>
  <si>
    <t>E-Commerce</t>
  </si>
  <si>
    <t>E-COMMERCE</t>
  </si>
  <si>
    <t>LJ 06 - JUMBO PARANAGUA</t>
  </si>
  <si>
    <t>PP</t>
  </si>
  <si>
    <t>25°31'00"S 48°30'27"W</t>
  </si>
  <si>
    <t>dennis.silva@grupominipreco.com.br</t>
  </si>
  <si>
    <t>LJ 07 - JUMBO FANNY</t>
  </si>
  <si>
    <t>25°28'21"S 49°15'27"W</t>
  </si>
  <si>
    <t>robison@grupominipreco.com.br</t>
  </si>
  <si>
    <t>LJ 08 - JUMBO FAZ. RIO GRANDE</t>
  </si>
  <si>
    <t>25°38'48"S 49°18'47"W</t>
  </si>
  <si>
    <t>elaine.nascimento@grupominipreco.com.br</t>
  </si>
  <si>
    <t>LJ 09 - REI DOS SALVADOS - SÍTIO CERCADO</t>
  </si>
  <si>
    <t>Sítio Cercado</t>
  </si>
  <si>
    <t>Rei Dos Salvados</t>
  </si>
  <si>
    <t>LJ 10 - JUMBO XAXIM</t>
  </si>
  <si>
    <t>25°30'53"S 49°15'28"W</t>
  </si>
  <si>
    <t>maria.cerqueira@grupominipreco.com.br</t>
  </si>
  <si>
    <t>LJ 11 - JUMBO FAZENDINHA</t>
  </si>
  <si>
    <t>25°28'37"S 49°19'43"W</t>
  </si>
  <si>
    <t>jorge.belotto@grupominipreco.com.br</t>
  </si>
  <si>
    <t>LJ 12 - JUMBO BOULEVARD</t>
  </si>
  <si>
    <t>Express</t>
  </si>
  <si>
    <t>25°29'46"S 49°16'31"W</t>
  </si>
  <si>
    <t>eduardo.ignacio@grupominipreco.com.br</t>
  </si>
  <si>
    <t>LJ 14 - JUMBO COLOMBO</t>
  </si>
  <si>
    <t>P</t>
  </si>
  <si>
    <t>25°21'51"S 49°11'11"W</t>
  </si>
  <si>
    <t>luiz.traldi@grupominipreco.com.br</t>
  </si>
  <si>
    <t>LJ 17 - JUMBO SALVADOS XAXIM</t>
  </si>
  <si>
    <t>Salvados Xaxim</t>
  </si>
  <si>
    <t>LJ 18 - JUMBO SALVADOS FANNY</t>
  </si>
  <si>
    <t>Salvados Fanny</t>
  </si>
  <si>
    <t>LJ 19 - JUMBO ARAUCARIA</t>
  </si>
  <si>
    <t>25°35'27"S 49°24'30"W</t>
  </si>
  <si>
    <t>orli.junior@grupominipreco.com.br</t>
  </si>
  <si>
    <t>LJ 20 - JUMBO BACACHERI</t>
  </si>
  <si>
    <t>25°23'17"S 49°13'19"W</t>
  </si>
  <si>
    <t>michele.oliveira@grupominipreco.com.br</t>
  </si>
  <si>
    <t>LJ 101 - Rei dos Salvados - Santa Felicidade</t>
  </si>
  <si>
    <t>Salvados Santa Felicidade</t>
  </si>
  <si>
    <t>LJ 102 - Rei dos Salvados - Torres</t>
  </si>
  <si>
    <t>Salvados - Torres</t>
  </si>
  <si>
    <t>LJ 104 - Rei dos Salvados - Pinhais</t>
  </si>
  <si>
    <t>Salvados - Pinhais</t>
  </si>
  <si>
    <t>LJ 106 - Rei dos Salvados - Paranaguá</t>
  </si>
  <si>
    <t>Salvados - Paranaguá</t>
  </si>
  <si>
    <t>LJ 111 - Rei dos Salvados - Fazendinha</t>
  </si>
  <si>
    <t>Salvados - Fazendinha</t>
  </si>
  <si>
    <t>LJ 112 - Rei dos Salvados - Shopping Boulevard</t>
  </si>
  <si>
    <t>Salvados Shopping Boulevard</t>
  </si>
  <si>
    <t>LJ 119 - Rei dos Salvados - Araucária</t>
  </si>
  <si>
    <t>Salvados - Araucária</t>
  </si>
  <si>
    <t>LJ 201 - Rei dos Salvados - Balneário Camboriú</t>
  </si>
  <si>
    <t>Salvados Balneário Camboriú</t>
  </si>
  <si>
    <t>SANTA CATARINA</t>
  </si>
  <si>
    <t>LJ 202 - Rei dos Salvados - Itajaí</t>
  </si>
  <si>
    <t>Salvados - Itajaí</t>
  </si>
  <si>
    <t>LJ 203 - Rei dos Salvados - Blumenau</t>
  </si>
  <si>
    <t>Salvados - Blumenau</t>
  </si>
  <si>
    <t>LJ 204 - Rei dos Salvados - Jaraguá do Sul</t>
  </si>
  <si>
    <t>Salvados Jaraguá Do Sul</t>
  </si>
  <si>
    <t>LJ 207 - Rei dos Salvados - Praia Brava</t>
  </si>
  <si>
    <t>Salvados Praia Brava</t>
  </si>
  <si>
    <t>LJ 208 - Rei dos Salvados - Joinville</t>
  </si>
  <si>
    <t>Salvados - Joinville</t>
  </si>
  <si>
    <t>206 - CD ARAQUARI</t>
  </si>
  <si>
    <t>CD Araquari</t>
  </si>
  <si>
    <t>LJ 301 - JUMBO VILA VELHA</t>
  </si>
  <si>
    <t>Vila Velha</t>
  </si>
  <si>
    <t>ESPIRITO SANTO</t>
  </si>
  <si>
    <t>20°21'14"S 40°20'31"W</t>
  </si>
  <si>
    <t>marcos.junior@grupominipreco.com.br</t>
  </si>
  <si>
    <t>LJ 303 - JUMBO SERRA</t>
  </si>
  <si>
    <t>Serra</t>
  </si>
  <si>
    <t>20°11'02"S 40°16'03"W</t>
  </si>
  <si>
    <t>erika.freitas@grupominipreco.com.br</t>
  </si>
  <si>
    <t>LJ 304 - JUMBO VITORIA</t>
  </si>
  <si>
    <t>Vitoria</t>
  </si>
  <si>
    <t>20°18'35"S 40°18'42"W</t>
  </si>
  <si>
    <t>leonardo.vieira@grupominipreco.com.br</t>
  </si>
  <si>
    <t>LJ 305 - JUMBO LINHARES</t>
  </si>
  <si>
    <t>Linhares</t>
  </si>
  <si>
    <t>19°23'42"S 40°03'49"W</t>
  </si>
  <si>
    <t>marcelo.ferreira@grupominipreco.com.br</t>
  </si>
  <si>
    <t>LJ 306 - JUMBO CD</t>
  </si>
  <si>
    <t>CD ES</t>
  </si>
  <si>
    <t>LJ 307 - JUMBO GLORIA</t>
  </si>
  <si>
    <t>Gloria</t>
  </si>
  <si>
    <t>20°20'16"S 40°18'07"W</t>
  </si>
  <si>
    <t>jonas.abreu@grupominipreco.com.br</t>
  </si>
  <si>
    <t>LJ 308 - JUMBO DAY BY DAY</t>
  </si>
  <si>
    <t>Day By Day</t>
  </si>
  <si>
    <t>20°18'03"S 40°17'43"W</t>
  </si>
  <si>
    <t>namar.horacio@grupominipreco.com.br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</si>
</sst>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</font>
    <font>
      <b/>
      <sz val="9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8" fillId="0" borderId="0" xfId="42" applyAlignment="1">
      <alignment horizontal="left" vertical="center"/>
    </xf>
    <xf numFmtId="0" fontId="18" fillId="0" borderId="0" xfId="42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43" applyFont="1" applyAlignment="1">
      <alignment horizontal="center" vertical="center"/>
    </xf>
    <xf numFmtId="0" fontId="19" fillId="0" borderId="0" xfId="43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13" fillId="33" borderId="10" xfId="0" applyFont="1" applyFill="1" applyBorder="1"/>
    <xf numFmtId="0" fontId="13" fillId="33" borderId="11" xfId="0" applyFont="1" applyFill="1" applyBorder="1"/>
    <xf numFmtId="11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" xfId="43" xr:uid="{A13A6C41-E5FC-4447-A404-B2A8FD2DEE9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border outline="0"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D03568A-7C23-47BD-8B5A-0A11D8CC8587}" name="Baseperiodos" displayName="Baseperiodos" ref="A1:B6" totalsRowShown="0" headerRowDxfId="53" headerRowBorderDxfId="52" tableBorderDxfId="51" totalsRowBorderDxfId="50">
  <autoFilter ref="A1:B6" xr:uid="{247FDA54-796C-4E34-8B45-D857995B92BD}"/>
  <tableColumns count="2">
    <tableColumn id="1" xr3:uid="{204B4CD0-F57F-49B1-BB07-A504545974BB}" name="Períodos"/>
    <tableColumn id="2" xr3:uid="{6E31B65B-2290-4FE6-BDA4-B87B368A42B6}" name="__PowerAppsId__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B1A49-70D2-4A42-A716-E98B3BC9D457}" name="ModeloAtendimento" displayName="ModeloAtendimento" ref="A1:M49" totalsRowShown="0">
  <autoFilter ref="A1:M49" xr:uid="{C12B1A49-70D2-4A42-A716-E98B3BC9D457}"/>
  <tableColumns count="13">
    <tableColumn id="1" xr3:uid="{52BDAE6F-FB99-4348-9CAF-CB875B27BF61}" name="NomeLoja" dataDxfId="24"/>
    <tableColumn id="3" xr3:uid="{1C5FC525-ACD6-4AC1-9617-35B802156439}" name="loja_key" dataDxfId="23">
      <calculatedColumnFormula>_xlfn.XLOOKUP(Base1PlanoVoo[[#This Row],[NomeLoja]],perfilLoja[Nome_Loja_Simples],perfilLoja[Loja Key])</calculatedColumnFormula>
    </tableColumn>
    <tableColumn id="2" xr3:uid="{B6282066-61DA-4EF1-9C3E-A0186E34BE06}" name="Nota"/>
    <tableColumn id="5" xr3:uid="{D926C46F-4352-4526-858C-B198D32D4AFC}" name="NotaMaxima"/>
    <tableColumn id="6" xr3:uid="{113AB66F-F0A1-4B1D-B6D7-399688DBB270}" name="PesoDaEtapa"/>
    <tableColumn id="7" xr3:uid="{EED3A7A8-D4C0-4D52-B9BC-8CE95B338ABE}" name="Observação"/>
    <tableColumn id="4" xr3:uid="{196153D3-4833-4CF0-94BC-6B93EE48DA29}" name="DataAtualizacao"/>
    <tableColumn id="8" xr3:uid="{B3EC4913-D62F-4346-BD7A-B05A8B41F1E7}" name="Ciclo"/>
    <tableColumn id="9" xr3:uid="{5C4D6DBF-78D2-4DE8-A0F2-2760984FEC17}" name="Período"/>
    <tableColumn id="10" xr3:uid="{FE708943-D2CC-4FA2-A0B0-FA6E7106375C}" name="Data Início"/>
    <tableColumn id="11" xr3:uid="{B55F78F9-EE2B-4483-A8BB-88A8DE0BBD66}" name="Data Fim"/>
    <tableColumn id="12" xr3:uid="{7A897A32-B8E0-4394-9A5A-49B426914DE5}" name="Usuario"/>
    <tableColumn id="13" xr3:uid="{2C5D6D87-FA55-4B7A-85BB-654E88FBBB70}" name="ChaveNota" dataDxfId="22">
      <calculatedColumnFormula>ModeloAtendimento[[#This Row],[loja_key]]&amp;ModeloAtendimento[[#This Row],[Ciclo]]&amp;ModeloAtendimento[[#This Row],[Período]]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235109-48C2-4188-B9EE-6042B28083E5}" name="EvolucaoComercial" displayName="EvolucaoComercial" ref="A1:N49" totalsRowShown="0">
  <autoFilter ref="A1:N49" xr:uid="{18235109-48C2-4188-B9EE-6042B28083E5}"/>
  <tableColumns count="14">
    <tableColumn id="1" xr3:uid="{B90F4B17-1372-424F-85EC-887A3E8D2439}" name="NomeLoja" dataDxfId="21"/>
    <tableColumn id="3" xr3:uid="{D960AFF5-282C-4383-B454-032EAD5493A8}" name="loja_key" dataDxfId="20">
      <calculatedColumnFormula>_xlfn.XLOOKUP(Base1PlanoVoo[[#This Row],[NomeLoja]],perfilLoja[Nome_Loja_Simples],perfilLoja[Loja Key])</calculatedColumnFormula>
    </tableColumn>
    <tableColumn id="2" xr3:uid="{2687B37C-1F4C-4000-8B56-AE09B1EC7FD8}" name="Nota"/>
    <tableColumn id="5" xr3:uid="{C75CE231-9CB4-47BF-84FC-A3F5DB5BDC17}" name="NotaMaxima"/>
    <tableColumn id="6" xr3:uid="{69654B31-FDE4-413B-93A6-C3057611E2AA}" name="PesoDaEtapa"/>
    <tableColumn id="7" xr3:uid="{B25A2452-2882-4B8B-8FDA-A88A458E068F}" name="Observação"/>
    <tableColumn id="4" xr3:uid="{45FEC5FE-39FA-4DE6-8B8F-BA3EC5AD29E5}" name="DataAtualizacao"/>
    <tableColumn id="8" xr3:uid="{E7B5B23F-8A6E-4CD6-B601-52E6B45B53D0}" name="Ciclo"/>
    <tableColumn id="9" xr3:uid="{A96296C1-183A-4C9E-B5F2-B4A4706F6737}" name="Período"/>
    <tableColumn id="10" xr3:uid="{F6A015B4-2452-4B42-8A1F-63BA25042F66}" name="Data Início"/>
    <tableColumn id="11" xr3:uid="{F46D785D-ED03-460C-B5ED-ED1F219E2AF6}" name="Data Fim"/>
    <tableColumn id="12" xr3:uid="{8D188894-9E6F-490D-8465-CA95812B2E80}" name="Usuario"/>
    <tableColumn id="13" xr3:uid="{41E237EA-B5B4-4636-8804-654D0A2AA323}" name="ChaveNota" dataDxfId="19">
      <calculatedColumnFormula>EvolucaoComercial[[#This Row],[loja_key]]&amp;EvolucaoComercial[[#This Row],[Ciclo]]&amp;EvolucaoComercial[[#This Row],[Período]]</calculatedColumnFormula>
    </tableColumn>
    <tableColumn id="14" xr3:uid="{CB7DFA8D-53E1-42FD-BB78-EA516C1244C2}" name="__PowerAppsId__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C6E39F-FA9C-4BA0-9E71-E7BA60C240AE}" name="Qualidade" displayName="Qualidade" ref="A1:N49" totalsRowShown="0">
  <autoFilter ref="A1:N49" xr:uid="{17C6E39F-FA9C-4BA0-9E71-E7BA60C240AE}"/>
  <tableColumns count="14">
    <tableColumn id="1" xr3:uid="{D59A2C74-7598-4297-828F-9A61F0F6A6F1}" name="NomeLoja" dataDxfId="18"/>
    <tableColumn id="3" xr3:uid="{6E0004B3-C668-4562-B560-15A184916306}" name="loja_key" dataDxfId="17">
      <calculatedColumnFormula>_xlfn.XLOOKUP(Base1PlanoVoo[[#This Row],[NomeLoja]],perfilLoja[Nome_Loja_Simples],perfilLoja[Loja Key])</calculatedColumnFormula>
    </tableColumn>
    <tableColumn id="2" xr3:uid="{C0AC898B-75E2-4D3A-BB37-BE55202C9EEB}" name="Nota"/>
    <tableColumn id="5" xr3:uid="{29347595-CA11-4AFF-B6DB-2BCB5EB16B39}" name="NotaMaxima"/>
    <tableColumn id="6" xr3:uid="{C5C8C03D-6C5E-4F61-ADE9-62A0EC92FCEF}" name="PesoDaEtapa"/>
    <tableColumn id="7" xr3:uid="{D2DF1227-A85A-474C-BC62-C088CDDF8F3F}" name="Observação"/>
    <tableColumn id="4" xr3:uid="{DA92DCC0-10CA-4E5E-8504-E0CFE4E3F093}" name="DataAtualizacao"/>
    <tableColumn id="8" xr3:uid="{8AE41769-62C8-40E7-A944-A126AC86E317}" name="Ciclo"/>
    <tableColumn id="9" xr3:uid="{8FE1A7E4-986C-4D0B-9CCB-05967A68EB20}" name="Período"/>
    <tableColumn id="10" xr3:uid="{E5DE8BA0-CA3C-4A39-8F49-FBFEE119C3AE}" name="Data Início"/>
    <tableColumn id="11" xr3:uid="{2308AFC6-7761-4746-B93C-0219D17B1B6C}" name="Data Fim"/>
    <tableColumn id="12" xr3:uid="{AD34D611-AD50-443A-BEFC-445333948AAC}" name="Usuario"/>
    <tableColumn id="13" xr3:uid="{4C10138B-F97C-4776-91BD-4C6B21B5B3F7}" name="ChaveNota" dataDxfId="16">
      <calculatedColumnFormula>Qualidade[[#This Row],[loja_key]]&amp;Qualidade[[#This Row],[Ciclo]]&amp;Qualidade[[#This Row],[Período]]</calculatedColumnFormula>
    </tableColumn>
    <tableColumn id="14" xr3:uid="{82AD9A6A-B44A-41DA-B0AD-7842DDCFD0C6}" name="__PowerAppsId__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BBC2E0-AE87-4F68-A21C-7E035B245CAE}" name="Meta" displayName="Meta" ref="A1:M49" totalsRowShown="0">
  <autoFilter ref="A1:M49" xr:uid="{90BBC2E0-AE87-4F68-A21C-7E035B245CAE}"/>
  <tableColumns count="13">
    <tableColumn id="1" xr3:uid="{95B749F2-4EA7-4E43-88FC-207EC0E948AC}" name="NomeLoja" dataDxfId="15"/>
    <tableColumn id="3" xr3:uid="{6872C651-E562-4741-A7CB-C2BEB7B8061B}" name="loja_key" dataDxfId="14">
      <calculatedColumnFormula>_xlfn.XLOOKUP(Base1PlanoVoo[[#This Row],[NomeLoja]],perfilLoja[Nome_Loja_Simples],perfilLoja[Loja Key])</calculatedColumnFormula>
    </tableColumn>
    <tableColumn id="2" xr3:uid="{7CBC3CE0-A663-444C-B38C-08BF973BD1F6}" name="Nota"/>
    <tableColumn id="5" xr3:uid="{E7D64563-BC69-409C-BD69-DB4F5D9276AF}" name="NotaMaxima"/>
    <tableColumn id="6" xr3:uid="{E68D5877-15E3-4A41-A8DC-0A221B53668F}" name="PesoDaEtapa"/>
    <tableColumn id="7" xr3:uid="{F720B7E4-888C-479D-A889-0BE814259B0E}" name="Observação"/>
    <tableColumn id="4" xr3:uid="{B17E7F71-0ED5-4887-88ED-3E504460B8CC}" name="DataAtualizacao"/>
    <tableColumn id="8" xr3:uid="{E9EA798A-6D84-401A-AB7D-6969631EB15B}" name="Ciclo"/>
    <tableColumn id="9" xr3:uid="{2A670B27-88FF-4EF0-91A3-F3E2F039BB12}" name="Período"/>
    <tableColumn id="10" xr3:uid="{AFADFB7E-F77A-4455-B516-7DF4929F2BAD}" name="Data Início"/>
    <tableColumn id="11" xr3:uid="{B0A7D8DE-9BA2-4F08-A278-6E155C2AA907}" name="Data Fim"/>
    <tableColumn id="12" xr3:uid="{53DE0577-D0A9-445F-B6A1-F2A2DF787C09}" name="Usuario"/>
    <tableColumn id="13" xr3:uid="{0A707914-040C-4C07-9268-23C094F41B54}" name="ChaveNota" dataDxfId="13">
      <calculatedColumnFormula>Meta[[#This Row],[loja_key]]&amp;Meta[[#This Row],[Ciclo]]&amp;Meta[[#This Row],[Período]]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6613-4531-406D-9E7B-94EF6B90E0C9}" name="perfilLoja" displayName="perfilLoja" ref="A1:K44" totalsRowShown="0" headerRowDxfId="12" dataDxfId="11">
  <autoFilter ref="A1:K44" xr:uid="{B7D66613-4531-406D-9E7B-94EF6B90E0C9}"/>
  <tableColumns count="11">
    <tableColumn id="1" xr3:uid="{E3367389-186A-417A-87D7-226C355A30F3}" name="Loja" dataDxfId="10"/>
    <tableColumn id="4" xr3:uid="{EF19A23B-9244-4F31-BB16-C1640E265A76}" name="Nome_Loja_Simples" dataDxfId="9"/>
    <tableColumn id="8" xr3:uid="{B8571A1B-4852-4365-9120-54319400E077}" name="Loja Key" dataDxfId="8"/>
    <tableColumn id="7" xr3:uid="{883FAF78-7915-434A-8E80-C6C1BFEEFDB8}" name="Praça" dataDxfId="7"/>
    <tableColumn id="3" xr3:uid="{2C81CDC4-A055-4E5B-8F4E-6F2666328A1E}" name="Regional" dataDxfId="6">
      <calculatedColumnFormula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calculatedColumnFormula>
    </tableColumn>
    <tableColumn id="9" xr3:uid="{5DD134D5-BF58-4AD2-948B-6A2D136BEC40}" name="M²" dataDxfId="5"/>
    <tableColumn id="10" xr3:uid="{2D17A647-6B80-47C1-B134-B2B60B85F860}" name="Porte de Loja" dataDxfId="4"/>
    <tableColumn id="5" xr3:uid="{8A941CC8-4883-4ECD-A080-3A456FA13ABA}" name="Tipo de Negócio" dataDxfId="3"/>
    <tableColumn id="2" xr3:uid="{F108BF9E-F7CF-43C7-9708-D16C7583D7E2}" name="Coordenadas" dataDxfId="2"/>
    <tableColumn id="6" xr3:uid="{BA7BD86F-CC4B-4646-B40E-0B935CD8C491}" name="Email" dataDxfId="1"/>
    <tableColumn id="11" xr3:uid="{91736A76-E823-4549-B7D0-E68B9A158516}" name="Email_C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5C160-6D81-4FE7-B5CD-105F045F7082}" name="BaseCiclos" displayName="BaseCiclos" ref="A1:B2" totalsRowShown="0">
  <autoFilter ref="A1:B2" xr:uid="{8545C160-6D81-4FE7-B5CD-105F045F7082}"/>
  <tableColumns count="2">
    <tableColumn id="1" xr3:uid="{76CA9ED9-19B4-490D-8E78-E32FCBDEFE4B}" name="Ciclo"/>
    <tableColumn id="2" xr3:uid="{5ADFF1D2-43FE-47F5-BF94-D5911CCDA6D4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6CA79-C18E-48B5-A959-7C75467AA157}" name="Base1PlanoVoo" displayName="Base1PlanoVoo" ref="A1:N49" totalsRowShown="0">
  <autoFilter ref="A1:N49" xr:uid="{7556CA79-C18E-48B5-A959-7C75467AA157}"/>
  <tableColumns count="14">
    <tableColumn id="1" xr3:uid="{ACB1B4BD-A2C2-4FD2-8D95-47F3EC5CBE25}" name="NomeLoja" dataDxfId="49"/>
    <tableColumn id="3" xr3:uid="{BDEB93BE-BD70-4886-8B34-7824D35D43B0}" name="loja_key" dataDxfId="48">
      <calculatedColumnFormula>_xlfn.XLOOKUP(Base1PlanoVoo[[#This Row],[NomeLoja]],perfilLoja[Nome_Loja_Simples],perfilLoja[Loja Key])</calculatedColumnFormula>
    </tableColumn>
    <tableColumn id="2" xr3:uid="{52E634BA-EC02-4A5E-9869-C05D79EC2A03}" name="Nota"/>
    <tableColumn id="9" xr3:uid="{A8FA8CFE-BD2E-4E9C-A675-86C0EBEEF519}" name="NotaMaxima"/>
    <tableColumn id="8" xr3:uid="{EB2656BB-E2AF-45C9-95CC-69B9FE173F78}" name="PesoDaEtapa"/>
    <tableColumn id="5" xr3:uid="{F422D6F2-C1BD-4503-A536-A1F4E0E57071}" name="Observação"/>
    <tableColumn id="6" xr3:uid="{FEC7BD4E-9DD3-4B6F-8575-750C487F1376}" name="DataAtualizacao"/>
    <tableColumn id="11" xr3:uid="{33D64943-A9B1-4BBF-9783-9950D2DAD2D6}" name="Ciclo"/>
    <tableColumn id="10" xr3:uid="{B85C0FB9-7512-4C18-81E5-30FDB616183B}" name="Período"/>
    <tableColumn id="13" xr3:uid="{1A565CFC-FABE-4008-93D8-83E89899AC3A}" name="Data Início"/>
    <tableColumn id="12" xr3:uid="{06022F78-ECE8-4632-B4E1-94CEF3E6102E}" name="Data Fim"/>
    <tableColumn id="7" xr3:uid="{57ED219B-A454-4F52-99FA-DEA8D15B05D9}" name="Usuario"/>
    <tableColumn id="4" xr3:uid="{EE7F5BB3-7AB6-4E48-A25B-120872AA0ECE}" name="__PowerAppsId__"/>
    <tableColumn id="14" xr3:uid="{57206D6F-6BEA-4586-AB99-7994592540CB}" name="ChaveNota" dataDxfId="47">
      <calculatedColumnFormula>Base1PlanoVoo[[#This Row],[loja_key]]&amp;Base1PlanoVoo[[#This Row],[Ciclo]]&amp;Base1PlanoVoo[[#This Row],[Período]]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8ABA85-A644-407F-829D-1D6C6AE83FEE}" name="ProjetoFast" displayName="ProjetoFast" ref="A1:N51" totalsRowShown="0">
  <autoFilter ref="A1:N51" xr:uid="{A48ABA85-A644-407F-829D-1D6C6AE83FEE}"/>
  <tableColumns count="14">
    <tableColumn id="1" xr3:uid="{F3DDC47F-2374-4C38-A94C-B5729F389EC9}" name="NomeLoja" dataDxfId="46"/>
    <tableColumn id="3" xr3:uid="{9E0F6E9F-E72A-41B1-915D-F17F093D8E90}" name="loja_key" dataDxfId="45"/>
    <tableColumn id="2" xr3:uid="{A2215206-B8FA-492F-BA7B-3107B6E3EC9A}" name="Nota"/>
    <tableColumn id="9" xr3:uid="{2BD23662-C04F-4E90-9E74-294F94A942B7}" name="NotaMaxima"/>
    <tableColumn id="8" xr3:uid="{211AA2A6-ABBB-4BF1-9B4B-FCD78E72C9BB}" name="PesoDaEtapa"/>
    <tableColumn id="5" xr3:uid="{37D90386-4BD1-4E67-8579-34220BAF9FC5}" name="Observação"/>
    <tableColumn id="6" xr3:uid="{DB637791-414A-4836-8909-6C267443DE0B}" name="DataAtualizacao"/>
    <tableColumn id="11" xr3:uid="{A172DB88-87E1-4337-8377-5E889E603A25}" name="Ciclo"/>
    <tableColumn id="10" xr3:uid="{915F3C0D-CE62-4563-98A8-411414BAD520}" name="Período"/>
    <tableColumn id="7" xr3:uid="{2E64A793-CC76-4913-93AA-97E8E2E8A134}" name="Data Início" dataDxfId="44"/>
    <tableColumn id="12" xr3:uid="{97CB5133-3B3A-4962-890F-4EF87DCD49BF}" name="Data Fim" dataDxfId="43"/>
    <tableColumn id="13" xr3:uid="{BB304414-208B-4898-BEB5-6C96C45A4F01}" name="Usuario"/>
    <tableColumn id="15" xr3:uid="{5C971B12-16C5-4872-9825-09577DDD7180}" name="ChaveNota" dataDxfId="42">
      <calculatedColumnFormula>ProjetoFast[[#This Row],[loja_key]]&amp;ProjetoFast[[#This Row],[Ciclo]]&amp;ProjetoFast[[#This Row],[Período]]</calculatedColumnFormula>
    </tableColumn>
    <tableColumn id="4" xr3:uid="{B2E20E9E-6B5A-42F1-B7F2-9938FDAD1DF0}" name="__PowerAppsId__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54714-4BCD-4856-9D38-0AED69B112AD}" name="PontoPartida" displayName="PontoPartida" ref="A1:M49" totalsRowShown="0">
  <autoFilter ref="A1:M49" xr:uid="{D2954714-4BCD-4856-9D38-0AED69B112AD}"/>
  <tableColumns count="13">
    <tableColumn id="1" xr3:uid="{F2667749-EBC6-4370-9CFD-53193677FC7B}" name="NomeLoja" dataDxfId="41"/>
    <tableColumn id="3" xr3:uid="{8E836B2D-6F89-46DA-B75A-FF3B23393DBF}" name="loja_key" dataDxfId="40">
      <calculatedColumnFormula>_xlfn.XLOOKUP(Base1PlanoVoo[[#This Row],[NomeLoja]],perfilLoja[Nome_Loja_Simples],perfilLoja[Loja Key])</calculatedColumnFormula>
    </tableColumn>
    <tableColumn id="2" xr3:uid="{A5958D0D-F324-4D63-B24E-93ACA67B9092}" name="Nota"/>
    <tableColumn id="5" xr3:uid="{07C84881-99B7-454D-AE3F-C22D0AD11BAC}" name="NotaMaxima"/>
    <tableColumn id="6" xr3:uid="{22FE773B-FA5C-4CB1-B2AE-4DE9EB5AF2EA}" name="PesoDaEtapa"/>
    <tableColumn id="7" xr3:uid="{1BBC4D33-C6C5-4645-AA2A-332FB6B32800}" name="Observação"/>
    <tableColumn id="4" xr3:uid="{0A792ACE-5A16-4EBD-A7D0-511EB3FA47CD}" name="DataAtualizacao"/>
    <tableColumn id="8" xr3:uid="{6FC934A6-2D93-4574-B286-856C948E8F01}" name="Ciclo"/>
    <tableColumn id="9" xr3:uid="{36BF376A-87C5-47D9-A2B9-2ED1F0A5BD7D}" name="Período"/>
    <tableColumn id="10" xr3:uid="{CBCEB010-D147-4297-A970-47AA520B3735}" name="Data Início" dataDxfId="39"/>
    <tableColumn id="11" xr3:uid="{9FC6E9E6-DA77-4045-91F0-BD8041CD1C74}" name="Data Fim" dataDxfId="38"/>
    <tableColumn id="12" xr3:uid="{B7738197-D6D8-43FD-8597-B50C9DFB0FE2}" name="Usuario"/>
    <tableColumn id="13" xr3:uid="{9BE44200-4444-430E-BC24-4429A42AE4E9}" name="ChaveNota" dataDxfId="37">
      <calculatedColumnFormula>PontoPartida[[#This Row],[loja_key]]&amp;PontoPartida[[#This Row],[Ciclo]]&amp;PontoPartida[[#This Row],[Período]]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FB4-BDC4-4EEA-8404-55936AEBF3E0}" name="AcoesComerciais" displayName="AcoesComerciais" ref="A1:M49" totalsRowShown="0">
  <autoFilter ref="A1:M49" xr:uid="{28440FB4-BDC4-4EEA-8404-55936AEBF3E0}"/>
  <tableColumns count="13">
    <tableColumn id="1" xr3:uid="{4E478F13-9B42-4224-8DB0-9EC09553D9ED}" name="NomeLoja" dataDxfId="36"/>
    <tableColumn id="3" xr3:uid="{99F9798E-097E-4AE3-B0DF-FF003C280D05}" name="loja_key" dataDxfId="35">
      <calculatedColumnFormula>_xlfn.XLOOKUP(Base1PlanoVoo[[#This Row],[NomeLoja]],perfilLoja[Nome_Loja_Simples],perfilLoja[Loja Key])</calculatedColumnFormula>
    </tableColumn>
    <tableColumn id="2" xr3:uid="{5EF8C55D-B263-49AB-A41C-DF72AA230C86}" name="Nota"/>
    <tableColumn id="5" xr3:uid="{4470CB78-964E-4043-98BE-ECEF084C9791}" name="NotaMaxima"/>
    <tableColumn id="6" xr3:uid="{69AC2B03-AA55-4689-8CDB-D6F8C01D58C7}" name="PesoDaEtapa"/>
    <tableColumn id="7" xr3:uid="{5AEFFE8A-A264-41F3-A43B-3BE8F3D52532}" name="Observação"/>
    <tableColumn id="4" xr3:uid="{007A3552-D54E-417F-B78D-F5E2F0B627F5}" name="DataAtualizacao"/>
    <tableColumn id="8" xr3:uid="{4985D33B-06B4-4DAC-8E4F-4F5A3A31F008}" name="Ciclo"/>
    <tableColumn id="9" xr3:uid="{5C2A8AF1-FC26-4830-9D60-69649BB68AC2}" name="Período"/>
    <tableColumn id="10" xr3:uid="{0B0D70AD-5B53-426B-9FF3-7D9611A361C0}" name="Data Início"/>
    <tableColumn id="11" xr3:uid="{41D29512-4A0D-4038-BEF1-078C29E8F17F}" name="Data Fim"/>
    <tableColumn id="12" xr3:uid="{FDCD23BC-7EA9-482C-AC9C-B49BC08FA837}" name="Usuario"/>
    <tableColumn id="13" xr3:uid="{2E5C8C02-8877-4531-AA9B-122D4CC1B528}" name="ChaveNota" dataDxfId="34">
      <calculatedColumnFormula>AcoesComerciais[[#This Row],[loja_key]]&amp;AcoesComerciais[[#This Row],[Ciclo]]&amp;AcoesComerciais[[#This Row],[Período]]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25A4A-D305-4DE8-9A5D-39FA04ACD252}" name="PainelVendas" displayName="PainelVendas" ref="A1:N50" totalsRowShown="0">
  <autoFilter ref="A1:N50" xr:uid="{73025A4A-D305-4DE8-9A5D-39FA04ACD252}"/>
  <tableColumns count="14">
    <tableColumn id="1" xr3:uid="{F77A07E8-AF58-4C3A-A993-5E3D67CDC339}" name="NomeLoja" dataDxfId="33"/>
    <tableColumn id="3" xr3:uid="{C2B6BE98-E146-4994-A6D9-788B52C0D9D9}" name="loja_key" dataDxfId="32">
      <calculatedColumnFormula>_xlfn.XLOOKUP(Base1PlanoVoo[[#This Row],[NomeLoja]],perfilLoja[Nome_Loja_Simples],perfilLoja[Loja Key])</calculatedColumnFormula>
    </tableColumn>
    <tableColumn id="2" xr3:uid="{B1196890-454F-45CD-80BE-1A14546916C7}" name="Nota"/>
    <tableColumn id="5" xr3:uid="{37F8A2F7-5B47-4F1B-93F7-34ED45B67374}" name="NotaMaxima"/>
    <tableColumn id="6" xr3:uid="{4FA5907E-45CC-4E32-8B8D-6E10FABED731}" name="PesoDaEtapa"/>
    <tableColumn id="7" xr3:uid="{0E4734CA-750E-4C87-B159-17CB7D83077C}" name="Observação"/>
    <tableColumn id="4" xr3:uid="{92EE355D-85AE-4B4D-9869-CECE10A9CD81}" name="DataAtualizacao"/>
    <tableColumn id="8" xr3:uid="{B904E1F8-EC77-417B-B966-164585CE5793}" name="Ciclo"/>
    <tableColumn id="9" xr3:uid="{6BDEFB40-A673-4A9F-9D90-DA76A35C65DD}" name="Período"/>
    <tableColumn id="10" xr3:uid="{F2FF32A7-673E-4566-B3DE-23D74FE714AF}" name="Data Início"/>
    <tableColumn id="11" xr3:uid="{1B5A6163-7F45-4579-8CE0-FC4E0A5246C1}" name="Data Fim"/>
    <tableColumn id="12" xr3:uid="{F2DDA3E8-C206-482E-821B-3DA6F1190810}" name="Usuario"/>
    <tableColumn id="13" xr3:uid="{97A59906-7676-415D-A8EB-96007E618E5D}" name="ChaveNota" dataDxfId="31">
      <calculatedColumnFormula>PainelVendas[[#This Row],[loja_key]]&amp;PainelVendas[[#This Row],[Ciclo]]&amp;PainelVendas[[#This Row],[Período]]</calculatedColumnFormula>
    </tableColumn>
    <tableColumn id="14" xr3:uid="{CB89727E-CBD4-4E90-82D1-C5CE0A1F06DE}" name="__PowerAppsId_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DA43A-62EF-4C00-9E40-A82E787838BF}" name="Engajamento" displayName="Engajamento" ref="A1:M49" totalsRowShown="0">
  <autoFilter ref="A1:M49" xr:uid="{EFCDA43A-62EF-4C00-9E40-A82E787838BF}"/>
  <tableColumns count="13">
    <tableColumn id="1" xr3:uid="{6BBCE81B-89B3-494B-9CAC-C7F687EAD6CD}" name="NomeLoja" dataDxfId="30"/>
    <tableColumn id="3" xr3:uid="{74E85229-FD67-4476-8441-15C3750BCDA7}" name="loja_key" dataDxfId="29">
      <calculatedColumnFormula>_xlfn.XLOOKUP(Base1PlanoVoo[[#This Row],[NomeLoja]],perfilLoja[Nome_Loja_Simples],perfilLoja[Loja Key])</calculatedColumnFormula>
    </tableColumn>
    <tableColumn id="2" xr3:uid="{F3DFEC26-7E55-49D9-8F9F-56D1DC3BDF2D}" name="Nota"/>
    <tableColumn id="5" xr3:uid="{7CC8617B-9287-4AF2-BB62-17785054A813}" name="NotaMaxima"/>
    <tableColumn id="6" xr3:uid="{056BDF0B-C35A-4311-9677-A318E1126CF3}" name="PesoDaEtapa"/>
    <tableColumn id="7" xr3:uid="{A3CEB2AE-356D-4A1F-836C-D8B3EB5EEE0D}" name="Observação"/>
    <tableColumn id="4" xr3:uid="{92260AAE-2481-4687-93DE-A9862215AF0D}" name="DataAtualizacao"/>
    <tableColumn id="8" xr3:uid="{4AECA829-3B8B-4860-B5DD-D1DA423A5F7F}" name="Ciclo"/>
    <tableColumn id="9" xr3:uid="{CDFD4DAD-7E04-4602-82F4-B62C6E0B6660}" name="Período"/>
    <tableColumn id="10" xr3:uid="{0CC30EFC-9947-4269-B108-6757FD06A75A}" name="Data Início"/>
    <tableColumn id="11" xr3:uid="{04617283-7DA2-4504-A447-5179480E7EBB}" name="Data Fim"/>
    <tableColumn id="12" xr3:uid="{2AD49C32-188F-4DA6-A3E8-CC6D612B77EF}" name="Usuario"/>
    <tableColumn id="13" xr3:uid="{4398AC5F-167F-4366-9FFF-095E3F73E7F4}" name="ChaveNota" dataDxfId="28">
      <calculatedColumnFormula>Engajamento[[#This Row],[loja_key]]&amp;Engajamento[[#This Row],[Ciclo]]&amp;Engajamento[[#This Row],[Período]]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F699FE-A1D1-4690-9F2B-A1D584B20E83}" name="VisualMerchandising" displayName="VisualMerchandising" ref="A1:M49" totalsRowShown="0">
  <autoFilter ref="A1:M49" xr:uid="{5CF699FE-A1D1-4690-9F2B-A1D584B20E83}"/>
  <tableColumns count="13">
    <tableColumn id="1" xr3:uid="{2DA1A72F-5858-4299-B3C8-1429C2408C24}" name="NomeLoja" dataDxfId="27"/>
    <tableColumn id="3" xr3:uid="{6C2A1948-FC26-431E-B794-D2E7FEF77AC6}" name="loja_key" dataDxfId="26">
      <calculatedColumnFormula>_xlfn.XLOOKUP(Base1PlanoVoo[[#This Row],[NomeLoja]],perfilLoja[Nome_Loja_Simples],perfilLoja[Loja Key])</calculatedColumnFormula>
    </tableColumn>
    <tableColumn id="2" xr3:uid="{F5F4CB56-4723-4C8D-B5EC-4F084BAF8CCE}" name="Nota"/>
    <tableColumn id="5" xr3:uid="{E1AFEAFA-7BFD-4E03-AC20-AADC830F8A25}" name="NotaMaxima"/>
    <tableColumn id="6" xr3:uid="{E5292BBF-E308-40C6-BEDA-CBC880708E1C}" name="PesoDaEtapa"/>
    <tableColumn id="7" xr3:uid="{7BA5B4B3-A442-45DD-8065-245901CD3E07}" name="Observação"/>
    <tableColumn id="4" xr3:uid="{CBF48342-76E1-47FB-9A50-9DE681EADA71}" name="DataAtualizacao"/>
    <tableColumn id="8" xr3:uid="{2F99FC56-9511-462B-B098-6ACAE07C5B3C}" name="Ciclo"/>
    <tableColumn id="9" xr3:uid="{63CA2B03-8922-4D92-B914-FCD9BFA51BF9}" name="Período"/>
    <tableColumn id="10" xr3:uid="{D675E545-73CF-4D12-837D-04C55EBF9A03}" name="Data Início"/>
    <tableColumn id="11" xr3:uid="{D17E81EB-98A5-4CAF-8F2A-1A24431FE86A}" name="Data Fim"/>
    <tableColumn id="12" xr3:uid="{7656C16C-A980-46F2-B7FB-21A74D0B4917}" name="Usuario"/>
    <tableColumn id="13" xr3:uid="{2DB07C68-5910-476C-B906-F6E61779350D}" name="ChaveNota" dataDxfId="25">
      <calculatedColumnFormula>VisualMerchandising[[#This Row],[loja_key]]&amp;VisualMerchandising[[#This Row],[Ciclo]]&amp;VisualMerchandising[[#This Row],[Período]]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e.oliveira@grupominipreco.com.br" TargetMode="External"/><Relationship Id="rId13" Type="http://schemas.openxmlformats.org/officeDocument/2006/relationships/hyperlink" Target="mailto:maria.cerqueira@grupominipreco.com.br" TargetMode="External"/><Relationship Id="rId18" Type="http://schemas.openxmlformats.org/officeDocument/2006/relationships/hyperlink" Target="mailto:alcione.boza@grupominipreco.com.br" TargetMode="External"/><Relationship Id="rId3" Type="http://schemas.openxmlformats.org/officeDocument/2006/relationships/hyperlink" Target="mailto:namar.horacio@grupominipreco.com.br" TargetMode="External"/><Relationship Id="rId7" Type="http://schemas.openxmlformats.org/officeDocument/2006/relationships/hyperlink" Target="mailto:erika.freitas@grupominipreco.com.br" TargetMode="External"/><Relationship Id="rId12" Type="http://schemas.openxmlformats.org/officeDocument/2006/relationships/hyperlink" Target="mailto:jorge.belotto@grupominipreco.com.br" TargetMode="External"/><Relationship Id="rId17" Type="http://schemas.openxmlformats.org/officeDocument/2006/relationships/hyperlink" Target="mailto:ivan.oliveira@grupominipreco.com.br" TargetMode="External"/><Relationship Id="rId2" Type="http://schemas.openxmlformats.org/officeDocument/2006/relationships/hyperlink" Target="mailto:marcos.junior@grupominipreco.com.br" TargetMode="External"/><Relationship Id="rId16" Type="http://schemas.openxmlformats.org/officeDocument/2006/relationships/hyperlink" Target="mailto:dennis.silva@grupominipreco.com.br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mailto:murilo.martins@grupominipreco.com.br" TargetMode="External"/><Relationship Id="rId6" Type="http://schemas.openxmlformats.org/officeDocument/2006/relationships/hyperlink" Target="mailto:leonardo.vieira@grupominipreco.com.br" TargetMode="External"/><Relationship Id="rId11" Type="http://schemas.openxmlformats.org/officeDocument/2006/relationships/hyperlink" Target="mailto:eduardo.ignacio@grupominipreco.com.br" TargetMode="External"/><Relationship Id="rId5" Type="http://schemas.openxmlformats.org/officeDocument/2006/relationships/hyperlink" Target="mailto:marcelo.ferreira@grupominipreco.com.br" TargetMode="External"/><Relationship Id="rId15" Type="http://schemas.openxmlformats.org/officeDocument/2006/relationships/hyperlink" Target="mailto:robison@grupominipreco.com.br" TargetMode="External"/><Relationship Id="rId10" Type="http://schemas.openxmlformats.org/officeDocument/2006/relationships/hyperlink" Target="mailto:luiz.traldi@grupominipreco.com.br" TargetMode="External"/><Relationship Id="rId19" Type="http://schemas.openxmlformats.org/officeDocument/2006/relationships/hyperlink" Target="mailto:sheila.becker@grupominipreco.com.br" TargetMode="External"/><Relationship Id="rId4" Type="http://schemas.openxmlformats.org/officeDocument/2006/relationships/hyperlink" Target="mailto:jonas.abreu@grupominipreco.com.br" TargetMode="External"/><Relationship Id="rId9" Type="http://schemas.openxmlformats.org/officeDocument/2006/relationships/hyperlink" Target="mailto:orli.junior@grupominipreco.com.br" TargetMode="External"/><Relationship Id="rId14" Type="http://schemas.openxmlformats.org/officeDocument/2006/relationships/hyperlink" Target="mailto:elaine.nascimento@grupominiprec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4EB-9E33-4375-B40A-A67E4C6D208D}">
  <dimension ref="A1:B6"/>
  <sheetViews>
    <sheetView workbookViewId="0">
      <selection activeCell="B12" sqref="B12"/>
    </sheetView>
  </sheetViews>
  <sheetFormatPr defaultRowHeight="15" customHeight="1" x14ac:dyDescent="0.25"/>
  <cols>
    <col min="1" max="1" width="9.28515625" customWidth="1"/>
  </cols>
  <sheetData>
    <row r="1" spans="1:2" x14ac:dyDescent="0.25">
      <c r="A1" s="11" t="s">
        <v>0</v>
      </c>
      <c r="B1" s="1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ht="15" customHeight="1" x14ac:dyDescent="0.25">
      <c r="A4" t="s">
        <v>6</v>
      </c>
      <c r="B4" t="s">
        <v>7</v>
      </c>
    </row>
    <row r="5" spans="1:2" ht="15" customHeight="1" x14ac:dyDescent="0.25">
      <c r="A5" t="s">
        <v>8</v>
      </c>
      <c r="B5" t="s">
        <v>9</v>
      </c>
    </row>
    <row r="6" spans="1:2" ht="15" customHeight="1" x14ac:dyDescent="0.25">
      <c r="A6" t="s">
        <v>10</v>
      </c>
      <c r="B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46E-6608-4FD9-87C4-24D83E7CC431}">
  <dimension ref="A1:M49"/>
  <sheetViews>
    <sheetView workbookViewId="0">
      <selection activeCell="C2" sqref="C2:C5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8</v>
      </c>
      <c r="H2" t="s">
        <v>13</v>
      </c>
      <c r="I2" t="s">
        <v>2</v>
      </c>
      <c r="J2" s="1">
        <v>45901</v>
      </c>
      <c r="K2" s="1">
        <v>45907</v>
      </c>
      <c r="M2" t="str">
        <f>ModeloAtendimento[[#This Row],[loja_key]]&amp;ModeloAtendimento[[#This Row],[Ciclo]]&amp;ModeloAtendimento[[#This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8</v>
      </c>
      <c r="H3" t="s">
        <v>13</v>
      </c>
      <c r="I3" t="s">
        <v>2</v>
      </c>
      <c r="J3" s="1">
        <v>45901</v>
      </c>
      <c r="K3" s="1">
        <v>45907</v>
      </c>
      <c r="M3" t="str">
        <f>ModeloAtendimento[[#This Row],[loja_key]]&amp;ModeloAtendimento[[#This Row],[Ciclo]]&amp;ModeloAtendimento[[#This Row],[Período]]</f>
        <v>2SetembroSemana 1</v>
      </c>
    </row>
    <row r="4" spans="1:13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2</v>
      </c>
      <c r="E4">
        <v>8</v>
      </c>
      <c r="H4" t="s">
        <v>13</v>
      </c>
      <c r="I4" t="s">
        <v>2</v>
      </c>
      <c r="J4" s="1">
        <v>45901</v>
      </c>
      <c r="K4" s="1">
        <v>45907</v>
      </c>
      <c r="M4" t="str">
        <f>ModeloAtendimento[[#This Row],[loja_key]]&amp;ModeloAtendimento[[#This Row],[Ciclo]]&amp;ModeloAtendimento[[#This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8</v>
      </c>
      <c r="H5" t="s">
        <v>13</v>
      </c>
      <c r="I5" t="s">
        <v>2</v>
      </c>
      <c r="J5" s="1">
        <v>45901</v>
      </c>
      <c r="K5" s="1">
        <v>45907</v>
      </c>
      <c r="M5" t="str">
        <f>ModeloAtendimento[[#This Row],[loja_key]]&amp;ModeloAtendimento[[#This Row],[Ciclo]]&amp;ModeloAtendimento[[#This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8</v>
      </c>
      <c r="H6" t="s">
        <v>13</v>
      </c>
      <c r="I6" t="s">
        <v>2</v>
      </c>
      <c r="J6" s="1">
        <v>45901</v>
      </c>
      <c r="K6" s="1">
        <v>45907</v>
      </c>
      <c r="M6" t="str">
        <f>ModeloAtendimento[[#This Row],[loja_key]]&amp;ModeloAtendimento[[#This Row],[Ciclo]]&amp;ModeloAtendimento[[#This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8</v>
      </c>
      <c r="H7" t="s">
        <v>13</v>
      </c>
      <c r="I7" t="s">
        <v>2</v>
      </c>
      <c r="J7" s="1">
        <v>45901</v>
      </c>
      <c r="K7" s="1">
        <v>45907</v>
      </c>
      <c r="M7" t="str">
        <f>ModeloAtendimento[[#This Row],[loja_key]]&amp;ModeloAtendimento[[#This Row],[Ciclo]]&amp;ModeloAtendimento[[#This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8</v>
      </c>
      <c r="H8" t="s">
        <v>13</v>
      </c>
      <c r="I8" t="s">
        <v>2</v>
      </c>
      <c r="J8" s="1">
        <v>45901</v>
      </c>
      <c r="K8" s="1">
        <v>45907</v>
      </c>
      <c r="M8" t="str">
        <f>ModeloAtendimento[[#This Row],[loja_key]]&amp;ModeloAtendimento[[#This Row],[Ciclo]]&amp;ModeloAtendimento[[#This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8</v>
      </c>
      <c r="H9" t="s">
        <v>13</v>
      </c>
      <c r="I9" t="s">
        <v>2</v>
      </c>
      <c r="J9" s="1">
        <v>45901</v>
      </c>
      <c r="K9" s="1">
        <v>45907</v>
      </c>
      <c r="M9" t="str">
        <f>ModeloAtendimento[[#This Row],[loja_key]]&amp;ModeloAtendimento[[#This Row],[Ciclo]]&amp;ModeloAtendimento[[#This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8</v>
      </c>
      <c r="H10" t="s">
        <v>13</v>
      </c>
      <c r="I10" t="s">
        <v>2</v>
      </c>
      <c r="J10" s="1">
        <v>45901</v>
      </c>
      <c r="K10" s="1">
        <v>45907</v>
      </c>
      <c r="M10" t="str">
        <f>ModeloAtendimento[[#This Row],[loja_key]]&amp;ModeloAtendimento[[#This Row],[Ciclo]]&amp;ModeloAtendimento[[#This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8</v>
      </c>
      <c r="H11" t="s">
        <v>13</v>
      </c>
      <c r="I11" t="s">
        <v>2</v>
      </c>
      <c r="J11" s="1">
        <v>45901</v>
      </c>
      <c r="K11" s="1">
        <v>45907</v>
      </c>
      <c r="M11" t="str">
        <f>ModeloAtendimento[[#This Row],[loja_key]]&amp;ModeloAtendimento[[#This Row],[Ciclo]]&amp;ModeloAtendimento[[#This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8</v>
      </c>
      <c r="H12" t="s">
        <v>13</v>
      </c>
      <c r="I12" t="s">
        <v>2</v>
      </c>
      <c r="J12" s="1">
        <v>45901</v>
      </c>
      <c r="K12" s="1">
        <v>45907</v>
      </c>
      <c r="M12" t="str">
        <f>ModeloAtendimento[[#This Row],[loja_key]]&amp;ModeloAtendimento[[#This Row],[Ciclo]]&amp;ModeloAtendimento[[#This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8</v>
      </c>
      <c r="H13" t="s">
        <v>13</v>
      </c>
      <c r="I13" t="s">
        <v>2</v>
      </c>
      <c r="J13" s="1">
        <v>45901</v>
      </c>
      <c r="K13" s="1">
        <v>45907</v>
      </c>
      <c r="M13" t="str">
        <f>ModeloAtendimento[[#This Row],[loja_key]]&amp;ModeloAtendimento[[#This Row],[Ciclo]]&amp;ModeloAtendimento[[#This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8</v>
      </c>
      <c r="H14" t="s">
        <v>13</v>
      </c>
      <c r="I14" t="s">
        <v>4</v>
      </c>
      <c r="J14" s="1">
        <v>45908</v>
      </c>
      <c r="K14" s="1">
        <v>45914</v>
      </c>
      <c r="M14" t="str">
        <f>ModeloAtendimento[[#This Row],[loja_key]]&amp;ModeloAtendimento[[#This Row],[Ciclo]]&amp;ModeloAtendimento[[#This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8</v>
      </c>
      <c r="H15" t="s">
        <v>13</v>
      </c>
      <c r="I15" t="s">
        <v>4</v>
      </c>
      <c r="J15" s="1">
        <v>45908</v>
      </c>
      <c r="K15" s="1">
        <v>45914</v>
      </c>
      <c r="M15" t="str">
        <f>ModeloAtendimento[[#This Row],[loja_key]]&amp;ModeloAtendimento[[#This Row],[Ciclo]]&amp;ModeloAtendimento[[#This Row],[Período]]</f>
        <v>2SetembroSemana 2</v>
      </c>
    </row>
    <row r="16" spans="1:13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8</v>
      </c>
      <c r="H16" t="s">
        <v>13</v>
      </c>
      <c r="I16" t="s">
        <v>4</v>
      </c>
      <c r="J16" s="1">
        <v>45908</v>
      </c>
      <c r="K16" s="1">
        <v>45914</v>
      </c>
      <c r="M16" t="str">
        <f>ModeloAtendimento[[#This Row],[loja_key]]&amp;ModeloAtendimento[[#This Row],[Ciclo]]&amp;ModeloAtendimento[[#This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8</v>
      </c>
      <c r="H17" t="s">
        <v>13</v>
      </c>
      <c r="I17" t="s">
        <v>4</v>
      </c>
      <c r="J17" s="1">
        <v>45908</v>
      </c>
      <c r="K17" s="1">
        <v>45914</v>
      </c>
      <c r="M17" t="str">
        <f>ModeloAtendimento[[#This Row],[loja_key]]&amp;ModeloAtendimento[[#This Row],[Ciclo]]&amp;ModeloAtendimento[[#This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8</v>
      </c>
      <c r="H18" t="s">
        <v>13</v>
      </c>
      <c r="I18" t="s">
        <v>4</v>
      </c>
      <c r="J18" s="1">
        <v>45908</v>
      </c>
      <c r="K18" s="1">
        <v>45914</v>
      </c>
      <c r="M18" t="str">
        <f>ModeloAtendimento[[#This Row],[loja_key]]&amp;ModeloAtendimento[[#This Row],[Ciclo]]&amp;ModeloAtendimento[[#This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8</v>
      </c>
      <c r="H19" t="s">
        <v>13</v>
      </c>
      <c r="I19" t="s">
        <v>4</v>
      </c>
      <c r="J19" s="1">
        <v>45908</v>
      </c>
      <c r="K19" s="1">
        <v>45914</v>
      </c>
      <c r="M19" t="str">
        <f>ModeloAtendimento[[#This Row],[loja_key]]&amp;ModeloAtendimento[[#This Row],[Ciclo]]&amp;ModeloAtendimento[[#This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8</v>
      </c>
      <c r="H20" t="s">
        <v>13</v>
      </c>
      <c r="I20" t="s">
        <v>4</v>
      </c>
      <c r="J20" s="1">
        <v>45908</v>
      </c>
      <c r="K20" s="1">
        <v>45914</v>
      </c>
      <c r="M20" t="str">
        <f>ModeloAtendimento[[#This Row],[loja_key]]&amp;ModeloAtendimento[[#This Row],[Ciclo]]&amp;ModeloAtendimento[[#This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8</v>
      </c>
      <c r="H21" t="s">
        <v>13</v>
      </c>
      <c r="I21" t="s">
        <v>4</v>
      </c>
      <c r="J21" s="1">
        <v>45908</v>
      </c>
      <c r="K21" s="1">
        <v>45914</v>
      </c>
      <c r="M21" t="str">
        <f>ModeloAtendimento[[#This Row],[loja_key]]&amp;ModeloAtendimento[[#This Row],[Ciclo]]&amp;ModeloAtendimento[[#This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8</v>
      </c>
      <c r="H22" t="s">
        <v>13</v>
      </c>
      <c r="I22" t="s">
        <v>4</v>
      </c>
      <c r="J22" s="1">
        <v>45908</v>
      </c>
      <c r="K22" s="1">
        <v>45914</v>
      </c>
      <c r="M22" t="str">
        <f>ModeloAtendimento[[#This Row],[loja_key]]&amp;ModeloAtendimento[[#This Row],[Ciclo]]&amp;ModeloAtendimento[[#This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8</v>
      </c>
      <c r="H23" t="s">
        <v>13</v>
      </c>
      <c r="I23" t="s">
        <v>4</v>
      </c>
      <c r="J23" s="1">
        <v>45908</v>
      </c>
      <c r="K23" s="1">
        <v>45914</v>
      </c>
      <c r="M23" t="str">
        <f>ModeloAtendimento[[#This Row],[loja_key]]&amp;ModeloAtendimento[[#This Row],[Ciclo]]&amp;ModeloAtendimento[[#This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8</v>
      </c>
      <c r="H24" t="s">
        <v>13</v>
      </c>
      <c r="I24" t="s">
        <v>4</v>
      </c>
      <c r="J24" s="1">
        <v>45908</v>
      </c>
      <c r="K24" s="1">
        <v>45914</v>
      </c>
      <c r="M24" t="str">
        <f>ModeloAtendimento[[#This Row],[loja_key]]&amp;ModeloAtendimento[[#This Row],[Ciclo]]&amp;ModeloAtendimento[[#This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8</v>
      </c>
      <c r="H25" t="s">
        <v>13</v>
      </c>
      <c r="I25" t="s">
        <v>4</v>
      </c>
      <c r="J25" s="1">
        <v>45915</v>
      </c>
      <c r="K25" s="1">
        <v>45921</v>
      </c>
      <c r="M25" t="str">
        <f>ModeloAtendimento[[#This Row],[loja_key]]&amp;ModeloAtendimento[[#This Row],[Ciclo]]&amp;ModeloAtendimento[[#This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8</v>
      </c>
      <c r="H26" t="s">
        <v>13</v>
      </c>
      <c r="I26" t="s">
        <v>6</v>
      </c>
      <c r="J26" s="1">
        <v>45915</v>
      </c>
      <c r="K26" s="1">
        <v>45921</v>
      </c>
      <c r="M26" t="str">
        <f>ModeloAtendimento[[#This Row],[loja_key]]&amp;ModeloAtendimento[[#This Row],[Ciclo]]&amp;ModeloAtendimento[[#This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8</v>
      </c>
      <c r="H27" t="s">
        <v>13</v>
      </c>
      <c r="I27" t="s">
        <v>6</v>
      </c>
      <c r="J27" s="1">
        <v>45915</v>
      </c>
      <c r="K27" s="1">
        <v>45921</v>
      </c>
      <c r="M27" t="str">
        <f>ModeloAtendimento[[#This Row],[loja_key]]&amp;ModeloAtendimento[[#This Row],[Ciclo]]&amp;ModeloAtendimento[[#This Row],[Período]]</f>
        <v>2SetembroSemana 3</v>
      </c>
    </row>
    <row r="28" spans="1:13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8</v>
      </c>
      <c r="H28" t="s">
        <v>13</v>
      </c>
      <c r="I28" t="s">
        <v>6</v>
      </c>
      <c r="J28" s="1">
        <v>45915</v>
      </c>
      <c r="K28" s="1">
        <v>45921</v>
      </c>
      <c r="M28" t="str">
        <f>ModeloAtendimento[[#This Row],[loja_key]]&amp;ModeloAtendimento[[#This Row],[Ciclo]]&amp;ModeloAtendimento[[#This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8</v>
      </c>
      <c r="H29" t="s">
        <v>13</v>
      </c>
      <c r="I29" t="s">
        <v>6</v>
      </c>
      <c r="J29" s="1">
        <v>45915</v>
      </c>
      <c r="K29" s="1">
        <v>45921</v>
      </c>
      <c r="M29" t="str">
        <f>ModeloAtendimento[[#This Row],[loja_key]]&amp;ModeloAtendimento[[#This Row],[Ciclo]]&amp;ModeloAtendimento[[#This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8</v>
      </c>
      <c r="H30" t="s">
        <v>13</v>
      </c>
      <c r="I30" t="s">
        <v>6</v>
      </c>
      <c r="J30" s="1">
        <v>45915</v>
      </c>
      <c r="K30" s="1">
        <v>45921</v>
      </c>
      <c r="M30" t="str">
        <f>ModeloAtendimento[[#This Row],[loja_key]]&amp;ModeloAtendimento[[#This Row],[Ciclo]]&amp;ModeloAtendimento[[#This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8</v>
      </c>
      <c r="H31" t="s">
        <v>13</v>
      </c>
      <c r="I31" t="s">
        <v>6</v>
      </c>
      <c r="J31" s="1">
        <v>45915</v>
      </c>
      <c r="K31" s="1">
        <v>45921</v>
      </c>
      <c r="M31" t="str">
        <f>ModeloAtendimento[[#This Row],[loja_key]]&amp;ModeloAtendimento[[#This Row],[Ciclo]]&amp;ModeloAtendimento[[#This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8</v>
      </c>
      <c r="H32" t="s">
        <v>13</v>
      </c>
      <c r="I32" t="s">
        <v>6</v>
      </c>
      <c r="J32" s="1">
        <v>45915</v>
      </c>
      <c r="K32" s="1">
        <v>45921</v>
      </c>
      <c r="M32" t="str">
        <f>ModeloAtendimento[[#This Row],[loja_key]]&amp;ModeloAtendimento[[#This Row],[Ciclo]]&amp;ModeloAtendimento[[#This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8</v>
      </c>
      <c r="H33" t="s">
        <v>13</v>
      </c>
      <c r="I33" t="s">
        <v>6</v>
      </c>
      <c r="J33" s="1">
        <v>45915</v>
      </c>
      <c r="K33" s="1">
        <v>45921</v>
      </c>
      <c r="M33" t="str">
        <f>ModeloAtendimento[[#This Row],[loja_key]]&amp;ModeloAtendimento[[#This Row],[Ciclo]]&amp;ModeloAtendimento[[#This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8</v>
      </c>
      <c r="H34" t="s">
        <v>13</v>
      </c>
      <c r="I34" t="s">
        <v>6</v>
      </c>
      <c r="J34" s="1">
        <v>45915</v>
      </c>
      <c r="K34" s="1">
        <v>45921</v>
      </c>
      <c r="M34" t="str">
        <f>ModeloAtendimento[[#This Row],[loja_key]]&amp;ModeloAtendimento[[#This Row],[Ciclo]]&amp;ModeloAtendimento[[#This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8</v>
      </c>
      <c r="H35" t="s">
        <v>13</v>
      </c>
      <c r="I35" t="s">
        <v>6</v>
      </c>
      <c r="J35" s="1">
        <v>45915</v>
      </c>
      <c r="K35" s="1">
        <v>45921</v>
      </c>
      <c r="M35" t="str">
        <f>ModeloAtendimento[[#This Row],[loja_key]]&amp;ModeloAtendimento[[#This Row],[Ciclo]]&amp;ModeloAtendimento[[#This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8</v>
      </c>
      <c r="H36" t="s">
        <v>13</v>
      </c>
      <c r="I36" t="s">
        <v>6</v>
      </c>
      <c r="J36" s="1">
        <v>45915</v>
      </c>
      <c r="K36" s="1">
        <v>45921</v>
      </c>
      <c r="M36" t="str">
        <f>ModeloAtendimento[[#This Row],[loja_key]]&amp;ModeloAtendimento[[#This Row],[Ciclo]]&amp;ModeloAtendimento[[#This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8</v>
      </c>
      <c r="H37" t="s">
        <v>13</v>
      </c>
      <c r="I37" t="s">
        <v>6</v>
      </c>
      <c r="J37" s="1">
        <v>45915</v>
      </c>
      <c r="K37" s="1">
        <v>45921</v>
      </c>
      <c r="M37" t="str">
        <f>ModeloAtendimento[[#This Row],[loja_key]]&amp;ModeloAtendimento[[#This Row],[Ciclo]]&amp;ModeloAtendimento[[#This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8</v>
      </c>
      <c r="H38" t="s">
        <v>13</v>
      </c>
      <c r="I38" t="s">
        <v>8</v>
      </c>
      <c r="J38" s="1">
        <v>45922</v>
      </c>
      <c r="K38" s="1">
        <v>45930</v>
      </c>
      <c r="M38" t="str">
        <f>ModeloAtendimento[[#This Row],[loja_key]]&amp;ModeloAtendimento[[#This Row],[Ciclo]]&amp;ModeloAtendimento[[#This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8</v>
      </c>
      <c r="H39" t="s">
        <v>13</v>
      </c>
      <c r="I39" t="s">
        <v>8</v>
      </c>
      <c r="J39" s="1">
        <v>45922</v>
      </c>
      <c r="K39" s="1">
        <v>45930</v>
      </c>
      <c r="M39" t="str">
        <f>ModeloAtendimento[[#This Row],[loja_key]]&amp;ModeloAtendimento[[#This Row],[Ciclo]]&amp;ModeloAtendimento[[#This Row],[Período]]</f>
        <v>2SetembroSemana 4</v>
      </c>
    </row>
    <row r="40" spans="1:13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8</v>
      </c>
      <c r="H40" t="s">
        <v>13</v>
      </c>
      <c r="I40" t="s">
        <v>8</v>
      </c>
      <c r="J40" s="1">
        <v>45922</v>
      </c>
      <c r="K40" s="1">
        <v>45930</v>
      </c>
      <c r="M40" t="str">
        <f>ModeloAtendimento[[#This Row],[loja_key]]&amp;ModeloAtendimento[[#This Row],[Ciclo]]&amp;ModeloAtendimento[[#This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8</v>
      </c>
      <c r="H41" t="s">
        <v>13</v>
      </c>
      <c r="I41" t="s">
        <v>8</v>
      </c>
      <c r="J41" s="1">
        <v>45922</v>
      </c>
      <c r="K41" s="1">
        <v>45930</v>
      </c>
      <c r="M41" t="str">
        <f>ModeloAtendimento[[#This Row],[loja_key]]&amp;ModeloAtendimento[[#This Row],[Ciclo]]&amp;ModeloAtendimento[[#This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8</v>
      </c>
      <c r="H42" t="s">
        <v>13</v>
      </c>
      <c r="I42" t="s">
        <v>8</v>
      </c>
      <c r="J42" s="1">
        <v>45922</v>
      </c>
      <c r="K42" s="1">
        <v>45930</v>
      </c>
      <c r="M42" t="str">
        <f>ModeloAtendimento[[#This Row],[loja_key]]&amp;ModeloAtendimento[[#This Row],[Ciclo]]&amp;ModeloAtendimento[[#This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8</v>
      </c>
      <c r="H43" t="s">
        <v>13</v>
      </c>
      <c r="I43" t="s">
        <v>8</v>
      </c>
      <c r="J43" s="1">
        <v>45922</v>
      </c>
      <c r="K43" s="1">
        <v>45930</v>
      </c>
      <c r="M43" t="str">
        <f>ModeloAtendimento[[#This Row],[loja_key]]&amp;ModeloAtendimento[[#This Row],[Ciclo]]&amp;ModeloAtendimento[[#This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8</v>
      </c>
      <c r="H44" t="s">
        <v>13</v>
      </c>
      <c r="I44" t="s">
        <v>8</v>
      </c>
      <c r="J44" s="1">
        <v>45922</v>
      </c>
      <c r="K44" s="1">
        <v>45930</v>
      </c>
      <c r="M44" t="str">
        <f>ModeloAtendimento[[#This Row],[loja_key]]&amp;ModeloAtendimento[[#This Row],[Ciclo]]&amp;ModeloAtendimento[[#This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8</v>
      </c>
      <c r="H45" t="s">
        <v>13</v>
      </c>
      <c r="I45" t="s">
        <v>8</v>
      </c>
      <c r="J45" s="1">
        <v>45922</v>
      </c>
      <c r="K45" s="1">
        <v>45930</v>
      </c>
      <c r="M45" t="str">
        <f>ModeloAtendimento[[#This Row],[loja_key]]&amp;ModeloAtendimento[[#This Row],[Ciclo]]&amp;ModeloAtendimento[[#This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8</v>
      </c>
      <c r="H46" t="s">
        <v>13</v>
      </c>
      <c r="I46" t="s">
        <v>8</v>
      </c>
      <c r="J46" s="1">
        <v>45922</v>
      </c>
      <c r="K46" s="1">
        <v>45930</v>
      </c>
      <c r="M46" t="str">
        <f>ModeloAtendimento[[#This Row],[loja_key]]&amp;ModeloAtendimento[[#This Row],[Ciclo]]&amp;ModeloAtendimento[[#This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8</v>
      </c>
      <c r="H47" t="s">
        <v>13</v>
      </c>
      <c r="I47" t="s">
        <v>8</v>
      </c>
      <c r="J47" s="1">
        <v>45922</v>
      </c>
      <c r="K47" s="1">
        <v>45930</v>
      </c>
      <c r="M47" t="str">
        <f>ModeloAtendimento[[#This Row],[loja_key]]&amp;ModeloAtendimento[[#This Row],[Ciclo]]&amp;ModeloAtendimento[[#This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8</v>
      </c>
      <c r="H48" t="s">
        <v>13</v>
      </c>
      <c r="I48" t="s">
        <v>8</v>
      </c>
      <c r="J48" s="1">
        <v>45922</v>
      </c>
      <c r="K48" s="1">
        <v>45930</v>
      </c>
      <c r="M48" t="str">
        <f>ModeloAtendimento[[#This Row],[loja_key]]&amp;ModeloAtendimento[[#This Row],[Ciclo]]&amp;ModeloAtendimento[[#This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8</v>
      </c>
      <c r="H49" t="s">
        <v>13</v>
      </c>
      <c r="I49" t="s">
        <v>8</v>
      </c>
      <c r="J49" s="1">
        <v>45922</v>
      </c>
      <c r="K49" s="1">
        <v>45930</v>
      </c>
      <c r="M49" t="str">
        <f>ModeloAtendimento[[#This Row],[loja_key]]&amp;ModeloAtendimento[[#This Row],[Ciclo]]&amp;ModeloAtendimento[[#This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58B-0D68-4A1B-B935-D4C4262FC15C}">
  <sheetPr>
    <tabColor theme="3" tint="0.749992370372631"/>
  </sheetPr>
  <dimension ref="A1:N49"/>
  <sheetViews>
    <sheetView tabSelected="1" workbookViewId="0">
      <selection activeCell="C4" sqref="C4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2</v>
      </c>
      <c r="H2" t="s">
        <v>13</v>
      </c>
      <c r="I2" t="s">
        <v>2</v>
      </c>
      <c r="J2" s="1">
        <v>45901</v>
      </c>
      <c r="K2" s="1">
        <v>45907</v>
      </c>
      <c r="M2" t="str">
        <f>EvolucaoComercial[[#This Row],[loja_key]]&amp;EvolucaoComercial[[#This Row],[Ciclo]]&amp;EvolucaoComercial[[#This Row],[Período]]</f>
        <v>1SetembroSemana 1</v>
      </c>
      <c r="N2" t="s">
        <v>152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2</v>
      </c>
      <c r="H3" t="s">
        <v>13</v>
      </c>
      <c r="I3" t="s">
        <v>2</v>
      </c>
      <c r="J3" s="1">
        <v>45901</v>
      </c>
      <c r="K3" s="1">
        <v>45907</v>
      </c>
      <c r="M3" t="str">
        <f>EvolucaoComercial[[#This Row],[loja_key]]&amp;EvolucaoComercial[[#This Row],[Ciclo]]&amp;EvolucaoComercial[[#This Row],[Período]]</f>
        <v>2SetembroSemana 1</v>
      </c>
      <c r="N3" t="s">
        <v>153</v>
      </c>
    </row>
    <row r="4" spans="1:14" x14ac:dyDescent="0.25">
      <c r="A4" s="2" t="s">
        <v>32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2</v>
      </c>
      <c r="F4" t="s">
        <v>154</v>
      </c>
      <c r="H4" t="s">
        <v>13</v>
      </c>
      <c r="I4" t="s">
        <v>2</v>
      </c>
      <c r="J4" s="1">
        <v>45901</v>
      </c>
      <c r="K4" s="1">
        <v>45907</v>
      </c>
      <c r="M4" t="str">
        <f>EvolucaoComercial[[#This Row],[loja_key]]&amp;EvolucaoComercial[[#This Row],[Ciclo]]&amp;EvolucaoComercial[[#This Row],[Período]]</f>
        <v>4SetembroSemana 1</v>
      </c>
      <c r="N4" t="s">
        <v>155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2</v>
      </c>
      <c r="H5" t="s">
        <v>13</v>
      </c>
      <c r="I5" t="s">
        <v>2</v>
      </c>
      <c r="J5" s="1">
        <v>45901</v>
      </c>
      <c r="K5" s="1">
        <v>45907</v>
      </c>
      <c r="M5" t="str">
        <f>EvolucaoComercial[[#This Row],[loja_key]]&amp;EvolucaoComercial[[#This Row],[Ciclo]]&amp;EvolucaoComercial[[#This Row],[Período]]</f>
        <v>6SetembroSemana 1</v>
      </c>
      <c r="N5" t="s">
        <v>156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2</v>
      </c>
      <c r="H6" t="s">
        <v>13</v>
      </c>
      <c r="I6" t="s">
        <v>2</v>
      </c>
      <c r="J6" s="1">
        <v>45901</v>
      </c>
      <c r="K6" s="1">
        <v>45907</v>
      </c>
      <c r="M6" t="str">
        <f>EvolucaoComercial[[#This Row],[loja_key]]&amp;EvolucaoComercial[[#This Row],[Ciclo]]&amp;EvolucaoComercial[[#This Row],[Período]]</f>
        <v>7SetembroSemana 1</v>
      </c>
      <c r="N6" t="s">
        <v>157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2</v>
      </c>
      <c r="H7" t="s">
        <v>13</v>
      </c>
      <c r="I7" t="s">
        <v>2</v>
      </c>
      <c r="J7" s="1">
        <v>45901</v>
      </c>
      <c r="K7" s="1">
        <v>45907</v>
      </c>
      <c r="M7" t="str">
        <f>EvolucaoComercial[[#This Row],[loja_key]]&amp;EvolucaoComercial[[#This Row],[Ciclo]]&amp;EvolucaoComercial[[#This Row],[Período]]</f>
        <v>8SetembroSemana 1</v>
      </c>
      <c r="N7" t="s">
        <v>158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2</v>
      </c>
      <c r="F8" t="s">
        <v>159</v>
      </c>
      <c r="H8" t="s">
        <v>13</v>
      </c>
      <c r="I8" t="s">
        <v>2</v>
      </c>
      <c r="J8" s="1">
        <v>45901</v>
      </c>
      <c r="K8" s="1">
        <v>45907</v>
      </c>
      <c r="M8" t="str">
        <f>EvolucaoComercial[[#This Row],[loja_key]]&amp;EvolucaoComercial[[#This Row],[Ciclo]]&amp;EvolucaoComercial[[#This Row],[Período]]</f>
        <v>10SetembroSemana 1</v>
      </c>
      <c r="N8" t="s">
        <v>160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2</v>
      </c>
      <c r="H9" t="s">
        <v>13</v>
      </c>
      <c r="I9" t="s">
        <v>2</v>
      </c>
      <c r="J9" s="1">
        <v>45901</v>
      </c>
      <c r="K9" s="1">
        <v>45907</v>
      </c>
      <c r="M9" t="str">
        <f>EvolucaoComercial[[#This Row],[loja_key]]&amp;EvolucaoComercial[[#This Row],[Ciclo]]&amp;EvolucaoComercial[[#This Row],[Período]]</f>
        <v>11SetembroSemana 1</v>
      </c>
      <c r="N9" t="s">
        <v>161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2</v>
      </c>
      <c r="H10" t="s">
        <v>13</v>
      </c>
      <c r="I10" t="s">
        <v>2</v>
      </c>
      <c r="J10" s="1">
        <v>45901</v>
      </c>
      <c r="K10" s="1">
        <v>45907</v>
      </c>
      <c r="M10" t="str">
        <f>EvolucaoComercial[[#This Row],[loja_key]]&amp;EvolucaoComercial[[#This Row],[Ciclo]]&amp;EvolucaoComercial[[#This Row],[Período]]</f>
        <v>12SetembroSemana 1</v>
      </c>
      <c r="N10" t="s">
        <v>162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2</v>
      </c>
      <c r="H11" t="s">
        <v>13</v>
      </c>
      <c r="I11" t="s">
        <v>2</v>
      </c>
      <c r="J11" s="1">
        <v>45901</v>
      </c>
      <c r="K11" s="1">
        <v>45907</v>
      </c>
      <c r="M11" t="str">
        <f>EvolucaoComercial[[#This Row],[loja_key]]&amp;EvolucaoComercial[[#This Row],[Ciclo]]&amp;EvolucaoComercial[[#This Row],[Período]]</f>
        <v>14SetembroSemana 1</v>
      </c>
      <c r="N11" t="s">
        <v>163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2</v>
      </c>
      <c r="H12" t="s">
        <v>13</v>
      </c>
      <c r="I12" t="s">
        <v>2</v>
      </c>
      <c r="J12" s="1">
        <v>45901</v>
      </c>
      <c r="K12" s="1">
        <v>45907</v>
      </c>
      <c r="M12" t="str">
        <f>EvolucaoComercial[[#This Row],[loja_key]]&amp;EvolucaoComercial[[#This Row],[Ciclo]]&amp;EvolucaoComercial[[#This Row],[Período]]</f>
        <v>19SetembroSemana 1</v>
      </c>
      <c r="N12" t="s">
        <v>164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2</v>
      </c>
      <c r="H13" t="s">
        <v>13</v>
      </c>
      <c r="I13" t="s">
        <v>2</v>
      </c>
      <c r="J13" s="1">
        <v>45901</v>
      </c>
      <c r="K13" s="1">
        <v>45907</v>
      </c>
      <c r="M13" t="str">
        <f>EvolucaoComercial[[#This Row],[loja_key]]&amp;EvolucaoComercial[[#This Row],[Ciclo]]&amp;EvolucaoComercial[[#This Row],[Período]]</f>
        <v>20SetembroSemana 1</v>
      </c>
      <c r="N13" t="s">
        <v>165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2</v>
      </c>
      <c r="H14" t="s">
        <v>13</v>
      </c>
      <c r="I14" t="s">
        <v>4</v>
      </c>
      <c r="J14" s="1">
        <v>45908</v>
      </c>
      <c r="K14" s="1">
        <v>45914</v>
      </c>
      <c r="M14" t="str">
        <f>EvolucaoComercial[[#This Row],[loja_key]]&amp;EvolucaoComercial[[#This Row],[Ciclo]]&amp;EvolucaoComercial[[#This Row],[Período]]</f>
        <v>1SetembroSemana 2</v>
      </c>
      <c r="N14" t="s">
        <v>166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2</v>
      </c>
      <c r="H15" t="s">
        <v>13</v>
      </c>
      <c r="I15" t="s">
        <v>4</v>
      </c>
      <c r="J15" s="1">
        <v>45908</v>
      </c>
      <c r="K15" s="1">
        <v>45914</v>
      </c>
      <c r="M15" t="str">
        <f>EvolucaoComercial[[#This Row],[loja_key]]&amp;EvolucaoComercial[[#This Row],[Ciclo]]&amp;EvolucaoComercial[[#This Row],[Período]]</f>
        <v>2SetembroSemana 2</v>
      </c>
      <c r="N15" t="s">
        <v>167</v>
      </c>
    </row>
    <row r="16" spans="1:14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2</v>
      </c>
      <c r="H16" t="s">
        <v>13</v>
      </c>
      <c r="I16" t="s">
        <v>4</v>
      </c>
      <c r="J16" s="1">
        <v>45908</v>
      </c>
      <c r="K16" s="1">
        <v>45914</v>
      </c>
      <c r="M16" t="str">
        <f>EvolucaoComercial[[#This Row],[loja_key]]&amp;EvolucaoComercial[[#This Row],[Ciclo]]&amp;EvolucaoComercial[[#This Row],[Período]]</f>
        <v>4SetembroSemana 2</v>
      </c>
      <c r="N16" t="s">
        <v>168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2</v>
      </c>
      <c r="H17" t="s">
        <v>13</v>
      </c>
      <c r="I17" t="s">
        <v>4</v>
      </c>
      <c r="J17" s="1">
        <v>45908</v>
      </c>
      <c r="K17" s="1">
        <v>45914</v>
      </c>
      <c r="M17" t="str">
        <f>EvolucaoComercial[[#This Row],[loja_key]]&amp;EvolucaoComercial[[#This Row],[Ciclo]]&amp;EvolucaoComercial[[#This Row],[Período]]</f>
        <v>6SetembroSemana 2</v>
      </c>
      <c r="N17" t="s">
        <v>169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2</v>
      </c>
      <c r="H18" t="s">
        <v>13</v>
      </c>
      <c r="I18" t="s">
        <v>4</v>
      </c>
      <c r="J18" s="1">
        <v>45908</v>
      </c>
      <c r="K18" s="1">
        <v>45914</v>
      </c>
      <c r="M18" t="str">
        <f>EvolucaoComercial[[#This Row],[loja_key]]&amp;EvolucaoComercial[[#This Row],[Ciclo]]&amp;EvolucaoComercial[[#This Row],[Período]]</f>
        <v>7SetembroSemana 2</v>
      </c>
      <c r="N18" t="s">
        <v>170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2</v>
      </c>
      <c r="H19" t="s">
        <v>13</v>
      </c>
      <c r="I19" t="s">
        <v>4</v>
      </c>
      <c r="J19" s="1">
        <v>45908</v>
      </c>
      <c r="K19" s="1">
        <v>45914</v>
      </c>
      <c r="M19" t="str">
        <f>EvolucaoComercial[[#This Row],[loja_key]]&amp;EvolucaoComercial[[#This Row],[Ciclo]]&amp;EvolucaoComercial[[#This Row],[Período]]</f>
        <v>8SetembroSemana 2</v>
      </c>
      <c r="N19" t="s">
        <v>171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2</v>
      </c>
      <c r="H20" t="s">
        <v>13</v>
      </c>
      <c r="I20" t="s">
        <v>4</v>
      </c>
      <c r="J20" s="1">
        <v>45908</v>
      </c>
      <c r="K20" s="1">
        <v>45914</v>
      </c>
      <c r="M20" t="str">
        <f>EvolucaoComercial[[#This Row],[loja_key]]&amp;EvolucaoComercial[[#This Row],[Ciclo]]&amp;EvolucaoComercial[[#This Row],[Período]]</f>
        <v>10SetembroSemana 2</v>
      </c>
      <c r="N20" t="s">
        <v>172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2</v>
      </c>
      <c r="H21" t="s">
        <v>13</v>
      </c>
      <c r="I21" t="s">
        <v>4</v>
      </c>
      <c r="J21" s="1">
        <v>45908</v>
      </c>
      <c r="K21" s="1">
        <v>45914</v>
      </c>
      <c r="M21" t="str">
        <f>EvolucaoComercial[[#This Row],[loja_key]]&amp;EvolucaoComercial[[#This Row],[Ciclo]]&amp;EvolucaoComercial[[#This Row],[Período]]</f>
        <v>11SetembroSemana 2</v>
      </c>
      <c r="N21" t="s">
        <v>173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2</v>
      </c>
      <c r="H22" t="s">
        <v>13</v>
      </c>
      <c r="I22" t="s">
        <v>4</v>
      </c>
      <c r="J22" s="1">
        <v>45908</v>
      </c>
      <c r="K22" s="1">
        <v>45914</v>
      </c>
      <c r="M22" t="str">
        <f>EvolucaoComercial[[#This Row],[loja_key]]&amp;EvolucaoComercial[[#This Row],[Ciclo]]&amp;EvolucaoComercial[[#This Row],[Período]]</f>
        <v>12SetembroSemana 2</v>
      </c>
      <c r="N22" t="s">
        <v>174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2</v>
      </c>
      <c r="H23" t="s">
        <v>13</v>
      </c>
      <c r="I23" t="s">
        <v>4</v>
      </c>
      <c r="J23" s="1">
        <v>45908</v>
      </c>
      <c r="K23" s="1">
        <v>45914</v>
      </c>
      <c r="M23" t="str">
        <f>EvolucaoComercial[[#This Row],[loja_key]]&amp;EvolucaoComercial[[#This Row],[Ciclo]]&amp;EvolucaoComercial[[#This Row],[Período]]</f>
        <v>14SetembroSemana 2</v>
      </c>
      <c r="N23" t="s">
        <v>175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2</v>
      </c>
      <c r="H24" t="s">
        <v>13</v>
      </c>
      <c r="I24" t="s">
        <v>4</v>
      </c>
      <c r="J24" s="1">
        <v>45908</v>
      </c>
      <c r="K24" s="1">
        <v>45914</v>
      </c>
      <c r="M24" t="str">
        <f>EvolucaoComercial[[#This Row],[loja_key]]&amp;EvolucaoComercial[[#This Row],[Ciclo]]&amp;EvolucaoComercial[[#This Row],[Período]]</f>
        <v>19SetembroSemana 2</v>
      </c>
      <c r="N24" t="s">
        <v>176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2</v>
      </c>
      <c r="H25" t="s">
        <v>13</v>
      </c>
      <c r="I25" t="s">
        <v>4</v>
      </c>
      <c r="J25" s="1">
        <v>45915</v>
      </c>
      <c r="K25" s="1">
        <v>45921</v>
      </c>
      <c r="M25" t="str">
        <f>EvolucaoComercial[[#This Row],[loja_key]]&amp;EvolucaoComercial[[#This Row],[Ciclo]]&amp;EvolucaoComercial[[#This Row],[Período]]</f>
        <v>20SetembroSemana 2</v>
      </c>
      <c r="N25" t="s">
        <v>177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2</v>
      </c>
      <c r="H26" t="s">
        <v>13</v>
      </c>
      <c r="I26" t="s">
        <v>6</v>
      </c>
      <c r="J26" s="1">
        <v>45915</v>
      </c>
      <c r="K26" s="1">
        <v>45921</v>
      </c>
      <c r="M26" t="str">
        <f>EvolucaoComercial[[#This Row],[loja_key]]&amp;EvolucaoComercial[[#This Row],[Ciclo]]&amp;EvolucaoComercial[[#This Row],[Período]]</f>
        <v>1SetembroSemana 3</v>
      </c>
      <c r="N26" t="s">
        <v>178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2</v>
      </c>
      <c r="H27" t="s">
        <v>13</v>
      </c>
      <c r="I27" t="s">
        <v>6</v>
      </c>
      <c r="J27" s="1">
        <v>45915</v>
      </c>
      <c r="K27" s="1">
        <v>45921</v>
      </c>
      <c r="M27" t="str">
        <f>EvolucaoComercial[[#This Row],[loja_key]]&amp;EvolucaoComercial[[#This Row],[Ciclo]]&amp;EvolucaoComercial[[#This Row],[Período]]</f>
        <v>2SetembroSemana 3</v>
      </c>
      <c r="N27" t="s">
        <v>179</v>
      </c>
    </row>
    <row r="28" spans="1:14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2</v>
      </c>
      <c r="H28" t="s">
        <v>13</v>
      </c>
      <c r="I28" t="s">
        <v>6</v>
      </c>
      <c r="J28" s="1">
        <v>45915</v>
      </c>
      <c r="K28" s="1">
        <v>45921</v>
      </c>
      <c r="M28" t="str">
        <f>EvolucaoComercial[[#This Row],[loja_key]]&amp;EvolucaoComercial[[#This Row],[Ciclo]]&amp;EvolucaoComercial[[#This Row],[Período]]</f>
        <v>4SetembroSemana 3</v>
      </c>
      <c r="N28" t="s">
        <v>180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2</v>
      </c>
      <c r="H29" t="s">
        <v>13</v>
      </c>
      <c r="I29" t="s">
        <v>6</v>
      </c>
      <c r="J29" s="1">
        <v>45915</v>
      </c>
      <c r="K29" s="1">
        <v>45921</v>
      </c>
      <c r="M29" t="str">
        <f>EvolucaoComercial[[#This Row],[loja_key]]&amp;EvolucaoComercial[[#This Row],[Ciclo]]&amp;EvolucaoComercial[[#This Row],[Período]]</f>
        <v>6SetembroSemana 3</v>
      </c>
      <c r="N29" s="13" t="s">
        <v>181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2</v>
      </c>
      <c r="H30" t="s">
        <v>13</v>
      </c>
      <c r="I30" t="s">
        <v>6</v>
      </c>
      <c r="J30" s="1">
        <v>45915</v>
      </c>
      <c r="K30" s="1">
        <v>45921</v>
      </c>
      <c r="M30" t="str">
        <f>EvolucaoComercial[[#This Row],[loja_key]]&amp;EvolucaoComercial[[#This Row],[Ciclo]]&amp;EvolucaoComercial[[#This Row],[Período]]</f>
        <v>7SetembroSemana 3</v>
      </c>
      <c r="N30" t="s">
        <v>182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2</v>
      </c>
      <c r="H31" t="s">
        <v>13</v>
      </c>
      <c r="I31" t="s">
        <v>6</v>
      </c>
      <c r="J31" s="1">
        <v>45915</v>
      </c>
      <c r="K31" s="1">
        <v>45921</v>
      </c>
      <c r="M31" t="str">
        <f>EvolucaoComercial[[#This Row],[loja_key]]&amp;EvolucaoComercial[[#This Row],[Ciclo]]&amp;EvolucaoComercial[[#This Row],[Período]]</f>
        <v>8SetembroSemana 3</v>
      </c>
      <c r="N31" t="s">
        <v>183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2</v>
      </c>
      <c r="H32" t="s">
        <v>13</v>
      </c>
      <c r="I32" t="s">
        <v>6</v>
      </c>
      <c r="J32" s="1">
        <v>45915</v>
      </c>
      <c r="K32" s="1">
        <v>45921</v>
      </c>
      <c r="M32" t="str">
        <f>EvolucaoComercial[[#This Row],[loja_key]]&amp;EvolucaoComercial[[#This Row],[Ciclo]]&amp;EvolucaoComercial[[#This Row],[Período]]</f>
        <v>10SetembroSemana 3</v>
      </c>
      <c r="N32" t="s">
        <v>184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2</v>
      </c>
      <c r="H33" t="s">
        <v>13</v>
      </c>
      <c r="I33" t="s">
        <v>6</v>
      </c>
      <c r="J33" s="1">
        <v>45915</v>
      </c>
      <c r="K33" s="1">
        <v>45921</v>
      </c>
      <c r="M33" t="str">
        <f>EvolucaoComercial[[#This Row],[loja_key]]&amp;EvolucaoComercial[[#This Row],[Ciclo]]&amp;EvolucaoComercial[[#This Row],[Período]]</f>
        <v>11SetembroSemana 3</v>
      </c>
      <c r="N33" t="s">
        <v>185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2</v>
      </c>
      <c r="H34" t="s">
        <v>13</v>
      </c>
      <c r="I34" t="s">
        <v>6</v>
      </c>
      <c r="J34" s="1">
        <v>45915</v>
      </c>
      <c r="K34" s="1">
        <v>45921</v>
      </c>
      <c r="M34" t="str">
        <f>EvolucaoComercial[[#This Row],[loja_key]]&amp;EvolucaoComercial[[#This Row],[Ciclo]]&amp;EvolucaoComercial[[#This Row],[Período]]</f>
        <v>12SetembroSemana 3</v>
      </c>
      <c r="N34" t="s">
        <v>186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2</v>
      </c>
      <c r="H35" t="s">
        <v>13</v>
      </c>
      <c r="I35" t="s">
        <v>6</v>
      </c>
      <c r="J35" s="1">
        <v>45915</v>
      </c>
      <c r="K35" s="1">
        <v>45921</v>
      </c>
      <c r="M35" t="str">
        <f>EvolucaoComercial[[#This Row],[loja_key]]&amp;EvolucaoComercial[[#This Row],[Ciclo]]&amp;EvolucaoComercial[[#This Row],[Período]]</f>
        <v>14SetembroSemana 3</v>
      </c>
      <c r="N35" t="s">
        <v>187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2</v>
      </c>
      <c r="H36" t="s">
        <v>13</v>
      </c>
      <c r="I36" t="s">
        <v>6</v>
      </c>
      <c r="J36" s="1">
        <v>45915</v>
      </c>
      <c r="K36" s="1">
        <v>45921</v>
      </c>
      <c r="M36" t="str">
        <f>EvolucaoComercial[[#This Row],[loja_key]]&amp;EvolucaoComercial[[#This Row],[Ciclo]]&amp;EvolucaoComercial[[#This Row],[Período]]</f>
        <v>19SetembroSemana 3</v>
      </c>
      <c r="N36" t="s">
        <v>188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2</v>
      </c>
      <c r="H37" t="s">
        <v>13</v>
      </c>
      <c r="I37" t="s">
        <v>6</v>
      </c>
      <c r="J37" s="1">
        <v>45915</v>
      </c>
      <c r="K37" s="1">
        <v>45921</v>
      </c>
      <c r="M37" t="str">
        <f>EvolucaoComercial[[#This Row],[loja_key]]&amp;EvolucaoComercial[[#This Row],[Ciclo]]&amp;EvolucaoComercial[[#This Row],[Período]]</f>
        <v>20SetembroSemana 3</v>
      </c>
      <c r="N37" t="s">
        <v>189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2</v>
      </c>
      <c r="H38" t="s">
        <v>13</v>
      </c>
      <c r="I38" t="s">
        <v>8</v>
      </c>
      <c r="J38" s="1">
        <v>45922</v>
      </c>
      <c r="K38" s="1">
        <v>45930</v>
      </c>
      <c r="M38" t="str">
        <f>EvolucaoComercial[[#This Row],[loja_key]]&amp;EvolucaoComercial[[#This Row],[Ciclo]]&amp;EvolucaoComercial[[#This Row],[Período]]</f>
        <v>1SetembroSemana 4</v>
      </c>
      <c r="N38" t="s">
        <v>190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2</v>
      </c>
      <c r="H39" t="s">
        <v>13</v>
      </c>
      <c r="I39" t="s">
        <v>8</v>
      </c>
      <c r="J39" s="1">
        <v>45922</v>
      </c>
      <c r="K39" s="1">
        <v>45930</v>
      </c>
      <c r="M39" t="str">
        <f>EvolucaoComercial[[#This Row],[loja_key]]&amp;EvolucaoComercial[[#This Row],[Ciclo]]&amp;EvolucaoComercial[[#This Row],[Período]]</f>
        <v>2SetembroSemana 4</v>
      </c>
      <c r="N39" t="s">
        <v>191</v>
      </c>
    </row>
    <row r="40" spans="1:14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2</v>
      </c>
      <c r="H40" t="s">
        <v>13</v>
      </c>
      <c r="I40" t="s">
        <v>8</v>
      </c>
      <c r="J40" s="1">
        <v>45922</v>
      </c>
      <c r="K40" s="1">
        <v>45930</v>
      </c>
      <c r="M40" t="str">
        <f>EvolucaoComercial[[#This Row],[loja_key]]&amp;EvolucaoComercial[[#This Row],[Ciclo]]&amp;EvolucaoComercial[[#This Row],[Período]]</f>
        <v>4SetembroSemana 4</v>
      </c>
      <c r="N40" t="s">
        <v>192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2</v>
      </c>
      <c r="H41" t="s">
        <v>13</v>
      </c>
      <c r="I41" t="s">
        <v>8</v>
      </c>
      <c r="J41" s="1">
        <v>45922</v>
      </c>
      <c r="K41" s="1">
        <v>45930</v>
      </c>
      <c r="M41" t="str">
        <f>EvolucaoComercial[[#This Row],[loja_key]]&amp;EvolucaoComercial[[#This Row],[Ciclo]]&amp;EvolucaoComercial[[#This Row],[Período]]</f>
        <v>6SetembroSemana 4</v>
      </c>
      <c r="N41" t="s">
        <v>193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2</v>
      </c>
      <c r="H42" t="s">
        <v>13</v>
      </c>
      <c r="I42" t="s">
        <v>8</v>
      </c>
      <c r="J42" s="1">
        <v>45922</v>
      </c>
      <c r="K42" s="1">
        <v>45930</v>
      </c>
      <c r="M42" t="str">
        <f>EvolucaoComercial[[#This Row],[loja_key]]&amp;EvolucaoComercial[[#This Row],[Ciclo]]&amp;EvolucaoComercial[[#This Row],[Período]]</f>
        <v>7SetembroSemana 4</v>
      </c>
      <c r="N42" t="s">
        <v>194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2</v>
      </c>
      <c r="H43" t="s">
        <v>13</v>
      </c>
      <c r="I43" t="s">
        <v>8</v>
      </c>
      <c r="J43" s="1">
        <v>45922</v>
      </c>
      <c r="K43" s="1">
        <v>45930</v>
      </c>
      <c r="M43" t="str">
        <f>EvolucaoComercial[[#This Row],[loja_key]]&amp;EvolucaoComercial[[#This Row],[Ciclo]]&amp;EvolucaoComercial[[#This Row],[Período]]</f>
        <v>8SetembroSemana 4</v>
      </c>
      <c r="N43" t="s">
        <v>195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2</v>
      </c>
      <c r="H44" t="s">
        <v>13</v>
      </c>
      <c r="I44" t="s">
        <v>8</v>
      </c>
      <c r="J44" s="1">
        <v>45922</v>
      </c>
      <c r="K44" s="1">
        <v>45930</v>
      </c>
      <c r="M44" t="str">
        <f>EvolucaoComercial[[#This Row],[loja_key]]&amp;EvolucaoComercial[[#This Row],[Ciclo]]&amp;EvolucaoComercial[[#This Row],[Período]]</f>
        <v>10SetembroSemana 4</v>
      </c>
      <c r="N44" t="s">
        <v>196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2</v>
      </c>
      <c r="H45" t="s">
        <v>13</v>
      </c>
      <c r="I45" t="s">
        <v>8</v>
      </c>
      <c r="J45" s="1">
        <v>45922</v>
      </c>
      <c r="K45" s="1">
        <v>45930</v>
      </c>
      <c r="M45" t="str">
        <f>EvolucaoComercial[[#This Row],[loja_key]]&amp;EvolucaoComercial[[#This Row],[Ciclo]]&amp;EvolucaoComercial[[#This Row],[Período]]</f>
        <v>11SetembroSemana 4</v>
      </c>
      <c r="N45" t="s">
        <v>197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2</v>
      </c>
      <c r="H46" t="s">
        <v>13</v>
      </c>
      <c r="I46" t="s">
        <v>8</v>
      </c>
      <c r="J46" s="1">
        <v>45922</v>
      </c>
      <c r="K46" s="1">
        <v>45930</v>
      </c>
      <c r="M46" t="str">
        <f>EvolucaoComercial[[#This Row],[loja_key]]&amp;EvolucaoComercial[[#This Row],[Ciclo]]&amp;EvolucaoComercial[[#This Row],[Período]]</f>
        <v>12SetembroSemana 4</v>
      </c>
      <c r="N46" t="s">
        <v>198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2</v>
      </c>
      <c r="H47" t="s">
        <v>13</v>
      </c>
      <c r="I47" t="s">
        <v>8</v>
      </c>
      <c r="J47" s="1">
        <v>45922</v>
      </c>
      <c r="K47" s="1">
        <v>45930</v>
      </c>
      <c r="M47" t="str">
        <f>EvolucaoComercial[[#This Row],[loja_key]]&amp;EvolucaoComercial[[#This Row],[Ciclo]]&amp;EvolucaoComercial[[#This Row],[Período]]</f>
        <v>14SetembroSemana 4</v>
      </c>
      <c r="N47" t="s">
        <v>199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2</v>
      </c>
      <c r="H48" t="s">
        <v>13</v>
      </c>
      <c r="I48" t="s">
        <v>8</v>
      </c>
      <c r="J48" s="1">
        <v>45922</v>
      </c>
      <c r="K48" s="1">
        <v>45930</v>
      </c>
      <c r="M48" t="str">
        <f>EvolucaoComercial[[#This Row],[loja_key]]&amp;EvolucaoComercial[[#This Row],[Ciclo]]&amp;EvolucaoComercial[[#This Row],[Período]]</f>
        <v>19SetembroSemana 4</v>
      </c>
      <c r="N48" t="s">
        <v>200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2</v>
      </c>
      <c r="H49" t="s">
        <v>13</v>
      </c>
      <c r="I49" t="s">
        <v>8</v>
      </c>
      <c r="J49" s="1">
        <v>45922</v>
      </c>
      <c r="K49" s="1">
        <v>45930</v>
      </c>
      <c r="M49" t="str">
        <f>EvolucaoComercial[[#This Row],[loja_key]]&amp;EvolucaoComercial[[#This Row],[Ciclo]]&amp;EvolucaoComercial[[#This Row],[Período]]</f>
        <v>20SetembroSemana 4</v>
      </c>
      <c r="N49" t="s">
        <v>201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A3D1-F641-4181-B22C-124CAF95F2AE}">
  <sheetPr>
    <tabColor theme="3" tint="0.749992370372631"/>
  </sheetPr>
  <dimension ref="A1:N49"/>
  <sheetViews>
    <sheetView workbookViewId="0">
      <selection activeCell="C2" sqref="C2:C5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3</v>
      </c>
      <c r="E2">
        <v>10</v>
      </c>
      <c r="H2" t="s">
        <v>13</v>
      </c>
      <c r="I2" t="s">
        <v>2</v>
      </c>
      <c r="J2" s="1">
        <v>45901</v>
      </c>
      <c r="K2" s="1">
        <v>45907</v>
      </c>
      <c r="M2" t="str">
        <f>Qualidade[[#This Row],[loja_key]]&amp;Qualidade[[#This Row],[Ciclo]]&amp;Qualidade[[#This Row],[Período]]</f>
        <v>1SetembroSemana 1</v>
      </c>
      <c r="N2" t="s">
        <v>202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3</v>
      </c>
      <c r="E3">
        <v>10</v>
      </c>
      <c r="H3" t="s">
        <v>13</v>
      </c>
      <c r="I3" t="s">
        <v>2</v>
      </c>
      <c r="J3" s="1">
        <v>45901</v>
      </c>
      <c r="K3" s="1">
        <v>45907</v>
      </c>
      <c r="M3" t="str">
        <f>Qualidade[[#This Row],[loja_key]]&amp;Qualidade[[#This Row],[Ciclo]]&amp;Qualidade[[#This Row],[Período]]</f>
        <v>2SetembroSemana 1</v>
      </c>
      <c r="N3" t="s">
        <v>203</v>
      </c>
    </row>
    <row r="4" spans="1:14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3</v>
      </c>
      <c r="E4">
        <v>10</v>
      </c>
      <c r="H4" t="s">
        <v>13</v>
      </c>
      <c r="I4" t="s">
        <v>2</v>
      </c>
      <c r="J4" s="1">
        <v>45901</v>
      </c>
      <c r="K4" s="1">
        <v>45907</v>
      </c>
      <c r="M4" t="str">
        <f>Qualidade[[#This Row],[loja_key]]&amp;Qualidade[[#This Row],[Ciclo]]&amp;Qualidade[[#This Row],[Período]]</f>
        <v>4SetembroSemana 1</v>
      </c>
      <c r="N4" t="s">
        <v>204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3</v>
      </c>
      <c r="E5">
        <v>10</v>
      </c>
      <c r="H5" t="s">
        <v>13</v>
      </c>
      <c r="I5" t="s">
        <v>2</v>
      </c>
      <c r="J5" s="1">
        <v>45901</v>
      </c>
      <c r="K5" s="1">
        <v>45907</v>
      </c>
      <c r="M5" t="str">
        <f>Qualidade[[#This Row],[loja_key]]&amp;Qualidade[[#This Row],[Ciclo]]&amp;Qualidade[[#This Row],[Período]]</f>
        <v>6SetembroSemana 1</v>
      </c>
      <c r="N5" t="s">
        <v>205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3</v>
      </c>
      <c r="E6">
        <v>10</v>
      </c>
      <c r="H6" t="s">
        <v>13</v>
      </c>
      <c r="I6" t="s">
        <v>2</v>
      </c>
      <c r="J6" s="1">
        <v>45901</v>
      </c>
      <c r="K6" s="1">
        <v>45907</v>
      </c>
      <c r="M6" t="str">
        <f>Qualidade[[#This Row],[loja_key]]&amp;Qualidade[[#This Row],[Ciclo]]&amp;Qualidade[[#This Row],[Período]]</f>
        <v>7SetembroSemana 1</v>
      </c>
      <c r="N6" t="s">
        <v>206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3</v>
      </c>
      <c r="E7">
        <v>10</v>
      </c>
      <c r="H7" t="s">
        <v>13</v>
      </c>
      <c r="I7" t="s">
        <v>2</v>
      </c>
      <c r="J7" s="1">
        <v>45901</v>
      </c>
      <c r="K7" s="1">
        <v>45907</v>
      </c>
      <c r="M7" t="str">
        <f>Qualidade[[#This Row],[loja_key]]&amp;Qualidade[[#This Row],[Ciclo]]&amp;Qualidade[[#This Row],[Período]]</f>
        <v>8SetembroSemana 1</v>
      </c>
      <c r="N7" t="s">
        <v>207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3</v>
      </c>
      <c r="E8">
        <v>10</v>
      </c>
      <c r="H8" t="s">
        <v>13</v>
      </c>
      <c r="I8" t="s">
        <v>2</v>
      </c>
      <c r="J8" s="1">
        <v>45901</v>
      </c>
      <c r="K8" s="1">
        <v>45907</v>
      </c>
      <c r="M8" t="str">
        <f>Qualidade[[#This Row],[loja_key]]&amp;Qualidade[[#This Row],[Ciclo]]&amp;Qualidade[[#This Row],[Período]]</f>
        <v>10SetembroSemana 1</v>
      </c>
      <c r="N8" t="s">
        <v>208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3</v>
      </c>
      <c r="E9">
        <v>10</v>
      </c>
      <c r="H9" t="s">
        <v>13</v>
      </c>
      <c r="I9" t="s">
        <v>2</v>
      </c>
      <c r="J9" s="1">
        <v>45901</v>
      </c>
      <c r="K9" s="1">
        <v>45907</v>
      </c>
      <c r="M9" t="str">
        <f>Qualidade[[#This Row],[loja_key]]&amp;Qualidade[[#This Row],[Ciclo]]&amp;Qualidade[[#This Row],[Período]]</f>
        <v>11SetembroSemana 1</v>
      </c>
      <c r="N9" t="s">
        <v>209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3</v>
      </c>
      <c r="E10">
        <v>10</v>
      </c>
      <c r="H10" t="s">
        <v>13</v>
      </c>
      <c r="I10" t="s">
        <v>2</v>
      </c>
      <c r="J10" s="1">
        <v>45901</v>
      </c>
      <c r="K10" s="1">
        <v>45907</v>
      </c>
      <c r="M10" t="str">
        <f>Qualidade[[#This Row],[loja_key]]&amp;Qualidade[[#This Row],[Ciclo]]&amp;Qualidade[[#This Row],[Período]]</f>
        <v>12SetembroSemana 1</v>
      </c>
      <c r="N10" t="s">
        <v>210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3</v>
      </c>
      <c r="E11">
        <v>10</v>
      </c>
      <c r="H11" t="s">
        <v>13</v>
      </c>
      <c r="I11" t="s">
        <v>2</v>
      </c>
      <c r="J11" s="1">
        <v>45901</v>
      </c>
      <c r="K11" s="1">
        <v>45907</v>
      </c>
      <c r="M11" t="str">
        <f>Qualidade[[#This Row],[loja_key]]&amp;Qualidade[[#This Row],[Ciclo]]&amp;Qualidade[[#This Row],[Período]]</f>
        <v>14SetembroSemana 1</v>
      </c>
      <c r="N11" t="s">
        <v>211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3</v>
      </c>
      <c r="E12">
        <v>10</v>
      </c>
      <c r="H12" t="s">
        <v>13</v>
      </c>
      <c r="I12" t="s">
        <v>2</v>
      </c>
      <c r="J12" s="1">
        <v>45901</v>
      </c>
      <c r="K12" s="1">
        <v>45907</v>
      </c>
      <c r="M12" t="str">
        <f>Qualidade[[#This Row],[loja_key]]&amp;Qualidade[[#This Row],[Ciclo]]&amp;Qualidade[[#This Row],[Período]]</f>
        <v>19SetembroSemana 1</v>
      </c>
      <c r="N12" t="s">
        <v>212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3</v>
      </c>
      <c r="E13">
        <v>10</v>
      </c>
      <c r="H13" t="s">
        <v>13</v>
      </c>
      <c r="I13" t="s">
        <v>2</v>
      </c>
      <c r="J13" s="1">
        <v>45901</v>
      </c>
      <c r="K13" s="1">
        <v>45907</v>
      </c>
      <c r="M13" t="str">
        <f>Qualidade[[#This Row],[loja_key]]&amp;Qualidade[[#This Row],[Ciclo]]&amp;Qualidade[[#This Row],[Período]]</f>
        <v>20SetembroSemana 1</v>
      </c>
      <c r="N13" t="s">
        <v>213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3</v>
      </c>
      <c r="E14">
        <v>10</v>
      </c>
      <c r="H14" t="s">
        <v>13</v>
      </c>
      <c r="I14" t="s">
        <v>4</v>
      </c>
      <c r="J14" s="1">
        <v>45908</v>
      </c>
      <c r="K14" s="1">
        <v>45914</v>
      </c>
      <c r="M14" t="str">
        <f>Qualidade[[#This Row],[loja_key]]&amp;Qualidade[[#This Row],[Ciclo]]&amp;Qualidade[[#This Row],[Período]]</f>
        <v>1SetembroSemana 2</v>
      </c>
      <c r="N14" t="s">
        <v>214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3</v>
      </c>
      <c r="E15">
        <v>10</v>
      </c>
      <c r="H15" t="s">
        <v>13</v>
      </c>
      <c r="I15" t="s">
        <v>4</v>
      </c>
      <c r="J15" s="1">
        <v>45908</v>
      </c>
      <c r="K15" s="1">
        <v>45914</v>
      </c>
      <c r="M15" t="str">
        <f>Qualidade[[#This Row],[loja_key]]&amp;Qualidade[[#This Row],[Ciclo]]&amp;Qualidade[[#This Row],[Período]]</f>
        <v>2SetembroSemana 2</v>
      </c>
      <c r="N15" t="s">
        <v>215</v>
      </c>
    </row>
    <row r="16" spans="1:14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3</v>
      </c>
      <c r="E16">
        <v>10</v>
      </c>
      <c r="H16" t="s">
        <v>13</v>
      </c>
      <c r="I16" t="s">
        <v>4</v>
      </c>
      <c r="J16" s="1">
        <v>45908</v>
      </c>
      <c r="K16" s="1">
        <v>45914</v>
      </c>
      <c r="M16" t="str">
        <f>Qualidade[[#This Row],[loja_key]]&amp;Qualidade[[#This Row],[Ciclo]]&amp;Qualidade[[#This Row],[Período]]</f>
        <v>4SetembroSemana 2</v>
      </c>
      <c r="N16" t="s">
        <v>216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3</v>
      </c>
      <c r="E17">
        <v>10</v>
      </c>
      <c r="H17" t="s">
        <v>13</v>
      </c>
      <c r="I17" t="s">
        <v>4</v>
      </c>
      <c r="J17" s="1">
        <v>45908</v>
      </c>
      <c r="K17" s="1">
        <v>45914</v>
      </c>
      <c r="M17" t="str">
        <f>Qualidade[[#This Row],[loja_key]]&amp;Qualidade[[#This Row],[Ciclo]]&amp;Qualidade[[#This Row],[Período]]</f>
        <v>6SetembroSemana 2</v>
      </c>
      <c r="N17" t="s">
        <v>217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3</v>
      </c>
      <c r="E18">
        <v>10</v>
      </c>
      <c r="H18" t="s">
        <v>13</v>
      </c>
      <c r="I18" t="s">
        <v>4</v>
      </c>
      <c r="J18" s="1">
        <v>45908</v>
      </c>
      <c r="K18" s="1">
        <v>45914</v>
      </c>
      <c r="M18" t="str">
        <f>Qualidade[[#This Row],[loja_key]]&amp;Qualidade[[#This Row],[Ciclo]]&amp;Qualidade[[#This Row],[Período]]</f>
        <v>7SetembroSemana 2</v>
      </c>
      <c r="N18" t="s">
        <v>218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3</v>
      </c>
      <c r="E19">
        <v>10</v>
      </c>
      <c r="H19" t="s">
        <v>13</v>
      </c>
      <c r="I19" t="s">
        <v>4</v>
      </c>
      <c r="J19" s="1">
        <v>45908</v>
      </c>
      <c r="K19" s="1">
        <v>45914</v>
      </c>
      <c r="M19" t="str">
        <f>Qualidade[[#This Row],[loja_key]]&amp;Qualidade[[#This Row],[Ciclo]]&amp;Qualidade[[#This Row],[Período]]</f>
        <v>8SetembroSemana 2</v>
      </c>
      <c r="N19" t="s">
        <v>219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3</v>
      </c>
      <c r="E20">
        <v>10</v>
      </c>
      <c r="H20" t="s">
        <v>13</v>
      </c>
      <c r="I20" t="s">
        <v>4</v>
      </c>
      <c r="J20" s="1">
        <v>45908</v>
      </c>
      <c r="K20" s="1">
        <v>45914</v>
      </c>
      <c r="M20" t="str">
        <f>Qualidade[[#This Row],[loja_key]]&amp;Qualidade[[#This Row],[Ciclo]]&amp;Qualidade[[#This Row],[Período]]</f>
        <v>10SetembroSemana 2</v>
      </c>
      <c r="N20" t="s">
        <v>220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3</v>
      </c>
      <c r="E21">
        <v>10</v>
      </c>
      <c r="H21" t="s">
        <v>13</v>
      </c>
      <c r="I21" t="s">
        <v>4</v>
      </c>
      <c r="J21" s="1">
        <v>45908</v>
      </c>
      <c r="K21" s="1">
        <v>45914</v>
      </c>
      <c r="M21" t="str">
        <f>Qualidade[[#This Row],[loja_key]]&amp;Qualidade[[#This Row],[Ciclo]]&amp;Qualidade[[#This Row],[Período]]</f>
        <v>11SetembroSemana 2</v>
      </c>
      <c r="N21" t="s">
        <v>221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3</v>
      </c>
      <c r="E22">
        <v>10</v>
      </c>
      <c r="H22" t="s">
        <v>13</v>
      </c>
      <c r="I22" t="s">
        <v>4</v>
      </c>
      <c r="J22" s="1">
        <v>45908</v>
      </c>
      <c r="K22" s="1">
        <v>45914</v>
      </c>
      <c r="M22" t="str">
        <f>Qualidade[[#This Row],[loja_key]]&amp;Qualidade[[#This Row],[Ciclo]]&amp;Qualidade[[#This Row],[Período]]</f>
        <v>12SetembroSemana 2</v>
      </c>
      <c r="N22" t="s">
        <v>222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3</v>
      </c>
      <c r="E23">
        <v>10</v>
      </c>
      <c r="H23" t="s">
        <v>13</v>
      </c>
      <c r="I23" t="s">
        <v>4</v>
      </c>
      <c r="J23" s="1">
        <v>45908</v>
      </c>
      <c r="K23" s="1">
        <v>45914</v>
      </c>
      <c r="M23" t="str">
        <f>Qualidade[[#This Row],[loja_key]]&amp;Qualidade[[#This Row],[Ciclo]]&amp;Qualidade[[#This Row],[Período]]</f>
        <v>14SetembroSemana 2</v>
      </c>
      <c r="N23" t="s">
        <v>223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3</v>
      </c>
      <c r="E24">
        <v>10</v>
      </c>
      <c r="H24" t="s">
        <v>13</v>
      </c>
      <c r="I24" t="s">
        <v>4</v>
      </c>
      <c r="J24" s="1">
        <v>45908</v>
      </c>
      <c r="K24" s="1">
        <v>45914</v>
      </c>
      <c r="M24" t="str">
        <f>Qualidade[[#This Row],[loja_key]]&amp;Qualidade[[#This Row],[Ciclo]]&amp;Qualidade[[#This Row],[Período]]</f>
        <v>19SetembroSemana 2</v>
      </c>
      <c r="N24" t="s">
        <v>224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3</v>
      </c>
      <c r="E25">
        <v>10</v>
      </c>
      <c r="H25" t="s">
        <v>13</v>
      </c>
      <c r="I25" t="s">
        <v>4</v>
      </c>
      <c r="J25" s="1">
        <v>45915</v>
      </c>
      <c r="K25" s="1">
        <v>45921</v>
      </c>
      <c r="M25" t="str">
        <f>Qualidade[[#This Row],[loja_key]]&amp;Qualidade[[#This Row],[Ciclo]]&amp;Qualidade[[#This Row],[Período]]</f>
        <v>20SetembroSemana 2</v>
      </c>
      <c r="N25" t="s">
        <v>225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3</v>
      </c>
      <c r="E26">
        <v>10</v>
      </c>
      <c r="H26" t="s">
        <v>13</v>
      </c>
      <c r="I26" t="s">
        <v>6</v>
      </c>
      <c r="J26" s="1">
        <v>45915</v>
      </c>
      <c r="K26" s="1">
        <v>45921</v>
      </c>
      <c r="M26" t="str">
        <f>Qualidade[[#This Row],[loja_key]]&amp;Qualidade[[#This Row],[Ciclo]]&amp;Qualidade[[#This Row],[Período]]</f>
        <v>1SetembroSemana 3</v>
      </c>
      <c r="N26" t="s">
        <v>226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3</v>
      </c>
      <c r="E27">
        <v>10</v>
      </c>
      <c r="H27" t="s">
        <v>13</v>
      </c>
      <c r="I27" t="s">
        <v>6</v>
      </c>
      <c r="J27" s="1">
        <v>45915</v>
      </c>
      <c r="K27" s="1">
        <v>45921</v>
      </c>
      <c r="M27" t="str">
        <f>Qualidade[[#This Row],[loja_key]]&amp;Qualidade[[#This Row],[Ciclo]]&amp;Qualidade[[#This Row],[Período]]</f>
        <v>2SetembroSemana 3</v>
      </c>
      <c r="N27" t="s">
        <v>227</v>
      </c>
    </row>
    <row r="28" spans="1:14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3</v>
      </c>
      <c r="E28">
        <v>10</v>
      </c>
      <c r="H28" t="s">
        <v>13</v>
      </c>
      <c r="I28" t="s">
        <v>6</v>
      </c>
      <c r="J28" s="1">
        <v>45915</v>
      </c>
      <c r="K28" s="1">
        <v>45921</v>
      </c>
      <c r="M28" t="str">
        <f>Qualidade[[#This Row],[loja_key]]&amp;Qualidade[[#This Row],[Ciclo]]&amp;Qualidade[[#This Row],[Período]]</f>
        <v>4SetembroSemana 3</v>
      </c>
      <c r="N28" t="s">
        <v>228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3</v>
      </c>
      <c r="E29">
        <v>10</v>
      </c>
      <c r="H29" t="s">
        <v>13</v>
      </c>
      <c r="I29" t="s">
        <v>6</v>
      </c>
      <c r="J29" s="1">
        <v>45915</v>
      </c>
      <c r="K29" s="1">
        <v>45921</v>
      </c>
      <c r="M29" t="str">
        <f>Qualidade[[#This Row],[loja_key]]&amp;Qualidade[[#This Row],[Ciclo]]&amp;Qualidade[[#This Row],[Período]]</f>
        <v>6SetembroSemana 3</v>
      </c>
      <c r="N29" t="s">
        <v>229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3</v>
      </c>
      <c r="E30">
        <v>10</v>
      </c>
      <c r="H30" t="s">
        <v>13</v>
      </c>
      <c r="I30" t="s">
        <v>6</v>
      </c>
      <c r="J30" s="1">
        <v>45915</v>
      </c>
      <c r="K30" s="1">
        <v>45921</v>
      </c>
      <c r="M30" t="str">
        <f>Qualidade[[#This Row],[loja_key]]&amp;Qualidade[[#This Row],[Ciclo]]&amp;Qualidade[[#This Row],[Período]]</f>
        <v>7SetembroSemana 3</v>
      </c>
      <c r="N30" t="s">
        <v>230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3</v>
      </c>
      <c r="E31">
        <v>10</v>
      </c>
      <c r="H31" t="s">
        <v>13</v>
      </c>
      <c r="I31" t="s">
        <v>6</v>
      </c>
      <c r="J31" s="1">
        <v>45915</v>
      </c>
      <c r="K31" s="1">
        <v>45921</v>
      </c>
      <c r="M31" t="str">
        <f>Qualidade[[#This Row],[loja_key]]&amp;Qualidade[[#This Row],[Ciclo]]&amp;Qualidade[[#This Row],[Período]]</f>
        <v>8SetembroSemana 3</v>
      </c>
      <c r="N31" t="s">
        <v>231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3</v>
      </c>
      <c r="E32">
        <v>10</v>
      </c>
      <c r="H32" t="s">
        <v>13</v>
      </c>
      <c r="I32" t="s">
        <v>6</v>
      </c>
      <c r="J32" s="1">
        <v>45915</v>
      </c>
      <c r="K32" s="1">
        <v>45921</v>
      </c>
      <c r="M32" t="str">
        <f>Qualidade[[#This Row],[loja_key]]&amp;Qualidade[[#This Row],[Ciclo]]&amp;Qualidade[[#This Row],[Período]]</f>
        <v>10SetembroSemana 3</v>
      </c>
      <c r="N32" t="s">
        <v>232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3</v>
      </c>
      <c r="E33">
        <v>10</v>
      </c>
      <c r="H33" t="s">
        <v>13</v>
      </c>
      <c r="I33" t="s">
        <v>6</v>
      </c>
      <c r="J33" s="1">
        <v>45915</v>
      </c>
      <c r="K33" s="1">
        <v>45921</v>
      </c>
      <c r="M33" t="str">
        <f>Qualidade[[#This Row],[loja_key]]&amp;Qualidade[[#This Row],[Ciclo]]&amp;Qualidade[[#This Row],[Período]]</f>
        <v>11SetembroSemana 3</v>
      </c>
      <c r="N33" t="s">
        <v>233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3</v>
      </c>
      <c r="E34">
        <v>10</v>
      </c>
      <c r="H34" t="s">
        <v>13</v>
      </c>
      <c r="I34" t="s">
        <v>6</v>
      </c>
      <c r="J34" s="1">
        <v>45915</v>
      </c>
      <c r="K34" s="1">
        <v>45921</v>
      </c>
      <c r="M34" t="str">
        <f>Qualidade[[#This Row],[loja_key]]&amp;Qualidade[[#This Row],[Ciclo]]&amp;Qualidade[[#This Row],[Período]]</f>
        <v>12SetembroSemana 3</v>
      </c>
      <c r="N34" t="s">
        <v>234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3</v>
      </c>
      <c r="E35">
        <v>10</v>
      </c>
      <c r="H35" t="s">
        <v>13</v>
      </c>
      <c r="I35" t="s">
        <v>6</v>
      </c>
      <c r="J35" s="1">
        <v>45915</v>
      </c>
      <c r="K35" s="1">
        <v>45921</v>
      </c>
      <c r="M35" t="str">
        <f>Qualidade[[#This Row],[loja_key]]&amp;Qualidade[[#This Row],[Ciclo]]&amp;Qualidade[[#This Row],[Período]]</f>
        <v>14SetembroSemana 3</v>
      </c>
      <c r="N35" t="s">
        <v>235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3</v>
      </c>
      <c r="E36">
        <v>10</v>
      </c>
      <c r="H36" t="s">
        <v>13</v>
      </c>
      <c r="I36" t="s">
        <v>6</v>
      </c>
      <c r="J36" s="1">
        <v>45915</v>
      </c>
      <c r="K36" s="1">
        <v>45921</v>
      </c>
      <c r="M36" t="str">
        <f>Qualidade[[#This Row],[loja_key]]&amp;Qualidade[[#This Row],[Ciclo]]&amp;Qualidade[[#This Row],[Período]]</f>
        <v>19SetembroSemana 3</v>
      </c>
      <c r="N36" t="s">
        <v>236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3</v>
      </c>
      <c r="E37">
        <v>10</v>
      </c>
      <c r="H37" t="s">
        <v>13</v>
      </c>
      <c r="I37" t="s">
        <v>6</v>
      </c>
      <c r="J37" s="1">
        <v>45915</v>
      </c>
      <c r="K37" s="1">
        <v>45921</v>
      </c>
      <c r="M37" t="str">
        <f>Qualidade[[#This Row],[loja_key]]&amp;Qualidade[[#This Row],[Ciclo]]&amp;Qualidade[[#This Row],[Período]]</f>
        <v>20SetembroSemana 3</v>
      </c>
      <c r="N37" t="s">
        <v>237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3</v>
      </c>
      <c r="E38">
        <v>10</v>
      </c>
      <c r="H38" t="s">
        <v>13</v>
      </c>
      <c r="I38" t="s">
        <v>8</v>
      </c>
      <c r="J38" s="1">
        <v>45922</v>
      </c>
      <c r="K38" s="1">
        <v>45930</v>
      </c>
      <c r="M38" t="str">
        <f>Qualidade[[#This Row],[loja_key]]&amp;Qualidade[[#This Row],[Ciclo]]&amp;Qualidade[[#This Row],[Período]]</f>
        <v>1SetembroSemana 4</v>
      </c>
      <c r="N38" t="s">
        <v>238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3</v>
      </c>
      <c r="E39">
        <v>10</v>
      </c>
      <c r="H39" t="s">
        <v>13</v>
      </c>
      <c r="I39" t="s">
        <v>8</v>
      </c>
      <c r="J39" s="1">
        <v>45922</v>
      </c>
      <c r="K39" s="1">
        <v>45930</v>
      </c>
      <c r="M39" t="str">
        <f>Qualidade[[#This Row],[loja_key]]&amp;Qualidade[[#This Row],[Ciclo]]&amp;Qualidade[[#This Row],[Período]]</f>
        <v>2SetembroSemana 4</v>
      </c>
      <c r="N39" t="s">
        <v>239</v>
      </c>
    </row>
    <row r="40" spans="1:14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3</v>
      </c>
      <c r="E40">
        <v>10</v>
      </c>
      <c r="H40" t="s">
        <v>13</v>
      </c>
      <c r="I40" t="s">
        <v>8</v>
      </c>
      <c r="J40" s="1">
        <v>45922</v>
      </c>
      <c r="K40" s="1">
        <v>45930</v>
      </c>
      <c r="M40" t="str">
        <f>Qualidade[[#This Row],[loja_key]]&amp;Qualidade[[#This Row],[Ciclo]]&amp;Qualidade[[#This Row],[Período]]</f>
        <v>4SetembroSemana 4</v>
      </c>
      <c r="N40" t="s">
        <v>240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3</v>
      </c>
      <c r="E41">
        <v>10</v>
      </c>
      <c r="H41" t="s">
        <v>13</v>
      </c>
      <c r="I41" t="s">
        <v>8</v>
      </c>
      <c r="J41" s="1">
        <v>45922</v>
      </c>
      <c r="K41" s="1">
        <v>45930</v>
      </c>
      <c r="M41" t="str">
        <f>Qualidade[[#This Row],[loja_key]]&amp;Qualidade[[#This Row],[Ciclo]]&amp;Qualidade[[#This Row],[Período]]</f>
        <v>6SetembroSemana 4</v>
      </c>
      <c r="N41" t="s">
        <v>241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3</v>
      </c>
      <c r="E42">
        <v>10</v>
      </c>
      <c r="H42" t="s">
        <v>13</v>
      </c>
      <c r="I42" t="s">
        <v>8</v>
      </c>
      <c r="J42" s="1">
        <v>45922</v>
      </c>
      <c r="K42" s="1">
        <v>45930</v>
      </c>
      <c r="M42" t="str">
        <f>Qualidade[[#This Row],[loja_key]]&amp;Qualidade[[#This Row],[Ciclo]]&amp;Qualidade[[#This Row],[Período]]</f>
        <v>7SetembroSemana 4</v>
      </c>
      <c r="N42" t="s">
        <v>242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3</v>
      </c>
      <c r="E43">
        <v>10</v>
      </c>
      <c r="H43" t="s">
        <v>13</v>
      </c>
      <c r="I43" t="s">
        <v>8</v>
      </c>
      <c r="J43" s="1">
        <v>45922</v>
      </c>
      <c r="K43" s="1">
        <v>45930</v>
      </c>
      <c r="M43" t="str">
        <f>Qualidade[[#This Row],[loja_key]]&amp;Qualidade[[#This Row],[Ciclo]]&amp;Qualidade[[#This Row],[Período]]</f>
        <v>8SetembroSemana 4</v>
      </c>
      <c r="N43" t="s">
        <v>243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3</v>
      </c>
      <c r="E44">
        <v>10</v>
      </c>
      <c r="H44" t="s">
        <v>13</v>
      </c>
      <c r="I44" t="s">
        <v>8</v>
      </c>
      <c r="J44" s="1">
        <v>45922</v>
      </c>
      <c r="K44" s="1">
        <v>45930</v>
      </c>
      <c r="M44" t="str">
        <f>Qualidade[[#This Row],[loja_key]]&amp;Qualidade[[#This Row],[Ciclo]]&amp;Qualidade[[#This Row],[Período]]</f>
        <v>10SetembroSemana 4</v>
      </c>
      <c r="N44" t="s">
        <v>244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3</v>
      </c>
      <c r="E45">
        <v>10</v>
      </c>
      <c r="H45" t="s">
        <v>13</v>
      </c>
      <c r="I45" t="s">
        <v>8</v>
      </c>
      <c r="J45" s="1">
        <v>45922</v>
      </c>
      <c r="K45" s="1">
        <v>45930</v>
      </c>
      <c r="M45" t="str">
        <f>Qualidade[[#This Row],[loja_key]]&amp;Qualidade[[#This Row],[Ciclo]]&amp;Qualidade[[#This Row],[Período]]</f>
        <v>11SetembroSemana 4</v>
      </c>
      <c r="N45" t="s">
        <v>245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3</v>
      </c>
      <c r="E46">
        <v>10</v>
      </c>
      <c r="H46" t="s">
        <v>13</v>
      </c>
      <c r="I46" t="s">
        <v>8</v>
      </c>
      <c r="J46" s="1">
        <v>45922</v>
      </c>
      <c r="K46" s="1">
        <v>45930</v>
      </c>
      <c r="M46" t="str">
        <f>Qualidade[[#This Row],[loja_key]]&amp;Qualidade[[#This Row],[Ciclo]]&amp;Qualidade[[#This Row],[Período]]</f>
        <v>12SetembroSemana 4</v>
      </c>
      <c r="N46" t="s">
        <v>246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3</v>
      </c>
      <c r="E47">
        <v>10</v>
      </c>
      <c r="H47" t="s">
        <v>13</v>
      </c>
      <c r="I47" t="s">
        <v>8</v>
      </c>
      <c r="J47" s="1">
        <v>45922</v>
      </c>
      <c r="K47" s="1">
        <v>45930</v>
      </c>
      <c r="M47" t="str">
        <f>Qualidade[[#This Row],[loja_key]]&amp;Qualidade[[#This Row],[Ciclo]]&amp;Qualidade[[#This Row],[Período]]</f>
        <v>14SetembroSemana 4</v>
      </c>
      <c r="N47" t="s">
        <v>247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3</v>
      </c>
      <c r="E48">
        <v>10</v>
      </c>
      <c r="H48" t="s">
        <v>13</v>
      </c>
      <c r="I48" t="s">
        <v>8</v>
      </c>
      <c r="J48" s="1">
        <v>45922</v>
      </c>
      <c r="K48" s="1">
        <v>45930</v>
      </c>
      <c r="M48" t="str">
        <f>Qualidade[[#This Row],[loja_key]]&amp;Qualidade[[#This Row],[Ciclo]]&amp;Qualidade[[#This Row],[Período]]</f>
        <v>19SetembroSemana 4</v>
      </c>
      <c r="N48" t="s">
        <v>248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3</v>
      </c>
      <c r="E49">
        <v>10</v>
      </c>
      <c r="H49" t="s">
        <v>13</v>
      </c>
      <c r="I49" t="s">
        <v>8</v>
      </c>
      <c r="J49" s="1">
        <v>45922</v>
      </c>
      <c r="K49" s="1">
        <v>45930</v>
      </c>
      <c r="M49" t="str">
        <f>Qualidade[[#This Row],[loja_key]]&amp;Qualidade[[#This Row],[Ciclo]]&amp;Qualidade[[#This Row],[Período]]</f>
        <v>20SetembroSemana 4</v>
      </c>
      <c r="N49" t="s">
        <v>249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59D-8157-482C-A038-1F8E78489122}">
  <dimension ref="A1:M49"/>
  <sheetViews>
    <sheetView workbookViewId="0">
      <selection activeCell="D6" sqref="D6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4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Meta[[#This Row],[loja_key]]&amp;Meta[[#This Row],[Ciclo]]&amp;Meta[[#This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4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Meta[[#This Row],[loja_key]]&amp;Meta[[#This Row],[Ciclo]]&amp;Meta[[#This Row],[Período]]</f>
        <v>2SetembroSemana 1</v>
      </c>
    </row>
    <row r="4" spans="1:13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4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Meta[[#This Row],[loja_key]]&amp;Meta[[#This Row],[Ciclo]]&amp;Meta[[#This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4</v>
      </c>
      <c r="E5">
        <v>4</v>
      </c>
      <c r="H5" t="s">
        <v>13</v>
      </c>
      <c r="I5" t="s">
        <v>2</v>
      </c>
      <c r="J5" s="1">
        <v>45901</v>
      </c>
      <c r="K5" s="1">
        <v>45907</v>
      </c>
      <c r="M5" t="str">
        <f>Meta[[#This Row],[loja_key]]&amp;Meta[[#This Row],[Ciclo]]&amp;Meta[[#This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4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Meta[[#This Row],[loja_key]]&amp;Meta[[#This Row],[Ciclo]]&amp;Meta[[#This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4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Meta[[#This Row],[loja_key]]&amp;Meta[[#This Row],[Ciclo]]&amp;Meta[[#This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4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Meta[[#This Row],[loja_key]]&amp;Meta[[#This Row],[Ciclo]]&amp;Meta[[#This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4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Meta[[#This Row],[loja_key]]&amp;Meta[[#This Row],[Ciclo]]&amp;Meta[[#This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4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Meta[[#This Row],[loja_key]]&amp;Meta[[#This Row],[Ciclo]]&amp;Meta[[#This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4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Meta[[#This Row],[loja_key]]&amp;Meta[[#This Row],[Ciclo]]&amp;Meta[[#This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4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Meta[[#This Row],[loja_key]]&amp;Meta[[#This Row],[Ciclo]]&amp;Meta[[#This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4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Meta[[#This Row],[loja_key]]&amp;Meta[[#This Row],[Ciclo]]&amp;Meta[[#This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4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Meta[[#This Row],[loja_key]]&amp;Meta[[#This Row],[Ciclo]]&amp;Meta[[#This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4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Meta[[#This Row],[loja_key]]&amp;Meta[[#This Row],[Ciclo]]&amp;Meta[[#This Row],[Período]]</f>
        <v>2SetembroSemana 2</v>
      </c>
    </row>
    <row r="16" spans="1:13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4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Meta[[#This Row],[loja_key]]&amp;Meta[[#This Row],[Ciclo]]&amp;Meta[[#This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4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Meta[[#This Row],[loja_key]]&amp;Meta[[#This Row],[Ciclo]]&amp;Meta[[#This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4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Meta[[#This Row],[loja_key]]&amp;Meta[[#This Row],[Ciclo]]&amp;Meta[[#This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4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Meta[[#This Row],[loja_key]]&amp;Meta[[#This Row],[Ciclo]]&amp;Meta[[#This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4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Meta[[#This Row],[loja_key]]&amp;Meta[[#This Row],[Ciclo]]&amp;Meta[[#This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4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Meta[[#This Row],[loja_key]]&amp;Meta[[#This Row],[Ciclo]]&amp;Meta[[#This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4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Meta[[#This Row],[loja_key]]&amp;Meta[[#This Row],[Ciclo]]&amp;Meta[[#This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4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Meta[[#This Row],[loja_key]]&amp;Meta[[#This Row],[Ciclo]]&amp;Meta[[#This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4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Meta[[#This Row],[loja_key]]&amp;Meta[[#This Row],[Ciclo]]&amp;Meta[[#This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4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Meta[[#This Row],[loja_key]]&amp;Meta[[#This Row],[Ciclo]]&amp;Meta[[#This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4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Meta[[#This Row],[loja_key]]&amp;Meta[[#This Row],[Ciclo]]&amp;Meta[[#This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4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Meta[[#This Row],[loja_key]]&amp;Meta[[#This Row],[Ciclo]]&amp;Meta[[#This Row],[Período]]</f>
        <v>2SetembroSemana 3</v>
      </c>
    </row>
    <row r="28" spans="1:13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4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Meta[[#This Row],[loja_key]]&amp;Meta[[#This Row],[Ciclo]]&amp;Meta[[#This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4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Meta[[#This Row],[loja_key]]&amp;Meta[[#This Row],[Ciclo]]&amp;Meta[[#This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4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Meta[[#This Row],[loja_key]]&amp;Meta[[#This Row],[Ciclo]]&amp;Meta[[#This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4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Meta[[#This Row],[loja_key]]&amp;Meta[[#This Row],[Ciclo]]&amp;Meta[[#This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4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Meta[[#This Row],[loja_key]]&amp;Meta[[#This Row],[Ciclo]]&amp;Meta[[#This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4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Meta[[#This Row],[loja_key]]&amp;Meta[[#This Row],[Ciclo]]&amp;Meta[[#This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4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Meta[[#This Row],[loja_key]]&amp;Meta[[#This Row],[Ciclo]]&amp;Meta[[#This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4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Meta[[#This Row],[loja_key]]&amp;Meta[[#This Row],[Ciclo]]&amp;Meta[[#This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4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Meta[[#This Row],[loja_key]]&amp;Meta[[#This Row],[Ciclo]]&amp;Meta[[#This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4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Meta[[#This Row],[loja_key]]&amp;Meta[[#This Row],[Ciclo]]&amp;Meta[[#This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4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Meta[[#This Row],[loja_key]]&amp;Meta[[#This Row],[Ciclo]]&amp;Meta[[#This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4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Meta[[#This Row],[loja_key]]&amp;Meta[[#This Row],[Ciclo]]&amp;Meta[[#This Row],[Período]]</f>
        <v>2SetembroSemana 4</v>
      </c>
    </row>
    <row r="40" spans="1:13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4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Meta[[#This Row],[loja_key]]&amp;Meta[[#This Row],[Ciclo]]&amp;Meta[[#This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4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Meta[[#This Row],[loja_key]]&amp;Meta[[#This Row],[Ciclo]]&amp;Meta[[#This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4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Meta[[#This Row],[loja_key]]&amp;Meta[[#This Row],[Ciclo]]&amp;Meta[[#This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4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Meta[[#This Row],[loja_key]]&amp;Meta[[#This Row],[Ciclo]]&amp;Meta[[#This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4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Meta[[#This Row],[loja_key]]&amp;Meta[[#This Row],[Ciclo]]&amp;Meta[[#This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4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Meta[[#This Row],[loja_key]]&amp;Meta[[#This Row],[Ciclo]]&amp;Meta[[#This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4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Meta[[#This Row],[loja_key]]&amp;Meta[[#This Row],[Ciclo]]&amp;Meta[[#This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4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Meta[[#This Row],[loja_key]]&amp;Meta[[#This Row],[Ciclo]]&amp;Meta[[#This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4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Meta[[#This Row],[loja_key]]&amp;Meta[[#This Row],[Ciclo]]&amp;Meta[[#This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4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Meta[[#This Row],[loja_key]]&amp;Meta[[#This Row],[Ciclo]]&amp;Meta[[#This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75C4-451C-4883-A867-D96E09040D12}">
  <dimension ref="A1:K44"/>
  <sheetViews>
    <sheetView topLeftCell="A10" workbookViewId="0">
      <selection activeCell="B2" sqref="B2:B44"/>
    </sheetView>
  </sheetViews>
  <sheetFormatPr defaultRowHeight="15" x14ac:dyDescent="0.25"/>
  <sheetData>
    <row r="1" spans="1:11" x14ac:dyDescent="0.25">
      <c r="A1" s="2" t="s">
        <v>250</v>
      </c>
      <c r="B1" s="2" t="s">
        <v>251</v>
      </c>
      <c r="C1" s="2" t="s">
        <v>252</v>
      </c>
      <c r="D1" s="2" t="s">
        <v>253</v>
      </c>
      <c r="E1" s="2" t="s">
        <v>254</v>
      </c>
      <c r="F1" s="2" t="s">
        <v>255</v>
      </c>
      <c r="G1" s="2" t="s">
        <v>256</v>
      </c>
      <c r="H1" s="2" t="s">
        <v>257</v>
      </c>
      <c r="I1" s="2" t="s">
        <v>258</v>
      </c>
      <c r="J1" s="2" t="s">
        <v>259</v>
      </c>
      <c r="K1" s="2" t="s">
        <v>260</v>
      </c>
    </row>
    <row r="2" spans="1:11" x14ac:dyDescent="0.25">
      <c r="A2" s="3" t="s">
        <v>261</v>
      </c>
      <c r="B2" s="3" t="s">
        <v>27</v>
      </c>
      <c r="C2" s="4">
        <v>1</v>
      </c>
      <c r="D2" s="3" t="s">
        <v>262</v>
      </c>
      <c r="E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2" s="4">
        <v>1760.37</v>
      </c>
      <c r="G2" s="4" t="s">
        <v>263</v>
      </c>
      <c r="H2" s="4" t="s">
        <v>264</v>
      </c>
      <c r="I2" s="4" t="s">
        <v>265</v>
      </c>
      <c r="J2" s="5" t="s">
        <v>266</v>
      </c>
      <c r="K2" s="6" t="s">
        <v>267</v>
      </c>
    </row>
    <row r="3" spans="1:11" x14ac:dyDescent="0.25">
      <c r="A3" s="3" t="s">
        <v>268</v>
      </c>
      <c r="B3" s="3" t="s">
        <v>30</v>
      </c>
      <c r="C3" s="4">
        <v>2</v>
      </c>
      <c r="D3" s="3" t="s">
        <v>262</v>
      </c>
      <c r="E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3" s="4">
        <v>3800.49</v>
      </c>
      <c r="G3" s="4" t="s">
        <v>269</v>
      </c>
      <c r="H3" s="4" t="s">
        <v>264</v>
      </c>
      <c r="I3" s="4" t="s">
        <v>270</v>
      </c>
      <c r="J3" s="5" t="s">
        <v>271</v>
      </c>
      <c r="K3" s="4"/>
    </row>
    <row r="4" spans="1:11" x14ac:dyDescent="0.25">
      <c r="A4" s="3" t="s">
        <v>272</v>
      </c>
      <c r="B4" s="3" t="s">
        <v>273</v>
      </c>
      <c r="C4" s="4">
        <v>3</v>
      </c>
      <c r="D4" s="3" t="s">
        <v>262</v>
      </c>
      <c r="E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" s="4">
        <v>0</v>
      </c>
      <c r="G4" s="4" t="s">
        <v>274</v>
      </c>
      <c r="H4" s="4" t="s">
        <v>264</v>
      </c>
      <c r="I4" s="4">
        <v>0</v>
      </c>
      <c r="J4" s="5"/>
      <c r="K4" s="4"/>
    </row>
    <row r="5" spans="1:11" x14ac:dyDescent="0.25">
      <c r="A5" s="3" t="s">
        <v>275</v>
      </c>
      <c r="B5" s="3" t="s">
        <v>32</v>
      </c>
      <c r="C5" s="4">
        <v>4</v>
      </c>
      <c r="D5" s="3" t="s">
        <v>262</v>
      </c>
      <c r="E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5" s="4">
        <v>1622.45</v>
      </c>
      <c r="G5" s="4" t="s">
        <v>263</v>
      </c>
      <c r="H5" s="4" t="s">
        <v>264</v>
      </c>
      <c r="I5" s="4" t="s">
        <v>276</v>
      </c>
      <c r="J5" s="5" t="s">
        <v>277</v>
      </c>
      <c r="K5" s="4"/>
    </row>
    <row r="6" spans="1:11" x14ac:dyDescent="0.25">
      <c r="A6" s="3" t="s">
        <v>278</v>
      </c>
      <c r="B6" s="3" t="s">
        <v>279</v>
      </c>
      <c r="C6" s="4">
        <v>5</v>
      </c>
      <c r="D6" s="3" t="s">
        <v>262</v>
      </c>
      <c r="E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6" s="4">
        <v>0</v>
      </c>
      <c r="G6" s="4" t="s">
        <v>280</v>
      </c>
      <c r="H6" s="4" t="s">
        <v>264</v>
      </c>
      <c r="I6" s="4">
        <v>0</v>
      </c>
      <c r="J6" s="5"/>
      <c r="K6" s="4"/>
    </row>
    <row r="7" spans="1:11" x14ac:dyDescent="0.25">
      <c r="A7" s="3" t="s">
        <v>281</v>
      </c>
      <c r="B7" s="3" t="s">
        <v>35</v>
      </c>
      <c r="C7" s="4">
        <v>6</v>
      </c>
      <c r="D7" s="3" t="s">
        <v>262</v>
      </c>
      <c r="E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7" s="4">
        <v>923</v>
      </c>
      <c r="G7" s="4" t="s">
        <v>282</v>
      </c>
      <c r="H7" s="4" t="s">
        <v>264</v>
      </c>
      <c r="I7" s="4" t="s">
        <v>283</v>
      </c>
      <c r="J7" s="5" t="s">
        <v>284</v>
      </c>
      <c r="K7" s="4"/>
    </row>
    <row r="8" spans="1:11" x14ac:dyDescent="0.25">
      <c r="A8" s="3" t="s">
        <v>285</v>
      </c>
      <c r="B8" s="3" t="s">
        <v>37</v>
      </c>
      <c r="C8" s="4">
        <v>7</v>
      </c>
      <c r="D8" s="3" t="s">
        <v>262</v>
      </c>
      <c r="E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8" s="4">
        <v>3504.74</v>
      </c>
      <c r="G8" s="4" t="s">
        <v>269</v>
      </c>
      <c r="H8" s="4" t="s">
        <v>264</v>
      </c>
      <c r="I8" s="4" t="s">
        <v>286</v>
      </c>
      <c r="J8" s="5" t="s">
        <v>287</v>
      </c>
      <c r="K8" s="4"/>
    </row>
    <row r="9" spans="1:11" x14ac:dyDescent="0.25">
      <c r="A9" s="3" t="s">
        <v>288</v>
      </c>
      <c r="B9" s="3" t="s">
        <v>39</v>
      </c>
      <c r="C9" s="4">
        <v>8</v>
      </c>
      <c r="D9" s="3" t="s">
        <v>262</v>
      </c>
      <c r="E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9" s="4">
        <v>893.57</v>
      </c>
      <c r="G9" s="4" t="s">
        <v>282</v>
      </c>
      <c r="H9" s="4" t="s">
        <v>264</v>
      </c>
      <c r="I9" s="4" t="s">
        <v>289</v>
      </c>
      <c r="J9" s="5" t="s">
        <v>290</v>
      </c>
      <c r="K9" s="4"/>
    </row>
    <row r="10" spans="1:11" x14ac:dyDescent="0.25">
      <c r="A10" s="3" t="s">
        <v>291</v>
      </c>
      <c r="B10" s="3" t="s">
        <v>292</v>
      </c>
      <c r="C10" s="4">
        <v>9</v>
      </c>
      <c r="D10" s="3" t="s">
        <v>262</v>
      </c>
      <c r="E1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0" s="4"/>
      <c r="G10" s="4"/>
      <c r="H10" s="4" t="s">
        <v>293</v>
      </c>
      <c r="I10" s="4"/>
      <c r="J10" s="5"/>
      <c r="K10" s="4"/>
    </row>
    <row r="11" spans="1:11" x14ac:dyDescent="0.25">
      <c r="A11" s="3" t="s">
        <v>294</v>
      </c>
      <c r="B11" s="3" t="s">
        <v>41</v>
      </c>
      <c r="C11" s="4">
        <v>10</v>
      </c>
      <c r="D11" s="3" t="s">
        <v>262</v>
      </c>
      <c r="E1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1" s="4">
        <v>985.12</v>
      </c>
      <c r="G11" s="4" t="s">
        <v>263</v>
      </c>
      <c r="H11" s="4" t="s">
        <v>264</v>
      </c>
      <c r="I11" s="4" t="s">
        <v>295</v>
      </c>
      <c r="J11" s="5" t="s">
        <v>296</v>
      </c>
      <c r="K11" s="4"/>
    </row>
    <row r="12" spans="1:11" x14ac:dyDescent="0.25">
      <c r="A12" s="3" t="s">
        <v>297</v>
      </c>
      <c r="B12" s="3" t="s">
        <v>43</v>
      </c>
      <c r="C12" s="4">
        <v>11</v>
      </c>
      <c r="D12" s="3" t="s">
        <v>262</v>
      </c>
      <c r="E1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2" s="4">
        <v>1071.06</v>
      </c>
      <c r="G12" s="4" t="s">
        <v>263</v>
      </c>
      <c r="H12" s="4" t="s">
        <v>264</v>
      </c>
      <c r="I12" s="4" t="s">
        <v>298</v>
      </c>
      <c r="J12" s="5" t="s">
        <v>299</v>
      </c>
      <c r="K12" s="4"/>
    </row>
    <row r="13" spans="1:11" x14ac:dyDescent="0.25">
      <c r="A13" s="3" t="s">
        <v>300</v>
      </c>
      <c r="B13" s="3" t="s">
        <v>45</v>
      </c>
      <c r="C13" s="4">
        <v>12</v>
      </c>
      <c r="D13" s="3" t="s">
        <v>262</v>
      </c>
      <c r="E1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3" s="4">
        <v>170</v>
      </c>
      <c r="G13" s="4" t="s">
        <v>301</v>
      </c>
      <c r="H13" s="4" t="s">
        <v>264</v>
      </c>
      <c r="I13" s="4" t="s">
        <v>302</v>
      </c>
      <c r="J13" s="5" t="s">
        <v>303</v>
      </c>
      <c r="K13" s="4"/>
    </row>
    <row r="14" spans="1:11" x14ac:dyDescent="0.25">
      <c r="A14" s="3" t="s">
        <v>304</v>
      </c>
      <c r="B14" s="3" t="s">
        <v>47</v>
      </c>
      <c r="C14" s="4">
        <v>14</v>
      </c>
      <c r="D14" s="3" t="s">
        <v>262</v>
      </c>
      <c r="E1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4" s="4">
        <v>1292.93</v>
      </c>
      <c r="G14" s="4" t="s">
        <v>305</v>
      </c>
      <c r="H14" s="4" t="s">
        <v>264</v>
      </c>
      <c r="I14" s="4" t="s">
        <v>306</v>
      </c>
      <c r="J14" s="5" t="s">
        <v>307</v>
      </c>
      <c r="K14" s="4"/>
    </row>
    <row r="15" spans="1:11" x14ac:dyDescent="0.25">
      <c r="A15" s="7" t="s">
        <v>308</v>
      </c>
      <c r="B15" s="7" t="s">
        <v>309</v>
      </c>
      <c r="C15" s="8">
        <v>17</v>
      </c>
      <c r="D15" s="9" t="s">
        <v>262</v>
      </c>
      <c r="E1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5" s="4"/>
      <c r="G15" s="4"/>
      <c r="H15" s="4" t="s">
        <v>293</v>
      </c>
      <c r="I15" s="4"/>
      <c r="J15" s="5"/>
      <c r="K15" s="4"/>
    </row>
    <row r="16" spans="1:11" x14ac:dyDescent="0.25">
      <c r="A16" s="7" t="s">
        <v>310</v>
      </c>
      <c r="B16" s="7" t="s">
        <v>311</v>
      </c>
      <c r="C16" s="8">
        <v>18</v>
      </c>
      <c r="D16" s="9" t="s">
        <v>262</v>
      </c>
      <c r="E1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6" s="4"/>
      <c r="G16" s="4"/>
      <c r="H16" s="4" t="s">
        <v>293</v>
      </c>
      <c r="I16" s="4"/>
      <c r="J16" s="5"/>
      <c r="K16" s="4"/>
    </row>
    <row r="17" spans="1:11" x14ac:dyDescent="0.25">
      <c r="A17" s="3" t="s">
        <v>312</v>
      </c>
      <c r="B17" s="3" t="s">
        <v>49</v>
      </c>
      <c r="C17" s="4">
        <v>19</v>
      </c>
      <c r="D17" s="3" t="s">
        <v>262</v>
      </c>
      <c r="E1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7" s="4">
        <v>1143.8399999999999</v>
      </c>
      <c r="G17" s="4" t="s">
        <v>305</v>
      </c>
      <c r="H17" s="4" t="s">
        <v>264</v>
      </c>
      <c r="I17" s="4" t="s">
        <v>313</v>
      </c>
      <c r="J17" s="5" t="s">
        <v>314</v>
      </c>
      <c r="K17" s="4"/>
    </row>
    <row r="18" spans="1:11" x14ac:dyDescent="0.25">
      <c r="A18" s="3" t="s">
        <v>315</v>
      </c>
      <c r="B18" s="3" t="s">
        <v>51</v>
      </c>
      <c r="C18" s="4">
        <v>20</v>
      </c>
      <c r="D18" s="3" t="s">
        <v>262</v>
      </c>
      <c r="E1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8" s="4">
        <v>980.91</v>
      </c>
      <c r="G18" s="4" t="s">
        <v>305</v>
      </c>
      <c r="H18" s="4" t="s">
        <v>264</v>
      </c>
      <c r="I18" s="4" t="s">
        <v>316</v>
      </c>
      <c r="J18" s="5" t="s">
        <v>317</v>
      </c>
      <c r="K18" s="4"/>
    </row>
    <row r="19" spans="1:11" x14ac:dyDescent="0.25">
      <c r="A19" s="3" t="s">
        <v>318</v>
      </c>
      <c r="B19" s="3" t="s">
        <v>319</v>
      </c>
      <c r="C19" s="4">
        <v>101</v>
      </c>
      <c r="D19" s="3" t="s">
        <v>262</v>
      </c>
      <c r="E1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9" s="4"/>
      <c r="G19" s="4"/>
      <c r="H19" s="4" t="s">
        <v>293</v>
      </c>
      <c r="I19" s="4"/>
      <c r="J19" s="5"/>
      <c r="K19" s="4"/>
    </row>
    <row r="20" spans="1:11" x14ac:dyDescent="0.25">
      <c r="A20" s="3" t="s">
        <v>320</v>
      </c>
      <c r="B20" s="3" t="s">
        <v>321</v>
      </c>
      <c r="C20" s="4">
        <v>102</v>
      </c>
      <c r="D20" s="3" t="s">
        <v>262</v>
      </c>
      <c r="E2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0" s="4"/>
      <c r="G20" s="4"/>
      <c r="H20" s="4" t="s">
        <v>293</v>
      </c>
      <c r="I20" s="4"/>
      <c r="J20" s="5"/>
      <c r="K20" s="4"/>
    </row>
    <row r="21" spans="1:11" x14ac:dyDescent="0.25">
      <c r="A21" s="3" t="s">
        <v>322</v>
      </c>
      <c r="B21" s="3" t="s">
        <v>323</v>
      </c>
      <c r="C21" s="4">
        <v>104</v>
      </c>
      <c r="D21" s="3" t="s">
        <v>262</v>
      </c>
      <c r="E2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1" s="4"/>
      <c r="G21" s="4"/>
      <c r="H21" s="4" t="s">
        <v>293</v>
      </c>
      <c r="I21" s="4"/>
      <c r="J21" s="5"/>
      <c r="K21" s="4"/>
    </row>
    <row r="22" spans="1:11" x14ac:dyDescent="0.25">
      <c r="A22" s="3" t="s">
        <v>324</v>
      </c>
      <c r="B22" s="3" t="s">
        <v>325</v>
      </c>
      <c r="C22" s="4">
        <v>106</v>
      </c>
      <c r="D22" s="3" t="s">
        <v>262</v>
      </c>
      <c r="E2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2" s="4"/>
      <c r="G22" s="4"/>
      <c r="H22" s="4" t="s">
        <v>293</v>
      </c>
      <c r="I22" s="4"/>
      <c r="J22" s="5"/>
      <c r="K22" s="4"/>
    </row>
    <row r="23" spans="1:11" x14ac:dyDescent="0.25">
      <c r="A23" s="3" t="s">
        <v>326</v>
      </c>
      <c r="B23" s="3" t="s">
        <v>327</v>
      </c>
      <c r="C23" s="4">
        <v>111</v>
      </c>
      <c r="D23" s="3" t="s">
        <v>262</v>
      </c>
      <c r="E2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3" s="4"/>
      <c r="G23" s="4"/>
      <c r="H23" s="4" t="s">
        <v>293</v>
      </c>
      <c r="I23" s="4"/>
      <c r="J23" s="5"/>
      <c r="K23" s="4"/>
    </row>
    <row r="24" spans="1:11" x14ac:dyDescent="0.25">
      <c r="A24" s="3" t="s">
        <v>328</v>
      </c>
      <c r="B24" s="3" t="s">
        <v>329</v>
      </c>
      <c r="C24" s="4">
        <v>112</v>
      </c>
      <c r="D24" s="3" t="s">
        <v>262</v>
      </c>
      <c r="E2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4" s="4"/>
      <c r="G24" s="4"/>
      <c r="H24" s="4" t="s">
        <v>293</v>
      </c>
      <c r="I24" s="4"/>
      <c r="J24" s="5"/>
      <c r="K24" s="4"/>
    </row>
    <row r="25" spans="1:11" x14ac:dyDescent="0.25">
      <c r="A25" s="3" t="s">
        <v>330</v>
      </c>
      <c r="B25" s="3" t="s">
        <v>331</v>
      </c>
      <c r="C25" s="4">
        <v>119</v>
      </c>
      <c r="D25" s="3" t="s">
        <v>262</v>
      </c>
      <c r="E2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5" s="4"/>
      <c r="G25" s="4"/>
      <c r="H25" s="4" t="s">
        <v>293</v>
      </c>
      <c r="I25" s="4"/>
      <c r="J25" s="5"/>
      <c r="K25" s="4"/>
    </row>
    <row r="26" spans="1:11" x14ac:dyDescent="0.25">
      <c r="A26" s="3" t="s">
        <v>332</v>
      </c>
      <c r="B26" s="3" t="s">
        <v>333</v>
      </c>
      <c r="C26" s="4">
        <v>201</v>
      </c>
      <c r="D26" s="10" t="s">
        <v>334</v>
      </c>
      <c r="E2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6" s="4"/>
      <c r="G26" s="4"/>
      <c r="H26" s="4" t="s">
        <v>293</v>
      </c>
      <c r="I26" s="4"/>
      <c r="J26" s="5"/>
      <c r="K26" s="4"/>
    </row>
    <row r="27" spans="1:11" x14ac:dyDescent="0.25">
      <c r="A27" s="3" t="s">
        <v>335</v>
      </c>
      <c r="B27" s="3" t="s">
        <v>336</v>
      </c>
      <c r="C27" s="4">
        <v>202</v>
      </c>
      <c r="D27" s="10" t="s">
        <v>334</v>
      </c>
      <c r="E2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7" s="4"/>
      <c r="G27" s="4"/>
      <c r="H27" s="4" t="s">
        <v>293</v>
      </c>
      <c r="I27" s="4"/>
      <c r="J27" s="5"/>
      <c r="K27" s="4"/>
    </row>
    <row r="28" spans="1:11" x14ac:dyDescent="0.25">
      <c r="A28" s="3" t="s">
        <v>337</v>
      </c>
      <c r="B28" s="3" t="s">
        <v>338</v>
      </c>
      <c r="C28" s="4">
        <v>203</v>
      </c>
      <c r="D28" s="10" t="s">
        <v>334</v>
      </c>
      <c r="E2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8" s="4"/>
      <c r="G28" s="4"/>
      <c r="H28" s="4" t="s">
        <v>293</v>
      </c>
      <c r="I28" s="4"/>
      <c r="J28" s="5"/>
      <c r="K28" s="4"/>
    </row>
    <row r="29" spans="1:11" x14ac:dyDescent="0.25">
      <c r="A29" s="3" t="s">
        <v>339</v>
      </c>
      <c r="B29" s="3" t="s">
        <v>340</v>
      </c>
      <c r="C29" s="4">
        <v>204</v>
      </c>
      <c r="D29" s="10" t="s">
        <v>334</v>
      </c>
      <c r="E2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9" s="4"/>
      <c r="G29" s="4"/>
      <c r="H29" s="4" t="s">
        <v>293</v>
      </c>
      <c r="I29" s="4"/>
      <c r="J29" s="5"/>
      <c r="K29" s="4"/>
    </row>
    <row r="30" spans="1:11" x14ac:dyDescent="0.25">
      <c r="A30" s="3" t="s">
        <v>341</v>
      </c>
      <c r="B30" s="3" t="s">
        <v>342</v>
      </c>
      <c r="C30" s="4">
        <v>207</v>
      </c>
      <c r="D30" s="10" t="s">
        <v>334</v>
      </c>
      <c r="E3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0" s="4"/>
      <c r="G30" s="4"/>
      <c r="H30" s="4" t="s">
        <v>293</v>
      </c>
      <c r="I30" s="4"/>
      <c r="J30" s="5"/>
      <c r="K30" s="4"/>
    </row>
    <row r="31" spans="1:11" x14ac:dyDescent="0.25">
      <c r="A31" s="3" t="s">
        <v>343</v>
      </c>
      <c r="B31" s="3" t="s">
        <v>344</v>
      </c>
      <c r="C31" s="4">
        <v>208</v>
      </c>
      <c r="D31" s="10" t="s">
        <v>334</v>
      </c>
      <c r="E3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1" s="4"/>
      <c r="G31" s="4"/>
      <c r="H31" s="4" t="s">
        <v>293</v>
      </c>
      <c r="I31" s="4"/>
      <c r="J31" s="5"/>
      <c r="K31" s="4"/>
    </row>
    <row r="32" spans="1:11" x14ac:dyDescent="0.25">
      <c r="A32" s="3" t="s">
        <v>345</v>
      </c>
      <c r="B32" s="3" t="s">
        <v>346</v>
      </c>
      <c r="C32" s="4">
        <v>206</v>
      </c>
      <c r="D32" s="10" t="s">
        <v>334</v>
      </c>
      <c r="E3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2" s="4">
        <v>0</v>
      </c>
      <c r="G32" s="4" t="s">
        <v>274</v>
      </c>
      <c r="H32" s="4" t="s">
        <v>264</v>
      </c>
      <c r="I32" s="4">
        <v>0</v>
      </c>
      <c r="J32" s="5"/>
      <c r="K32" s="4"/>
    </row>
    <row r="33" spans="1:11" x14ac:dyDescent="0.25">
      <c r="A33" s="3" t="s">
        <v>347</v>
      </c>
      <c r="B33" s="3" t="s">
        <v>348</v>
      </c>
      <c r="C33" s="4">
        <v>301</v>
      </c>
      <c r="D33" s="3" t="s">
        <v>349</v>
      </c>
      <c r="E3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3" s="4">
        <v>3445.36</v>
      </c>
      <c r="G33" s="4" t="s">
        <v>269</v>
      </c>
      <c r="H33" s="4" t="s">
        <v>264</v>
      </c>
      <c r="I33" s="4" t="s">
        <v>350</v>
      </c>
      <c r="J33" s="5" t="s">
        <v>351</v>
      </c>
      <c r="K33" s="4"/>
    </row>
    <row r="34" spans="1:11" x14ac:dyDescent="0.25">
      <c r="A34" s="3" t="s">
        <v>352</v>
      </c>
      <c r="B34" s="3" t="s">
        <v>353</v>
      </c>
      <c r="C34" s="4">
        <v>303</v>
      </c>
      <c r="D34" s="3" t="s">
        <v>349</v>
      </c>
      <c r="E3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4" s="4">
        <v>2720.3</v>
      </c>
      <c r="G34" s="4" t="s">
        <v>263</v>
      </c>
      <c r="H34" s="4" t="s">
        <v>264</v>
      </c>
      <c r="I34" s="4" t="s">
        <v>354</v>
      </c>
      <c r="J34" s="5" t="s">
        <v>355</v>
      </c>
      <c r="K34" s="4"/>
    </row>
    <row r="35" spans="1:11" x14ac:dyDescent="0.25">
      <c r="A35" s="3" t="s">
        <v>356</v>
      </c>
      <c r="B35" s="3" t="s">
        <v>357</v>
      </c>
      <c r="C35" s="4">
        <v>304</v>
      </c>
      <c r="D35" s="3" t="s">
        <v>349</v>
      </c>
      <c r="E3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5" s="4">
        <v>3336.82</v>
      </c>
      <c r="G35" s="4" t="s">
        <v>269</v>
      </c>
      <c r="H35" s="4" t="s">
        <v>264</v>
      </c>
      <c r="I35" s="4" t="s">
        <v>358</v>
      </c>
      <c r="J35" s="5" t="s">
        <v>359</v>
      </c>
      <c r="K35" s="4"/>
    </row>
    <row r="36" spans="1:11" x14ac:dyDescent="0.25">
      <c r="A36" s="3" t="s">
        <v>360</v>
      </c>
      <c r="B36" s="3" t="s">
        <v>361</v>
      </c>
      <c r="C36" s="4">
        <v>305</v>
      </c>
      <c r="D36" s="3" t="s">
        <v>349</v>
      </c>
      <c r="E3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6" s="4">
        <v>1681.9</v>
      </c>
      <c r="G36" s="4" t="s">
        <v>305</v>
      </c>
      <c r="H36" s="4" t="s">
        <v>264</v>
      </c>
      <c r="I36" s="4" t="s">
        <v>362</v>
      </c>
      <c r="J36" s="5" t="s">
        <v>363</v>
      </c>
      <c r="K36" s="4"/>
    </row>
    <row r="37" spans="1:11" x14ac:dyDescent="0.25">
      <c r="A37" s="3" t="s">
        <v>364</v>
      </c>
      <c r="B37" s="3" t="s">
        <v>365</v>
      </c>
      <c r="C37" s="4">
        <v>306</v>
      </c>
      <c r="D37" s="3" t="s">
        <v>349</v>
      </c>
      <c r="E3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7" s="4">
        <v>0</v>
      </c>
      <c r="G37" s="4" t="s">
        <v>274</v>
      </c>
      <c r="H37" s="4" t="s">
        <v>264</v>
      </c>
      <c r="I37" s="4">
        <v>0</v>
      </c>
      <c r="J37" s="5"/>
      <c r="K37" s="4"/>
    </row>
    <row r="38" spans="1:11" x14ac:dyDescent="0.25">
      <c r="A38" s="3" t="s">
        <v>366</v>
      </c>
      <c r="B38" s="3" t="s">
        <v>367</v>
      </c>
      <c r="C38" s="4">
        <v>307</v>
      </c>
      <c r="D38" s="3" t="s">
        <v>349</v>
      </c>
      <c r="E3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8" s="4">
        <v>1335</v>
      </c>
      <c r="G38" s="4" t="s">
        <v>305</v>
      </c>
      <c r="H38" s="4" t="s">
        <v>264</v>
      </c>
      <c r="I38" s="4" t="s">
        <v>368</v>
      </c>
      <c r="J38" s="5" t="s">
        <v>369</v>
      </c>
      <c r="K38" s="4"/>
    </row>
    <row r="39" spans="1:11" x14ac:dyDescent="0.25">
      <c r="A39" s="3" t="s">
        <v>370</v>
      </c>
      <c r="B39" s="3" t="s">
        <v>371</v>
      </c>
      <c r="C39" s="4">
        <v>308</v>
      </c>
      <c r="D39" s="3" t="s">
        <v>349</v>
      </c>
      <c r="E3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9" s="4">
        <v>1350</v>
      </c>
      <c r="G39" s="4" t="s">
        <v>305</v>
      </c>
      <c r="H39" s="4" t="s">
        <v>264</v>
      </c>
      <c r="I39" s="4" t="s">
        <v>372</v>
      </c>
      <c r="J39" s="5" t="s">
        <v>373</v>
      </c>
      <c r="K39" s="4"/>
    </row>
    <row r="40" spans="1:11" x14ac:dyDescent="0.25">
      <c r="A40" s="3" t="s">
        <v>347</v>
      </c>
      <c r="B40" s="3" t="s">
        <v>348</v>
      </c>
      <c r="C40" s="4">
        <v>701</v>
      </c>
      <c r="D40" s="3" t="s">
        <v>349</v>
      </c>
      <c r="E4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0" s="4">
        <v>3445.36</v>
      </c>
      <c r="G40" s="4" t="s">
        <v>269</v>
      </c>
      <c r="H40" s="4" t="s">
        <v>264</v>
      </c>
      <c r="I40" s="4" t="s">
        <v>350</v>
      </c>
      <c r="J40" s="5"/>
      <c r="K40" s="4"/>
    </row>
    <row r="41" spans="1:11" x14ac:dyDescent="0.25">
      <c r="A41" s="3" t="s">
        <v>352</v>
      </c>
      <c r="B41" s="3" t="s">
        <v>353</v>
      </c>
      <c r="C41" s="4">
        <v>703</v>
      </c>
      <c r="D41" s="3" t="s">
        <v>349</v>
      </c>
      <c r="E4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1" s="4">
        <v>2720.3</v>
      </c>
      <c r="G41" s="4" t="s">
        <v>263</v>
      </c>
      <c r="H41" s="4" t="s">
        <v>264</v>
      </c>
      <c r="I41" s="4" t="s">
        <v>354</v>
      </c>
      <c r="J41" s="5"/>
      <c r="K41" s="4"/>
    </row>
    <row r="42" spans="1:11" x14ac:dyDescent="0.25">
      <c r="A42" s="3" t="s">
        <v>356</v>
      </c>
      <c r="B42" s="3" t="s">
        <v>357</v>
      </c>
      <c r="C42" s="4">
        <v>704</v>
      </c>
      <c r="D42" s="3" t="s">
        <v>349</v>
      </c>
      <c r="E4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2" s="4">
        <v>3336.82</v>
      </c>
      <c r="G42" s="4" t="s">
        <v>269</v>
      </c>
      <c r="H42" s="4" t="s">
        <v>264</v>
      </c>
      <c r="I42" s="4" t="s">
        <v>358</v>
      </c>
      <c r="J42" s="5"/>
      <c r="K42" s="4"/>
    </row>
    <row r="43" spans="1:11" x14ac:dyDescent="0.25">
      <c r="A43" s="3" t="s">
        <v>360</v>
      </c>
      <c r="B43" s="3" t="s">
        <v>361</v>
      </c>
      <c r="C43" s="4">
        <v>705</v>
      </c>
      <c r="D43" s="3" t="s">
        <v>349</v>
      </c>
      <c r="E4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3" s="4">
        <v>1681.9</v>
      </c>
      <c r="G43" s="4" t="s">
        <v>305</v>
      </c>
      <c r="H43" s="4" t="s">
        <v>264</v>
      </c>
      <c r="I43" s="4" t="s">
        <v>362</v>
      </c>
      <c r="J43" s="5"/>
      <c r="K43" s="4"/>
    </row>
    <row r="44" spans="1:11" x14ac:dyDescent="0.25">
      <c r="A44" s="3" t="s">
        <v>364</v>
      </c>
      <c r="B44" s="3" t="s">
        <v>365</v>
      </c>
      <c r="C44" s="4">
        <v>706</v>
      </c>
      <c r="D44" s="3" t="s">
        <v>349</v>
      </c>
      <c r="E4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4" s="4">
        <v>0</v>
      </c>
      <c r="G44" s="4" t="s">
        <v>274</v>
      </c>
      <c r="H44" s="4" t="s">
        <v>264</v>
      </c>
      <c r="I44" s="4">
        <v>0</v>
      </c>
      <c r="J44" s="5"/>
      <c r="K44" s="4"/>
    </row>
  </sheetData>
  <hyperlinks>
    <hyperlink ref="J2" r:id="rId1" xr:uid="{178E103C-A6AB-47E9-8DBA-D7C97565EDF1}"/>
    <hyperlink ref="J33" r:id="rId2" xr:uid="{97BD902C-8144-4CFC-BFDD-B36B2DEC6AAE}"/>
    <hyperlink ref="J39" r:id="rId3" xr:uid="{52D169E1-220F-4299-B62A-A0E5AD2BF6B6}"/>
    <hyperlink ref="J38" r:id="rId4" xr:uid="{8654A29C-11A6-430D-A2CE-BACD7428E37C}"/>
    <hyperlink ref="J36" r:id="rId5" xr:uid="{082A7F31-3A65-4492-B332-EE0716F9300F}"/>
    <hyperlink ref="J35" r:id="rId6" xr:uid="{4AE3C582-A104-4D1B-9ECB-BD60080F7907}"/>
    <hyperlink ref="J34" r:id="rId7" xr:uid="{5AF4B342-9837-4541-BC54-3B2360554389}"/>
    <hyperlink ref="J18" r:id="rId8" xr:uid="{AC8E7C7F-4B77-4A82-8228-FB40468A9F48}"/>
    <hyperlink ref="J17" r:id="rId9" xr:uid="{EC624561-656C-4C62-86A7-9AB66AA710D7}"/>
    <hyperlink ref="J14" r:id="rId10" xr:uid="{61AA53B9-2B9C-4690-B887-0B31E3DEA0C1}"/>
    <hyperlink ref="J13" r:id="rId11" xr:uid="{15D343F4-93D2-4ABA-99FC-442496FDDE95}"/>
    <hyperlink ref="J12" r:id="rId12" xr:uid="{8E29618A-5F26-4C0F-AE07-32EDB35FD298}"/>
    <hyperlink ref="J11" r:id="rId13" xr:uid="{E92C9DBF-BC6E-4CC7-89FB-856481A58D9A}"/>
    <hyperlink ref="J9" r:id="rId14" xr:uid="{EC750D78-C0DA-4905-87BE-D75D188A706C}"/>
    <hyperlink ref="J8" r:id="rId15" xr:uid="{C45F3BD6-2427-4D2C-AA4F-C748A86D277A}"/>
    <hyperlink ref="J7" r:id="rId16" xr:uid="{A1D67A9F-F21D-4F43-8079-E1D6E65DEDE0}"/>
    <hyperlink ref="J5" r:id="rId17" xr:uid="{FBA6FF80-80B4-46A4-BDA5-4D1FFAA35207}"/>
    <hyperlink ref="J3" r:id="rId18" xr:uid="{8A794B95-C8A1-4DF9-B24F-305E1A141906}"/>
    <hyperlink ref="K2" r:id="rId19" xr:uid="{A5D9E949-7712-4BD1-B0CB-EC1561D58914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6130-68C3-4B11-9C41-B310CADFA69C}">
  <dimension ref="A1:B2"/>
  <sheetViews>
    <sheetView workbookViewId="0">
      <selection sqref="A1:A2"/>
    </sheetView>
  </sheetViews>
  <sheetFormatPr defaultRowHeight="15" customHeight="1" x14ac:dyDescent="0.25"/>
  <sheetData>
    <row r="1" spans="1:2" ht="15" customHeight="1" x14ac:dyDescent="0.25">
      <c r="A1" t="s">
        <v>12</v>
      </c>
      <c r="B1" t="s">
        <v>1</v>
      </c>
    </row>
    <row r="2" spans="1:2" ht="15" customHeight="1" x14ac:dyDescent="0.25">
      <c r="A2" t="s">
        <v>13</v>
      </c>
      <c r="B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F2C2-BE18-433C-8F9A-4EA25CBEE536}">
  <sheetPr>
    <tabColor theme="3" tint="0.749992370372631"/>
  </sheetPr>
  <dimension ref="A1:N49"/>
  <sheetViews>
    <sheetView zoomScaleNormal="100" workbookViewId="0">
      <selection activeCell="C3" sqref="C3"/>
    </sheetView>
  </sheetViews>
  <sheetFormatPr defaultRowHeight="15" x14ac:dyDescent="0.25"/>
  <cols>
    <col min="1" max="1" width="18.85546875" bestFit="1" customWidth="1"/>
    <col min="2" max="2" width="12.85546875" style="2" bestFit="1" customWidth="1"/>
    <col min="3" max="3" width="7.5703125" bestFit="1" customWidth="1"/>
    <col min="4" max="5" width="7.5703125" customWidth="1"/>
    <col min="7" max="11" width="14.42578125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1</v>
      </c>
      <c r="N1" t="s">
        <v>26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3</v>
      </c>
      <c r="F2" t="s">
        <v>28</v>
      </c>
      <c r="H2" t="s">
        <v>13</v>
      </c>
      <c r="I2" t="s">
        <v>2</v>
      </c>
      <c r="J2" s="1">
        <v>45901</v>
      </c>
      <c r="K2" s="1">
        <v>45907</v>
      </c>
      <c r="M2" t="s">
        <v>29</v>
      </c>
      <c r="N2" t="str">
        <f>Base1PlanoVoo[[#This Row],[loja_key]]&amp;Base1PlanoVoo[[#This Row],[Ciclo]]&amp;Base1PlanoVoo[[#This Row],[Período]]</f>
        <v>1SetembroSemana 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3</v>
      </c>
      <c r="H3" t="s">
        <v>13</v>
      </c>
      <c r="I3" t="s">
        <v>2</v>
      </c>
      <c r="J3" s="1">
        <v>45901</v>
      </c>
      <c r="K3" s="1">
        <v>45907</v>
      </c>
      <c r="M3" t="s">
        <v>31</v>
      </c>
      <c r="N3" t="str">
        <f>Base1PlanoVoo[[#This Row],[loja_key]]&amp;Base1PlanoVoo[[#This Row],[Ciclo]]&amp;Base1PlanoVoo[[#This Row],[Período]]</f>
        <v>2SetembroSemana 1</v>
      </c>
    </row>
    <row r="4" spans="1:14" x14ac:dyDescent="0.25">
      <c r="A4" s="2" t="s">
        <v>32</v>
      </c>
      <c r="B4" s="2">
        <f>_xlfn.XLOOKUP(Base1PlanoVoo[[#This Row],[NomeLoja]],perfilLoja[Nome_Loja_Simples],perfilLoja[Loja Key])</f>
        <v>4</v>
      </c>
      <c r="C4">
        <v>1</v>
      </c>
      <c r="D4">
        <v>2</v>
      </c>
      <c r="E4">
        <v>3</v>
      </c>
      <c r="F4" t="s">
        <v>33</v>
      </c>
      <c r="H4" t="s">
        <v>13</v>
      </c>
      <c r="I4" t="s">
        <v>2</v>
      </c>
      <c r="J4" s="1">
        <v>45901</v>
      </c>
      <c r="K4" s="1">
        <v>45907</v>
      </c>
      <c r="M4" t="s">
        <v>34</v>
      </c>
      <c r="N4" t="str">
        <f>Base1PlanoVoo[[#This Row],[loja_key]]&amp;Base1PlanoVoo[[#This Row],[Ciclo]]&amp;Base1PlanoVoo[[#This Row],[Período]]</f>
        <v>4SetembroSemana 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3</v>
      </c>
      <c r="H5" t="s">
        <v>13</v>
      </c>
      <c r="I5" t="s">
        <v>2</v>
      </c>
      <c r="J5" s="1">
        <v>45901</v>
      </c>
      <c r="K5" s="1">
        <v>45907</v>
      </c>
      <c r="M5" t="s">
        <v>36</v>
      </c>
      <c r="N5" t="str">
        <f>Base1PlanoVoo[[#This Row],[loja_key]]&amp;Base1PlanoVoo[[#This Row],[Ciclo]]&amp;Base1PlanoVoo[[#This Row],[Período]]</f>
        <v>6SetembroSemana 1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3</v>
      </c>
      <c r="H6" t="s">
        <v>13</v>
      </c>
      <c r="I6" t="s">
        <v>2</v>
      </c>
      <c r="J6" s="1">
        <v>45901</v>
      </c>
      <c r="K6" s="1">
        <v>45907</v>
      </c>
      <c r="M6" t="s">
        <v>38</v>
      </c>
      <c r="N6" t="str">
        <f>Base1PlanoVoo[[#This Row],[loja_key]]&amp;Base1PlanoVoo[[#This Row],[Ciclo]]&amp;Base1PlanoVoo[[#This Row],[Período]]</f>
        <v>7SetembroSemana 1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3</v>
      </c>
      <c r="H7" t="s">
        <v>13</v>
      </c>
      <c r="I7" t="s">
        <v>2</v>
      </c>
      <c r="J7" s="1">
        <v>45901</v>
      </c>
      <c r="K7" s="1">
        <v>45907</v>
      </c>
      <c r="M7" t="s">
        <v>40</v>
      </c>
      <c r="N7" t="str">
        <f>Base1PlanoVoo[[#This Row],[loja_key]]&amp;Base1PlanoVoo[[#This Row],[Ciclo]]&amp;Base1PlanoVoo[[#This Row],[Período]]</f>
        <v>8SetembroSemana 1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3</v>
      </c>
      <c r="F8" t="s">
        <v>33</v>
      </c>
      <c r="H8" t="s">
        <v>13</v>
      </c>
      <c r="I8" t="s">
        <v>2</v>
      </c>
      <c r="J8" s="1">
        <v>45901</v>
      </c>
      <c r="K8" s="1">
        <v>45907</v>
      </c>
      <c r="M8" t="s">
        <v>42</v>
      </c>
      <c r="N8" t="str">
        <f>Base1PlanoVoo[[#This Row],[loja_key]]&amp;Base1PlanoVoo[[#This Row],[Ciclo]]&amp;Base1PlanoVoo[[#This Row],[Período]]</f>
        <v>10SetembroSemana 1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3</v>
      </c>
      <c r="H9" t="s">
        <v>13</v>
      </c>
      <c r="I9" t="s">
        <v>2</v>
      </c>
      <c r="J9" s="1">
        <v>45901</v>
      </c>
      <c r="K9" s="1">
        <v>45907</v>
      </c>
      <c r="M9" t="s">
        <v>44</v>
      </c>
      <c r="N9" t="str">
        <f>Base1PlanoVoo[[#This Row],[loja_key]]&amp;Base1PlanoVoo[[#This Row],[Ciclo]]&amp;Base1PlanoVoo[[#This Row],[Período]]</f>
        <v>11SetembroSemana 1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3</v>
      </c>
      <c r="H10" t="s">
        <v>13</v>
      </c>
      <c r="I10" t="s">
        <v>2</v>
      </c>
      <c r="J10" s="1">
        <v>45901</v>
      </c>
      <c r="K10" s="1">
        <v>45907</v>
      </c>
      <c r="M10" t="s">
        <v>46</v>
      </c>
      <c r="N10" t="str">
        <f>Base1PlanoVoo[[#This Row],[loja_key]]&amp;Base1PlanoVoo[[#This Row],[Ciclo]]&amp;Base1PlanoVoo[[#This Row],[Período]]</f>
        <v>12SetembroSemana 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3</v>
      </c>
      <c r="H11" t="s">
        <v>13</v>
      </c>
      <c r="I11" t="s">
        <v>2</v>
      </c>
      <c r="J11" s="1">
        <v>45901</v>
      </c>
      <c r="K11" s="1">
        <v>45907</v>
      </c>
      <c r="M11" t="s">
        <v>48</v>
      </c>
      <c r="N11" t="str">
        <f>Base1PlanoVoo[[#This Row],[loja_key]]&amp;Base1PlanoVoo[[#This Row],[Ciclo]]&amp;Base1PlanoVoo[[#This Row],[Período]]</f>
        <v>14SetembroSemana 1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3</v>
      </c>
      <c r="H12" t="s">
        <v>13</v>
      </c>
      <c r="I12" t="s">
        <v>2</v>
      </c>
      <c r="J12" s="1">
        <v>45901</v>
      </c>
      <c r="K12" s="1">
        <v>45907</v>
      </c>
      <c r="M12" t="s">
        <v>50</v>
      </c>
      <c r="N12" t="str">
        <f>Base1PlanoVoo[[#This Row],[loja_key]]&amp;Base1PlanoVoo[[#This Row],[Ciclo]]&amp;Base1PlanoVoo[[#This Row],[Período]]</f>
        <v>19SetembroSemana 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3</v>
      </c>
      <c r="H13" t="s">
        <v>13</v>
      </c>
      <c r="I13" t="s">
        <v>2</v>
      </c>
      <c r="J13" s="1">
        <v>45901</v>
      </c>
      <c r="K13" s="1">
        <v>45907</v>
      </c>
      <c r="M13" t="s">
        <v>52</v>
      </c>
      <c r="N13" t="str">
        <f>Base1PlanoVoo[[#This Row],[loja_key]]&amp;Base1PlanoVoo[[#This Row],[Ciclo]]&amp;Base1PlanoVoo[[#This Row],[Período]]</f>
        <v>20SetembroSemana 1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3</v>
      </c>
      <c r="H14" t="s">
        <v>13</v>
      </c>
      <c r="I14" t="s">
        <v>4</v>
      </c>
      <c r="J14" s="1">
        <v>45908</v>
      </c>
      <c r="K14" s="1">
        <v>45914</v>
      </c>
      <c r="M14" t="s">
        <v>29</v>
      </c>
      <c r="N14" t="str">
        <f>Base1PlanoVoo[[#This Row],[loja_key]]&amp;Base1PlanoVoo[[#This Row],[Ciclo]]&amp;Base1PlanoVoo[[#This Row],[Período]]</f>
        <v>1SetembroSemana 2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3</v>
      </c>
      <c r="H15" t="s">
        <v>13</v>
      </c>
      <c r="I15" t="s">
        <v>4</v>
      </c>
      <c r="J15" s="1">
        <v>45908</v>
      </c>
      <c r="K15" s="1">
        <v>45914</v>
      </c>
      <c r="M15" t="s">
        <v>31</v>
      </c>
      <c r="N15" t="str">
        <f>Base1PlanoVoo[[#This Row],[loja_key]]&amp;Base1PlanoVoo[[#This Row],[Ciclo]]&amp;Base1PlanoVoo[[#This Row],[Período]]</f>
        <v>2SetembroSemana 2</v>
      </c>
    </row>
    <row r="16" spans="1:14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3</v>
      </c>
      <c r="H16" t="s">
        <v>13</v>
      </c>
      <c r="I16" t="s">
        <v>4</v>
      </c>
      <c r="J16" s="1">
        <v>45908</v>
      </c>
      <c r="K16" s="1">
        <v>45914</v>
      </c>
      <c r="M16" t="s">
        <v>34</v>
      </c>
      <c r="N16" t="str">
        <f>Base1PlanoVoo[[#This Row],[loja_key]]&amp;Base1PlanoVoo[[#This Row],[Ciclo]]&amp;Base1PlanoVoo[[#This Row],[Período]]</f>
        <v>4SetembroSemana 2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3</v>
      </c>
      <c r="H17" t="s">
        <v>13</v>
      </c>
      <c r="I17" t="s">
        <v>4</v>
      </c>
      <c r="J17" s="1">
        <v>45908</v>
      </c>
      <c r="K17" s="1">
        <v>45914</v>
      </c>
      <c r="M17" t="s">
        <v>36</v>
      </c>
      <c r="N17" t="str">
        <f>Base1PlanoVoo[[#This Row],[loja_key]]&amp;Base1PlanoVoo[[#This Row],[Ciclo]]&amp;Base1PlanoVoo[[#This Row],[Período]]</f>
        <v>6SetembroSemana 2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3</v>
      </c>
      <c r="H18" t="s">
        <v>13</v>
      </c>
      <c r="I18" t="s">
        <v>4</v>
      </c>
      <c r="J18" s="1">
        <v>45908</v>
      </c>
      <c r="K18" s="1">
        <v>45914</v>
      </c>
      <c r="M18" t="s">
        <v>38</v>
      </c>
      <c r="N18" t="str">
        <f>Base1PlanoVoo[[#This Row],[loja_key]]&amp;Base1PlanoVoo[[#This Row],[Ciclo]]&amp;Base1PlanoVoo[[#This Row],[Período]]</f>
        <v>7SetembroSemana 2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3</v>
      </c>
      <c r="H19" t="s">
        <v>13</v>
      </c>
      <c r="I19" t="s">
        <v>4</v>
      </c>
      <c r="J19" s="1">
        <v>45908</v>
      </c>
      <c r="K19" s="1">
        <v>45914</v>
      </c>
      <c r="M19" t="s">
        <v>40</v>
      </c>
      <c r="N19" t="str">
        <f>Base1PlanoVoo[[#This Row],[loja_key]]&amp;Base1PlanoVoo[[#This Row],[Ciclo]]&amp;Base1PlanoVoo[[#This Row],[Período]]</f>
        <v>8SetembroSemana 2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3</v>
      </c>
      <c r="H20" t="s">
        <v>13</v>
      </c>
      <c r="I20" t="s">
        <v>4</v>
      </c>
      <c r="J20" s="1">
        <v>45908</v>
      </c>
      <c r="K20" s="1">
        <v>45914</v>
      </c>
      <c r="M20" t="s">
        <v>42</v>
      </c>
      <c r="N20" t="str">
        <f>Base1PlanoVoo[[#This Row],[loja_key]]&amp;Base1PlanoVoo[[#This Row],[Ciclo]]&amp;Base1PlanoVoo[[#This Row],[Período]]</f>
        <v>10SetembroSemana 2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3</v>
      </c>
      <c r="H21" t="s">
        <v>13</v>
      </c>
      <c r="I21" t="s">
        <v>4</v>
      </c>
      <c r="J21" s="1">
        <v>45908</v>
      </c>
      <c r="K21" s="1">
        <v>45914</v>
      </c>
      <c r="M21" t="s">
        <v>44</v>
      </c>
      <c r="N21" t="str">
        <f>Base1PlanoVoo[[#This Row],[loja_key]]&amp;Base1PlanoVoo[[#This Row],[Ciclo]]&amp;Base1PlanoVoo[[#This Row],[Período]]</f>
        <v>11SetembroSemana 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3</v>
      </c>
      <c r="H22" t="s">
        <v>13</v>
      </c>
      <c r="I22" t="s">
        <v>4</v>
      </c>
      <c r="J22" s="1">
        <v>45908</v>
      </c>
      <c r="K22" s="1">
        <v>45914</v>
      </c>
      <c r="M22" t="s">
        <v>46</v>
      </c>
      <c r="N22" t="str">
        <f>Base1PlanoVoo[[#This Row],[loja_key]]&amp;Base1PlanoVoo[[#This Row],[Ciclo]]&amp;Base1PlanoVoo[[#This Row],[Período]]</f>
        <v>12SetembroSemana 2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3</v>
      </c>
      <c r="H23" t="s">
        <v>13</v>
      </c>
      <c r="I23" t="s">
        <v>4</v>
      </c>
      <c r="J23" s="1">
        <v>45908</v>
      </c>
      <c r="K23" s="1">
        <v>45914</v>
      </c>
      <c r="M23" t="s">
        <v>48</v>
      </c>
      <c r="N23" t="str">
        <f>Base1PlanoVoo[[#This Row],[loja_key]]&amp;Base1PlanoVoo[[#This Row],[Ciclo]]&amp;Base1PlanoVoo[[#This Row],[Período]]</f>
        <v>14SetembroSemana 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3</v>
      </c>
      <c r="H24" t="s">
        <v>13</v>
      </c>
      <c r="I24" t="s">
        <v>4</v>
      </c>
      <c r="J24" s="1">
        <v>45908</v>
      </c>
      <c r="K24" s="1">
        <v>45914</v>
      </c>
      <c r="M24" t="s">
        <v>50</v>
      </c>
      <c r="N24" t="str">
        <f>Base1PlanoVoo[[#This Row],[loja_key]]&amp;Base1PlanoVoo[[#This Row],[Ciclo]]&amp;Base1PlanoVoo[[#This Row],[Período]]</f>
        <v>19SetembroSemana 2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3</v>
      </c>
      <c r="H25" t="s">
        <v>13</v>
      </c>
      <c r="I25" t="s">
        <v>4</v>
      </c>
      <c r="J25" s="1">
        <v>45915</v>
      </c>
      <c r="K25" s="1">
        <v>45921</v>
      </c>
      <c r="M25" t="s">
        <v>52</v>
      </c>
      <c r="N25" t="str">
        <f>Base1PlanoVoo[[#This Row],[loja_key]]&amp;Base1PlanoVoo[[#This Row],[Ciclo]]&amp;Base1PlanoVoo[[#This Row],[Período]]</f>
        <v>20SetembroSemana 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3</v>
      </c>
      <c r="H26" t="s">
        <v>13</v>
      </c>
      <c r="I26" t="s">
        <v>6</v>
      </c>
      <c r="J26" s="1">
        <v>45915</v>
      </c>
      <c r="K26" s="1">
        <v>45921</v>
      </c>
      <c r="M26" t="s">
        <v>29</v>
      </c>
      <c r="N26" t="str">
        <f>Base1PlanoVoo[[#This Row],[loja_key]]&amp;Base1PlanoVoo[[#This Row],[Ciclo]]&amp;Base1PlanoVoo[[#This Row],[Período]]</f>
        <v>1SetembroSemana 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3</v>
      </c>
      <c r="H27" t="s">
        <v>13</v>
      </c>
      <c r="I27" t="s">
        <v>6</v>
      </c>
      <c r="J27" s="1">
        <v>45915</v>
      </c>
      <c r="K27" s="1">
        <v>45921</v>
      </c>
      <c r="M27" t="s">
        <v>31</v>
      </c>
      <c r="N27" t="str">
        <f>Base1PlanoVoo[[#This Row],[loja_key]]&amp;Base1PlanoVoo[[#This Row],[Ciclo]]&amp;Base1PlanoVoo[[#This Row],[Período]]</f>
        <v>2SetembroSemana 3</v>
      </c>
    </row>
    <row r="28" spans="1:14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3</v>
      </c>
      <c r="H28" t="s">
        <v>13</v>
      </c>
      <c r="I28" t="s">
        <v>6</v>
      </c>
      <c r="J28" s="1">
        <v>45915</v>
      </c>
      <c r="K28" s="1">
        <v>45921</v>
      </c>
      <c r="M28" t="s">
        <v>34</v>
      </c>
      <c r="N28" t="str">
        <f>Base1PlanoVoo[[#This Row],[loja_key]]&amp;Base1PlanoVoo[[#This Row],[Ciclo]]&amp;Base1PlanoVoo[[#This Row],[Período]]</f>
        <v>4SetembroSemana 3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3</v>
      </c>
      <c r="H29" t="s">
        <v>13</v>
      </c>
      <c r="I29" t="s">
        <v>6</v>
      </c>
      <c r="J29" s="1">
        <v>45915</v>
      </c>
      <c r="K29" s="1">
        <v>45921</v>
      </c>
      <c r="M29" t="s">
        <v>36</v>
      </c>
      <c r="N29" t="str">
        <f>Base1PlanoVoo[[#This Row],[loja_key]]&amp;Base1PlanoVoo[[#This Row],[Ciclo]]&amp;Base1PlanoVoo[[#This Row],[Período]]</f>
        <v>6SetembroSemana 3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3</v>
      </c>
      <c r="H30" t="s">
        <v>13</v>
      </c>
      <c r="I30" t="s">
        <v>6</v>
      </c>
      <c r="J30" s="1">
        <v>45915</v>
      </c>
      <c r="K30" s="1">
        <v>45921</v>
      </c>
      <c r="M30" t="s">
        <v>38</v>
      </c>
      <c r="N30" t="str">
        <f>Base1PlanoVoo[[#This Row],[loja_key]]&amp;Base1PlanoVoo[[#This Row],[Ciclo]]&amp;Base1PlanoVoo[[#This Row],[Período]]</f>
        <v>7SetembroSemana 3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3</v>
      </c>
      <c r="H31" t="s">
        <v>13</v>
      </c>
      <c r="I31" t="s">
        <v>6</v>
      </c>
      <c r="J31" s="1">
        <v>45915</v>
      </c>
      <c r="K31" s="1">
        <v>45921</v>
      </c>
      <c r="M31" t="s">
        <v>40</v>
      </c>
      <c r="N31" t="str">
        <f>Base1PlanoVoo[[#This Row],[loja_key]]&amp;Base1PlanoVoo[[#This Row],[Ciclo]]&amp;Base1PlanoVoo[[#This Row],[Período]]</f>
        <v>8SetembroSemana 3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3</v>
      </c>
      <c r="H32" t="s">
        <v>13</v>
      </c>
      <c r="I32" t="s">
        <v>6</v>
      </c>
      <c r="J32" s="1">
        <v>45915</v>
      </c>
      <c r="K32" s="1">
        <v>45921</v>
      </c>
      <c r="M32" t="s">
        <v>42</v>
      </c>
      <c r="N32" t="str">
        <f>Base1PlanoVoo[[#This Row],[loja_key]]&amp;Base1PlanoVoo[[#This Row],[Ciclo]]&amp;Base1PlanoVoo[[#This Row],[Período]]</f>
        <v>10SetembroSemana 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3</v>
      </c>
      <c r="H33" t="s">
        <v>13</v>
      </c>
      <c r="I33" t="s">
        <v>6</v>
      </c>
      <c r="J33" s="1">
        <v>45915</v>
      </c>
      <c r="K33" s="1">
        <v>45921</v>
      </c>
      <c r="M33" t="s">
        <v>44</v>
      </c>
      <c r="N33" t="str">
        <f>Base1PlanoVoo[[#This Row],[loja_key]]&amp;Base1PlanoVoo[[#This Row],[Ciclo]]&amp;Base1PlanoVoo[[#This Row],[Período]]</f>
        <v>11SetembroSemana 3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3</v>
      </c>
      <c r="H34" t="s">
        <v>13</v>
      </c>
      <c r="I34" t="s">
        <v>6</v>
      </c>
      <c r="J34" s="1">
        <v>45915</v>
      </c>
      <c r="K34" s="1">
        <v>45921</v>
      </c>
      <c r="M34" t="s">
        <v>46</v>
      </c>
      <c r="N34" t="str">
        <f>Base1PlanoVoo[[#This Row],[loja_key]]&amp;Base1PlanoVoo[[#This Row],[Ciclo]]&amp;Base1PlanoVoo[[#This Row],[Período]]</f>
        <v>12SetembroSemana 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3</v>
      </c>
      <c r="H35" t="s">
        <v>13</v>
      </c>
      <c r="I35" t="s">
        <v>6</v>
      </c>
      <c r="J35" s="1">
        <v>45915</v>
      </c>
      <c r="K35" s="1">
        <v>45921</v>
      </c>
      <c r="M35" t="s">
        <v>48</v>
      </c>
      <c r="N35" t="str">
        <f>Base1PlanoVoo[[#This Row],[loja_key]]&amp;Base1PlanoVoo[[#This Row],[Ciclo]]&amp;Base1PlanoVoo[[#This Row],[Período]]</f>
        <v>14SetembroSemana 3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3</v>
      </c>
      <c r="H36" t="s">
        <v>13</v>
      </c>
      <c r="I36" t="s">
        <v>6</v>
      </c>
      <c r="J36" s="1">
        <v>45915</v>
      </c>
      <c r="K36" s="1">
        <v>45921</v>
      </c>
      <c r="M36" t="s">
        <v>50</v>
      </c>
      <c r="N36" t="str">
        <f>Base1PlanoVoo[[#This Row],[loja_key]]&amp;Base1PlanoVoo[[#This Row],[Ciclo]]&amp;Base1PlanoVoo[[#This Row],[Período]]</f>
        <v>19SetembroSemana 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3</v>
      </c>
      <c r="H37" t="s">
        <v>13</v>
      </c>
      <c r="I37" t="s">
        <v>6</v>
      </c>
      <c r="J37" s="1">
        <v>45915</v>
      </c>
      <c r="K37" s="1">
        <v>45921</v>
      </c>
      <c r="M37" t="s">
        <v>52</v>
      </c>
      <c r="N37" t="str">
        <f>Base1PlanoVoo[[#This Row],[loja_key]]&amp;Base1PlanoVoo[[#This Row],[Ciclo]]&amp;Base1PlanoVoo[[#This Row],[Período]]</f>
        <v>20SetembroSemana 3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3</v>
      </c>
      <c r="H38" t="s">
        <v>13</v>
      </c>
      <c r="I38" t="s">
        <v>8</v>
      </c>
      <c r="J38" s="1">
        <v>45922</v>
      </c>
      <c r="K38" s="1">
        <v>45930</v>
      </c>
      <c r="M38" t="s">
        <v>29</v>
      </c>
      <c r="N38" t="str">
        <f>Base1PlanoVoo[[#This Row],[loja_key]]&amp;Base1PlanoVoo[[#This Row],[Ciclo]]&amp;Base1PlanoVoo[[#This Row],[Período]]</f>
        <v>1SetembroSemana 4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3</v>
      </c>
      <c r="H39" t="s">
        <v>13</v>
      </c>
      <c r="I39" t="s">
        <v>8</v>
      </c>
      <c r="J39" s="1">
        <v>45922</v>
      </c>
      <c r="K39" s="1">
        <v>45930</v>
      </c>
      <c r="M39" t="s">
        <v>31</v>
      </c>
      <c r="N39" t="str">
        <f>Base1PlanoVoo[[#This Row],[loja_key]]&amp;Base1PlanoVoo[[#This Row],[Ciclo]]&amp;Base1PlanoVoo[[#This Row],[Período]]</f>
        <v>2SetembroSemana 4</v>
      </c>
    </row>
    <row r="40" spans="1:14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3</v>
      </c>
      <c r="H40" t="s">
        <v>13</v>
      </c>
      <c r="I40" t="s">
        <v>8</v>
      </c>
      <c r="J40" s="1">
        <v>45922</v>
      </c>
      <c r="K40" s="1">
        <v>45930</v>
      </c>
      <c r="M40" t="s">
        <v>34</v>
      </c>
      <c r="N40" t="str">
        <f>Base1PlanoVoo[[#This Row],[loja_key]]&amp;Base1PlanoVoo[[#This Row],[Ciclo]]&amp;Base1PlanoVoo[[#This Row],[Período]]</f>
        <v>4SetembroSemana 4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3</v>
      </c>
      <c r="H41" t="s">
        <v>13</v>
      </c>
      <c r="I41" t="s">
        <v>8</v>
      </c>
      <c r="J41" s="1">
        <v>45922</v>
      </c>
      <c r="K41" s="1">
        <v>45930</v>
      </c>
      <c r="M41" t="s">
        <v>36</v>
      </c>
      <c r="N41" t="str">
        <f>Base1PlanoVoo[[#This Row],[loja_key]]&amp;Base1PlanoVoo[[#This Row],[Ciclo]]&amp;Base1PlanoVoo[[#This Row],[Período]]</f>
        <v>6SetembroSemana 4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3</v>
      </c>
      <c r="H42" t="s">
        <v>13</v>
      </c>
      <c r="I42" t="s">
        <v>8</v>
      </c>
      <c r="J42" s="1">
        <v>45922</v>
      </c>
      <c r="K42" s="1">
        <v>45930</v>
      </c>
      <c r="M42" t="s">
        <v>38</v>
      </c>
      <c r="N42" t="str">
        <f>Base1PlanoVoo[[#This Row],[loja_key]]&amp;Base1PlanoVoo[[#This Row],[Ciclo]]&amp;Base1PlanoVoo[[#This Row],[Período]]</f>
        <v>7SetembroSemana 4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3</v>
      </c>
      <c r="H43" t="s">
        <v>13</v>
      </c>
      <c r="I43" t="s">
        <v>8</v>
      </c>
      <c r="J43" s="1">
        <v>45922</v>
      </c>
      <c r="K43" s="1">
        <v>45930</v>
      </c>
      <c r="M43" t="s">
        <v>40</v>
      </c>
      <c r="N43" t="str">
        <f>Base1PlanoVoo[[#This Row],[loja_key]]&amp;Base1PlanoVoo[[#This Row],[Ciclo]]&amp;Base1PlanoVoo[[#This Row],[Período]]</f>
        <v>8SetembroSemana 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3</v>
      </c>
      <c r="H44" t="s">
        <v>13</v>
      </c>
      <c r="I44" t="s">
        <v>8</v>
      </c>
      <c r="J44" s="1">
        <v>45922</v>
      </c>
      <c r="K44" s="1">
        <v>45930</v>
      </c>
      <c r="M44" t="s">
        <v>42</v>
      </c>
      <c r="N44" t="str">
        <f>Base1PlanoVoo[[#This Row],[loja_key]]&amp;Base1PlanoVoo[[#This Row],[Ciclo]]&amp;Base1PlanoVoo[[#This Row],[Período]]</f>
        <v>10SetembroSemana 4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3</v>
      </c>
      <c r="H45" t="s">
        <v>13</v>
      </c>
      <c r="I45" t="s">
        <v>8</v>
      </c>
      <c r="J45" s="1">
        <v>45922</v>
      </c>
      <c r="K45" s="1">
        <v>45930</v>
      </c>
      <c r="M45" t="s">
        <v>44</v>
      </c>
      <c r="N45" t="str">
        <f>Base1PlanoVoo[[#This Row],[loja_key]]&amp;Base1PlanoVoo[[#This Row],[Ciclo]]&amp;Base1PlanoVoo[[#This Row],[Período]]</f>
        <v>11SetembroSemana 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3</v>
      </c>
      <c r="H46" t="s">
        <v>13</v>
      </c>
      <c r="I46" t="s">
        <v>8</v>
      </c>
      <c r="J46" s="1">
        <v>45922</v>
      </c>
      <c r="K46" s="1">
        <v>45930</v>
      </c>
      <c r="M46" t="s">
        <v>46</v>
      </c>
      <c r="N46" t="str">
        <f>Base1PlanoVoo[[#This Row],[loja_key]]&amp;Base1PlanoVoo[[#This Row],[Ciclo]]&amp;Base1PlanoVoo[[#This Row],[Período]]</f>
        <v>12SetembroSemana 4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3</v>
      </c>
      <c r="H47" t="s">
        <v>13</v>
      </c>
      <c r="I47" t="s">
        <v>8</v>
      </c>
      <c r="J47" s="1">
        <v>45922</v>
      </c>
      <c r="K47" s="1">
        <v>45930</v>
      </c>
      <c r="M47" t="s">
        <v>48</v>
      </c>
      <c r="N47" t="str">
        <f>Base1PlanoVoo[[#This Row],[loja_key]]&amp;Base1PlanoVoo[[#This Row],[Ciclo]]&amp;Base1PlanoVoo[[#This Row],[Período]]</f>
        <v>14SetembroSemana 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3</v>
      </c>
      <c r="H48" t="s">
        <v>13</v>
      </c>
      <c r="I48" t="s">
        <v>8</v>
      </c>
      <c r="J48" s="1">
        <v>45922</v>
      </c>
      <c r="K48" s="1">
        <v>45930</v>
      </c>
      <c r="M48" t="s">
        <v>50</v>
      </c>
      <c r="N48" t="str">
        <f>Base1PlanoVoo[[#This Row],[loja_key]]&amp;Base1PlanoVoo[[#This Row],[Ciclo]]&amp;Base1PlanoVoo[[#This Row],[Período]]</f>
        <v>19SetembroSemana 4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3</v>
      </c>
      <c r="H49" t="s">
        <v>13</v>
      </c>
      <c r="I49" t="s">
        <v>8</v>
      </c>
      <c r="J49" s="1">
        <v>45922</v>
      </c>
      <c r="K49" s="1">
        <v>45930</v>
      </c>
      <c r="M49" t="s">
        <v>52</v>
      </c>
      <c r="N49" t="str">
        <f>Base1PlanoVoo[[#This Row],[loja_key]]&amp;Base1PlanoVoo[[#This Row],[Ciclo]]&amp;Base1PlanoVoo[[#This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0CC-A519-4F22-9F6B-47A2F63D7800}">
  <sheetPr>
    <tabColor theme="3" tint="0.749992370372631"/>
  </sheetPr>
  <dimension ref="A1:N51"/>
  <sheetViews>
    <sheetView workbookViewId="0">
      <selection activeCell="C3" sqref="C3"/>
    </sheetView>
  </sheetViews>
  <sheetFormatPr defaultRowHeight="15" x14ac:dyDescent="0.25"/>
  <cols>
    <col min="1" max="1" width="18.85546875" bestFit="1" customWidth="1"/>
    <col min="10" max="10" width="12.85546875" bestFit="1" customWidth="1"/>
    <col min="11" max="11" width="11.140625" bestFit="1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v>1</v>
      </c>
      <c r="D2">
        <v>2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ProjetoFast[[#This Row],[loja_key]]&amp;ProjetoFast[[#This Row],[Ciclo]]&amp;ProjetoFast[[#This Row],[Período]]</f>
        <v>1SetembroSemana 1</v>
      </c>
      <c r="N2" t="s">
        <v>53</v>
      </c>
    </row>
    <row r="3" spans="1:14" x14ac:dyDescent="0.25">
      <c r="A3" s="2" t="s">
        <v>30</v>
      </c>
      <c r="B3" s="2">
        <v>2</v>
      </c>
      <c r="D3">
        <v>2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ProjetoFast[[#This Row],[loja_key]]&amp;ProjetoFast[[#This Row],[Ciclo]]&amp;ProjetoFast[[#This Row],[Período]]</f>
        <v>2SetembroSemana 1</v>
      </c>
      <c r="N3" t="s">
        <v>54</v>
      </c>
    </row>
    <row r="4" spans="1:14" x14ac:dyDescent="0.25">
      <c r="A4" s="2" t="s">
        <v>32</v>
      </c>
      <c r="B4" s="2">
        <v>4</v>
      </c>
      <c r="D4">
        <v>2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ProjetoFast[[#This Row],[loja_key]]&amp;ProjetoFast[[#This Row],[Ciclo]]&amp;ProjetoFast[[#This Row],[Período]]</f>
        <v>4SetembroSemana 1</v>
      </c>
      <c r="N4" t="s">
        <v>55</v>
      </c>
    </row>
    <row r="5" spans="1:14" x14ac:dyDescent="0.25">
      <c r="A5" s="2" t="s">
        <v>35</v>
      </c>
      <c r="B5" s="2">
        <v>6</v>
      </c>
      <c r="D5">
        <v>2</v>
      </c>
      <c r="E5">
        <v>4</v>
      </c>
      <c r="H5" t="s">
        <v>13</v>
      </c>
      <c r="I5" t="s">
        <v>2</v>
      </c>
      <c r="J5" s="1">
        <v>45901</v>
      </c>
      <c r="K5" s="1">
        <v>45907</v>
      </c>
      <c r="M5" t="str">
        <f>ProjetoFast[[#This Row],[loja_key]]&amp;ProjetoFast[[#This Row],[Ciclo]]&amp;ProjetoFast[[#This Row],[Período]]</f>
        <v>6SetembroSemana 1</v>
      </c>
      <c r="N5" t="s">
        <v>56</v>
      </c>
    </row>
    <row r="6" spans="1:14" x14ac:dyDescent="0.25">
      <c r="A6" s="2" t="s">
        <v>37</v>
      </c>
      <c r="B6" s="2">
        <v>7</v>
      </c>
      <c r="D6">
        <v>2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ProjetoFast[[#This Row],[loja_key]]&amp;ProjetoFast[[#This Row],[Ciclo]]&amp;ProjetoFast[[#This Row],[Período]]</f>
        <v>7SetembroSemana 1</v>
      </c>
      <c r="N6" t="s">
        <v>57</v>
      </c>
    </row>
    <row r="7" spans="1:14" x14ac:dyDescent="0.25">
      <c r="A7" s="2" t="s">
        <v>39</v>
      </c>
      <c r="B7" s="2">
        <v>8</v>
      </c>
      <c r="D7">
        <v>2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ProjetoFast[[#This Row],[loja_key]]&amp;ProjetoFast[[#This Row],[Ciclo]]&amp;ProjetoFast[[#This Row],[Período]]</f>
        <v>8SetembroSemana 1</v>
      </c>
      <c r="N7" t="s">
        <v>58</v>
      </c>
    </row>
    <row r="8" spans="1:14" x14ac:dyDescent="0.25">
      <c r="A8" s="2" t="s">
        <v>41</v>
      </c>
      <c r="B8" s="2">
        <v>10</v>
      </c>
      <c r="C8">
        <v>1</v>
      </c>
      <c r="D8">
        <v>2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ProjetoFast[[#This Row],[loja_key]]&amp;ProjetoFast[[#This Row],[Ciclo]]&amp;ProjetoFast[[#This Row],[Período]]</f>
        <v>10SetembroSemana 1</v>
      </c>
      <c r="N8" t="s">
        <v>59</v>
      </c>
    </row>
    <row r="9" spans="1:14" x14ac:dyDescent="0.25">
      <c r="A9" s="2" t="s">
        <v>43</v>
      </c>
      <c r="B9" s="2">
        <v>11</v>
      </c>
      <c r="D9">
        <v>2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ProjetoFast[[#This Row],[loja_key]]&amp;ProjetoFast[[#This Row],[Ciclo]]&amp;ProjetoFast[[#This Row],[Período]]</f>
        <v>11SetembroSemana 1</v>
      </c>
      <c r="N9" t="s">
        <v>60</v>
      </c>
    </row>
    <row r="10" spans="1:14" x14ac:dyDescent="0.25">
      <c r="A10" s="2" t="s">
        <v>45</v>
      </c>
      <c r="B10" s="2">
        <v>12</v>
      </c>
      <c r="D10">
        <v>2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ProjetoFast[[#This Row],[loja_key]]&amp;ProjetoFast[[#This Row],[Ciclo]]&amp;ProjetoFast[[#This Row],[Período]]</f>
        <v>12SetembroSemana 1</v>
      </c>
      <c r="N10" t="s">
        <v>61</v>
      </c>
    </row>
    <row r="11" spans="1:14" x14ac:dyDescent="0.25">
      <c r="A11" s="2" t="s">
        <v>47</v>
      </c>
      <c r="B11" s="2">
        <v>14</v>
      </c>
      <c r="D11">
        <v>2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ProjetoFast[[#This Row],[loja_key]]&amp;ProjetoFast[[#This Row],[Ciclo]]&amp;ProjetoFast[[#This Row],[Período]]</f>
        <v>14SetembroSemana 1</v>
      </c>
      <c r="N11" t="s">
        <v>62</v>
      </c>
    </row>
    <row r="12" spans="1:14" x14ac:dyDescent="0.25">
      <c r="A12" s="2" t="s">
        <v>49</v>
      </c>
      <c r="B12" s="2">
        <v>19</v>
      </c>
      <c r="D12">
        <v>2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ProjetoFast[[#This Row],[loja_key]]&amp;ProjetoFast[[#This Row],[Ciclo]]&amp;ProjetoFast[[#This Row],[Período]]</f>
        <v>19SetembroSemana 1</v>
      </c>
      <c r="N12" t="s">
        <v>63</v>
      </c>
    </row>
    <row r="13" spans="1:14" x14ac:dyDescent="0.25">
      <c r="A13" s="2" t="s">
        <v>51</v>
      </c>
      <c r="B13" s="2">
        <v>20</v>
      </c>
      <c r="D13">
        <v>2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ProjetoFast[[#This Row],[loja_key]]&amp;ProjetoFast[[#This Row],[Ciclo]]&amp;ProjetoFast[[#This Row],[Período]]</f>
        <v>20SetembroSemana 1</v>
      </c>
      <c r="N13" t="s">
        <v>64</v>
      </c>
    </row>
    <row r="14" spans="1:14" x14ac:dyDescent="0.25">
      <c r="A14" s="4" t="s">
        <v>27</v>
      </c>
      <c r="B14" s="2">
        <v>1</v>
      </c>
      <c r="D14">
        <v>2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ProjetoFast[[#This Row],[loja_key]]&amp;ProjetoFast[[#This Row],[Ciclo]]&amp;ProjetoFast[[#This Row],[Período]]</f>
        <v>1SetembroSemana 2</v>
      </c>
      <c r="N14" t="s">
        <v>65</v>
      </c>
    </row>
    <row r="15" spans="1:14" x14ac:dyDescent="0.25">
      <c r="A15" s="4" t="s">
        <v>30</v>
      </c>
      <c r="B15" s="2">
        <v>2</v>
      </c>
      <c r="D15">
        <v>2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ProjetoFast[[#This Row],[loja_key]]&amp;ProjetoFast[[#This Row],[Ciclo]]&amp;ProjetoFast[[#This Row],[Período]]</f>
        <v>2SetembroSemana 2</v>
      </c>
      <c r="N15" t="s">
        <v>66</v>
      </c>
    </row>
    <row r="16" spans="1:14" x14ac:dyDescent="0.25">
      <c r="A16" s="4" t="s">
        <v>32</v>
      </c>
      <c r="B16" s="2">
        <v>4</v>
      </c>
      <c r="D16">
        <v>2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ProjetoFast[[#This Row],[loja_key]]&amp;ProjetoFast[[#This Row],[Ciclo]]&amp;ProjetoFast[[#This Row],[Período]]</f>
        <v>4SetembroSemana 2</v>
      </c>
      <c r="N16" t="s">
        <v>67</v>
      </c>
    </row>
    <row r="17" spans="1:14" x14ac:dyDescent="0.25">
      <c r="A17" s="4" t="s">
        <v>35</v>
      </c>
      <c r="B17" s="2">
        <v>6</v>
      </c>
      <c r="D17">
        <v>2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ProjetoFast[[#This Row],[loja_key]]&amp;ProjetoFast[[#This Row],[Ciclo]]&amp;ProjetoFast[[#This Row],[Período]]</f>
        <v>6SetembroSemana 2</v>
      </c>
      <c r="N17" t="s">
        <v>68</v>
      </c>
    </row>
    <row r="18" spans="1:14" x14ac:dyDescent="0.25">
      <c r="A18" s="4" t="s">
        <v>37</v>
      </c>
      <c r="B18" s="2">
        <v>7</v>
      </c>
      <c r="D18">
        <v>2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ProjetoFast[[#This Row],[loja_key]]&amp;ProjetoFast[[#This Row],[Ciclo]]&amp;ProjetoFast[[#This Row],[Período]]</f>
        <v>7SetembroSemana 2</v>
      </c>
      <c r="N18" t="s">
        <v>69</v>
      </c>
    </row>
    <row r="19" spans="1:14" x14ac:dyDescent="0.25">
      <c r="A19" s="4" t="s">
        <v>39</v>
      </c>
      <c r="B19" s="2">
        <v>8</v>
      </c>
      <c r="D19">
        <v>2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ProjetoFast[[#This Row],[loja_key]]&amp;ProjetoFast[[#This Row],[Ciclo]]&amp;ProjetoFast[[#This Row],[Período]]</f>
        <v>8SetembroSemana 2</v>
      </c>
      <c r="N19" t="s">
        <v>70</v>
      </c>
    </row>
    <row r="20" spans="1:14" x14ac:dyDescent="0.25">
      <c r="A20" s="4" t="s">
        <v>41</v>
      </c>
      <c r="B20" s="2">
        <v>10</v>
      </c>
      <c r="D20">
        <v>2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ProjetoFast[[#This Row],[loja_key]]&amp;ProjetoFast[[#This Row],[Ciclo]]&amp;ProjetoFast[[#This Row],[Período]]</f>
        <v>10SetembroSemana 2</v>
      </c>
      <c r="N20" t="s">
        <v>71</v>
      </c>
    </row>
    <row r="21" spans="1:14" x14ac:dyDescent="0.25">
      <c r="A21" s="4" t="s">
        <v>43</v>
      </c>
      <c r="B21" s="2">
        <v>11</v>
      </c>
      <c r="D21">
        <v>2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ProjetoFast[[#This Row],[loja_key]]&amp;ProjetoFast[[#This Row],[Ciclo]]&amp;ProjetoFast[[#This Row],[Período]]</f>
        <v>11SetembroSemana 2</v>
      </c>
      <c r="N21" t="s">
        <v>72</v>
      </c>
    </row>
    <row r="22" spans="1:14" x14ac:dyDescent="0.25">
      <c r="A22" s="4" t="s">
        <v>45</v>
      </c>
      <c r="B22" s="2">
        <v>12</v>
      </c>
      <c r="D22">
        <v>2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ProjetoFast[[#This Row],[loja_key]]&amp;ProjetoFast[[#This Row],[Ciclo]]&amp;ProjetoFast[[#This Row],[Período]]</f>
        <v>12SetembroSemana 2</v>
      </c>
      <c r="N22" t="s">
        <v>73</v>
      </c>
    </row>
    <row r="23" spans="1:14" x14ac:dyDescent="0.25">
      <c r="A23" s="4" t="s">
        <v>47</v>
      </c>
      <c r="B23" s="2">
        <v>14</v>
      </c>
      <c r="D23">
        <v>2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ProjetoFast[[#This Row],[loja_key]]&amp;ProjetoFast[[#This Row],[Ciclo]]&amp;ProjetoFast[[#This Row],[Período]]</f>
        <v>14SetembroSemana 2</v>
      </c>
      <c r="N23" t="s">
        <v>74</v>
      </c>
    </row>
    <row r="24" spans="1:14" x14ac:dyDescent="0.25">
      <c r="A24" s="4" t="s">
        <v>49</v>
      </c>
      <c r="B24" s="2">
        <v>19</v>
      </c>
      <c r="D24">
        <v>2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ProjetoFast[[#This Row],[loja_key]]&amp;ProjetoFast[[#This Row],[Ciclo]]&amp;ProjetoFast[[#This Row],[Período]]</f>
        <v>19SetembroSemana 2</v>
      </c>
      <c r="N24" t="s">
        <v>75</v>
      </c>
    </row>
    <row r="25" spans="1:14" x14ac:dyDescent="0.25">
      <c r="A25" s="4" t="s">
        <v>51</v>
      </c>
      <c r="B25" s="2">
        <v>20</v>
      </c>
      <c r="D25">
        <v>2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ProjetoFast[[#This Row],[loja_key]]&amp;ProjetoFast[[#This Row],[Ciclo]]&amp;ProjetoFast[[#This Row],[Período]]</f>
        <v>20SetembroSemana 2</v>
      </c>
      <c r="N25" t="s">
        <v>76</v>
      </c>
    </row>
    <row r="26" spans="1:14" x14ac:dyDescent="0.25">
      <c r="A26" s="4" t="s">
        <v>27</v>
      </c>
      <c r="B26" s="2">
        <v>1</v>
      </c>
      <c r="D26">
        <v>2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ProjetoFast[[#This Row],[loja_key]]&amp;ProjetoFast[[#This Row],[Ciclo]]&amp;ProjetoFast[[#This Row],[Período]]</f>
        <v>1SetembroSemana 3</v>
      </c>
      <c r="N26" t="s">
        <v>77</v>
      </c>
    </row>
    <row r="27" spans="1:14" x14ac:dyDescent="0.25">
      <c r="A27" s="4" t="s">
        <v>30</v>
      </c>
      <c r="B27" s="2">
        <v>2</v>
      </c>
      <c r="D27">
        <v>2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ProjetoFast[[#This Row],[loja_key]]&amp;ProjetoFast[[#This Row],[Ciclo]]&amp;ProjetoFast[[#This Row],[Período]]</f>
        <v>2SetembroSemana 3</v>
      </c>
      <c r="N27" t="s">
        <v>78</v>
      </c>
    </row>
    <row r="28" spans="1:14" x14ac:dyDescent="0.25">
      <c r="A28" s="4" t="s">
        <v>32</v>
      </c>
      <c r="B28" s="2">
        <v>4</v>
      </c>
      <c r="D28">
        <v>2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ProjetoFast[[#This Row],[loja_key]]&amp;ProjetoFast[[#This Row],[Ciclo]]&amp;ProjetoFast[[#This Row],[Período]]</f>
        <v>4SetembroSemana 3</v>
      </c>
      <c r="N28" t="s">
        <v>79</v>
      </c>
    </row>
    <row r="29" spans="1:14" x14ac:dyDescent="0.25">
      <c r="A29" s="4" t="s">
        <v>35</v>
      </c>
      <c r="B29" s="2">
        <v>6</v>
      </c>
      <c r="D29">
        <v>2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ProjetoFast[[#This Row],[loja_key]]&amp;ProjetoFast[[#This Row],[Ciclo]]&amp;ProjetoFast[[#This Row],[Período]]</f>
        <v>6SetembroSemana 3</v>
      </c>
      <c r="N29" t="s">
        <v>80</v>
      </c>
    </row>
    <row r="30" spans="1:14" x14ac:dyDescent="0.25">
      <c r="A30" s="4" t="s">
        <v>37</v>
      </c>
      <c r="B30" s="2">
        <v>7</v>
      </c>
      <c r="D30">
        <v>2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ProjetoFast[[#This Row],[loja_key]]&amp;ProjetoFast[[#This Row],[Ciclo]]&amp;ProjetoFast[[#This Row],[Período]]</f>
        <v>7SetembroSemana 3</v>
      </c>
      <c r="N30" t="s">
        <v>81</v>
      </c>
    </row>
    <row r="31" spans="1:14" x14ac:dyDescent="0.25">
      <c r="A31" s="4" t="s">
        <v>39</v>
      </c>
      <c r="B31" s="2">
        <v>8</v>
      </c>
      <c r="D31">
        <v>2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ProjetoFast[[#This Row],[loja_key]]&amp;ProjetoFast[[#This Row],[Ciclo]]&amp;ProjetoFast[[#This Row],[Período]]</f>
        <v>8SetembroSemana 3</v>
      </c>
      <c r="N31" t="s">
        <v>82</v>
      </c>
    </row>
    <row r="32" spans="1:14" x14ac:dyDescent="0.25">
      <c r="A32" s="4" t="s">
        <v>41</v>
      </c>
      <c r="B32" s="2">
        <v>10</v>
      </c>
      <c r="D32">
        <v>2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ProjetoFast[[#This Row],[loja_key]]&amp;ProjetoFast[[#This Row],[Ciclo]]&amp;ProjetoFast[[#This Row],[Período]]</f>
        <v>10SetembroSemana 3</v>
      </c>
      <c r="N32" t="s">
        <v>83</v>
      </c>
    </row>
    <row r="33" spans="1:14" x14ac:dyDescent="0.25">
      <c r="A33" s="4" t="s">
        <v>43</v>
      </c>
      <c r="B33" s="2">
        <v>11</v>
      </c>
      <c r="D33">
        <v>2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ProjetoFast[[#This Row],[loja_key]]&amp;ProjetoFast[[#This Row],[Ciclo]]&amp;ProjetoFast[[#This Row],[Período]]</f>
        <v>11SetembroSemana 3</v>
      </c>
      <c r="N33" t="s">
        <v>84</v>
      </c>
    </row>
    <row r="34" spans="1:14" x14ac:dyDescent="0.25">
      <c r="A34" s="4" t="s">
        <v>45</v>
      </c>
      <c r="B34" s="2">
        <v>12</v>
      </c>
      <c r="D34">
        <v>2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ProjetoFast[[#This Row],[loja_key]]&amp;ProjetoFast[[#This Row],[Ciclo]]&amp;ProjetoFast[[#This Row],[Período]]</f>
        <v>12SetembroSemana 3</v>
      </c>
      <c r="N34" t="s">
        <v>85</v>
      </c>
    </row>
    <row r="35" spans="1:14" x14ac:dyDescent="0.25">
      <c r="A35" s="4" t="s">
        <v>47</v>
      </c>
      <c r="B35" s="2">
        <v>14</v>
      </c>
      <c r="D35">
        <v>2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ProjetoFast[[#This Row],[loja_key]]&amp;ProjetoFast[[#This Row],[Ciclo]]&amp;ProjetoFast[[#This Row],[Período]]</f>
        <v>14SetembroSemana 3</v>
      </c>
      <c r="N35" t="s">
        <v>86</v>
      </c>
    </row>
    <row r="36" spans="1:14" x14ac:dyDescent="0.25">
      <c r="A36" s="4" t="s">
        <v>49</v>
      </c>
      <c r="B36" s="2">
        <v>19</v>
      </c>
      <c r="D36">
        <v>2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ProjetoFast[[#This Row],[loja_key]]&amp;ProjetoFast[[#This Row],[Ciclo]]&amp;ProjetoFast[[#This Row],[Período]]</f>
        <v>19SetembroSemana 3</v>
      </c>
      <c r="N36" t="s">
        <v>87</v>
      </c>
    </row>
    <row r="37" spans="1:14" x14ac:dyDescent="0.25">
      <c r="A37" s="4" t="s">
        <v>51</v>
      </c>
      <c r="B37" s="2">
        <v>20</v>
      </c>
      <c r="D37">
        <v>2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ProjetoFast[[#This Row],[loja_key]]&amp;ProjetoFast[[#This Row],[Ciclo]]&amp;ProjetoFast[[#This Row],[Período]]</f>
        <v>20SetembroSemana 3</v>
      </c>
      <c r="N37" t="s">
        <v>88</v>
      </c>
    </row>
    <row r="38" spans="1:14" x14ac:dyDescent="0.25">
      <c r="A38" s="4" t="s">
        <v>27</v>
      </c>
      <c r="B38" s="2">
        <v>1</v>
      </c>
      <c r="D38">
        <v>2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ProjetoFast[[#This Row],[loja_key]]&amp;ProjetoFast[[#This Row],[Ciclo]]&amp;ProjetoFast[[#This Row],[Período]]</f>
        <v>1SetembroSemana 4</v>
      </c>
      <c r="N38" t="s">
        <v>89</v>
      </c>
    </row>
    <row r="39" spans="1:14" x14ac:dyDescent="0.25">
      <c r="A39" s="4" t="s">
        <v>30</v>
      </c>
      <c r="B39" s="2">
        <v>2</v>
      </c>
      <c r="D39">
        <v>2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ProjetoFast[[#This Row],[loja_key]]&amp;ProjetoFast[[#This Row],[Ciclo]]&amp;ProjetoFast[[#This Row],[Período]]</f>
        <v>2SetembroSemana 4</v>
      </c>
      <c r="N39" t="s">
        <v>90</v>
      </c>
    </row>
    <row r="40" spans="1:14" x14ac:dyDescent="0.25">
      <c r="A40" s="4" t="s">
        <v>32</v>
      </c>
      <c r="B40" s="2">
        <v>4</v>
      </c>
      <c r="D40">
        <v>2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ProjetoFast[[#This Row],[loja_key]]&amp;ProjetoFast[[#This Row],[Ciclo]]&amp;ProjetoFast[[#This Row],[Período]]</f>
        <v>4SetembroSemana 4</v>
      </c>
      <c r="N40" t="s">
        <v>91</v>
      </c>
    </row>
    <row r="41" spans="1:14" x14ac:dyDescent="0.25">
      <c r="A41" s="4" t="s">
        <v>35</v>
      </c>
      <c r="B41" s="2">
        <v>6</v>
      </c>
      <c r="D41">
        <v>2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ProjetoFast[[#This Row],[loja_key]]&amp;ProjetoFast[[#This Row],[Ciclo]]&amp;ProjetoFast[[#This Row],[Período]]</f>
        <v>6SetembroSemana 4</v>
      </c>
      <c r="N41" t="s">
        <v>92</v>
      </c>
    </row>
    <row r="42" spans="1:14" x14ac:dyDescent="0.25">
      <c r="A42" s="4" t="s">
        <v>37</v>
      </c>
      <c r="B42" s="2">
        <v>7</v>
      </c>
      <c r="D42">
        <v>2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ProjetoFast[[#This Row],[loja_key]]&amp;ProjetoFast[[#This Row],[Ciclo]]&amp;ProjetoFast[[#This Row],[Período]]</f>
        <v>7SetembroSemana 4</v>
      </c>
      <c r="N42" t="s">
        <v>93</v>
      </c>
    </row>
    <row r="43" spans="1:14" x14ac:dyDescent="0.25">
      <c r="A43" s="4" t="s">
        <v>39</v>
      </c>
      <c r="B43" s="2">
        <v>8</v>
      </c>
      <c r="D43">
        <v>2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ProjetoFast[[#This Row],[loja_key]]&amp;ProjetoFast[[#This Row],[Ciclo]]&amp;ProjetoFast[[#This Row],[Período]]</f>
        <v>8SetembroSemana 4</v>
      </c>
      <c r="N43" t="s">
        <v>94</v>
      </c>
    </row>
    <row r="44" spans="1:14" x14ac:dyDescent="0.25">
      <c r="A44" s="4" t="s">
        <v>41</v>
      </c>
      <c r="B44" s="2">
        <v>10</v>
      </c>
      <c r="D44">
        <v>2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ProjetoFast[[#This Row],[loja_key]]&amp;ProjetoFast[[#This Row],[Ciclo]]&amp;ProjetoFast[[#This Row],[Período]]</f>
        <v>10SetembroSemana 4</v>
      </c>
      <c r="N44" t="s">
        <v>95</v>
      </c>
    </row>
    <row r="45" spans="1:14" x14ac:dyDescent="0.25">
      <c r="A45" s="4" t="s">
        <v>43</v>
      </c>
      <c r="B45" s="2">
        <v>11</v>
      </c>
      <c r="D45">
        <v>2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ProjetoFast[[#This Row],[loja_key]]&amp;ProjetoFast[[#This Row],[Ciclo]]&amp;ProjetoFast[[#This Row],[Período]]</f>
        <v>11SetembroSemana 4</v>
      </c>
      <c r="N45" t="s">
        <v>96</v>
      </c>
    </row>
    <row r="46" spans="1:14" x14ac:dyDescent="0.25">
      <c r="A46" s="4" t="s">
        <v>45</v>
      </c>
      <c r="B46" s="2">
        <v>12</v>
      </c>
      <c r="D46">
        <v>2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ProjetoFast[[#This Row],[loja_key]]&amp;ProjetoFast[[#This Row],[Ciclo]]&amp;ProjetoFast[[#This Row],[Período]]</f>
        <v>12SetembroSemana 4</v>
      </c>
      <c r="N46" t="s">
        <v>97</v>
      </c>
    </row>
    <row r="47" spans="1:14" x14ac:dyDescent="0.25">
      <c r="A47" s="4" t="s">
        <v>47</v>
      </c>
      <c r="B47" s="2">
        <v>14</v>
      </c>
      <c r="D47">
        <v>2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ProjetoFast[[#This Row],[loja_key]]&amp;ProjetoFast[[#This Row],[Ciclo]]&amp;ProjetoFast[[#This Row],[Período]]</f>
        <v>14SetembroSemana 4</v>
      </c>
      <c r="N47" t="s">
        <v>98</v>
      </c>
    </row>
    <row r="48" spans="1:14" x14ac:dyDescent="0.25">
      <c r="A48" s="4" t="s">
        <v>49</v>
      </c>
      <c r="B48" s="2">
        <v>19</v>
      </c>
      <c r="D48">
        <v>2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ProjetoFast[[#This Row],[loja_key]]&amp;ProjetoFast[[#This Row],[Ciclo]]&amp;ProjetoFast[[#This Row],[Período]]</f>
        <v>19SetembroSemana 4</v>
      </c>
      <c r="N48" t="s">
        <v>99</v>
      </c>
    </row>
    <row r="49" spans="1:14" x14ac:dyDescent="0.25">
      <c r="A49" s="4" t="s">
        <v>51</v>
      </c>
      <c r="B49" s="2">
        <v>20</v>
      </c>
      <c r="D49">
        <v>2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ProjetoFast[[#This Row],[loja_key]]&amp;ProjetoFast[[#This Row],[Ciclo]]&amp;ProjetoFast[[#This Row],[Período]]</f>
        <v>20SetembroSemana 4</v>
      </c>
      <c r="N49" t="s">
        <v>100</v>
      </c>
    </row>
    <row r="50" spans="1:14" x14ac:dyDescent="0.25">
      <c r="A50" s="4"/>
      <c r="B50" s="2"/>
      <c r="C50">
        <v>1</v>
      </c>
      <c r="F50" t="s">
        <v>33</v>
      </c>
      <c r="J50" s="1"/>
      <c r="K50" s="1"/>
      <c r="M50" t="str">
        <f>ProjetoFast[[#This Row],[loja_key]]&amp;ProjetoFast[[#This Row],[Ciclo]]&amp;ProjetoFast[[#This Row],[Período]]</f>
        <v/>
      </c>
      <c r="N50" t="s">
        <v>101</v>
      </c>
    </row>
    <row r="51" spans="1:14" x14ac:dyDescent="0.25">
      <c r="A51" s="4"/>
      <c r="B51" s="2"/>
      <c r="C51">
        <v>1</v>
      </c>
      <c r="F51" t="s">
        <v>33</v>
      </c>
      <c r="J51" s="1"/>
      <c r="K51" s="1"/>
      <c r="M51" t="str">
        <f>ProjetoFast[[#This Row],[loja_key]]&amp;ProjetoFast[[#This Row],[Ciclo]]&amp;ProjetoFast[[#This Row],[Período]]</f>
        <v/>
      </c>
      <c r="N51" t="s">
        <v>102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232-5092-40EF-BF15-8B16DA0D03E5}">
  <dimension ref="A1:M49"/>
  <sheetViews>
    <sheetView workbookViewId="0">
      <selection activeCell="C3" sqref="C3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1</v>
      </c>
      <c r="E2">
        <v>5</v>
      </c>
      <c r="H2" t="s">
        <v>13</v>
      </c>
      <c r="I2" t="s">
        <v>2</v>
      </c>
      <c r="J2" s="1">
        <v>45901</v>
      </c>
      <c r="K2" s="1">
        <v>45907</v>
      </c>
      <c r="M2" t="str">
        <f>PontoPartida[[#This Row],[loja_key]]&amp;PontoPartida[[#This Row],[Ciclo]]&amp;PontoPartida[[#This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1</v>
      </c>
      <c r="E3">
        <v>5</v>
      </c>
      <c r="H3" t="s">
        <v>13</v>
      </c>
      <c r="I3" t="s">
        <v>2</v>
      </c>
      <c r="J3" s="1">
        <v>45901</v>
      </c>
      <c r="K3" s="1">
        <v>45907</v>
      </c>
      <c r="M3" t="str">
        <f>PontoPartida[[#This Row],[loja_key]]&amp;PontoPartida[[#This Row],[Ciclo]]&amp;PontoPartida[[#This Row],[Período]]</f>
        <v>2SetembroSemana 1</v>
      </c>
    </row>
    <row r="4" spans="1:13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1</v>
      </c>
      <c r="E4">
        <v>5</v>
      </c>
      <c r="H4" t="s">
        <v>13</v>
      </c>
      <c r="I4" t="s">
        <v>2</v>
      </c>
      <c r="J4" s="1">
        <v>45901</v>
      </c>
      <c r="K4" s="1">
        <v>45907</v>
      </c>
      <c r="M4" t="str">
        <f>PontoPartida[[#This Row],[loja_key]]&amp;PontoPartida[[#This Row],[Ciclo]]&amp;PontoPartida[[#This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1</v>
      </c>
      <c r="E5">
        <v>5</v>
      </c>
      <c r="H5" t="s">
        <v>13</v>
      </c>
      <c r="I5" t="s">
        <v>2</v>
      </c>
      <c r="J5" s="1">
        <v>45901</v>
      </c>
      <c r="K5" s="1">
        <v>45907</v>
      </c>
      <c r="M5" t="str">
        <f>PontoPartida[[#This Row],[loja_key]]&amp;PontoPartida[[#This Row],[Ciclo]]&amp;PontoPartida[[#This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1</v>
      </c>
      <c r="E6">
        <v>5</v>
      </c>
      <c r="H6" t="s">
        <v>13</v>
      </c>
      <c r="I6" t="s">
        <v>2</v>
      </c>
      <c r="J6" s="1">
        <v>45901</v>
      </c>
      <c r="K6" s="1">
        <v>45907</v>
      </c>
      <c r="M6" t="str">
        <f>PontoPartida[[#This Row],[loja_key]]&amp;PontoPartida[[#This Row],[Ciclo]]&amp;PontoPartida[[#This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1</v>
      </c>
      <c r="E7">
        <v>5</v>
      </c>
      <c r="H7" t="s">
        <v>13</v>
      </c>
      <c r="I7" t="s">
        <v>2</v>
      </c>
      <c r="J7" s="1">
        <v>45901</v>
      </c>
      <c r="K7" s="1">
        <v>45907</v>
      </c>
      <c r="M7" t="str">
        <f>PontoPartida[[#This Row],[loja_key]]&amp;PontoPartida[[#This Row],[Ciclo]]&amp;PontoPartida[[#This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1</v>
      </c>
      <c r="E8">
        <v>5</v>
      </c>
      <c r="H8" t="s">
        <v>13</v>
      </c>
      <c r="I8" t="s">
        <v>2</v>
      </c>
      <c r="J8" s="1">
        <v>45901</v>
      </c>
      <c r="K8" s="1">
        <v>45907</v>
      </c>
      <c r="M8" t="str">
        <f>PontoPartida[[#This Row],[loja_key]]&amp;PontoPartida[[#This Row],[Ciclo]]&amp;PontoPartida[[#This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1</v>
      </c>
      <c r="E9">
        <v>5</v>
      </c>
      <c r="H9" t="s">
        <v>13</v>
      </c>
      <c r="I9" t="s">
        <v>2</v>
      </c>
      <c r="J9" s="1">
        <v>45901</v>
      </c>
      <c r="K9" s="1">
        <v>45907</v>
      </c>
      <c r="M9" t="str">
        <f>PontoPartida[[#This Row],[loja_key]]&amp;PontoPartida[[#This Row],[Ciclo]]&amp;PontoPartida[[#This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1</v>
      </c>
      <c r="E10">
        <v>5</v>
      </c>
      <c r="H10" t="s">
        <v>13</v>
      </c>
      <c r="I10" t="s">
        <v>2</v>
      </c>
      <c r="J10" s="1">
        <v>45901</v>
      </c>
      <c r="K10" s="1">
        <v>45907</v>
      </c>
      <c r="M10" t="str">
        <f>PontoPartida[[#This Row],[loja_key]]&amp;PontoPartida[[#This Row],[Ciclo]]&amp;PontoPartida[[#This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1</v>
      </c>
      <c r="E11">
        <v>5</v>
      </c>
      <c r="H11" t="s">
        <v>13</v>
      </c>
      <c r="I11" t="s">
        <v>2</v>
      </c>
      <c r="J11" s="1">
        <v>45901</v>
      </c>
      <c r="K11" s="1">
        <v>45907</v>
      </c>
      <c r="M11" t="str">
        <f>PontoPartida[[#This Row],[loja_key]]&amp;PontoPartida[[#This Row],[Ciclo]]&amp;PontoPartida[[#This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1</v>
      </c>
      <c r="E12">
        <v>5</v>
      </c>
      <c r="H12" t="s">
        <v>13</v>
      </c>
      <c r="I12" t="s">
        <v>2</v>
      </c>
      <c r="J12" s="1">
        <v>45901</v>
      </c>
      <c r="K12" s="1">
        <v>45907</v>
      </c>
      <c r="M12" t="str">
        <f>PontoPartida[[#This Row],[loja_key]]&amp;PontoPartida[[#This Row],[Ciclo]]&amp;PontoPartida[[#This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1</v>
      </c>
      <c r="E13">
        <v>5</v>
      </c>
      <c r="H13" t="s">
        <v>13</v>
      </c>
      <c r="I13" t="s">
        <v>2</v>
      </c>
      <c r="J13" s="1">
        <v>45901</v>
      </c>
      <c r="K13" s="1">
        <v>45907</v>
      </c>
      <c r="M13" t="str">
        <f>PontoPartida[[#This Row],[loja_key]]&amp;PontoPartida[[#This Row],[Ciclo]]&amp;PontoPartida[[#This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5</v>
      </c>
      <c r="H14" t="s">
        <v>13</v>
      </c>
      <c r="I14" t="s">
        <v>4</v>
      </c>
      <c r="J14" s="1">
        <v>45908</v>
      </c>
      <c r="K14" s="1">
        <v>45914</v>
      </c>
      <c r="M14" t="str">
        <f>PontoPartida[[#This Row],[loja_key]]&amp;PontoPartida[[#This Row],[Ciclo]]&amp;PontoPartida[[#This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5</v>
      </c>
      <c r="H15" t="s">
        <v>13</v>
      </c>
      <c r="I15" t="s">
        <v>4</v>
      </c>
      <c r="J15" s="1">
        <v>45908</v>
      </c>
      <c r="K15" s="1">
        <v>45914</v>
      </c>
      <c r="M15" t="str">
        <f>PontoPartida[[#This Row],[loja_key]]&amp;PontoPartida[[#This Row],[Ciclo]]&amp;PontoPartida[[#This Row],[Período]]</f>
        <v>2SetembroSemana 2</v>
      </c>
    </row>
    <row r="16" spans="1:13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1</v>
      </c>
      <c r="E16">
        <v>5</v>
      </c>
      <c r="H16" t="s">
        <v>13</v>
      </c>
      <c r="I16" t="s">
        <v>4</v>
      </c>
      <c r="J16" s="1">
        <v>45908</v>
      </c>
      <c r="K16" s="1">
        <v>45914</v>
      </c>
      <c r="M16" t="str">
        <f>PontoPartida[[#This Row],[loja_key]]&amp;PontoPartida[[#This Row],[Ciclo]]&amp;PontoPartida[[#This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5</v>
      </c>
      <c r="H17" t="s">
        <v>13</v>
      </c>
      <c r="I17" t="s">
        <v>4</v>
      </c>
      <c r="J17" s="1">
        <v>45908</v>
      </c>
      <c r="K17" s="1">
        <v>45914</v>
      </c>
      <c r="M17" t="str">
        <f>PontoPartida[[#This Row],[loja_key]]&amp;PontoPartida[[#This Row],[Ciclo]]&amp;PontoPartida[[#This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5</v>
      </c>
      <c r="H18" t="s">
        <v>13</v>
      </c>
      <c r="I18" t="s">
        <v>4</v>
      </c>
      <c r="J18" s="1">
        <v>45908</v>
      </c>
      <c r="K18" s="1">
        <v>45914</v>
      </c>
      <c r="M18" t="str">
        <f>PontoPartida[[#This Row],[loja_key]]&amp;PontoPartida[[#This Row],[Ciclo]]&amp;PontoPartida[[#This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5</v>
      </c>
      <c r="H19" t="s">
        <v>13</v>
      </c>
      <c r="I19" t="s">
        <v>4</v>
      </c>
      <c r="J19" s="1">
        <v>45908</v>
      </c>
      <c r="K19" s="1">
        <v>45914</v>
      </c>
      <c r="M19" t="str">
        <f>PontoPartida[[#This Row],[loja_key]]&amp;PontoPartida[[#This Row],[Ciclo]]&amp;PontoPartida[[#This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5</v>
      </c>
      <c r="H20" t="s">
        <v>13</v>
      </c>
      <c r="I20" t="s">
        <v>4</v>
      </c>
      <c r="J20" s="1">
        <v>45908</v>
      </c>
      <c r="K20" s="1">
        <v>45914</v>
      </c>
      <c r="M20" t="str">
        <f>PontoPartida[[#This Row],[loja_key]]&amp;PontoPartida[[#This Row],[Ciclo]]&amp;PontoPartida[[#This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5</v>
      </c>
      <c r="H21" t="s">
        <v>13</v>
      </c>
      <c r="I21" t="s">
        <v>4</v>
      </c>
      <c r="J21" s="1">
        <v>45908</v>
      </c>
      <c r="K21" s="1">
        <v>45914</v>
      </c>
      <c r="M21" t="str">
        <f>PontoPartida[[#This Row],[loja_key]]&amp;PontoPartida[[#This Row],[Ciclo]]&amp;PontoPartida[[#This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5</v>
      </c>
      <c r="H22" t="s">
        <v>13</v>
      </c>
      <c r="I22" t="s">
        <v>4</v>
      </c>
      <c r="J22" s="1">
        <v>45908</v>
      </c>
      <c r="K22" s="1">
        <v>45914</v>
      </c>
      <c r="M22" t="str">
        <f>PontoPartida[[#This Row],[loja_key]]&amp;PontoPartida[[#This Row],[Ciclo]]&amp;PontoPartida[[#This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5</v>
      </c>
      <c r="H23" t="s">
        <v>13</v>
      </c>
      <c r="I23" t="s">
        <v>4</v>
      </c>
      <c r="J23" s="1">
        <v>45908</v>
      </c>
      <c r="K23" s="1">
        <v>45914</v>
      </c>
      <c r="M23" t="str">
        <f>PontoPartida[[#This Row],[loja_key]]&amp;PontoPartida[[#This Row],[Ciclo]]&amp;PontoPartida[[#This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5</v>
      </c>
      <c r="H24" t="s">
        <v>13</v>
      </c>
      <c r="I24" t="s">
        <v>4</v>
      </c>
      <c r="J24" s="1">
        <v>45908</v>
      </c>
      <c r="K24" s="1">
        <v>45914</v>
      </c>
      <c r="M24" t="str">
        <f>PontoPartida[[#This Row],[loja_key]]&amp;PontoPartida[[#This Row],[Ciclo]]&amp;PontoPartida[[#This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5</v>
      </c>
      <c r="H25" t="s">
        <v>13</v>
      </c>
      <c r="I25" t="s">
        <v>4</v>
      </c>
      <c r="J25" s="1">
        <v>45915</v>
      </c>
      <c r="K25" s="1">
        <v>45921</v>
      </c>
      <c r="M25" t="str">
        <f>PontoPartida[[#This Row],[loja_key]]&amp;PontoPartida[[#This Row],[Ciclo]]&amp;PontoPartida[[#This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5</v>
      </c>
      <c r="H26" t="s">
        <v>13</v>
      </c>
      <c r="I26" t="s">
        <v>6</v>
      </c>
      <c r="J26" s="1">
        <v>45915</v>
      </c>
      <c r="K26" s="1">
        <v>45921</v>
      </c>
      <c r="M26" t="str">
        <f>PontoPartida[[#This Row],[loja_key]]&amp;PontoPartida[[#This Row],[Ciclo]]&amp;PontoPartida[[#This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5</v>
      </c>
      <c r="H27" t="s">
        <v>13</v>
      </c>
      <c r="I27" t="s">
        <v>6</v>
      </c>
      <c r="J27" s="1">
        <v>45915</v>
      </c>
      <c r="K27" s="1">
        <v>45921</v>
      </c>
      <c r="M27" t="str">
        <f>PontoPartida[[#This Row],[loja_key]]&amp;PontoPartida[[#This Row],[Ciclo]]&amp;PontoPartida[[#This Row],[Período]]</f>
        <v>2SetembroSemana 3</v>
      </c>
    </row>
    <row r="28" spans="1:13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1</v>
      </c>
      <c r="E28">
        <v>5</v>
      </c>
      <c r="H28" t="s">
        <v>13</v>
      </c>
      <c r="I28" t="s">
        <v>6</v>
      </c>
      <c r="J28" s="1">
        <v>45915</v>
      </c>
      <c r="K28" s="1">
        <v>45921</v>
      </c>
      <c r="M28" t="str">
        <f>PontoPartida[[#This Row],[loja_key]]&amp;PontoPartida[[#This Row],[Ciclo]]&amp;PontoPartida[[#This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5</v>
      </c>
      <c r="H29" t="s">
        <v>13</v>
      </c>
      <c r="I29" t="s">
        <v>6</v>
      </c>
      <c r="J29" s="1">
        <v>45915</v>
      </c>
      <c r="K29" s="1">
        <v>45921</v>
      </c>
      <c r="M29" t="str">
        <f>PontoPartida[[#This Row],[loja_key]]&amp;PontoPartida[[#This Row],[Ciclo]]&amp;PontoPartida[[#This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5</v>
      </c>
      <c r="H30" t="s">
        <v>13</v>
      </c>
      <c r="I30" t="s">
        <v>6</v>
      </c>
      <c r="J30" s="1">
        <v>45915</v>
      </c>
      <c r="K30" s="1">
        <v>45921</v>
      </c>
      <c r="M30" t="str">
        <f>PontoPartida[[#This Row],[loja_key]]&amp;PontoPartida[[#This Row],[Ciclo]]&amp;PontoPartida[[#This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5</v>
      </c>
      <c r="H31" t="s">
        <v>13</v>
      </c>
      <c r="I31" t="s">
        <v>6</v>
      </c>
      <c r="J31" s="1">
        <v>45915</v>
      </c>
      <c r="K31" s="1">
        <v>45921</v>
      </c>
      <c r="M31" t="str">
        <f>PontoPartida[[#This Row],[loja_key]]&amp;PontoPartida[[#This Row],[Ciclo]]&amp;PontoPartida[[#This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5</v>
      </c>
      <c r="H32" t="s">
        <v>13</v>
      </c>
      <c r="I32" t="s">
        <v>6</v>
      </c>
      <c r="J32" s="1">
        <v>45915</v>
      </c>
      <c r="K32" s="1">
        <v>45921</v>
      </c>
      <c r="M32" t="str">
        <f>PontoPartida[[#This Row],[loja_key]]&amp;PontoPartida[[#This Row],[Ciclo]]&amp;PontoPartida[[#This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5</v>
      </c>
      <c r="H33" t="s">
        <v>13</v>
      </c>
      <c r="I33" t="s">
        <v>6</v>
      </c>
      <c r="J33" s="1">
        <v>45915</v>
      </c>
      <c r="K33" s="1">
        <v>45921</v>
      </c>
      <c r="M33" t="str">
        <f>PontoPartida[[#This Row],[loja_key]]&amp;PontoPartida[[#This Row],[Ciclo]]&amp;PontoPartida[[#This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5</v>
      </c>
      <c r="H34" t="s">
        <v>13</v>
      </c>
      <c r="I34" t="s">
        <v>6</v>
      </c>
      <c r="J34" s="1">
        <v>45915</v>
      </c>
      <c r="K34" s="1">
        <v>45921</v>
      </c>
      <c r="M34" t="str">
        <f>PontoPartida[[#This Row],[loja_key]]&amp;PontoPartida[[#This Row],[Ciclo]]&amp;PontoPartida[[#This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5</v>
      </c>
      <c r="H35" t="s">
        <v>13</v>
      </c>
      <c r="I35" t="s">
        <v>6</v>
      </c>
      <c r="J35" s="1">
        <v>45915</v>
      </c>
      <c r="K35" s="1">
        <v>45921</v>
      </c>
      <c r="M35" t="str">
        <f>PontoPartida[[#This Row],[loja_key]]&amp;PontoPartida[[#This Row],[Ciclo]]&amp;PontoPartida[[#This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5</v>
      </c>
      <c r="H36" t="s">
        <v>13</v>
      </c>
      <c r="I36" t="s">
        <v>6</v>
      </c>
      <c r="J36" s="1">
        <v>45915</v>
      </c>
      <c r="K36" s="1">
        <v>45921</v>
      </c>
      <c r="M36" t="str">
        <f>PontoPartida[[#This Row],[loja_key]]&amp;PontoPartida[[#This Row],[Ciclo]]&amp;PontoPartida[[#This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5</v>
      </c>
      <c r="H37" t="s">
        <v>13</v>
      </c>
      <c r="I37" t="s">
        <v>6</v>
      </c>
      <c r="J37" s="1">
        <v>45915</v>
      </c>
      <c r="K37" s="1">
        <v>45921</v>
      </c>
      <c r="M37" t="str">
        <f>PontoPartida[[#This Row],[loja_key]]&amp;PontoPartida[[#This Row],[Ciclo]]&amp;PontoPartida[[#This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5</v>
      </c>
      <c r="H38" t="s">
        <v>13</v>
      </c>
      <c r="I38" t="s">
        <v>8</v>
      </c>
      <c r="J38" s="1">
        <v>45922</v>
      </c>
      <c r="K38" s="1">
        <v>45930</v>
      </c>
      <c r="M38" t="str">
        <f>PontoPartida[[#This Row],[loja_key]]&amp;PontoPartida[[#This Row],[Ciclo]]&amp;PontoPartida[[#This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5</v>
      </c>
      <c r="H39" t="s">
        <v>13</v>
      </c>
      <c r="I39" t="s">
        <v>8</v>
      </c>
      <c r="J39" s="1">
        <v>45922</v>
      </c>
      <c r="K39" s="1">
        <v>45930</v>
      </c>
      <c r="M39" t="str">
        <f>PontoPartida[[#This Row],[loja_key]]&amp;PontoPartida[[#This Row],[Ciclo]]&amp;PontoPartida[[#This Row],[Período]]</f>
        <v>2SetembroSemana 4</v>
      </c>
    </row>
    <row r="40" spans="1:13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1</v>
      </c>
      <c r="E40">
        <v>5</v>
      </c>
      <c r="H40" t="s">
        <v>13</v>
      </c>
      <c r="I40" t="s">
        <v>8</v>
      </c>
      <c r="J40" s="1">
        <v>45922</v>
      </c>
      <c r="K40" s="1">
        <v>45930</v>
      </c>
      <c r="M40" t="str">
        <f>PontoPartida[[#This Row],[loja_key]]&amp;PontoPartida[[#This Row],[Ciclo]]&amp;PontoPartida[[#This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5</v>
      </c>
      <c r="H41" t="s">
        <v>13</v>
      </c>
      <c r="I41" t="s">
        <v>8</v>
      </c>
      <c r="J41" s="1">
        <v>45922</v>
      </c>
      <c r="K41" s="1">
        <v>45930</v>
      </c>
      <c r="M41" t="str">
        <f>PontoPartida[[#This Row],[loja_key]]&amp;PontoPartida[[#This Row],[Ciclo]]&amp;PontoPartida[[#This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5</v>
      </c>
      <c r="H42" t="s">
        <v>13</v>
      </c>
      <c r="I42" t="s">
        <v>8</v>
      </c>
      <c r="J42" s="1">
        <v>45922</v>
      </c>
      <c r="K42" s="1">
        <v>45930</v>
      </c>
      <c r="M42" t="str">
        <f>PontoPartida[[#This Row],[loja_key]]&amp;PontoPartida[[#This Row],[Ciclo]]&amp;PontoPartida[[#This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5</v>
      </c>
      <c r="H43" t="s">
        <v>13</v>
      </c>
      <c r="I43" t="s">
        <v>8</v>
      </c>
      <c r="J43" s="1">
        <v>45922</v>
      </c>
      <c r="K43" s="1">
        <v>45930</v>
      </c>
      <c r="M43" t="str">
        <f>PontoPartida[[#This Row],[loja_key]]&amp;PontoPartida[[#This Row],[Ciclo]]&amp;PontoPartida[[#This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5</v>
      </c>
      <c r="H44" t="s">
        <v>13</v>
      </c>
      <c r="I44" t="s">
        <v>8</v>
      </c>
      <c r="J44" s="1">
        <v>45922</v>
      </c>
      <c r="K44" s="1">
        <v>45930</v>
      </c>
      <c r="M44" t="str">
        <f>PontoPartida[[#This Row],[loja_key]]&amp;PontoPartida[[#This Row],[Ciclo]]&amp;PontoPartida[[#This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5</v>
      </c>
      <c r="H45" t="s">
        <v>13</v>
      </c>
      <c r="I45" t="s">
        <v>8</v>
      </c>
      <c r="J45" s="1">
        <v>45922</v>
      </c>
      <c r="K45" s="1">
        <v>45930</v>
      </c>
      <c r="M45" t="str">
        <f>PontoPartida[[#This Row],[loja_key]]&amp;PontoPartida[[#This Row],[Ciclo]]&amp;PontoPartida[[#This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5</v>
      </c>
      <c r="H46" t="s">
        <v>13</v>
      </c>
      <c r="I46" t="s">
        <v>8</v>
      </c>
      <c r="J46" s="1">
        <v>45922</v>
      </c>
      <c r="K46" s="1">
        <v>45930</v>
      </c>
      <c r="M46" t="str">
        <f>PontoPartida[[#This Row],[loja_key]]&amp;PontoPartida[[#This Row],[Ciclo]]&amp;PontoPartida[[#This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5</v>
      </c>
      <c r="H47" t="s">
        <v>13</v>
      </c>
      <c r="I47" t="s">
        <v>8</v>
      </c>
      <c r="J47" s="1">
        <v>45922</v>
      </c>
      <c r="K47" s="1">
        <v>45930</v>
      </c>
      <c r="M47" t="str">
        <f>PontoPartida[[#This Row],[loja_key]]&amp;PontoPartida[[#This Row],[Ciclo]]&amp;PontoPartida[[#This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5</v>
      </c>
      <c r="H48" t="s">
        <v>13</v>
      </c>
      <c r="I48" t="s">
        <v>8</v>
      </c>
      <c r="J48" s="1">
        <v>45922</v>
      </c>
      <c r="K48" s="1">
        <v>45930</v>
      </c>
      <c r="M48" t="str">
        <f>PontoPartida[[#This Row],[loja_key]]&amp;PontoPartida[[#This Row],[Ciclo]]&amp;PontoPartida[[#This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5</v>
      </c>
      <c r="H49" t="s">
        <v>13</v>
      </c>
      <c r="I49" t="s">
        <v>8</v>
      </c>
      <c r="J49" s="1">
        <v>45922</v>
      </c>
      <c r="K49" s="1">
        <v>45930</v>
      </c>
      <c r="M49" t="str">
        <f>PontoPartida[[#This Row],[loja_key]]&amp;PontoPartida[[#This Row],[Ciclo]]&amp;PontoPartida[[#This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5AC-57F3-4463-9D46-7B1E0BBC0A31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6</v>
      </c>
      <c r="H2" t="s">
        <v>13</v>
      </c>
      <c r="I2" t="s">
        <v>2</v>
      </c>
      <c r="J2" s="1">
        <v>45901</v>
      </c>
      <c r="K2" s="1">
        <v>45907</v>
      </c>
      <c r="M2" t="str">
        <f>AcoesComerciais[[#This Row],[loja_key]]&amp;AcoesComerciais[[#This Row],[Ciclo]]&amp;AcoesComerciais[[#This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6</v>
      </c>
      <c r="H3" t="s">
        <v>13</v>
      </c>
      <c r="I3" t="s">
        <v>2</v>
      </c>
      <c r="J3" s="1">
        <v>45901</v>
      </c>
      <c r="K3" s="1">
        <v>45907</v>
      </c>
      <c r="M3" t="str">
        <f>AcoesComerciais[[#This Row],[loja_key]]&amp;AcoesComerciais[[#This Row],[Ciclo]]&amp;AcoesComerciais[[#This Row],[Período]]</f>
        <v>2SetembroSemana 1</v>
      </c>
    </row>
    <row r="4" spans="1:13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2</v>
      </c>
      <c r="E4">
        <v>6</v>
      </c>
      <c r="H4" t="s">
        <v>13</v>
      </c>
      <c r="I4" t="s">
        <v>2</v>
      </c>
      <c r="J4" s="1">
        <v>45901</v>
      </c>
      <c r="K4" s="1">
        <v>45907</v>
      </c>
      <c r="M4" t="str">
        <f>AcoesComerciais[[#This Row],[loja_key]]&amp;AcoesComerciais[[#This Row],[Ciclo]]&amp;AcoesComerciais[[#This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6</v>
      </c>
      <c r="H5" t="s">
        <v>13</v>
      </c>
      <c r="I5" t="s">
        <v>2</v>
      </c>
      <c r="J5" s="1">
        <v>45901</v>
      </c>
      <c r="K5" s="1">
        <v>45907</v>
      </c>
      <c r="M5" t="str">
        <f>AcoesComerciais[[#This Row],[loja_key]]&amp;AcoesComerciais[[#This Row],[Ciclo]]&amp;AcoesComerciais[[#This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6</v>
      </c>
      <c r="H6" t="s">
        <v>13</v>
      </c>
      <c r="I6" t="s">
        <v>2</v>
      </c>
      <c r="J6" s="1">
        <v>45901</v>
      </c>
      <c r="K6" s="1">
        <v>45907</v>
      </c>
      <c r="M6" t="str">
        <f>AcoesComerciais[[#This Row],[loja_key]]&amp;AcoesComerciais[[#This Row],[Ciclo]]&amp;AcoesComerciais[[#This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6</v>
      </c>
      <c r="H7" t="s">
        <v>13</v>
      </c>
      <c r="I7" t="s">
        <v>2</v>
      </c>
      <c r="J7" s="1">
        <v>45901</v>
      </c>
      <c r="K7" s="1">
        <v>45907</v>
      </c>
      <c r="M7" t="str">
        <f>AcoesComerciais[[#This Row],[loja_key]]&amp;AcoesComerciais[[#This Row],[Ciclo]]&amp;AcoesComerciais[[#This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6</v>
      </c>
      <c r="H8" t="s">
        <v>13</v>
      </c>
      <c r="I8" t="s">
        <v>2</v>
      </c>
      <c r="J8" s="1">
        <v>45901</v>
      </c>
      <c r="K8" s="1">
        <v>45907</v>
      </c>
      <c r="M8" t="str">
        <f>AcoesComerciais[[#This Row],[loja_key]]&amp;AcoesComerciais[[#This Row],[Ciclo]]&amp;AcoesComerciais[[#This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6</v>
      </c>
      <c r="H9" t="s">
        <v>13</v>
      </c>
      <c r="I9" t="s">
        <v>2</v>
      </c>
      <c r="J9" s="1">
        <v>45901</v>
      </c>
      <c r="K9" s="1">
        <v>45907</v>
      </c>
      <c r="M9" t="str">
        <f>AcoesComerciais[[#This Row],[loja_key]]&amp;AcoesComerciais[[#This Row],[Ciclo]]&amp;AcoesComerciais[[#This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6</v>
      </c>
      <c r="H10" t="s">
        <v>13</v>
      </c>
      <c r="I10" t="s">
        <v>2</v>
      </c>
      <c r="J10" s="1">
        <v>45901</v>
      </c>
      <c r="K10" s="1">
        <v>45907</v>
      </c>
      <c r="M10" t="str">
        <f>AcoesComerciais[[#This Row],[loja_key]]&amp;AcoesComerciais[[#This Row],[Ciclo]]&amp;AcoesComerciais[[#This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6</v>
      </c>
      <c r="H11" t="s">
        <v>13</v>
      </c>
      <c r="I11" t="s">
        <v>2</v>
      </c>
      <c r="J11" s="1">
        <v>45901</v>
      </c>
      <c r="K11" s="1">
        <v>45907</v>
      </c>
      <c r="M11" t="str">
        <f>AcoesComerciais[[#This Row],[loja_key]]&amp;AcoesComerciais[[#This Row],[Ciclo]]&amp;AcoesComerciais[[#This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6</v>
      </c>
      <c r="H12" t="s">
        <v>13</v>
      </c>
      <c r="I12" t="s">
        <v>2</v>
      </c>
      <c r="J12" s="1">
        <v>45901</v>
      </c>
      <c r="K12" s="1">
        <v>45907</v>
      </c>
      <c r="M12" t="str">
        <f>AcoesComerciais[[#This Row],[loja_key]]&amp;AcoesComerciais[[#This Row],[Ciclo]]&amp;AcoesComerciais[[#This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6</v>
      </c>
      <c r="H13" t="s">
        <v>13</v>
      </c>
      <c r="I13" t="s">
        <v>2</v>
      </c>
      <c r="J13" s="1">
        <v>45901</v>
      </c>
      <c r="K13" s="1">
        <v>45907</v>
      </c>
      <c r="M13" t="str">
        <f>AcoesComerciais[[#This Row],[loja_key]]&amp;AcoesComerciais[[#This Row],[Ciclo]]&amp;AcoesComerciais[[#This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6</v>
      </c>
      <c r="H14" t="s">
        <v>13</v>
      </c>
      <c r="I14" t="s">
        <v>4</v>
      </c>
      <c r="J14" s="1">
        <v>45908</v>
      </c>
      <c r="K14" s="1">
        <v>45914</v>
      </c>
      <c r="M14" t="str">
        <f>AcoesComerciais[[#This Row],[loja_key]]&amp;AcoesComerciais[[#This Row],[Ciclo]]&amp;AcoesComerciais[[#This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6</v>
      </c>
      <c r="H15" t="s">
        <v>13</v>
      </c>
      <c r="I15" t="s">
        <v>4</v>
      </c>
      <c r="J15" s="1">
        <v>45908</v>
      </c>
      <c r="K15" s="1">
        <v>45914</v>
      </c>
      <c r="M15" t="str">
        <f>AcoesComerciais[[#This Row],[loja_key]]&amp;AcoesComerciais[[#This Row],[Ciclo]]&amp;AcoesComerciais[[#This Row],[Período]]</f>
        <v>2SetembroSemana 2</v>
      </c>
    </row>
    <row r="16" spans="1:13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6</v>
      </c>
      <c r="H16" t="s">
        <v>13</v>
      </c>
      <c r="I16" t="s">
        <v>4</v>
      </c>
      <c r="J16" s="1">
        <v>45908</v>
      </c>
      <c r="K16" s="1">
        <v>45914</v>
      </c>
      <c r="M16" t="str">
        <f>AcoesComerciais[[#This Row],[loja_key]]&amp;AcoesComerciais[[#This Row],[Ciclo]]&amp;AcoesComerciais[[#This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6</v>
      </c>
      <c r="H17" t="s">
        <v>13</v>
      </c>
      <c r="I17" t="s">
        <v>4</v>
      </c>
      <c r="J17" s="1">
        <v>45908</v>
      </c>
      <c r="K17" s="1">
        <v>45914</v>
      </c>
      <c r="M17" t="str">
        <f>AcoesComerciais[[#This Row],[loja_key]]&amp;AcoesComerciais[[#This Row],[Ciclo]]&amp;AcoesComerciais[[#This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6</v>
      </c>
      <c r="H18" t="s">
        <v>13</v>
      </c>
      <c r="I18" t="s">
        <v>4</v>
      </c>
      <c r="J18" s="1">
        <v>45908</v>
      </c>
      <c r="K18" s="1">
        <v>45914</v>
      </c>
      <c r="M18" t="str">
        <f>AcoesComerciais[[#This Row],[loja_key]]&amp;AcoesComerciais[[#This Row],[Ciclo]]&amp;AcoesComerciais[[#This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6</v>
      </c>
      <c r="H19" t="s">
        <v>13</v>
      </c>
      <c r="I19" t="s">
        <v>4</v>
      </c>
      <c r="J19" s="1">
        <v>45908</v>
      </c>
      <c r="K19" s="1">
        <v>45914</v>
      </c>
      <c r="M19" t="str">
        <f>AcoesComerciais[[#This Row],[loja_key]]&amp;AcoesComerciais[[#This Row],[Ciclo]]&amp;AcoesComerciais[[#This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6</v>
      </c>
      <c r="H20" t="s">
        <v>13</v>
      </c>
      <c r="I20" t="s">
        <v>4</v>
      </c>
      <c r="J20" s="1">
        <v>45908</v>
      </c>
      <c r="K20" s="1">
        <v>45914</v>
      </c>
      <c r="M20" t="str">
        <f>AcoesComerciais[[#This Row],[loja_key]]&amp;AcoesComerciais[[#This Row],[Ciclo]]&amp;AcoesComerciais[[#This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6</v>
      </c>
      <c r="H21" t="s">
        <v>13</v>
      </c>
      <c r="I21" t="s">
        <v>4</v>
      </c>
      <c r="J21" s="1">
        <v>45908</v>
      </c>
      <c r="K21" s="1">
        <v>45914</v>
      </c>
      <c r="M21" t="str">
        <f>AcoesComerciais[[#This Row],[loja_key]]&amp;AcoesComerciais[[#This Row],[Ciclo]]&amp;AcoesComerciais[[#This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6</v>
      </c>
      <c r="H22" t="s">
        <v>13</v>
      </c>
      <c r="I22" t="s">
        <v>4</v>
      </c>
      <c r="J22" s="1">
        <v>45908</v>
      </c>
      <c r="K22" s="1">
        <v>45914</v>
      </c>
      <c r="M22" t="str">
        <f>AcoesComerciais[[#This Row],[loja_key]]&amp;AcoesComerciais[[#This Row],[Ciclo]]&amp;AcoesComerciais[[#This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6</v>
      </c>
      <c r="H23" t="s">
        <v>13</v>
      </c>
      <c r="I23" t="s">
        <v>4</v>
      </c>
      <c r="J23" s="1">
        <v>45908</v>
      </c>
      <c r="K23" s="1">
        <v>45914</v>
      </c>
      <c r="M23" t="str">
        <f>AcoesComerciais[[#This Row],[loja_key]]&amp;AcoesComerciais[[#This Row],[Ciclo]]&amp;AcoesComerciais[[#This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6</v>
      </c>
      <c r="H24" t="s">
        <v>13</v>
      </c>
      <c r="I24" t="s">
        <v>4</v>
      </c>
      <c r="J24" s="1">
        <v>45908</v>
      </c>
      <c r="K24" s="1">
        <v>45914</v>
      </c>
      <c r="M24" t="str">
        <f>AcoesComerciais[[#This Row],[loja_key]]&amp;AcoesComerciais[[#This Row],[Ciclo]]&amp;AcoesComerciais[[#This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6</v>
      </c>
      <c r="H25" t="s">
        <v>13</v>
      </c>
      <c r="I25" t="s">
        <v>4</v>
      </c>
      <c r="J25" s="1">
        <v>45915</v>
      </c>
      <c r="K25" s="1">
        <v>45921</v>
      </c>
      <c r="M25" t="str">
        <f>AcoesComerciais[[#This Row],[loja_key]]&amp;AcoesComerciais[[#This Row],[Ciclo]]&amp;AcoesComerciais[[#This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6</v>
      </c>
      <c r="H26" t="s">
        <v>13</v>
      </c>
      <c r="I26" t="s">
        <v>6</v>
      </c>
      <c r="J26" s="1">
        <v>45915</v>
      </c>
      <c r="K26" s="1">
        <v>45921</v>
      </c>
      <c r="M26" t="str">
        <f>AcoesComerciais[[#This Row],[loja_key]]&amp;AcoesComerciais[[#This Row],[Ciclo]]&amp;AcoesComerciais[[#This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6</v>
      </c>
      <c r="H27" t="s">
        <v>13</v>
      </c>
      <c r="I27" t="s">
        <v>6</v>
      </c>
      <c r="J27" s="1">
        <v>45915</v>
      </c>
      <c r="K27" s="1">
        <v>45921</v>
      </c>
      <c r="M27" t="str">
        <f>AcoesComerciais[[#This Row],[loja_key]]&amp;AcoesComerciais[[#This Row],[Ciclo]]&amp;AcoesComerciais[[#This Row],[Período]]</f>
        <v>2SetembroSemana 3</v>
      </c>
    </row>
    <row r="28" spans="1:13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6</v>
      </c>
      <c r="H28" t="s">
        <v>13</v>
      </c>
      <c r="I28" t="s">
        <v>6</v>
      </c>
      <c r="J28" s="1">
        <v>45915</v>
      </c>
      <c r="K28" s="1">
        <v>45921</v>
      </c>
      <c r="M28" t="str">
        <f>AcoesComerciais[[#This Row],[loja_key]]&amp;AcoesComerciais[[#This Row],[Ciclo]]&amp;AcoesComerciais[[#This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6</v>
      </c>
      <c r="H29" t="s">
        <v>13</v>
      </c>
      <c r="I29" t="s">
        <v>6</v>
      </c>
      <c r="J29" s="1">
        <v>45915</v>
      </c>
      <c r="K29" s="1">
        <v>45921</v>
      </c>
      <c r="M29" t="str">
        <f>AcoesComerciais[[#This Row],[loja_key]]&amp;AcoesComerciais[[#This Row],[Ciclo]]&amp;AcoesComerciais[[#This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6</v>
      </c>
      <c r="H30" t="s">
        <v>13</v>
      </c>
      <c r="I30" t="s">
        <v>6</v>
      </c>
      <c r="J30" s="1">
        <v>45915</v>
      </c>
      <c r="K30" s="1">
        <v>45921</v>
      </c>
      <c r="M30" t="str">
        <f>AcoesComerciais[[#This Row],[loja_key]]&amp;AcoesComerciais[[#This Row],[Ciclo]]&amp;AcoesComerciais[[#This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6</v>
      </c>
      <c r="H31" t="s">
        <v>13</v>
      </c>
      <c r="I31" t="s">
        <v>6</v>
      </c>
      <c r="J31" s="1">
        <v>45915</v>
      </c>
      <c r="K31" s="1">
        <v>45921</v>
      </c>
      <c r="M31" t="str">
        <f>AcoesComerciais[[#This Row],[loja_key]]&amp;AcoesComerciais[[#This Row],[Ciclo]]&amp;AcoesComerciais[[#This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6</v>
      </c>
      <c r="H32" t="s">
        <v>13</v>
      </c>
      <c r="I32" t="s">
        <v>6</v>
      </c>
      <c r="J32" s="1">
        <v>45915</v>
      </c>
      <c r="K32" s="1">
        <v>45921</v>
      </c>
      <c r="M32" t="str">
        <f>AcoesComerciais[[#This Row],[loja_key]]&amp;AcoesComerciais[[#This Row],[Ciclo]]&amp;AcoesComerciais[[#This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6</v>
      </c>
      <c r="H33" t="s">
        <v>13</v>
      </c>
      <c r="I33" t="s">
        <v>6</v>
      </c>
      <c r="J33" s="1">
        <v>45915</v>
      </c>
      <c r="K33" s="1">
        <v>45921</v>
      </c>
      <c r="M33" t="str">
        <f>AcoesComerciais[[#This Row],[loja_key]]&amp;AcoesComerciais[[#This Row],[Ciclo]]&amp;AcoesComerciais[[#This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6</v>
      </c>
      <c r="H34" t="s">
        <v>13</v>
      </c>
      <c r="I34" t="s">
        <v>6</v>
      </c>
      <c r="J34" s="1">
        <v>45915</v>
      </c>
      <c r="K34" s="1">
        <v>45921</v>
      </c>
      <c r="M34" t="str">
        <f>AcoesComerciais[[#This Row],[loja_key]]&amp;AcoesComerciais[[#This Row],[Ciclo]]&amp;AcoesComerciais[[#This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6</v>
      </c>
      <c r="H35" t="s">
        <v>13</v>
      </c>
      <c r="I35" t="s">
        <v>6</v>
      </c>
      <c r="J35" s="1">
        <v>45915</v>
      </c>
      <c r="K35" s="1">
        <v>45921</v>
      </c>
      <c r="M35" t="str">
        <f>AcoesComerciais[[#This Row],[loja_key]]&amp;AcoesComerciais[[#This Row],[Ciclo]]&amp;AcoesComerciais[[#This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6</v>
      </c>
      <c r="H36" t="s">
        <v>13</v>
      </c>
      <c r="I36" t="s">
        <v>6</v>
      </c>
      <c r="J36" s="1">
        <v>45915</v>
      </c>
      <c r="K36" s="1">
        <v>45921</v>
      </c>
      <c r="M36" t="str">
        <f>AcoesComerciais[[#This Row],[loja_key]]&amp;AcoesComerciais[[#This Row],[Ciclo]]&amp;AcoesComerciais[[#This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6</v>
      </c>
      <c r="H37" t="s">
        <v>13</v>
      </c>
      <c r="I37" t="s">
        <v>6</v>
      </c>
      <c r="J37" s="1">
        <v>45915</v>
      </c>
      <c r="K37" s="1">
        <v>45921</v>
      </c>
      <c r="M37" t="str">
        <f>AcoesComerciais[[#This Row],[loja_key]]&amp;AcoesComerciais[[#This Row],[Ciclo]]&amp;AcoesComerciais[[#This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6</v>
      </c>
      <c r="H38" t="s">
        <v>13</v>
      </c>
      <c r="I38" t="s">
        <v>8</v>
      </c>
      <c r="J38" s="1">
        <v>45922</v>
      </c>
      <c r="K38" s="1">
        <v>45930</v>
      </c>
      <c r="M38" t="str">
        <f>AcoesComerciais[[#This Row],[loja_key]]&amp;AcoesComerciais[[#This Row],[Ciclo]]&amp;AcoesComerciais[[#This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6</v>
      </c>
      <c r="H39" t="s">
        <v>13</v>
      </c>
      <c r="I39" t="s">
        <v>8</v>
      </c>
      <c r="J39" s="1">
        <v>45922</v>
      </c>
      <c r="K39" s="1">
        <v>45930</v>
      </c>
      <c r="M39" t="str">
        <f>AcoesComerciais[[#This Row],[loja_key]]&amp;AcoesComerciais[[#This Row],[Ciclo]]&amp;AcoesComerciais[[#This Row],[Período]]</f>
        <v>2SetembroSemana 4</v>
      </c>
    </row>
    <row r="40" spans="1:13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6</v>
      </c>
      <c r="H40" t="s">
        <v>13</v>
      </c>
      <c r="I40" t="s">
        <v>8</v>
      </c>
      <c r="J40" s="1">
        <v>45922</v>
      </c>
      <c r="K40" s="1">
        <v>45930</v>
      </c>
      <c r="M40" t="str">
        <f>AcoesComerciais[[#This Row],[loja_key]]&amp;AcoesComerciais[[#This Row],[Ciclo]]&amp;AcoesComerciais[[#This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6</v>
      </c>
      <c r="H41" t="s">
        <v>13</v>
      </c>
      <c r="I41" t="s">
        <v>8</v>
      </c>
      <c r="J41" s="1">
        <v>45922</v>
      </c>
      <c r="K41" s="1">
        <v>45930</v>
      </c>
      <c r="M41" t="str">
        <f>AcoesComerciais[[#This Row],[loja_key]]&amp;AcoesComerciais[[#This Row],[Ciclo]]&amp;AcoesComerciais[[#This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6</v>
      </c>
      <c r="H42" t="s">
        <v>13</v>
      </c>
      <c r="I42" t="s">
        <v>8</v>
      </c>
      <c r="J42" s="1">
        <v>45922</v>
      </c>
      <c r="K42" s="1">
        <v>45930</v>
      </c>
      <c r="M42" t="str">
        <f>AcoesComerciais[[#This Row],[loja_key]]&amp;AcoesComerciais[[#This Row],[Ciclo]]&amp;AcoesComerciais[[#This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6</v>
      </c>
      <c r="H43" t="s">
        <v>13</v>
      </c>
      <c r="I43" t="s">
        <v>8</v>
      </c>
      <c r="J43" s="1">
        <v>45922</v>
      </c>
      <c r="K43" s="1">
        <v>45930</v>
      </c>
      <c r="M43" t="str">
        <f>AcoesComerciais[[#This Row],[loja_key]]&amp;AcoesComerciais[[#This Row],[Ciclo]]&amp;AcoesComerciais[[#This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6</v>
      </c>
      <c r="H44" t="s">
        <v>13</v>
      </c>
      <c r="I44" t="s">
        <v>8</v>
      </c>
      <c r="J44" s="1">
        <v>45922</v>
      </c>
      <c r="K44" s="1">
        <v>45930</v>
      </c>
      <c r="M44" t="str">
        <f>AcoesComerciais[[#This Row],[loja_key]]&amp;AcoesComerciais[[#This Row],[Ciclo]]&amp;AcoesComerciais[[#This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6</v>
      </c>
      <c r="H45" t="s">
        <v>13</v>
      </c>
      <c r="I45" t="s">
        <v>8</v>
      </c>
      <c r="J45" s="1">
        <v>45922</v>
      </c>
      <c r="K45" s="1">
        <v>45930</v>
      </c>
      <c r="M45" t="str">
        <f>AcoesComerciais[[#This Row],[loja_key]]&amp;AcoesComerciais[[#This Row],[Ciclo]]&amp;AcoesComerciais[[#This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6</v>
      </c>
      <c r="H46" t="s">
        <v>13</v>
      </c>
      <c r="I46" t="s">
        <v>8</v>
      </c>
      <c r="J46" s="1">
        <v>45922</v>
      </c>
      <c r="K46" s="1">
        <v>45930</v>
      </c>
      <c r="M46" t="str">
        <f>AcoesComerciais[[#This Row],[loja_key]]&amp;AcoesComerciais[[#This Row],[Ciclo]]&amp;AcoesComerciais[[#This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6</v>
      </c>
      <c r="H47" t="s">
        <v>13</v>
      </c>
      <c r="I47" t="s">
        <v>8</v>
      </c>
      <c r="J47" s="1">
        <v>45922</v>
      </c>
      <c r="K47" s="1">
        <v>45930</v>
      </c>
      <c r="M47" t="str">
        <f>AcoesComerciais[[#This Row],[loja_key]]&amp;AcoesComerciais[[#This Row],[Ciclo]]&amp;AcoesComerciais[[#This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6</v>
      </c>
      <c r="H48" t="s">
        <v>13</v>
      </c>
      <c r="I48" t="s">
        <v>8</v>
      </c>
      <c r="J48" s="1">
        <v>45922</v>
      </c>
      <c r="K48" s="1">
        <v>45930</v>
      </c>
      <c r="M48" t="str">
        <f>AcoesComerciais[[#This Row],[loja_key]]&amp;AcoesComerciais[[#This Row],[Ciclo]]&amp;AcoesComerciais[[#This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6</v>
      </c>
      <c r="H49" t="s">
        <v>13</v>
      </c>
      <c r="I49" t="s">
        <v>8</v>
      </c>
      <c r="J49" s="1">
        <v>45922</v>
      </c>
      <c r="K49" s="1">
        <v>45930</v>
      </c>
      <c r="M49" t="str">
        <f>AcoesComerciais[[#This Row],[loja_key]]&amp;AcoesComerciais[[#This Row],[Ciclo]]&amp;AcoesComerciais[[#This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440-6074-4733-805A-86BBC8543846}">
  <sheetPr>
    <tabColor theme="3" tint="0.749992370372631"/>
  </sheetPr>
  <dimension ref="A1:N50"/>
  <sheetViews>
    <sheetView workbookViewId="0">
      <selection activeCell="C2" sqref="C2:C5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1</v>
      </c>
      <c r="H2" t="s">
        <v>13</v>
      </c>
      <c r="I2" t="s">
        <v>2</v>
      </c>
      <c r="J2" s="1">
        <v>45901</v>
      </c>
      <c r="K2" s="1">
        <v>45907</v>
      </c>
      <c r="M2" t="str">
        <f>PainelVendas[[#This Row],[loja_key]]&amp;PainelVendas[[#This Row],[Ciclo]]&amp;PainelVendas[[#This Row],[Período]]</f>
        <v>1SetembroSemana 1</v>
      </c>
      <c r="N2" t="s">
        <v>103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1</v>
      </c>
      <c r="H3" t="s">
        <v>13</v>
      </c>
      <c r="I3" t="s">
        <v>2</v>
      </c>
      <c r="J3" s="1">
        <v>45901</v>
      </c>
      <c r="K3" s="1">
        <v>45907</v>
      </c>
      <c r="M3" t="str">
        <f>PainelVendas[[#This Row],[loja_key]]&amp;PainelVendas[[#This Row],[Ciclo]]&amp;PainelVendas[[#This Row],[Período]]</f>
        <v>2SetembroSemana 1</v>
      </c>
      <c r="N3" t="s">
        <v>104</v>
      </c>
    </row>
    <row r="4" spans="1:14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2</v>
      </c>
      <c r="E4">
        <v>1</v>
      </c>
      <c r="H4" t="s">
        <v>13</v>
      </c>
      <c r="I4" t="s">
        <v>2</v>
      </c>
      <c r="J4" s="1">
        <v>45901</v>
      </c>
      <c r="K4" s="1">
        <v>45907</v>
      </c>
      <c r="M4" t="str">
        <f>PainelVendas[[#This Row],[loja_key]]&amp;PainelVendas[[#This Row],[Ciclo]]&amp;PainelVendas[[#This Row],[Período]]</f>
        <v>4SetembroSemana 1</v>
      </c>
      <c r="N4" t="s">
        <v>105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1</v>
      </c>
      <c r="H5" t="s">
        <v>13</v>
      </c>
      <c r="I5" t="s">
        <v>2</v>
      </c>
      <c r="J5" s="1">
        <v>45901</v>
      </c>
      <c r="K5" s="1">
        <v>45907</v>
      </c>
      <c r="M5" t="str">
        <f>PainelVendas[[#This Row],[loja_key]]&amp;PainelVendas[[#This Row],[Ciclo]]&amp;PainelVendas[[#This Row],[Período]]</f>
        <v>6SetembroSemana 1</v>
      </c>
      <c r="N5" t="s">
        <v>106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1</v>
      </c>
      <c r="H6" t="s">
        <v>13</v>
      </c>
      <c r="I6" t="s">
        <v>2</v>
      </c>
      <c r="J6" s="1">
        <v>45901</v>
      </c>
      <c r="K6" s="1">
        <v>45907</v>
      </c>
      <c r="M6" t="str">
        <f>PainelVendas[[#This Row],[loja_key]]&amp;PainelVendas[[#This Row],[Ciclo]]&amp;PainelVendas[[#This Row],[Período]]</f>
        <v>7SetembroSemana 1</v>
      </c>
      <c r="N6" t="s">
        <v>107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1</v>
      </c>
      <c r="H7" t="s">
        <v>13</v>
      </c>
      <c r="I7" t="s">
        <v>2</v>
      </c>
      <c r="J7" s="1">
        <v>45901</v>
      </c>
      <c r="K7" s="1">
        <v>45907</v>
      </c>
      <c r="M7" t="str">
        <f>PainelVendas[[#This Row],[loja_key]]&amp;PainelVendas[[#This Row],[Ciclo]]&amp;PainelVendas[[#This Row],[Período]]</f>
        <v>8SetembroSemana 1</v>
      </c>
      <c r="N7" t="s">
        <v>108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1</v>
      </c>
      <c r="H8" t="s">
        <v>13</v>
      </c>
      <c r="I8" t="s">
        <v>2</v>
      </c>
      <c r="J8" s="1">
        <v>45901</v>
      </c>
      <c r="K8" s="1">
        <v>45907</v>
      </c>
      <c r="M8" t="str">
        <f>PainelVendas[[#This Row],[loja_key]]&amp;PainelVendas[[#This Row],[Ciclo]]&amp;PainelVendas[[#This Row],[Período]]</f>
        <v>10SetembroSemana 1</v>
      </c>
      <c r="N8" t="s">
        <v>109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1</v>
      </c>
      <c r="H9" t="s">
        <v>13</v>
      </c>
      <c r="I9" t="s">
        <v>2</v>
      </c>
      <c r="J9" s="1">
        <v>45901</v>
      </c>
      <c r="K9" s="1">
        <v>45907</v>
      </c>
      <c r="M9" t="str">
        <f>PainelVendas[[#This Row],[loja_key]]&amp;PainelVendas[[#This Row],[Ciclo]]&amp;PainelVendas[[#This Row],[Período]]</f>
        <v>11SetembroSemana 1</v>
      </c>
      <c r="N9" t="s">
        <v>110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1</v>
      </c>
      <c r="H10" t="s">
        <v>13</v>
      </c>
      <c r="I10" t="s">
        <v>2</v>
      </c>
      <c r="J10" s="1">
        <v>45901</v>
      </c>
      <c r="K10" s="1">
        <v>45907</v>
      </c>
      <c r="M10" t="str">
        <f>PainelVendas[[#This Row],[loja_key]]&amp;PainelVendas[[#This Row],[Ciclo]]&amp;PainelVendas[[#This Row],[Período]]</f>
        <v>12SetembroSemana 1</v>
      </c>
      <c r="N10" t="s">
        <v>111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1</v>
      </c>
      <c r="H11" t="s">
        <v>13</v>
      </c>
      <c r="I11" t="s">
        <v>2</v>
      </c>
      <c r="J11" s="1">
        <v>45901</v>
      </c>
      <c r="K11" s="1">
        <v>45907</v>
      </c>
      <c r="M11" t="str">
        <f>PainelVendas[[#This Row],[loja_key]]&amp;PainelVendas[[#This Row],[Ciclo]]&amp;PainelVendas[[#This Row],[Período]]</f>
        <v>14SetembroSemana 1</v>
      </c>
      <c r="N11" t="s">
        <v>112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1</v>
      </c>
      <c r="H12" t="s">
        <v>13</v>
      </c>
      <c r="I12" t="s">
        <v>2</v>
      </c>
      <c r="J12" s="1">
        <v>45901</v>
      </c>
      <c r="K12" s="1">
        <v>45907</v>
      </c>
      <c r="M12" t="str">
        <f>PainelVendas[[#This Row],[loja_key]]&amp;PainelVendas[[#This Row],[Ciclo]]&amp;PainelVendas[[#This Row],[Período]]</f>
        <v>19SetembroSemana 1</v>
      </c>
      <c r="N12" t="s">
        <v>113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1</v>
      </c>
      <c r="H13" t="s">
        <v>13</v>
      </c>
      <c r="I13" t="s">
        <v>2</v>
      </c>
      <c r="J13" s="1">
        <v>45901</v>
      </c>
      <c r="K13" s="1">
        <v>45907</v>
      </c>
      <c r="M13" t="str">
        <f>PainelVendas[[#This Row],[loja_key]]&amp;PainelVendas[[#This Row],[Ciclo]]&amp;PainelVendas[[#This Row],[Período]]</f>
        <v>20SetembroSemana 1</v>
      </c>
      <c r="N13" t="s">
        <v>114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1</v>
      </c>
      <c r="H14" t="s">
        <v>13</v>
      </c>
      <c r="I14" t="s">
        <v>4</v>
      </c>
      <c r="J14" s="1">
        <v>45908</v>
      </c>
      <c r="K14" s="1">
        <v>45914</v>
      </c>
      <c r="M14" t="str">
        <f>PainelVendas[[#This Row],[loja_key]]&amp;PainelVendas[[#This Row],[Ciclo]]&amp;PainelVendas[[#This Row],[Período]]</f>
        <v>1SetembroSemana 2</v>
      </c>
      <c r="N14" t="s">
        <v>115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1</v>
      </c>
      <c r="H15" t="s">
        <v>13</v>
      </c>
      <c r="I15" t="s">
        <v>4</v>
      </c>
      <c r="J15" s="1">
        <v>45908</v>
      </c>
      <c r="K15" s="1">
        <v>45914</v>
      </c>
      <c r="M15" t="str">
        <f>PainelVendas[[#This Row],[loja_key]]&amp;PainelVendas[[#This Row],[Ciclo]]&amp;PainelVendas[[#This Row],[Período]]</f>
        <v>2SetembroSemana 2</v>
      </c>
      <c r="N15" t="s">
        <v>116</v>
      </c>
    </row>
    <row r="16" spans="1:14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1</v>
      </c>
      <c r="H16" t="s">
        <v>13</v>
      </c>
      <c r="I16" t="s">
        <v>4</v>
      </c>
      <c r="J16" s="1">
        <v>45908</v>
      </c>
      <c r="K16" s="1">
        <v>45914</v>
      </c>
      <c r="M16" t="str">
        <f>PainelVendas[[#This Row],[loja_key]]&amp;PainelVendas[[#This Row],[Ciclo]]&amp;PainelVendas[[#This Row],[Período]]</f>
        <v>4SetembroSemana 2</v>
      </c>
      <c r="N16" t="s">
        <v>117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1</v>
      </c>
      <c r="H17" t="s">
        <v>13</v>
      </c>
      <c r="I17" t="s">
        <v>4</v>
      </c>
      <c r="J17" s="1">
        <v>45908</v>
      </c>
      <c r="K17" s="1">
        <v>45914</v>
      </c>
      <c r="M17" t="str">
        <f>PainelVendas[[#This Row],[loja_key]]&amp;PainelVendas[[#This Row],[Ciclo]]&amp;PainelVendas[[#This Row],[Período]]</f>
        <v>6SetembroSemana 2</v>
      </c>
      <c r="N17" t="s">
        <v>118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1</v>
      </c>
      <c r="H18" t="s">
        <v>13</v>
      </c>
      <c r="I18" t="s">
        <v>4</v>
      </c>
      <c r="J18" s="1">
        <v>45908</v>
      </c>
      <c r="K18" s="1">
        <v>45914</v>
      </c>
      <c r="M18" t="str">
        <f>PainelVendas[[#This Row],[loja_key]]&amp;PainelVendas[[#This Row],[Ciclo]]&amp;PainelVendas[[#This Row],[Período]]</f>
        <v>7SetembroSemana 2</v>
      </c>
      <c r="N18" t="s">
        <v>119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1</v>
      </c>
      <c r="H19" t="s">
        <v>13</v>
      </c>
      <c r="I19" t="s">
        <v>4</v>
      </c>
      <c r="J19" s="1">
        <v>45908</v>
      </c>
      <c r="K19" s="1">
        <v>45914</v>
      </c>
      <c r="M19" t="str">
        <f>PainelVendas[[#This Row],[loja_key]]&amp;PainelVendas[[#This Row],[Ciclo]]&amp;PainelVendas[[#This Row],[Período]]</f>
        <v>8SetembroSemana 2</v>
      </c>
      <c r="N19" t="s">
        <v>120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1</v>
      </c>
      <c r="H20" t="s">
        <v>13</v>
      </c>
      <c r="I20" t="s">
        <v>4</v>
      </c>
      <c r="J20" s="1">
        <v>45908</v>
      </c>
      <c r="K20" s="1">
        <v>45914</v>
      </c>
      <c r="M20" t="str">
        <f>PainelVendas[[#This Row],[loja_key]]&amp;PainelVendas[[#This Row],[Ciclo]]&amp;PainelVendas[[#This Row],[Período]]</f>
        <v>10SetembroSemana 2</v>
      </c>
      <c r="N20" t="s">
        <v>121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1</v>
      </c>
      <c r="H21" t="s">
        <v>13</v>
      </c>
      <c r="I21" t="s">
        <v>4</v>
      </c>
      <c r="J21" s="1">
        <v>45908</v>
      </c>
      <c r="K21" s="1">
        <v>45914</v>
      </c>
      <c r="M21" t="str">
        <f>PainelVendas[[#This Row],[loja_key]]&amp;PainelVendas[[#This Row],[Ciclo]]&amp;PainelVendas[[#This Row],[Período]]</f>
        <v>11SetembroSemana 2</v>
      </c>
      <c r="N21" t="s">
        <v>122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1</v>
      </c>
      <c r="H22" t="s">
        <v>13</v>
      </c>
      <c r="I22" t="s">
        <v>4</v>
      </c>
      <c r="J22" s="1">
        <v>45908</v>
      </c>
      <c r="K22" s="1">
        <v>45914</v>
      </c>
      <c r="M22" t="str">
        <f>PainelVendas[[#This Row],[loja_key]]&amp;PainelVendas[[#This Row],[Ciclo]]&amp;PainelVendas[[#This Row],[Período]]</f>
        <v>12SetembroSemana 2</v>
      </c>
      <c r="N22" t="s">
        <v>123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1</v>
      </c>
      <c r="H23" t="s">
        <v>13</v>
      </c>
      <c r="I23" t="s">
        <v>4</v>
      </c>
      <c r="J23" s="1">
        <v>45908</v>
      </c>
      <c r="K23" s="1">
        <v>45914</v>
      </c>
      <c r="M23" t="str">
        <f>PainelVendas[[#This Row],[loja_key]]&amp;PainelVendas[[#This Row],[Ciclo]]&amp;PainelVendas[[#This Row],[Período]]</f>
        <v>14SetembroSemana 2</v>
      </c>
      <c r="N23" t="s">
        <v>124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1</v>
      </c>
      <c r="H24" t="s">
        <v>13</v>
      </c>
      <c r="I24" t="s">
        <v>4</v>
      </c>
      <c r="J24" s="1">
        <v>45908</v>
      </c>
      <c r="K24" s="1">
        <v>45914</v>
      </c>
      <c r="M24" t="str">
        <f>PainelVendas[[#This Row],[loja_key]]&amp;PainelVendas[[#This Row],[Ciclo]]&amp;PainelVendas[[#This Row],[Período]]</f>
        <v>19SetembroSemana 2</v>
      </c>
      <c r="N24" t="s">
        <v>125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1</v>
      </c>
      <c r="H25" t="s">
        <v>13</v>
      </c>
      <c r="I25" t="s">
        <v>4</v>
      </c>
      <c r="J25" s="1">
        <v>45915</v>
      </c>
      <c r="K25" s="1">
        <v>45921</v>
      </c>
      <c r="M25" t="str">
        <f>PainelVendas[[#This Row],[loja_key]]&amp;PainelVendas[[#This Row],[Ciclo]]&amp;PainelVendas[[#This Row],[Período]]</f>
        <v>20SetembroSemana 2</v>
      </c>
      <c r="N25" t="s">
        <v>126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1</v>
      </c>
      <c r="H26" t="s">
        <v>13</v>
      </c>
      <c r="I26" t="s">
        <v>6</v>
      </c>
      <c r="J26" s="1">
        <v>45915</v>
      </c>
      <c r="K26" s="1">
        <v>45921</v>
      </c>
      <c r="M26" t="str">
        <f>PainelVendas[[#This Row],[loja_key]]&amp;PainelVendas[[#This Row],[Ciclo]]&amp;PainelVendas[[#This Row],[Período]]</f>
        <v>1SetembroSemana 3</v>
      </c>
      <c r="N26" t="s">
        <v>127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1</v>
      </c>
      <c r="H27" t="s">
        <v>13</v>
      </c>
      <c r="I27" t="s">
        <v>6</v>
      </c>
      <c r="J27" s="1">
        <v>45915</v>
      </c>
      <c r="K27" s="1">
        <v>45921</v>
      </c>
      <c r="M27" t="str">
        <f>PainelVendas[[#This Row],[loja_key]]&amp;PainelVendas[[#This Row],[Ciclo]]&amp;PainelVendas[[#This Row],[Período]]</f>
        <v>2SetembroSemana 3</v>
      </c>
      <c r="N27" t="s">
        <v>128</v>
      </c>
    </row>
    <row r="28" spans="1:14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1</v>
      </c>
      <c r="H28" t="s">
        <v>13</v>
      </c>
      <c r="I28" t="s">
        <v>6</v>
      </c>
      <c r="J28" s="1">
        <v>45915</v>
      </c>
      <c r="K28" s="1">
        <v>45921</v>
      </c>
      <c r="M28" t="str">
        <f>PainelVendas[[#This Row],[loja_key]]&amp;PainelVendas[[#This Row],[Ciclo]]&amp;PainelVendas[[#This Row],[Período]]</f>
        <v>4SetembroSemana 3</v>
      </c>
      <c r="N28" t="s">
        <v>129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1</v>
      </c>
      <c r="H29" t="s">
        <v>13</v>
      </c>
      <c r="I29" t="s">
        <v>6</v>
      </c>
      <c r="J29" s="1">
        <v>45915</v>
      </c>
      <c r="K29" s="1">
        <v>45921</v>
      </c>
      <c r="M29" t="str">
        <f>PainelVendas[[#This Row],[loja_key]]&amp;PainelVendas[[#This Row],[Ciclo]]&amp;PainelVendas[[#This Row],[Período]]</f>
        <v>6SetembroSemana 3</v>
      </c>
      <c r="N29" t="s">
        <v>130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1</v>
      </c>
      <c r="H30" t="s">
        <v>13</v>
      </c>
      <c r="I30" t="s">
        <v>6</v>
      </c>
      <c r="J30" s="1">
        <v>45915</v>
      </c>
      <c r="K30" s="1">
        <v>45921</v>
      </c>
      <c r="M30" t="str">
        <f>PainelVendas[[#This Row],[loja_key]]&amp;PainelVendas[[#This Row],[Ciclo]]&amp;PainelVendas[[#This Row],[Período]]</f>
        <v>7SetembroSemana 3</v>
      </c>
      <c r="N30" t="s">
        <v>131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1</v>
      </c>
      <c r="H31" t="s">
        <v>13</v>
      </c>
      <c r="I31" t="s">
        <v>6</v>
      </c>
      <c r="J31" s="1">
        <v>45915</v>
      </c>
      <c r="K31" s="1">
        <v>45921</v>
      </c>
      <c r="M31" t="str">
        <f>PainelVendas[[#This Row],[loja_key]]&amp;PainelVendas[[#This Row],[Ciclo]]&amp;PainelVendas[[#This Row],[Período]]</f>
        <v>8SetembroSemana 3</v>
      </c>
      <c r="N31" t="s">
        <v>132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1</v>
      </c>
      <c r="H32" t="s">
        <v>13</v>
      </c>
      <c r="I32" t="s">
        <v>6</v>
      </c>
      <c r="J32" s="1">
        <v>45915</v>
      </c>
      <c r="K32" s="1">
        <v>45921</v>
      </c>
      <c r="M32" t="str">
        <f>PainelVendas[[#This Row],[loja_key]]&amp;PainelVendas[[#This Row],[Ciclo]]&amp;PainelVendas[[#This Row],[Período]]</f>
        <v>10SetembroSemana 3</v>
      </c>
      <c r="N32" t="s">
        <v>133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1</v>
      </c>
      <c r="H33" t="s">
        <v>13</v>
      </c>
      <c r="I33" t="s">
        <v>6</v>
      </c>
      <c r="J33" s="1">
        <v>45915</v>
      </c>
      <c r="K33" s="1">
        <v>45921</v>
      </c>
      <c r="M33" t="str">
        <f>PainelVendas[[#This Row],[loja_key]]&amp;PainelVendas[[#This Row],[Ciclo]]&amp;PainelVendas[[#This Row],[Período]]</f>
        <v>11SetembroSemana 3</v>
      </c>
      <c r="N33" t="s">
        <v>134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1</v>
      </c>
      <c r="H34" t="s">
        <v>13</v>
      </c>
      <c r="I34" t="s">
        <v>6</v>
      </c>
      <c r="J34" s="1">
        <v>45915</v>
      </c>
      <c r="K34" s="1">
        <v>45921</v>
      </c>
      <c r="M34" t="str">
        <f>PainelVendas[[#This Row],[loja_key]]&amp;PainelVendas[[#This Row],[Ciclo]]&amp;PainelVendas[[#This Row],[Período]]</f>
        <v>12SetembroSemana 3</v>
      </c>
      <c r="N34" t="s">
        <v>135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1</v>
      </c>
      <c r="H35" t="s">
        <v>13</v>
      </c>
      <c r="I35" t="s">
        <v>6</v>
      </c>
      <c r="J35" s="1">
        <v>45915</v>
      </c>
      <c r="K35" s="1">
        <v>45921</v>
      </c>
      <c r="M35" t="str">
        <f>PainelVendas[[#This Row],[loja_key]]&amp;PainelVendas[[#This Row],[Ciclo]]&amp;PainelVendas[[#This Row],[Período]]</f>
        <v>14SetembroSemana 3</v>
      </c>
      <c r="N35" t="s">
        <v>136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1</v>
      </c>
      <c r="H36" t="s">
        <v>13</v>
      </c>
      <c r="I36" t="s">
        <v>6</v>
      </c>
      <c r="J36" s="1">
        <v>45915</v>
      </c>
      <c r="K36" s="1">
        <v>45921</v>
      </c>
      <c r="M36" t="str">
        <f>PainelVendas[[#This Row],[loja_key]]&amp;PainelVendas[[#This Row],[Ciclo]]&amp;PainelVendas[[#This Row],[Período]]</f>
        <v>19SetembroSemana 3</v>
      </c>
      <c r="N36" t="s">
        <v>137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1</v>
      </c>
      <c r="H37" t="s">
        <v>13</v>
      </c>
      <c r="I37" t="s">
        <v>6</v>
      </c>
      <c r="J37" s="1">
        <v>45915</v>
      </c>
      <c r="K37" s="1">
        <v>45921</v>
      </c>
      <c r="M37" t="str">
        <f>PainelVendas[[#This Row],[loja_key]]&amp;PainelVendas[[#This Row],[Ciclo]]&amp;PainelVendas[[#This Row],[Período]]</f>
        <v>20SetembroSemana 3</v>
      </c>
      <c r="N37" t="s">
        <v>138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1</v>
      </c>
      <c r="H38" t="s">
        <v>13</v>
      </c>
      <c r="I38" t="s">
        <v>8</v>
      </c>
      <c r="J38" s="1">
        <v>45922</v>
      </c>
      <c r="K38" s="1">
        <v>45930</v>
      </c>
      <c r="M38" t="str">
        <f>PainelVendas[[#This Row],[loja_key]]&amp;PainelVendas[[#This Row],[Ciclo]]&amp;PainelVendas[[#This Row],[Período]]</f>
        <v>1SetembroSemana 4</v>
      </c>
      <c r="N38" t="s">
        <v>139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1</v>
      </c>
      <c r="H39" t="s">
        <v>13</v>
      </c>
      <c r="I39" t="s">
        <v>8</v>
      </c>
      <c r="J39" s="1">
        <v>45922</v>
      </c>
      <c r="K39" s="1">
        <v>45930</v>
      </c>
      <c r="M39" t="str">
        <f>PainelVendas[[#This Row],[loja_key]]&amp;PainelVendas[[#This Row],[Ciclo]]&amp;PainelVendas[[#This Row],[Período]]</f>
        <v>2SetembroSemana 4</v>
      </c>
      <c r="N39" t="s">
        <v>140</v>
      </c>
    </row>
    <row r="40" spans="1:14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1</v>
      </c>
      <c r="H40" t="s">
        <v>13</v>
      </c>
      <c r="I40" t="s">
        <v>8</v>
      </c>
      <c r="J40" s="1">
        <v>45922</v>
      </c>
      <c r="K40" s="1">
        <v>45930</v>
      </c>
      <c r="M40" t="str">
        <f>PainelVendas[[#This Row],[loja_key]]&amp;PainelVendas[[#This Row],[Ciclo]]&amp;PainelVendas[[#This Row],[Período]]</f>
        <v>4SetembroSemana 4</v>
      </c>
      <c r="N40" t="s">
        <v>141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1</v>
      </c>
      <c r="H41" t="s">
        <v>13</v>
      </c>
      <c r="I41" t="s">
        <v>8</v>
      </c>
      <c r="J41" s="1">
        <v>45922</v>
      </c>
      <c r="K41" s="1">
        <v>45930</v>
      </c>
      <c r="M41" t="str">
        <f>PainelVendas[[#This Row],[loja_key]]&amp;PainelVendas[[#This Row],[Ciclo]]&amp;PainelVendas[[#This Row],[Período]]</f>
        <v>6SetembroSemana 4</v>
      </c>
      <c r="N41" t="s">
        <v>142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1</v>
      </c>
      <c r="H42" t="s">
        <v>13</v>
      </c>
      <c r="I42" t="s">
        <v>8</v>
      </c>
      <c r="J42" s="1">
        <v>45922</v>
      </c>
      <c r="K42" s="1">
        <v>45930</v>
      </c>
      <c r="M42" t="str">
        <f>PainelVendas[[#This Row],[loja_key]]&amp;PainelVendas[[#This Row],[Ciclo]]&amp;PainelVendas[[#This Row],[Período]]</f>
        <v>7SetembroSemana 4</v>
      </c>
      <c r="N42" t="s">
        <v>143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1</v>
      </c>
      <c r="H43" t="s">
        <v>13</v>
      </c>
      <c r="I43" t="s">
        <v>8</v>
      </c>
      <c r="J43" s="1">
        <v>45922</v>
      </c>
      <c r="K43" s="1">
        <v>45930</v>
      </c>
      <c r="M43" t="str">
        <f>PainelVendas[[#This Row],[loja_key]]&amp;PainelVendas[[#This Row],[Ciclo]]&amp;PainelVendas[[#This Row],[Período]]</f>
        <v>8SetembroSemana 4</v>
      </c>
      <c r="N43" t="s">
        <v>144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1</v>
      </c>
      <c r="H44" t="s">
        <v>13</v>
      </c>
      <c r="I44" t="s">
        <v>8</v>
      </c>
      <c r="J44" s="1">
        <v>45922</v>
      </c>
      <c r="K44" s="1">
        <v>45930</v>
      </c>
      <c r="M44" t="str">
        <f>PainelVendas[[#This Row],[loja_key]]&amp;PainelVendas[[#This Row],[Ciclo]]&amp;PainelVendas[[#This Row],[Período]]</f>
        <v>10SetembroSemana 4</v>
      </c>
      <c r="N44" t="s">
        <v>145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1</v>
      </c>
      <c r="H45" t="s">
        <v>13</v>
      </c>
      <c r="I45" t="s">
        <v>8</v>
      </c>
      <c r="J45" s="1">
        <v>45922</v>
      </c>
      <c r="K45" s="1">
        <v>45930</v>
      </c>
      <c r="M45" t="str">
        <f>PainelVendas[[#This Row],[loja_key]]&amp;PainelVendas[[#This Row],[Ciclo]]&amp;PainelVendas[[#This Row],[Período]]</f>
        <v>11SetembroSemana 4</v>
      </c>
      <c r="N45" t="s">
        <v>146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1</v>
      </c>
      <c r="H46" t="s">
        <v>13</v>
      </c>
      <c r="I46" t="s">
        <v>8</v>
      </c>
      <c r="J46" s="1">
        <v>45922</v>
      </c>
      <c r="K46" s="1">
        <v>45930</v>
      </c>
      <c r="M46" t="str">
        <f>PainelVendas[[#This Row],[loja_key]]&amp;PainelVendas[[#This Row],[Ciclo]]&amp;PainelVendas[[#This Row],[Período]]</f>
        <v>12SetembroSemana 4</v>
      </c>
      <c r="N46" t="s">
        <v>147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1</v>
      </c>
      <c r="H47" t="s">
        <v>13</v>
      </c>
      <c r="I47" t="s">
        <v>8</v>
      </c>
      <c r="J47" s="1">
        <v>45922</v>
      </c>
      <c r="K47" s="1">
        <v>45930</v>
      </c>
      <c r="M47" t="str">
        <f>PainelVendas[[#This Row],[loja_key]]&amp;PainelVendas[[#This Row],[Ciclo]]&amp;PainelVendas[[#This Row],[Período]]</f>
        <v>14SetembroSemana 4</v>
      </c>
      <c r="N47" t="s">
        <v>148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1</v>
      </c>
      <c r="H48" t="s">
        <v>13</v>
      </c>
      <c r="I48" t="s">
        <v>8</v>
      </c>
      <c r="J48" s="1">
        <v>45922</v>
      </c>
      <c r="K48" s="1">
        <v>45930</v>
      </c>
      <c r="M48" t="str">
        <f>PainelVendas[[#This Row],[loja_key]]&amp;PainelVendas[[#This Row],[Ciclo]]&amp;PainelVendas[[#This Row],[Período]]</f>
        <v>19SetembroSemana 4</v>
      </c>
      <c r="N48" t="s">
        <v>149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1</v>
      </c>
      <c r="H49" t="s">
        <v>13</v>
      </c>
      <c r="I49" t="s">
        <v>8</v>
      </c>
      <c r="J49" s="1">
        <v>45922</v>
      </c>
      <c r="K49" s="1">
        <v>45930</v>
      </c>
      <c r="M49" t="str">
        <f>PainelVendas[[#This Row],[loja_key]]&amp;PainelVendas[[#This Row],[Ciclo]]&amp;PainelVendas[[#This Row],[Período]]</f>
        <v>20SetembroSemana 4</v>
      </c>
      <c r="N49" s="13" t="s">
        <v>150</v>
      </c>
    </row>
    <row r="50" spans="1:14" x14ac:dyDescent="0.25">
      <c r="A50" s="4"/>
      <c r="B50" s="2" t="e">
        <f>_xlfn.XLOOKUP(Base1PlanoVoo[[#This Row],[NomeLoja]],perfilLoja[Nome_Loja_Simples],perfilLoja[Loja Key])</f>
        <v>#VALUE!</v>
      </c>
      <c r="C50">
        <v>1</v>
      </c>
      <c r="F50" t="s">
        <v>33</v>
      </c>
      <c r="J50" s="1"/>
      <c r="K50" s="1"/>
      <c r="M50" t="e">
        <f>PainelVendas[[#This Row],[loja_key]]&amp;PainelVendas[[#This Row],[Ciclo]]&amp;PainelVendas[[#This Row],[Período]]</f>
        <v>#VALUE!</v>
      </c>
      <c r="N50" s="13" t="s">
        <v>151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E957-EADF-4999-9EDB-30527D5BF517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7</v>
      </c>
      <c r="H2" t="s">
        <v>13</v>
      </c>
      <c r="I2" t="s">
        <v>2</v>
      </c>
      <c r="J2" s="1">
        <v>45901</v>
      </c>
      <c r="K2" s="1">
        <v>45907</v>
      </c>
      <c r="M2" t="str">
        <f>Engajamento[[#This Row],[loja_key]]&amp;Engajamento[[#This Row],[Ciclo]]&amp;Engajamento[[#This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7</v>
      </c>
      <c r="H3" t="s">
        <v>13</v>
      </c>
      <c r="I3" t="s">
        <v>2</v>
      </c>
      <c r="J3" s="1">
        <v>45901</v>
      </c>
      <c r="K3" s="1">
        <v>45907</v>
      </c>
      <c r="M3" t="str">
        <f>Engajamento[[#This Row],[loja_key]]&amp;Engajamento[[#This Row],[Ciclo]]&amp;Engajamento[[#This Row],[Período]]</f>
        <v>2SetembroSemana 1</v>
      </c>
    </row>
    <row r="4" spans="1:13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2</v>
      </c>
      <c r="E4">
        <v>7</v>
      </c>
      <c r="H4" t="s">
        <v>13</v>
      </c>
      <c r="I4" t="s">
        <v>2</v>
      </c>
      <c r="J4" s="1">
        <v>45901</v>
      </c>
      <c r="K4" s="1">
        <v>45907</v>
      </c>
      <c r="M4" t="str">
        <f>Engajamento[[#This Row],[loja_key]]&amp;Engajamento[[#This Row],[Ciclo]]&amp;Engajamento[[#This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7</v>
      </c>
      <c r="H5" t="s">
        <v>13</v>
      </c>
      <c r="I5" t="s">
        <v>2</v>
      </c>
      <c r="J5" s="1">
        <v>45901</v>
      </c>
      <c r="K5" s="1">
        <v>45907</v>
      </c>
      <c r="M5" t="str">
        <f>Engajamento[[#This Row],[loja_key]]&amp;Engajamento[[#This Row],[Ciclo]]&amp;Engajamento[[#This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7</v>
      </c>
      <c r="H6" t="s">
        <v>13</v>
      </c>
      <c r="I6" t="s">
        <v>2</v>
      </c>
      <c r="J6" s="1">
        <v>45901</v>
      </c>
      <c r="K6" s="1">
        <v>45907</v>
      </c>
      <c r="M6" t="str">
        <f>Engajamento[[#This Row],[loja_key]]&amp;Engajamento[[#This Row],[Ciclo]]&amp;Engajamento[[#This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7</v>
      </c>
      <c r="H7" t="s">
        <v>13</v>
      </c>
      <c r="I7" t="s">
        <v>2</v>
      </c>
      <c r="J7" s="1">
        <v>45901</v>
      </c>
      <c r="K7" s="1">
        <v>45907</v>
      </c>
      <c r="M7" t="str">
        <f>Engajamento[[#This Row],[loja_key]]&amp;Engajamento[[#This Row],[Ciclo]]&amp;Engajamento[[#This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7</v>
      </c>
      <c r="H8" t="s">
        <v>13</v>
      </c>
      <c r="I8" t="s">
        <v>2</v>
      </c>
      <c r="J8" s="1">
        <v>45901</v>
      </c>
      <c r="K8" s="1">
        <v>45907</v>
      </c>
      <c r="M8" t="str">
        <f>Engajamento[[#This Row],[loja_key]]&amp;Engajamento[[#This Row],[Ciclo]]&amp;Engajamento[[#This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7</v>
      </c>
      <c r="H9" t="s">
        <v>13</v>
      </c>
      <c r="I9" t="s">
        <v>2</v>
      </c>
      <c r="J9" s="1">
        <v>45901</v>
      </c>
      <c r="K9" s="1">
        <v>45907</v>
      </c>
      <c r="M9" t="str">
        <f>Engajamento[[#This Row],[loja_key]]&amp;Engajamento[[#This Row],[Ciclo]]&amp;Engajamento[[#This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7</v>
      </c>
      <c r="H10" t="s">
        <v>13</v>
      </c>
      <c r="I10" t="s">
        <v>2</v>
      </c>
      <c r="J10" s="1">
        <v>45901</v>
      </c>
      <c r="K10" s="1">
        <v>45907</v>
      </c>
      <c r="M10" t="str">
        <f>Engajamento[[#This Row],[loja_key]]&amp;Engajamento[[#This Row],[Ciclo]]&amp;Engajamento[[#This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7</v>
      </c>
      <c r="H11" t="s">
        <v>13</v>
      </c>
      <c r="I11" t="s">
        <v>2</v>
      </c>
      <c r="J11" s="1">
        <v>45901</v>
      </c>
      <c r="K11" s="1">
        <v>45907</v>
      </c>
      <c r="M11" t="str">
        <f>Engajamento[[#This Row],[loja_key]]&amp;Engajamento[[#This Row],[Ciclo]]&amp;Engajamento[[#This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7</v>
      </c>
      <c r="H12" t="s">
        <v>13</v>
      </c>
      <c r="I12" t="s">
        <v>2</v>
      </c>
      <c r="J12" s="1">
        <v>45901</v>
      </c>
      <c r="K12" s="1">
        <v>45907</v>
      </c>
      <c r="M12" t="str">
        <f>Engajamento[[#This Row],[loja_key]]&amp;Engajamento[[#This Row],[Ciclo]]&amp;Engajamento[[#This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7</v>
      </c>
      <c r="H13" t="s">
        <v>13</v>
      </c>
      <c r="I13" t="s">
        <v>2</v>
      </c>
      <c r="J13" s="1">
        <v>45901</v>
      </c>
      <c r="K13" s="1">
        <v>45907</v>
      </c>
      <c r="M13" t="str">
        <f>Engajamento[[#This Row],[loja_key]]&amp;Engajamento[[#This Row],[Ciclo]]&amp;Engajamento[[#This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7</v>
      </c>
      <c r="H14" t="s">
        <v>13</v>
      </c>
      <c r="I14" t="s">
        <v>4</v>
      </c>
      <c r="J14" s="1">
        <v>45908</v>
      </c>
      <c r="K14" s="1">
        <v>45914</v>
      </c>
      <c r="M14" t="str">
        <f>Engajamento[[#This Row],[loja_key]]&amp;Engajamento[[#This Row],[Ciclo]]&amp;Engajamento[[#This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7</v>
      </c>
      <c r="H15" t="s">
        <v>13</v>
      </c>
      <c r="I15" t="s">
        <v>4</v>
      </c>
      <c r="J15" s="1">
        <v>45908</v>
      </c>
      <c r="K15" s="1">
        <v>45914</v>
      </c>
      <c r="M15" t="str">
        <f>Engajamento[[#This Row],[loja_key]]&amp;Engajamento[[#This Row],[Ciclo]]&amp;Engajamento[[#This Row],[Período]]</f>
        <v>2SetembroSemana 2</v>
      </c>
    </row>
    <row r="16" spans="1:13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7</v>
      </c>
      <c r="H16" t="s">
        <v>13</v>
      </c>
      <c r="I16" t="s">
        <v>4</v>
      </c>
      <c r="J16" s="1">
        <v>45908</v>
      </c>
      <c r="K16" s="1">
        <v>45914</v>
      </c>
      <c r="M16" t="str">
        <f>Engajamento[[#This Row],[loja_key]]&amp;Engajamento[[#This Row],[Ciclo]]&amp;Engajamento[[#This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7</v>
      </c>
      <c r="H17" t="s">
        <v>13</v>
      </c>
      <c r="I17" t="s">
        <v>4</v>
      </c>
      <c r="J17" s="1">
        <v>45908</v>
      </c>
      <c r="K17" s="1">
        <v>45914</v>
      </c>
      <c r="M17" t="str">
        <f>Engajamento[[#This Row],[loja_key]]&amp;Engajamento[[#This Row],[Ciclo]]&amp;Engajamento[[#This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7</v>
      </c>
      <c r="H18" t="s">
        <v>13</v>
      </c>
      <c r="I18" t="s">
        <v>4</v>
      </c>
      <c r="J18" s="1">
        <v>45908</v>
      </c>
      <c r="K18" s="1">
        <v>45914</v>
      </c>
      <c r="M18" t="str">
        <f>Engajamento[[#This Row],[loja_key]]&amp;Engajamento[[#This Row],[Ciclo]]&amp;Engajamento[[#This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7</v>
      </c>
      <c r="H19" t="s">
        <v>13</v>
      </c>
      <c r="I19" t="s">
        <v>4</v>
      </c>
      <c r="J19" s="1">
        <v>45908</v>
      </c>
      <c r="K19" s="1">
        <v>45914</v>
      </c>
      <c r="M19" t="str">
        <f>Engajamento[[#This Row],[loja_key]]&amp;Engajamento[[#This Row],[Ciclo]]&amp;Engajamento[[#This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7</v>
      </c>
      <c r="H20" t="s">
        <v>13</v>
      </c>
      <c r="I20" t="s">
        <v>4</v>
      </c>
      <c r="J20" s="1">
        <v>45908</v>
      </c>
      <c r="K20" s="1">
        <v>45914</v>
      </c>
      <c r="M20" t="str">
        <f>Engajamento[[#This Row],[loja_key]]&amp;Engajamento[[#This Row],[Ciclo]]&amp;Engajamento[[#This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7</v>
      </c>
      <c r="H21" t="s">
        <v>13</v>
      </c>
      <c r="I21" t="s">
        <v>4</v>
      </c>
      <c r="J21" s="1">
        <v>45908</v>
      </c>
      <c r="K21" s="1">
        <v>45914</v>
      </c>
      <c r="M21" t="str">
        <f>Engajamento[[#This Row],[loja_key]]&amp;Engajamento[[#This Row],[Ciclo]]&amp;Engajamento[[#This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7</v>
      </c>
      <c r="H22" t="s">
        <v>13</v>
      </c>
      <c r="I22" t="s">
        <v>4</v>
      </c>
      <c r="J22" s="1">
        <v>45908</v>
      </c>
      <c r="K22" s="1">
        <v>45914</v>
      </c>
      <c r="M22" t="str">
        <f>Engajamento[[#This Row],[loja_key]]&amp;Engajamento[[#This Row],[Ciclo]]&amp;Engajamento[[#This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7</v>
      </c>
      <c r="H23" t="s">
        <v>13</v>
      </c>
      <c r="I23" t="s">
        <v>4</v>
      </c>
      <c r="J23" s="1">
        <v>45908</v>
      </c>
      <c r="K23" s="1">
        <v>45914</v>
      </c>
      <c r="M23" t="str">
        <f>Engajamento[[#This Row],[loja_key]]&amp;Engajamento[[#This Row],[Ciclo]]&amp;Engajamento[[#This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7</v>
      </c>
      <c r="H24" t="s">
        <v>13</v>
      </c>
      <c r="I24" t="s">
        <v>4</v>
      </c>
      <c r="J24" s="1">
        <v>45908</v>
      </c>
      <c r="K24" s="1">
        <v>45914</v>
      </c>
      <c r="M24" t="str">
        <f>Engajamento[[#This Row],[loja_key]]&amp;Engajamento[[#This Row],[Ciclo]]&amp;Engajamento[[#This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7</v>
      </c>
      <c r="H25" t="s">
        <v>13</v>
      </c>
      <c r="I25" t="s">
        <v>4</v>
      </c>
      <c r="J25" s="1">
        <v>45915</v>
      </c>
      <c r="K25" s="1">
        <v>45921</v>
      </c>
      <c r="M25" t="str">
        <f>Engajamento[[#This Row],[loja_key]]&amp;Engajamento[[#This Row],[Ciclo]]&amp;Engajamento[[#This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7</v>
      </c>
      <c r="H26" t="s">
        <v>13</v>
      </c>
      <c r="I26" t="s">
        <v>6</v>
      </c>
      <c r="J26" s="1">
        <v>45915</v>
      </c>
      <c r="K26" s="1">
        <v>45921</v>
      </c>
      <c r="M26" t="str">
        <f>Engajamento[[#This Row],[loja_key]]&amp;Engajamento[[#This Row],[Ciclo]]&amp;Engajamento[[#This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7</v>
      </c>
      <c r="H27" t="s">
        <v>13</v>
      </c>
      <c r="I27" t="s">
        <v>6</v>
      </c>
      <c r="J27" s="1">
        <v>45915</v>
      </c>
      <c r="K27" s="1">
        <v>45921</v>
      </c>
      <c r="M27" t="str">
        <f>Engajamento[[#This Row],[loja_key]]&amp;Engajamento[[#This Row],[Ciclo]]&amp;Engajamento[[#This Row],[Período]]</f>
        <v>2SetembroSemana 3</v>
      </c>
    </row>
    <row r="28" spans="1:13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7</v>
      </c>
      <c r="H28" t="s">
        <v>13</v>
      </c>
      <c r="I28" t="s">
        <v>6</v>
      </c>
      <c r="J28" s="1">
        <v>45915</v>
      </c>
      <c r="K28" s="1">
        <v>45921</v>
      </c>
      <c r="M28" t="str">
        <f>Engajamento[[#This Row],[loja_key]]&amp;Engajamento[[#This Row],[Ciclo]]&amp;Engajamento[[#This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7</v>
      </c>
      <c r="H29" t="s">
        <v>13</v>
      </c>
      <c r="I29" t="s">
        <v>6</v>
      </c>
      <c r="J29" s="1">
        <v>45915</v>
      </c>
      <c r="K29" s="1">
        <v>45921</v>
      </c>
      <c r="M29" t="str">
        <f>Engajamento[[#This Row],[loja_key]]&amp;Engajamento[[#This Row],[Ciclo]]&amp;Engajamento[[#This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7</v>
      </c>
      <c r="H30" t="s">
        <v>13</v>
      </c>
      <c r="I30" t="s">
        <v>6</v>
      </c>
      <c r="J30" s="1">
        <v>45915</v>
      </c>
      <c r="K30" s="1">
        <v>45921</v>
      </c>
      <c r="M30" t="str">
        <f>Engajamento[[#This Row],[loja_key]]&amp;Engajamento[[#This Row],[Ciclo]]&amp;Engajamento[[#This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7</v>
      </c>
      <c r="H31" t="s">
        <v>13</v>
      </c>
      <c r="I31" t="s">
        <v>6</v>
      </c>
      <c r="J31" s="1">
        <v>45915</v>
      </c>
      <c r="K31" s="1">
        <v>45921</v>
      </c>
      <c r="M31" t="str">
        <f>Engajamento[[#This Row],[loja_key]]&amp;Engajamento[[#This Row],[Ciclo]]&amp;Engajamento[[#This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7</v>
      </c>
      <c r="H32" t="s">
        <v>13</v>
      </c>
      <c r="I32" t="s">
        <v>6</v>
      </c>
      <c r="J32" s="1">
        <v>45915</v>
      </c>
      <c r="K32" s="1">
        <v>45921</v>
      </c>
      <c r="M32" t="str">
        <f>Engajamento[[#This Row],[loja_key]]&amp;Engajamento[[#This Row],[Ciclo]]&amp;Engajamento[[#This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7</v>
      </c>
      <c r="H33" t="s">
        <v>13</v>
      </c>
      <c r="I33" t="s">
        <v>6</v>
      </c>
      <c r="J33" s="1">
        <v>45915</v>
      </c>
      <c r="K33" s="1">
        <v>45921</v>
      </c>
      <c r="M33" t="str">
        <f>Engajamento[[#This Row],[loja_key]]&amp;Engajamento[[#This Row],[Ciclo]]&amp;Engajamento[[#This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7</v>
      </c>
      <c r="H34" t="s">
        <v>13</v>
      </c>
      <c r="I34" t="s">
        <v>6</v>
      </c>
      <c r="J34" s="1">
        <v>45915</v>
      </c>
      <c r="K34" s="1">
        <v>45921</v>
      </c>
      <c r="M34" t="str">
        <f>Engajamento[[#This Row],[loja_key]]&amp;Engajamento[[#This Row],[Ciclo]]&amp;Engajamento[[#This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7</v>
      </c>
      <c r="H35" t="s">
        <v>13</v>
      </c>
      <c r="I35" t="s">
        <v>6</v>
      </c>
      <c r="J35" s="1">
        <v>45915</v>
      </c>
      <c r="K35" s="1">
        <v>45921</v>
      </c>
      <c r="M35" t="str">
        <f>Engajamento[[#This Row],[loja_key]]&amp;Engajamento[[#This Row],[Ciclo]]&amp;Engajamento[[#This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7</v>
      </c>
      <c r="H36" t="s">
        <v>13</v>
      </c>
      <c r="I36" t="s">
        <v>6</v>
      </c>
      <c r="J36" s="1">
        <v>45915</v>
      </c>
      <c r="K36" s="1">
        <v>45921</v>
      </c>
      <c r="M36" t="str">
        <f>Engajamento[[#This Row],[loja_key]]&amp;Engajamento[[#This Row],[Ciclo]]&amp;Engajamento[[#This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7</v>
      </c>
      <c r="H37" t="s">
        <v>13</v>
      </c>
      <c r="I37" t="s">
        <v>6</v>
      </c>
      <c r="J37" s="1">
        <v>45915</v>
      </c>
      <c r="K37" s="1">
        <v>45921</v>
      </c>
      <c r="M37" t="str">
        <f>Engajamento[[#This Row],[loja_key]]&amp;Engajamento[[#This Row],[Ciclo]]&amp;Engajamento[[#This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7</v>
      </c>
      <c r="H38" t="s">
        <v>13</v>
      </c>
      <c r="I38" t="s">
        <v>8</v>
      </c>
      <c r="J38" s="1">
        <v>45922</v>
      </c>
      <c r="K38" s="1">
        <v>45930</v>
      </c>
      <c r="M38" t="str">
        <f>Engajamento[[#This Row],[loja_key]]&amp;Engajamento[[#This Row],[Ciclo]]&amp;Engajamento[[#This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7</v>
      </c>
      <c r="H39" t="s">
        <v>13</v>
      </c>
      <c r="I39" t="s">
        <v>8</v>
      </c>
      <c r="J39" s="1">
        <v>45922</v>
      </c>
      <c r="K39" s="1">
        <v>45930</v>
      </c>
      <c r="M39" t="str">
        <f>Engajamento[[#This Row],[loja_key]]&amp;Engajamento[[#This Row],[Ciclo]]&amp;Engajamento[[#This Row],[Período]]</f>
        <v>2SetembroSemana 4</v>
      </c>
    </row>
    <row r="40" spans="1:13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7</v>
      </c>
      <c r="H40" t="s">
        <v>13</v>
      </c>
      <c r="I40" t="s">
        <v>8</v>
      </c>
      <c r="J40" s="1">
        <v>45922</v>
      </c>
      <c r="K40" s="1">
        <v>45930</v>
      </c>
      <c r="M40" t="str">
        <f>Engajamento[[#This Row],[loja_key]]&amp;Engajamento[[#This Row],[Ciclo]]&amp;Engajamento[[#This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7</v>
      </c>
      <c r="H41" t="s">
        <v>13</v>
      </c>
      <c r="I41" t="s">
        <v>8</v>
      </c>
      <c r="J41" s="1">
        <v>45922</v>
      </c>
      <c r="K41" s="1">
        <v>45930</v>
      </c>
      <c r="M41" t="str">
        <f>Engajamento[[#This Row],[loja_key]]&amp;Engajamento[[#This Row],[Ciclo]]&amp;Engajamento[[#This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7</v>
      </c>
      <c r="H42" t="s">
        <v>13</v>
      </c>
      <c r="I42" t="s">
        <v>8</v>
      </c>
      <c r="J42" s="1">
        <v>45922</v>
      </c>
      <c r="K42" s="1">
        <v>45930</v>
      </c>
      <c r="M42" t="str">
        <f>Engajamento[[#This Row],[loja_key]]&amp;Engajamento[[#This Row],[Ciclo]]&amp;Engajamento[[#This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7</v>
      </c>
      <c r="H43" t="s">
        <v>13</v>
      </c>
      <c r="I43" t="s">
        <v>8</v>
      </c>
      <c r="J43" s="1">
        <v>45922</v>
      </c>
      <c r="K43" s="1">
        <v>45930</v>
      </c>
      <c r="M43" t="str">
        <f>Engajamento[[#This Row],[loja_key]]&amp;Engajamento[[#This Row],[Ciclo]]&amp;Engajamento[[#This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7</v>
      </c>
      <c r="H44" t="s">
        <v>13</v>
      </c>
      <c r="I44" t="s">
        <v>8</v>
      </c>
      <c r="J44" s="1">
        <v>45922</v>
      </c>
      <c r="K44" s="1">
        <v>45930</v>
      </c>
      <c r="M44" t="str">
        <f>Engajamento[[#This Row],[loja_key]]&amp;Engajamento[[#This Row],[Ciclo]]&amp;Engajamento[[#This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7</v>
      </c>
      <c r="H45" t="s">
        <v>13</v>
      </c>
      <c r="I45" t="s">
        <v>8</v>
      </c>
      <c r="J45" s="1">
        <v>45922</v>
      </c>
      <c r="K45" s="1">
        <v>45930</v>
      </c>
      <c r="M45" t="str">
        <f>Engajamento[[#This Row],[loja_key]]&amp;Engajamento[[#This Row],[Ciclo]]&amp;Engajamento[[#This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7</v>
      </c>
      <c r="H46" t="s">
        <v>13</v>
      </c>
      <c r="I46" t="s">
        <v>8</v>
      </c>
      <c r="J46" s="1">
        <v>45922</v>
      </c>
      <c r="K46" s="1">
        <v>45930</v>
      </c>
      <c r="M46" t="str">
        <f>Engajamento[[#This Row],[loja_key]]&amp;Engajamento[[#This Row],[Ciclo]]&amp;Engajamento[[#This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7</v>
      </c>
      <c r="H47" t="s">
        <v>13</v>
      </c>
      <c r="I47" t="s">
        <v>8</v>
      </c>
      <c r="J47" s="1">
        <v>45922</v>
      </c>
      <c r="K47" s="1">
        <v>45930</v>
      </c>
      <c r="M47" t="str">
        <f>Engajamento[[#This Row],[loja_key]]&amp;Engajamento[[#This Row],[Ciclo]]&amp;Engajamento[[#This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7</v>
      </c>
      <c r="H48" t="s">
        <v>13</v>
      </c>
      <c r="I48" t="s">
        <v>8</v>
      </c>
      <c r="J48" s="1">
        <v>45922</v>
      </c>
      <c r="K48" s="1">
        <v>45930</v>
      </c>
      <c r="M48" t="str">
        <f>Engajamento[[#This Row],[loja_key]]&amp;Engajamento[[#This Row],[Ciclo]]&amp;Engajamento[[#This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7</v>
      </c>
      <c r="H49" t="s">
        <v>13</v>
      </c>
      <c r="I49" t="s">
        <v>8</v>
      </c>
      <c r="J49" s="1">
        <v>45922</v>
      </c>
      <c r="K49" s="1">
        <v>45930</v>
      </c>
      <c r="M49" t="str">
        <f>Engajamento[[#This Row],[loja_key]]&amp;Engajamento[[#This Row],[Ciclo]]&amp;Engajamento[[#This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194-F1AC-4D98-BD5A-630CEA78448F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9</v>
      </c>
      <c r="H2" t="s">
        <v>13</v>
      </c>
      <c r="I2" t="s">
        <v>2</v>
      </c>
      <c r="J2" s="1">
        <v>45901</v>
      </c>
      <c r="K2" s="1">
        <v>45907</v>
      </c>
      <c r="M2" t="str">
        <f>VisualMerchandising[[#This Row],[loja_key]]&amp;VisualMerchandising[[#This Row],[Ciclo]]&amp;VisualMerchandising[[#This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9</v>
      </c>
      <c r="H3" t="s">
        <v>13</v>
      </c>
      <c r="I3" t="s">
        <v>2</v>
      </c>
      <c r="J3" s="1">
        <v>45901</v>
      </c>
      <c r="K3" s="1">
        <v>45907</v>
      </c>
      <c r="M3" t="str">
        <f>VisualMerchandising[[#This Row],[loja_key]]&amp;VisualMerchandising[[#This Row],[Ciclo]]&amp;VisualMerchandising[[#This Row],[Período]]</f>
        <v>2SetembroSemana 1</v>
      </c>
    </row>
    <row r="4" spans="1:13" x14ac:dyDescent="0.25">
      <c r="A4" s="2" t="s">
        <v>32</v>
      </c>
      <c r="B4" s="2">
        <f>_xlfn.XLOOKUP(Base1PlanoVoo[[#This Row],[NomeLoja]],perfilLoja[Nome_Loja_Simples],perfilLoja[Loja Key])</f>
        <v>4</v>
      </c>
      <c r="D4">
        <v>2</v>
      </c>
      <c r="E4">
        <v>9</v>
      </c>
      <c r="H4" t="s">
        <v>13</v>
      </c>
      <c r="I4" t="s">
        <v>2</v>
      </c>
      <c r="J4" s="1">
        <v>45901</v>
      </c>
      <c r="K4" s="1">
        <v>45907</v>
      </c>
      <c r="M4" t="str">
        <f>VisualMerchandising[[#This Row],[loja_key]]&amp;VisualMerchandising[[#This Row],[Ciclo]]&amp;VisualMerchandising[[#This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9</v>
      </c>
      <c r="H5" t="s">
        <v>13</v>
      </c>
      <c r="I5" t="s">
        <v>2</v>
      </c>
      <c r="J5" s="1">
        <v>45901</v>
      </c>
      <c r="K5" s="1">
        <v>45907</v>
      </c>
      <c r="M5" t="str">
        <f>VisualMerchandising[[#This Row],[loja_key]]&amp;VisualMerchandising[[#This Row],[Ciclo]]&amp;VisualMerchandising[[#This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9</v>
      </c>
      <c r="H6" t="s">
        <v>13</v>
      </c>
      <c r="I6" t="s">
        <v>2</v>
      </c>
      <c r="J6" s="1">
        <v>45901</v>
      </c>
      <c r="K6" s="1">
        <v>45907</v>
      </c>
      <c r="M6" t="str">
        <f>VisualMerchandising[[#This Row],[loja_key]]&amp;VisualMerchandising[[#This Row],[Ciclo]]&amp;VisualMerchandising[[#This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9</v>
      </c>
      <c r="H7" t="s">
        <v>13</v>
      </c>
      <c r="I7" t="s">
        <v>2</v>
      </c>
      <c r="J7" s="1">
        <v>45901</v>
      </c>
      <c r="K7" s="1">
        <v>45907</v>
      </c>
      <c r="M7" t="str">
        <f>VisualMerchandising[[#This Row],[loja_key]]&amp;VisualMerchandising[[#This Row],[Ciclo]]&amp;VisualMerchandising[[#This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9</v>
      </c>
      <c r="H8" t="s">
        <v>13</v>
      </c>
      <c r="I8" t="s">
        <v>2</v>
      </c>
      <c r="J8" s="1">
        <v>45901</v>
      </c>
      <c r="K8" s="1">
        <v>45907</v>
      </c>
      <c r="M8" t="str">
        <f>VisualMerchandising[[#This Row],[loja_key]]&amp;VisualMerchandising[[#This Row],[Ciclo]]&amp;VisualMerchandising[[#This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9</v>
      </c>
      <c r="H9" t="s">
        <v>13</v>
      </c>
      <c r="I9" t="s">
        <v>2</v>
      </c>
      <c r="J9" s="1">
        <v>45901</v>
      </c>
      <c r="K9" s="1">
        <v>45907</v>
      </c>
      <c r="M9" t="str">
        <f>VisualMerchandising[[#This Row],[loja_key]]&amp;VisualMerchandising[[#This Row],[Ciclo]]&amp;VisualMerchandising[[#This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9</v>
      </c>
      <c r="H10" t="s">
        <v>13</v>
      </c>
      <c r="I10" t="s">
        <v>2</v>
      </c>
      <c r="J10" s="1">
        <v>45901</v>
      </c>
      <c r="K10" s="1">
        <v>45907</v>
      </c>
      <c r="M10" t="str">
        <f>VisualMerchandising[[#This Row],[loja_key]]&amp;VisualMerchandising[[#This Row],[Ciclo]]&amp;VisualMerchandising[[#This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9</v>
      </c>
      <c r="H11" t="s">
        <v>13</v>
      </c>
      <c r="I11" t="s">
        <v>2</v>
      </c>
      <c r="J11" s="1">
        <v>45901</v>
      </c>
      <c r="K11" s="1">
        <v>45907</v>
      </c>
      <c r="M11" t="str">
        <f>VisualMerchandising[[#This Row],[loja_key]]&amp;VisualMerchandising[[#This Row],[Ciclo]]&amp;VisualMerchandising[[#This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9</v>
      </c>
      <c r="H12" t="s">
        <v>13</v>
      </c>
      <c r="I12" t="s">
        <v>2</v>
      </c>
      <c r="J12" s="1">
        <v>45901</v>
      </c>
      <c r="K12" s="1">
        <v>45907</v>
      </c>
      <c r="M12" t="str">
        <f>VisualMerchandising[[#This Row],[loja_key]]&amp;VisualMerchandising[[#This Row],[Ciclo]]&amp;VisualMerchandising[[#This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9</v>
      </c>
      <c r="H13" t="s">
        <v>13</v>
      </c>
      <c r="I13" t="s">
        <v>2</v>
      </c>
      <c r="J13" s="1">
        <v>45901</v>
      </c>
      <c r="K13" s="1">
        <v>45907</v>
      </c>
      <c r="M13" t="str">
        <f>VisualMerchandising[[#This Row],[loja_key]]&amp;VisualMerchandising[[#This Row],[Ciclo]]&amp;VisualMerchandising[[#This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9</v>
      </c>
      <c r="H14" t="s">
        <v>13</v>
      </c>
      <c r="I14" t="s">
        <v>4</v>
      </c>
      <c r="J14" s="1">
        <v>45908</v>
      </c>
      <c r="K14" s="1">
        <v>45914</v>
      </c>
      <c r="M14" t="str">
        <f>VisualMerchandising[[#This Row],[loja_key]]&amp;VisualMerchandising[[#This Row],[Ciclo]]&amp;VisualMerchandising[[#This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9</v>
      </c>
      <c r="H15" t="s">
        <v>13</v>
      </c>
      <c r="I15" t="s">
        <v>4</v>
      </c>
      <c r="J15" s="1">
        <v>45908</v>
      </c>
      <c r="K15" s="1">
        <v>45914</v>
      </c>
      <c r="M15" t="str">
        <f>VisualMerchandising[[#This Row],[loja_key]]&amp;VisualMerchandising[[#This Row],[Ciclo]]&amp;VisualMerchandising[[#This Row],[Período]]</f>
        <v>2SetembroSemana 2</v>
      </c>
    </row>
    <row r="16" spans="1:13" x14ac:dyDescent="0.25">
      <c r="A16" s="4" t="s">
        <v>32</v>
      </c>
      <c r="B16" s="2">
        <f>_xlfn.XLOOKUP(Base1PlanoVoo[[#This Row],[NomeLoja]],perfilLoja[Nome_Loja_Simples],perfilLoja[Loja Key])</f>
        <v>4</v>
      </c>
      <c r="D16">
        <v>2</v>
      </c>
      <c r="E16">
        <v>9</v>
      </c>
      <c r="H16" t="s">
        <v>13</v>
      </c>
      <c r="I16" t="s">
        <v>4</v>
      </c>
      <c r="J16" s="1">
        <v>45908</v>
      </c>
      <c r="K16" s="1">
        <v>45914</v>
      </c>
      <c r="M16" t="str">
        <f>VisualMerchandising[[#This Row],[loja_key]]&amp;VisualMerchandising[[#This Row],[Ciclo]]&amp;VisualMerchandising[[#This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9</v>
      </c>
      <c r="H17" t="s">
        <v>13</v>
      </c>
      <c r="I17" t="s">
        <v>4</v>
      </c>
      <c r="J17" s="1">
        <v>45908</v>
      </c>
      <c r="K17" s="1">
        <v>45914</v>
      </c>
      <c r="M17" t="str">
        <f>VisualMerchandising[[#This Row],[loja_key]]&amp;VisualMerchandising[[#This Row],[Ciclo]]&amp;VisualMerchandising[[#This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9</v>
      </c>
      <c r="H18" t="s">
        <v>13</v>
      </c>
      <c r="I18" t="s">
        <v>4</v>
      </c>
      <c r="J18" s="1">
        <v>45908</v>
      </c>
      <c r="K18" s="1">
        <v>45914</v>
      </c>
      <c r="M18" t="str">
        <f>VisualMerchandising[[#This Row],[loja_key]]&amp;VisualMerchandising[[#This Row],[Ciclo]]&amp;VisualMerchandising[[#This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9</v>
      </c>
      <c r="H19" t="s">
        <v>13</v>
      </c>
      <c r="I19" t="s">
        <v>4</v>
      </c>
      <c r="J19" s="1">
        <v>45908</v>
      </c>
      <c r="K19" s="1">
        <v>45914</v>
      </c>
      <c r="M19" t="str">
        <f>VisualMerchandising[[#This Row],[loja_key]]&amp;VisualMerchandising[[#This Row],[Ciclo]]&amp;VisualMerchandising[[#This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9</v>
      </c>
      <c r="H20" t="s">
        <v>13</v>
      </c>
      <c r="I20" t="s">
        <v>4</v>
      </c>
      <c r="J20" s="1">
        <v>45908</v>
      </c>
      <c r="K20" s="1">
        <v>45914</v>
      </c>
      <c r="M20" t="str">
        <f>VisualMerchandising[[#This Row],[loja_key]]&amp;VisualMerchandising[[#This Row],[Ciclo]]&amp;VisualMerchandising[[#This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9</v>
      </c>
      <c r="H21" t="s">
        <v>13</v>
      </c>
      <c r="I21" t="s">
        <v>4</v>
      </c>
      <c r="J21" s="1">
        <v>45908</v>
      </c>
      <c r="K21" s="1">
        <v>45914</v>
      </c>
      <c r="M21" t="str">
        <f>VisualMerchandising[[#This Row],[loja_key]]&amp;VisualMerchandising[[#This Row],[Ciclo]]&amp;VisualMerchandising[[#This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9</v>
      </c>
      <c r="H22" t="s">
        <v>13</v>
      </c>
      <c r="I22" t="s">
        <v>4</v>
      </c>
      <c r="J22" s="1">
        <v>45908</v>
      </c>
      <c r="K22" s="1">
        <v>45914</v>
      </c>
      <c r="M22" t="str">
        <f>VisualMerchandising[[#This Row],[loja_key]]&amp;VisualMerchandising[[#This Row],[Ciclo]]&amp;VisualMerchandising[[#This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9</v>
      </c>
      <c r="H23" t="s">
        <v>13</v>
      </c>
      <c r="I23" t="s">
        <v>4</v>
      </c>
      <c r="J23" s="1">
        <v>45908</v>
      </c>
      <c r="K23" s="1">
        <v>45914</v>
      </c>
      <c r="M23" t="str">
        <f>VisualMerchandising[[#This Row],[loja_key]]&amp;VisualMerchandising[[#This Row],[Ciclo]]&amp;VisualMerchandising[[#This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9</v>
      </c>
      <c r="H24" t="s">
        <v>13</v>
      </c>
      <c r="I24" t="s">
        <v>4</v>
      </c>
      <c r="J24" s="1">
        <v>45908</v>
      </c>
      <c r="K24" s="1">
        <v>45914</v>
      </c>
      <c r="M24" t="str">
        <f>VisualMerchandising[[#This Row],[loja_key]]&amp;VisualMerchandising[[#This Row],[Ciclo]]&amp;VisualMerchandising[[#This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9</v>
      </c>
      <c r="H25" t="s">
        <v>13</v>
      </c>
      <c r="I25" t="s">
        <v>4</v>
      </c>
      <c r="J25" s="1">
        <v>45915</v>
      </c>
      <c r="K25" s="1">
        <v>45921</v>
      </c>
      <c r="M25" t="str">
        <f>VisualMerchandising[[#This Row],[loja_key]]&amp;VisualMerchandising[[#This Row],[Ciclo]]&amp;VisualMerchandising[[#This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9</v>
      </c>
      <c r="H26" t="s">
        <v>13</v>
      </c>
      <c r="I26" t="s">
        <v>6</v>
      </c>
      <c r="J26" s="1">
        <v>45915</v>
      </c>
      <c r="K26" s="1">
        <v>45921</v>
      </c>
      <c r="M26" t="str">
        <f>VisualMerchandising[[#This Row],[loja_key]]&amp;VisualMerchandising[[#This Row],[Ciclo]]&amp;VisualMerchandising[[#This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9</v>
      </c>
      <c r="H27" t="s">
        <v>13</v>
      </c>
      <c r="I27" t="s">
        <v>6</v>
      </c>
      <c r="J27" s="1">
        <v>45915</v>
      </c>
      <c r="K27" s="1">
        <v>45921</v>
      </c>
      <c r="M27" t="str">
        <f>VisualMerchandising[[#This Row],[loja_key]]&amp;VisualMerchandising[[#This Row],[Ciclo]]&amp;VisualMerchandising[[#This Row],[Período]]</f>
        <v>2SetembroSemana 3</v>
      </c>
    </row>
    <row r="28" spans="1:13" x14ac:dyDescent="0.25">
      <c r="A28" s="4" t="s">
        <v>32</v>
      </c>
      <c r="B28" s="2">
        <f>_xlfn.XLOOKUP(Base1PlanoVoo[[#This Row],[NomeLoja]],perfilLoja[Nome_Loja_Simples],perfilLoja[Loja Key])</f>
        <v>4</v>
      </c>
      <c r="D28">
        <v>2</v>
      </c>
      <c r="E28">
        <v>9</v>
      </c>
      <c r="H28" t="s">
        <v>13</v>
      </c>
      <c r="I28" t="s">
        <v>6</v>
      </c>
      <c r="J28" s="1">
        <v>45915</v>
      </c>
      <c r="K28" s="1">
        <v>45921</v>
      </c>
      <c r="M28" t="str">
        <f>VisualMerchandising[[#This Row],[loja_key]]&amp;VisualMerchandising[[#This Row],[Ciclo]]&amp;VisualMerchandising[[#This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9</v>
      </c>
      <c r="H29" t="s">
        <v>13</v>
      </c>
      <c r="I29" t="s">
        <v>6</v>
      </c>
      <c r="J29" s="1">
        <v>45915</v>
      </c>
      <c r="K29" s="1">
        <v>45921</v>
      </c>
      <c r="M29" t="str">
        <f>VisualMerchandising[[#This Row],[loja_key]]&amp;VisualMerchandising[[#This Row],[Ciclo]]&amp;VisualMerchandising[[#This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9</v>
      </c>
      <c r="H30" t="s">
        <v>13</v>
      </c>
      <c r="I30" t="s">
        <v>6</v>
      </c>
      <c r="J30" s="1">
        <v>45915</v>
      </c>
      <c r="K30" s="1">
        <v>45921</v>
      </c>
      <c r="M30" t="str">
        <f>VisualMerchandising[[#This Row],[loja_key]]&amp;VisualMerchandising[[#This Row],[Ciclo]]&amp;VisualMerchandising[[#This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9</v>
      </c>
      <c r="H31" t="s">
        <v>13</v>
      </c>
      <c r="I31" t="s">
        <v>6</v>
      </c>
      <c r="J31" s="1">
        <v>45915</v>
      </c>
      <c r="K31" s="1">
        <v>45921</v>
      </c>
      <c r="M31" t="str">
        <f>VisualMerchandising[[#This Row],[loja_key]]&amp;VisualMerchandising[[#This Row],[Ciclo]]&amp;VisualMerchandising[[#This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9</v>
      </c>
      <c r="H32" t="s">
        <v>13</v>
      </c>
      <c r="I32" t="s">
        <v>6</v>
      </c>
      <c r="J32" s="1">
        <v>45915</v>
      </c>
      <c r="K32" s="1">
        <v>45921</v>
      </c>
      <c r="M32" t="str">
        <f>VisualMerchandising[[#This Row],[loja_key]]&amp;VisualMerchandising[[#This Row],[Ciclo]]&amp;VisualMerchandising[[#This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9</v>
      </c>
      <c r="H33" t="s">
        <v>13</v>
      </c>
      <c r="I33" t="s">
        <v>6</v>
      </c>
      <c r="J33" s="1">
        <v>45915</v>
      </c>
      <c r="K33" s="1">
        <v>45921</v>
      </c>
      <c r="M33" t="str">
        <f>VisualMerchandising[[#This Row],[loja_key]]&amp;VisualMerchandising[[#This Row],[Ciclo]]&amp;VisualMerchandising[[#This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9</v>
      </c>
      <c r="H34" t="s">
        <v>13</v>
      </c>
      <c r="I34" t="s">
        <v>6</v>
      </c>
      <c r="J34" s="1">
        <v>45915</v>
      </c>
      <c r="K34" s="1">
        <v>45921</v>
      </c>
      <c r="M34" t="str">
        <f>VisualMerchandising[[#This Row],[loja_key]]&amp;VisualMerchandising[[#This Row],[Ciclo]]&amp;VisualMerchandising[[#This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9</v>
      </c>
      <c r="H35" t="s">
        <v>13</v>
      </c>
      <c r="I35" t="s">
        <v>6</v>
      </c>
      <c r="J35" s="1">
        <v>45915</v>
      </c>
      <c r="K35" s="1">
        <v>45921</v>
      </c>
      <c r="M35" t="str">
        <f>VisualMerchandising[[#This Row],[loja_key]]&amp;VisualMerchandising[[#This Row],[Ciclo]]&amp;VisualMerchandising[[#This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9</v>
      </c>
      <c r="H36" t="s">
        <v>13</v>
      </c>
      <c r="I36" t="s">
        <v>6</v>
      </c>
      <c r="J36" s="1">
        <v>45915</v>
      </c>
      <c r="K36" s="1">
        <v>45921</v>
      </c>
      <c r="M36" t="str">
        <f>VisualMerchandising[[#This Row],[loja_key]]&amp;VisualMerchandising[[#This Row],[Ciclo]]&amp;VisualMerchandising[[#This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9</v>
      </c>
      <c r="H37" t="s">
        <v>13</v>
      </c>
      <c r="I37" t="s">
        <v>6</v>
      </c>
      <c r="J37" s="1">
        <v>45915</v>
      </c>
      <c r="K37" s="1">
        <v>45921</v>
      </c>
      <c r="M37" t="str">
        <f>VisualMerchandising[[#This Row],[loja_key]]&amp;VisualMerchandising[[#This Row],[Ciclo]]&amp;VisualMerchandising[[#This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9</v>
      </c>
      <c r="H38" t="s">
        <v>13</v>
      </c>
      <c r="I38" t="s">
        <v>8</v>
      </c>
      <c r="J38" s="1">
        <v>45922</v>
      </c>
      <c r="K38" s="1">
        <v>45930</v>
      </c>
      <c r="M38" t="str">
        <f>VisualMerchandising[[#This Row],[loja_key]]&amp;VisualMerchandising[[#This Row],[Ciclo]]&amp;VisualMerchandising[[#This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9</v>
      </c>
      <c r="H39" t="s">
        <v>13</v>
      </c>
      <c r="I39" t="s">
        <v>8</v>
      </c>
      <c r="J39" s="1">
        <v>45922</v>
      </c>
      <c r="K39" s="1">
        <v>45930</v>
      </c>
      <c r="M39" t="str">
        <f>VisualMerchandising[[#This Row],[loja_key]]&amp;VisualMerchandising[[#This Row],[Ciclo]]&amp;VisualMerchandising[[#This Row],[Período]]</f>
        <v>2SetembroSemana 4</v>
      </c>
    </row>
    <row r="40" spans="1:13" x14ac:dyDescent="0.25">
      <c r="A40" s="4" t="s">
        <v>32</v>
      </c>
      <c r="B40" s="2">
        <f>_xlfn.XLOOKUP(Base1PlanoVoo[[#This Row],[NomeLoja]],perfilLoja[Nome_Loja_Simples],perfilLoja[Loja Key])</f>
        <v>4</v>
      </c>
      <c r="D40">
        <v>2</v>
      </c>
      <c r="E40">
        <v>9</v>
      </c>
      <c r="H40" t="s">
        <v>13</v>
      </c>
      <c r="I40" t="s">
        <v>8</v>
      </c>
      <c r="J40" s="1">
        <v>45922</v>
      </c>
      <c r="K40" s="1">
        <v>45930</v>
      </c>
      <c r="M40" t="str">
        <f>VisualMerchandising[[#This Row],[loja_key]]&amp;VisualMerchandising[[#This Row],[Ciclo]]&amp;VisualMerchandising[[#This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9</v>
      </c>
      <c r="H41" t="s">
        <v>13</v>
      </c>
      <c r="I41" t="s">
        <v>8</v>
      </c>
      <c r="J41" s="1">
        <v>45922</v>
      </c>
      <c r="K41" s="1">
        <v>45930</v>
      </c>
      <c r="M41" t="str">
        <f>VisualMerchandising[[#This Row],[loja_key]]&amp;VisualMerchandising[[#This Row],[Ciclo]]&amp;VisualMerchandising[[#This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9</v>
      </c>
      <c r="H42" t="s">
        <v>13</v>
      </c>
      <c r="I42" t="s">
        <v>8</v>
      </c>
      <c r="J42" s="1">
        <v>45922</v>
      </c>
      <c r="K42" s="1">
        <v>45930</v>
      </c>
      <c r="M42" t="str">
        <f>VisualMerchandising[[#This Row],[loja_key]]&amp;VisualMerchandising[[#This Row],[Ciclo]]&amp;VisualMerchandising[[#This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9</v>
      </c>
      <c r="H43" t="s">
        <v>13</v>
      </c>
      <c r="I43" t="s">
        <v>8</v>
      </c>
      <c r="J43" s="1">
        <v>45922</v>
      </c>
      <c r="K43" s="1">
        <v>45930</v>
      </c>
      <c r="M43" t="str">
        <f>VisualMerchandising[[#This Row],[loja_key]]&amp;VisualMerchandising[[#This Row],[Ciclo]]&amp;VisualMerchandising[[#This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9</v>
      </c>
      <c r="H44" t="s">
        <v>13</v>
      </c>
      <c r="I44" t="s">
        <v>8</v>
      </c>
      <c r="J44" s="1">
        <v>45922</v>
      </c>
      <c r="K44" s="1">
        <v>45930</v>
      </c>
      <c r="M44" t="str">
        <f>VisualMerchandising[[#This Row],[loja_key]]&amp;VisualMerchandising[[#This Row],[Ciclo]]&amp;VisualMerchandising[[#This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9</v>
      </c>
      <c r="H45" t="s">
        <v>13</v>
      </c>
      <c r="I45" t="s">
        <v>8</v>
      </c>
      <c r="J45" s="1">
        <v>45922</v>
      </c>
      <c r="K45" s="1">
        <v>45930</v>
      </c>
      <c r="M45" t="str">
        <f>VisualMerchandising[[#This Row],[loja_key]]&amp;VisualMerchandising[[#This Row],[Ciclo]]&amp;VisualMerchandising[[#This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9</v>
      </c>
      <c r="H46" t="s">
        <v>13</v>
      </c>
      <c r="I46" t="s">
        <v>8</v>
      </c>
      <c r="J46" s="1">
        <v>45922</v>
      </c>
      <c r="K46" s="1">
        <v>45930</v>
      </c>
      <c r="M46" t="str">
        <f>VisualMerchandising[[#This Row],[loja_key]]&amp;VisualMerchandising[[#This Row],[Ciclo]]&amp;VisualMerchandising[[#This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9</v>
      </c>
      <c r="H47" t="s">
        <v>13</v>
      </c>
      <c r="I47" t="s">
        <v>8</v>
      </c>
      <c r="J47" s="1">
        <v>45922</v>
      </c>
      <c r="K47" s="1">
        <v>45930</v>
      </c>
      <c r="M47" t="str">
        <f>VisualMerchandising[[#This Row],[loja_key]]&amp;VisualMerchandising[[#This Row],[Ciclo]]&amp;VisualMerchandising[[#This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9</v>
      </c>
      <c r="H48" t="s">
        <v>13</v>
      </c>
      <c r="I48" t="s">
        <v>8</v>
      </c>
      <c r="J48" s="1">
        <v>45922</v>
      </c>
      <c r="K48" s="1">
        <v>45930</v>
      </c>
      <c r="M48" t="str">
        <f>VisualMerchandising[[#This Row],[loja_key]]&amp;VisualMerchandising[[#This Row],[Ciclo]]&amp;VisualMerchandising[[#This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9</v>
      </c>
      <c r="H49" t="s">
        <v>13</v>
      </c>
      <c r="I49" t="s">
        <v>8</v>
      </c>
      <c r="J49" s="1">
        <v>45922</v>
      </c>
      <c r="K49" s="1">
        <v>45930</v>
      </c>
      <c r="M49" t="str">
        <f>VisualMerchandising[[#This Row],[loja_key]]&amp;VisualMerchandising[[#This Row],[Ciclo]]&amp;VisualMerchandising[[#This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da06dc-386b-4f36-81f5-d6eca2d4f35a" xsi:nil="true"/>
    <lcf76f155ced4ddcb4097134ff3c332f xmlns="ea526aaa-164e-434a-8705-9abc16ff397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0662D860BB14E9E7378D0A468A8F8" ma:contentTypeVersion="11" ma:contentTypeDescription="Crie um novo documento." ma:contentTypeScope="" ma:versionID="47c8612220cd5a22ff908fc1e0079b1e">
  <xsd:schema xmlns:xsd="http://www.w3.org/2001/XMLSchema" xmlns:xs="http://www.w3.org/2001/XMLSchema" xmlns:p="http://schemas.microsoft.com/office/2006/metadata/properties" xmlns:ns2="ea526aaa-164e-434a-8705-9abc16ff397f" xmlns:ns3="13da06dc-386b-4f36-81f5-d6eca2d4f35a" targetNamespace="http://schemas.microsoft.com/office/2006/metadata/properties" ma:root="true" ma:fieldsID="74203c6a651966f7ad537317ded77b22" ns2:_="" ns3:_="">
    <xsd:import namespace="ea526aaa-164e-434a-8705-9abc16ff397f"/>
    <xsd:import namespace="13da06dc-386b-4f36-81f5-d6eca2d4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26aaa-164e-434a-8705-9abc16ff3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d9ce92-b6ca-464c-b90c-1affc91191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a06dc-386b-4f36-81f5-d6eca2d4f35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cedc6c5-a97d-48b3-aa6c-52b9c00334b7}" ma:internalName="TaxCatchAll" ma:showField="CatchAllData" ma:web="13da06dc-386b-4f36-81f5-d6eca2d4f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7FC91-9956-4880-88CB-EF05853CDE0C}">
  <ds:schemaRefs>
    <ds:schemaRef ds:uri="http://schemas.microsoft.com/office/2006/metadata/properties"/>
    <ds:schemaRef ds:uri="http://schemas.microsoft.com/office/infopath/2007/PartnerControls"/>
    <ds:schemaRef ds:uri="13da06dc-386b-4f36-81f5-d6eca2d4f35a"/>
    <ds:schemaRef ds:uri="ea526aaa-164e-434a-8705-9abc16ff397f"/>
  </ds:schemaRefs>
</ds:datastoreItem>
</file>

<file path=customXml/itemProps2.xml><?xml version="1.0" encoding="utf-8"?>
<ds:datastoreItem xmlns:ds="http://schemas.openxmlformats.org/officeDocument/2006/customXml" ds:itemID="{82CE236B-D49F-4E61-A82D-845AF4A5460B}"/>
</file>

<file path=customXml/itemProps3.xml><?xml version="1.0" encoding="utf-8"?>
<ds:datastoreItem xmlns:ds="http://schemas.openxmlformats.org/officeDocument/2006/customXml" ds:itemID="{B4529B6D-F9C4-4C0F-BDDC-0CCD5F86C8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Periodo</vt:lpstr>
      <vt:lpstr>Ciclos</vt:lpstr>
      <vt:lpstr>PlanoVoo</vt:lpstr>
      <vt:lpstr>ProjetoFast</vt:lpstr>
      <vt:lpstr>PontoPartida</vt:lpstr>
      <vt:lpstr>AcoesComerciais</vt:lpstr>
      <vt:lpstr>PainelVendas</vt:lpstr>
      <vt:lpstr>Engajamento</vt:lpstr>
      <vt:lpstr>VisualMerchandising</vt:lpstr>
      <vt:lpstr>ModeloAtendimento</vt:lpstr>
      <vt:lpstr>EvolucaoComercial</vt:lpstr>
      <vt:lpstr>Qualidade</vt:lpstr>
      <vt:lpstr>Meta</vt:lpstr>
      <vt:lpstr>perfilLojas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Alefe De Abreu Rodrigues</cp:lastModifiedBy>
  <cp:revision/>
  <dcterms:created xsi:type="dcterms:W3CDTF">2025-08-13T20:04:16Z</dcterms:created>
  <dcterms:modified xsi:type="dcterms:W3CDTF">2025-09-02T18:43:54Z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0x01010011E0662D860BB14E9E7378D0A468A8F8</vt:lpwstr>
  </property>
  <property fmtid="{D5CDD505-2E9C-101B-9397-08002B2CF9AE}" pid="3" name="MediaServiceImageTags">
    <vt:lpwstr/>
  </property>
</Properties>
</file>