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<sst xmlns="http://schemas.openxmlformats.org/spreadsheetml/2006/main" uniqueCount="90">
  <si>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</si>
  <si>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</si>
  <si>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</si>
  <si>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</si>
  <si>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</si>
  <si>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</si>
  <si>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</si>
  <si>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</si>
  <si>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</si>
  <si>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</si>
  <si>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</si>
  <si>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</si>
  <si>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</si>
  <si>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</si>
  <si>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</si>
  <si>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</si>
  <si>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</si>
  <si>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</si>
  <si>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</si>
  <si>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</si>
  <si>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</si>
  <si>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</si>
  <si>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</si>
  <si>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</si>
  <si>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</si>
  <si>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</si>
  <si>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</si>
  <si>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</si>
  <si>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May 16th</t>
  </si>
  <si>
    <t>Hotel Catalonia Plaza Catalunya. Double room for a double use. Twin beds. Breakfast included. Rate per night per room.</t>
  </si>
  <si>
    <t>hotel</t>
  </si>
  <si>
    <t>Hotel Catalonia Plaza Catalunya. Double room for a single use. Breakfast included. Rate per night per room.</t>
  </si>
  <si>
    <t>Tourist tax. Per night per person.</t>
  </si>
  <si>
    <t>Hotel H10 Metropolitan. Double room for a double use. Twin beds. Breakfast included. Rate per night per room. 30 rooms in total available.</t>
  </si>
  <si>
    <t xml:space="preserve">The Corner Hotel. Double room for a double use. Twin beds. Breakfast included. Rate per night per room. </t>
  </si>
  <si>
    <t>Arrival at the airport. 50 seater bus at disposal 4 hours to pick the group up and activity at Brewery.</t>
  </si>
  <si>
    <t>transfer</t>
  </si>
  <si>
    <t xml:space="preserve">Damm brewery visit. Including English speaking guides, visit the brewery and tasting of 4 different beers. </t>
  </si>
  <si>
    <t>activity</t>
  </si>
  <si>
    <t>Dinner at Alba Granados. Starters to share + main course + dessert. Drink package included wine (1/3 per person), water and coffee or tea. Rates from</t>
  </si>
  <si>
    <t>restaurant</t>
  </si>
  <si>
    <t>May 17th</t>
  </si>
  <si>
    <t>Leisure time in the morning
Lunch at restaurant Flamant restaurant. Starters to share + main course to choose + dessert to choose. Drink package included: red wine or white wine (2 glasses per person), water and coffee or tea. Rates from.</t>
  </si>
  <si>
    <t xml:space="preserve">50 seater bus at disposal 5 hours for Barça’s game. The starting point and finishing one will be the hotel. </t>
  </si>
  <si>
    <t>Barça’s game tickets. Approximated rates as there are no tickets yet. Lateral zone, 2nd tribune. Tickets out 2 weeks before the game. The Club can’t guarantee that all 40 people will be sitted together. Estimated price:</t>
  </si>
  <si>
    <t xml:space="preserve">May 17th </t>
  </si>
  <si>
    <t>Dinner at Julivert Meu restaurant. Menu: starters to share, main course to choose, dessert to choose. Drink package included wine (1/3 per person), water, beer, coffee and tea. Rates from</t>
  </si>
  <si>
    <t>May 18th</t>
  </si>
  <si>
    <t xml:space="preserve">E-Bike tour. Including bikes rental, e-bike tour, english speaking guide. Luggage will be load into the bikes van. </t>
  </si>
  <si>
    <t>Stop for a drink in Badalona. In front of Pont del Petroli (Beer or soft drink). Optional.</t>
  </si>
  <si>
    <t xml:space="preserve">Bike transportation from Alella to Barcelona with a van. </t>
  </si>
  <si>
    <t xml:space="preserve">Bouquet d’Alella visit. including guided visit with English speaking guide, wine tasting and dinner in the winery. </t>
  </si>
  <si>
    <t xml:space="preserve">50 seater bus transfer from Bouquet d’Alella winery to Barcelona airport.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</si>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</sst>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49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horizontal="left"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36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/>
    </xf>
    <xf numFmtId="49" fontId="0" fillId="14" borderId="38" applyNumberFormat="1" applyFont="1" applyFill="1" applyBorder="1" applyAlignment="1" applyProtection="0">
      <alignment vertical="bottom" wrapText="1"/>
    </xf>
    <xf numFmtId="0" fontId="0" fillId="14" borderId="38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4" fontId="0" fillId="14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8" fillId="3" borderId="4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25.15" customHeight="1">
      <c r="A14" s="75"/>
      <c r="B14" t="s" s="86">
        <v>28</v>
      </c>
      <c r="C14" t="s" s="87">
        <v>29</v>
      </c>
      <c r="D14" s="88">
        <v>40</v>
      </c>
      <c r="E14" s="89">
        <v>220</v>
      </c>
      <c r="F14" s="90">
        <f>D14*E14</f>
        <v>8800</v>
      </c>
      <c r="G14" t="s" s="91">
        <v>30</v>
      </c>
    </row>
    <row r="15" ht="24.65" customHeight="1">
      <c r="A15" s="75"/>
      <c r="B15" t="s" s="92">
        <v>28</v>
      </c>
      <c r="C15" t="s" s="93">
        <v>31</v>
      </c>
      <c r="D15" s="94">
        <v>0</v>
      </c>
      <c r="E15" s="95">
        <v>200</v>
      </c>
      <c r="F15" s="96">
        <v>0</v>
      </c>
      <c r="G15" t="s" s="91">
        <v>30</v>
      </c>
    </row>
    <row r="16" ht="24.65" customHeight="1">
      <c r="A16" s="75"/>
      <c r="B16" t="s" s="97">
        <v>28</v>
      </c>
      <c r="C16" t="s" s="98">
        <v>32</v>
      </c>
      <c r="D16" s="99">
        <v>80</v>
      </c>
      <c r="E16" s="100">
        <v>1.21</v>
      </c>
      <c r="F16" s="101">
        <f>D16*E16</f>
        <v>96.8</v>
      </c>
      <c r="G16" t="s" s="91">
        <v>30</v>
      </c>
    </row>
    <row r="17" ht="24.65" customHeight="1">
      <c r="A17" s="75"/>
      <c r="B17" t="s" s="86">
        <v>28</v>
      </c>
      <c r="C17" t="s" s="87">
        <v>33</v>
      </c>
      <c r="D17" s="88">
        <v>0</v>
      </c>
      <c r="E17" s="89">
        <v>284</v>
      </c>
      <c r="F17" s="90">
        <f>D17*E17</f>
        <v>0</v>
      </c>
      <c r="G17" t="s" s="91">
        <v>30</v>
      </c>
    </row>
    <row r="18" ht="18.7" customHeight="1">
      <c r="A18" s="75"/>
      <c r="B18" t="s" s="92">
        <v>28</v>
      </c>
      <c r="C18" t="s" s="93">
        <v>32</v>
      </c>
      <c r="D18" s="94">
        <v>0</v>
      </c>
      <c r="E18" s="95">
        <v>1.21</v>
      </c>
      <c r="F18" s="96">
        <f>D18*E18</f>
        <v>0</v>
      </c>
      <c r="G18" t="s" s="91">
        <v>30</v>
      </c>
    </row>
    <row r="19" ht="24.65" customHeight="1">
      <c r="A19" s="75"/>
      <c r="B19" t="s" s="92">
        <v>28</v>
      </c>
      <c r="C19" t="s" s="102">
        <v>34</v>
      </c>
      <c r="D19" s="94">
        <v>0</v>
      </c>
      <c r="E19" s="95">
        <v>300</v>
      </c>
      <c r="F19" s="96">
        <v>0</v>
      </c>
      <c r="G19" t="s" s="91">
        <v>30</v>
      </c>
    </row>
    <row r="20" ht="19.25" customHeight="1">
      <c r="A20" s="75"/>
      <c r="B20" t="s" s="92">
        <v>28</v>
      </c>
      <c r="C20" t="s" s="102">
        <v>32</v>
      </c>
      <c r="D20" s="94">
        <v>0</v>
      </c>
      <c r="E20" s="95">
        <v>1.21</v>
      </c>
      <c r="F20" s="96">
        <v>0</v>
      </c>
      <c r="G20" t="s" s="91">
        <v>30</v>
      </c>
    </row>
    <row r="21" ht="24.65" customHeight="1">
      <c r="A21" s="75"/>
      <c r="B21" t="s" s="103">
        <v>28</v>
      </c>
      <c r="C21" t="s" s="104">
        <v>35</v>
      </c>
      <c r="D21" s="105">
        <v>1</v>
      </c>
      <c r="E21" s="106">
        <f>(300*1.1)/0.8</f>
        <v>412.5</v>
      </c>
      <c r="F21" s="107">
        <f>D21*E21</f>
        <v>412.5</v>
      </c>
      <c r="G21" t="s" s="91">
        <v>36</v>
      </c>
    </row>
    <row r="22" ht="24.65" customHeight="1">
      <c r="A22" s="75"/>
      <c r="B22" t="s" s="103">
        <v>28</v>
      </c>
      <c r="C22" t="s" s="104">
        <v>37</v>
      </c>
      <c r="D22" s="105">
        <v>40</v>
      </c>
      <c r="E22" s="106">
        <v>18</v>
      </c>
      <c r="F22" s="107">
        <f>D22*E22</f>
        <v>720</v>
      </c>
      <c r="G22" t="s" s="91">
        <v>38</v>
      </c>
    </row>
    <row r="23" ht="24.65" customHeight="1">
      <c r="A23" s="75"/>
      <c r="B23" t="s" s="103">
        <v>28</v>
      </c>
      <c r="C23" t="s" s="104">
        <v>39</v>
      </c>
      <c r="D23" s="105">
        <v>40</v>
      </c>
      <c r="E23" s="106">
        <f>45/0.8</f>
        <v>56.25</v>
      </c>
      <c r="F23" s="107">
        <f>D23*E23</f>
        <v>2250</v>
      </c>
      <c r="G23" t="s" s="91">
        <v>40</v>
      </c>
    </row>
    <row r="24" ht="57.65" customHeight="1">
      <c r="A24" s="75"/>
      <c r="B24" t="s" s="103">
        <v>41</v>
      </c>
      <c r="C24" t="s" s="104">
        <v>42</v>
      </c>
      <c r="D24" s="105">
        <v>40</v>
      </c>
      <c r="E24" s="106">
        <f>24.95/0.8</f>
        <v>31.1875</v>
      </c>
      <c r="F24" s="107">
        <f>D24*E24</f>
        <v>1247.5</v>
      </c>
      <c r="G24" t="s" s="91">
        <v>40</v>
      </c>
    </row>
    <row r="25" ht="35.65" customHeight="1">
      <c r="A25" s="75"/>
      <c r="B25" t="s" s="103">
        <v>41</v>
      </c>
      <c r="C25" t="s" s="104">
        <v>43</v>
      </c>
      <c r="D25" s="105">
        <v>1</v>
      </c>
      <c r="E25" s="106">
        <f>(324*1.1)/0.8</f>
        <v>445.5</v>
      </c>
      <c r="F25" s="107">
        <f>E25*D25</f>
        <v>445.5</v>
      </c>
      <c r="G25" t="s" s="91">
        <v>36</v>
      </c>
    </row>
    <row r="26" ht="35.65" customHeight="1">
      <c r="A26" s="75"/>
      <c r="B26" t="s" s="103">
        <v>41</v>
      </c>
      <c r="C26" t="s" s="104">
        <v>44</v>
      </c>
      <c r="D26" s="105">
        <v>40</v>
      </c>
      <c r="E26" s="106">
        <v>200</v>
      </c>
      <c r="F26" s="107">
        <f>D26*E26</f>
        <v>8000</v>
      </c>
      <c r="G26" t="s" s="91">
        <v>38</v>
      </c>
    </row>
    <row r="27" ht="35.65" customHeight="1">
      <c r="A27" s="75"/>
      <c r="B27" t="s" s="103">
        <v>45</v>
      </c>
      <c r="C27" t="s" s="104">
        <v>46</v>
      </c>
      <c r="D27" s="105">
        <v>40</v>
      </c>
      <c r="E27" s="106">
        <f>34/0.8</f>
        <v>42.5</v>
      </c>
      <c r="F27" s="107">
        <f>D27*E27</f>
        <v>1700</v>
      </c>
      <c r="G27" t="s" s="91">
        <v>40</v>
      </c>
    </row>
    <row r="28" ht="24.65" customHeight="1">
      <c r="A28" s="75"/>
      <c r="B28" t="s" s="103">
        <v>47</v>
      </c>
      <c r="C28" t="s" s="104">
        <v>48</v>
      </c>
      <c r="D28" s="105">
        <v>40</v>
      </c>
      <c r="E28" s="106">
        <v>40</v>
      </c>
      <c r="F28" s="107">
        <f>D28*E28</f>
        <v>1600</v>
      </c>
      <c r="G28" t="s" s="91">
        <v>38</v>
      </c>
    </row>
    <row r="29" ht="24.65" customHeight="1">
      <c r="A29" s="75"/>
      <c r="B29" t="s" s="103">
        <v>47</v>
      </c>
      <c r="C29" t="s" s="104">
        <v>49</v>
      </c>
      <c r="D29" s="105">
        <v>0</v>
      </c>
      <c r="E29" s="106">
        <v>4.5</v>
      </c>
      <c r="F29" s="107">
        <f>D29*E29</f>
        <v>0</v>
      </c>
      <c r="G29" s="91"/>
    </row>
    <row r="30" ht="24.65" customHeight="1">
      <c r="A30" s="75"/>
      <c r="B30" t="s" s="103">
        <v>47</v>
      </c>
      <c r="C30" t="s" s="104">
        <v>50</v>
      </c>
      <c r="D30" s="105">
        <v>1</v>
      </c>
      <c r="E30" s="106">
        <v>500</v>
      </c>
      <c r="F30" s="107">
        <f>D30*E30</f>
        <v>500</v>
      </c>
      <c r="G30" s="91"/>
    </row>
    <row r="31" ht="31.25" customHeight="1">
      <c r="A31" s="75"/>
      <c r="B31" t="s" s="103">
        <v>47</v>
      </c>
      <c r="C31" t="s" s="104">
        <v>51</v>
      </c>
      <c r="D31" s="105">
        <v>40</v>
      </c>
      <c r="E31" s="105">
        <f>(56*1.21)/0.8</f>
        <v>84.7</v>
      </c>
      <c r="F31" s="107">
        <f>D31*E31</f>
        <v>3388</v>
      </c>
      <c r="G31" t="s" s="91">
        <v>38</v>
      </c>
    </row>
    <row r="32" ht="19.25" customHeight="1">
      <c r="A32" s="75"/>
      <c r="B32" t="s" s="108">
        <v>47</v>
      </c>
      <c r="C32" t="s" s="109">
        <v>52</v>
      </c>
      <c r="D32" s="110">
        <v>1</v>
      </c>
      <c r="E32" s="111">
        <v>320</v>
      </c>
      <c r="F32" s="112">
        <f>D32*E32</f>
        <v>320</v>
      </c>
      <c r="G32" t="s" s="91">
        <v>36</v>
      </c>
    </row>
    <row r="33" ht="13.5" customHeight="1">
      <c r="A33" s="113"/>
      <c r="B33" s="114"/>
      <c r="C33" t="s" s="115">
        <v>53</v>
      </c>
      <c r="D33" s="116"/>
      <c r="E33" s="116"/>
      <c r="F33" s="117">
        <v>0</v>
      </c>
      <c r="G33" s="118"/>
    </row>
    <row r="34" ht="12.75" customHeight="1">
      <c r="A34" s="71"/>
      <c r="B34" s="119"/>
      <c r="C34" s="119"/>
      <c r="D34" s="119"/>
      <c r="E34" s="119"/>
      <c r="F34" s="119"/>
      <c r="G34" s="73"/>
    </row>
    <row r="35" ht="12.75" customHeight="1">
      <c r="A35" s="71"/>
      <c r="B35" s="72"/>
      <c r="C35" s="72"/>
      <c r="D35" s="72"/>
      <c r="E35" s="72"/>
      <c r="F35" s="72"/>
      <c r="G35" s="73"/>
    </row>
    <row r="36" ht="12.75" customHeight="1">
      <c r="A36" s="71"/>
      <c r="B36" s="72"/>
      <c r="C36" s="72"/>
      <c r="D36" s="72"/>
      <c r="E36" s="72"/>
      <c r="F36" s="72"/>
      <c r="G36" s="73"/>
    </row>
    <row r="37" ht="12.75" customHeight="1">
      <c r="A37" s="71"/>
      <c r="B37" s="72"/>
      <c r="C37" s="72"/>
      <c r="D37" s="72"/>
      <c r="E37" s="72"/>
      <c r="F37" s="72"/>
      <c r="G37" s="73"/>
    </row>
    <row r="38" ht="12.75" customHeight="1">
      <c r="A38" s="71"/>
      <c r="B38" s="72"/>
      <c r="C38" s="72"/>
      <c r="D38" s="72"/>
      <c r="E38" s="72"/>
      <c r="F38" s="72"/>
      <c r="G38" s="73"/>
    </row>
    <row r="39" ht="12.75" customHeight="1">
      <c r="A39" s="71"/>
      <c r="B39" s="72"/>
      <c r="C39" s="72"/>
      <c r="D39" s="72"/>
      <c r="E39" s="72"/>
      <c r="F39" s="72"/>
      <c r="G39" s="73"/>
    </row>
    <row r="40" ht="12.75" customHeight="1">
      <c r="A40" s="71"/>
      <c r="B40" t="s" s="120">
        <v>54</v>
      </c>
      <c r="C40" s="121"/>
      <c r="D40" s="121"/>
      <c r="E40" s="121"/>
      <c r="F40" s="121"/>
      <c r="G40" s="122"/>
    </row>
    <row r="41" ht="12.75" customHeight="1">
      <c r="A41" s="71"/>
      <c r="B41" t="s" s="120">
        <v>55</v>
      </c>
      <c r="C41" s="121"/>
      <c r="D41" s="121"/>
      <c r="E41" s="121"/>
      <c r="F41" s="121"/>
      <c r="G41" s="122"/>
    </row>
    <row r="42" ht="12.75" customHeight="1">
      <c r="A42" s="71"/>
      <c r="B42" t="s" s="120">
        <v>56</v>
      </c>
      <c r="C42" s="121"/>
      <c r="D42" s="121"/>
      <c r="E42" s="121"/>
      <c r="F42" s="121"/>
      <c r="G42" s="122"/>
    </row>
    <row r="43" ht="12.75" customHeight="1">
      <c r="A43" s="123"/>
      <c r="B43" s="124"/>
      <c r="C43" s="124"/>
      <c r="D43" s="124"/>
      <c r="E43" s="124"/>
      <c r="F43" s="124"/>
      <c r="G43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6" customWidth="1"/>
    <col min="2" max="2" width="6.67188" style="126" customWidth="1"/>
    <col min="3" max="3" width="13.5" style="126" customWidth="1"/>
    <col min="4" max="4" width="73.5" style="126" customWidth="1"/>
    <col min="5" max="5" width="14.5" style="126" customWidth="1"/>
    <col min="6" max="6" width="13.6719" style="126" customWidth="1"/>
    <col min="7" max="7" width="14.1719" style="126" customWidth="1"/>
    <col min="8" max="8" width="8.85156" style="126" customWidth="1"/>
    <col min="9" max="256" width="8.85156" style="126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7"/>
      <c r="C3" t="s" s="76">
        <v>16</v>
      </c>
      <c r="D3" t="s" s="76">
        <v>57</v>
      </c>
      <c r="E3" s="77"/>
      <c r="F3" s="72"/>
      <c r="G3" s="72"/>
      <c r="H3" s="73"/>
    </row>
    <row r="4" ht="12.75" customHeight="1">
      <c r="A4" s="71"/>
      <c r="B4" s="127"/>
      <c r="C4" t="s" s="78">
        <v>17</v>
      </c>
      <c r="D4" t="s" s="78">
        <v>58</v>
      </c>
      <c r="E4" s="77"/>
      <c r="F4" s="72"/>
      <c r="G4" s="72"/>
      <c r="H4" s="73"/>
    </row>
    <row r="5" ht="12.75" customHeight="1">
      <c r="A5" s="71"/>
      <c r="B5" s="127"/>
      <c r="C5" t="s" s="78">
        <v>18</v>
      </c>
      <c r="D5" t="s" s="78">
        <v>59</v>
      </c>
      <c r="E5" s="77"/>
      <c r="F5" s="72"/>
      <c r="G5" s="72"/>
      <c r="H5" s="73"/>
    </row>
    <row r="6" ht="12.75" customHeight="1">
      <c r="A6" s="71"/>
      <c r="B6" s="127"/>
      <c r="C6" t="s" s="78">
        <v>19</v>
      </c>
      <c r="D6" t="s" s="78">
        <v>60</v>
      </c>
      <c r="E6" s="77"/>
      <c r="F6" s="72"/>
      <c r="G6" s="72"/>
      <c r="H6" s="73"/>
    </row>
    <row r="7" ht="12.75" customHeight="1">
      <c r="A7" s="71"/>
      <c r="B7" s="127"/>
      <c r="C7" t="s" s="78">
        <v>20</v>
      </c>
      <c r="D7" t="s" s="78">
        <v>61</v>
      </c>
      <c r="E7" s="77"/>
      <c r="F7" s="72"/>
      <c r="G7" s="72"/>
      <c r="H7" s="73"/>
    </row>
    <row r="8" ht="13.5" customHeight="1">
      <c r="A8" s="71"/>
      <c r="B8" s="127"/>
      <c r="C8" t="s" s="80">
        <v>21</v>
      </c>
      <c r="D8" t="s" s="80">
        <v>62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8">
        <v>63</v>
      </c>
      <c r="D12" t="s" s="129">
        <v>64</v>
      </c>
      <c r="E12" t="s" s="129">
        <v>65</v>
      </c>
      <c r="F12" t="s" s="129">
        <v>66</v>
      </c>
      <c r="G12" t="s" s="130">
        <v>67</v>
      </c>
      <c r="H12" t="s" s="85">
        <v>27</v>
      </c>
    </row>
    <row r="13" ht="14.65" customHeight="1">
      <c r="A13" s="71"/>
      <c r="B13" s="72"/>
      <c r="C13" s="131">
        <v>43577</v>
      </c>
      <c r="D13" t="s" s="132">
        <v>68</v>
      </c>
      <c r="E13" s="133">
        <v>50</v>
      </c>
      <c r="F13" s="134">
        <v>150</v>
      </c>
      <c r="G13" s="135">
        <f>F13*E13</f>
        <v>7500</v>
      </c>
      <c r="H13" t="s" s="136">
        <v>30</v>
      </c>
    </row>
    <row r="14" ht="13.65" customHeight="1">
      <c r="A14" s="71"/>
      <c r="B14" s="72"/>
      <c r="C14" s="137">
        <v>43577</v>
      </c>
      <c r="D14" t="s" s="93">
        <v>69</v>
      </c>
      <c r="E14" s="94">
        <v>24</v>
      </c>
      <c r="F14" s="95">
        <v>130</v>
      </c>
      <c r="G14" s="138">
        <f>F14*E14</f>
        <v>3120</v>
      </c>
      <c r="H14" t="s" s="136">
        <v>30</v>
      </c>
    </row>
    <row r="15" ht="13.65" customHeight="1">
      <c r="A15" s="71"/>
      <c r="B15" s="72"/>
      <c r="C15" s="139">
        <v>43577</v>
      </c>
      <c r="D15" t="s" s="140">
        <v>70</v>
      </c>
      <c r="E15" s="141">
        <f>E13*2+E14</f>
        <v>124</v>
      </c>
      <c r="F15" s="106">
        <v>1.21</v>
      </c>
      <c r="G15" s="142">
        <f>F15*E15</f>
        <v>150.04</v>
      </c>
      <c r="H15" t="s" s="136">
        <v>30</v>
      </c>
    </row>
    <row r="16" ht="25.5" customHeight="1">
      <c r="A16" s="71"/>
      <c r="B16" s="72"/>
      <c r="C16" s="137">
        <v>43578</v>
      </c>
      <c r="D16" t="s" s="102">
        <v>71</v>
      </c>
      <c r="E16" s="94">
        <v>1</v>
      </c>
      <c r="F16" s="95">
        <v>228</v>
      </c>
      <c r="G16" s="138">
        <v>228</v>
      </c>
      <c r="H16" t="s" s="136">
        <v>36</v>
      </c>
    </row>
    <row r="17" ht="38.25" customHeight="1">
      <c r="A17" s="71"/>
      <c r="B17" s="72"/>
      <c r="C17" s="139">
        <v>43578</v>
      </c>
      <c r="D17" t="s" s="104">
        <v>72</v>
      </c>
      <c r="E17" s="105">
        <v>1</v>
      </c>
      <c r="F17" s="106">
        <v>345</v>
      </c>
      <c r="G17" s="142">
        <v>345</v>
      </c>
      <c r="H17" t="s" s="136">
        <v>36</v>
      </c>
    </row>
    <row r="18" ht="13.65" customHeight="1">
      <c r="A18" s="71"/>
      <c r="B18" s="72"/>
      <c r="C18" s="137">
        <v>43578</v>
      </c>
      <c r="D18" t="s" s="102">
        <v>73</v>
      </c>
      <c r="E18" s="94">
        <v>40</v>
      </c>
      <c r="F18" s="95">
        <v>1.5</v>
      </c>
      <c r="G18" s="138">
        <v>60</v>
      </c>
      <c r="H18" t="s" s="136">
        <v>36</v>
      </c>
    </row>
    <row r="19" ht="13.65" customHeight="1">
      <c r="A19" s="71"/>
      <c r="B19" s="72"/>
      <c r="C19" s="139">
        <v>43578</v>
      </c>
      <c r="D19" t="s" s="104">
        <v>74</v>
      </c>
      <c r="E19" s="105">
        <v>34</v>
      </c>
      <c r="F19" s="106">
        <v>46</v>
      </c>
      <c r="G19" s="142">
        <v>1564</v>
      </c>
      <c r="H19" t="s" s="136">
        <v>38</v>
      </c>
    </row>
    <row r="20" ht="13.65" customHeight="1">
      <c r="A20" s="71"/>
      <c r="B20" s="72"/>
      <c r="C20" s="137">
        <v>43578</v>
      </c>
      <c r="D20" t="s" s="102">
        <v>75</v>
      </c>
      <c r="E20" s="94">
        <v>62</v>
      </c>
      <c r="F20" s="95">
        <v>38</v>
      </c>
      <c r="G20" s="138">
        <f>F20*E20</f>
        <v>2356</v>
      </c>
      <c r="H20" t="s" s="136">
        <v>40</v>
      </c>
    </row>
    <row r="21" ht="13.65" customHeight="1">
      <c r="A21" s="71"/>
      <c r="B21" s="72"/>
      <c r="C21" s="139">
        <v>43579</v>
      </c>
      <c r="D21" t="s" s="104">
        <v>76</v>
      </c>
      <c r="E21" s="105">
        <v>102</v>
      </c>
      <c r="F21" s="106">
        <v>3.5</v>
      </c>
      <c r="G21" s="142">
        <v>357</v>
      </c>
      <c r="H21" t="s" s="136">
        <v>38</v>
      </c>
    </row>
    <row r="22" ht="25.5" customHeight="1">
      <c r="A22" s="71"/>
      <c r="B22" s="72"/>
      <c r="C22" s="137">
        <v>43579</v>
      </c>
      <c r="D22" t="s" s="102">
        <v>77</v>
      </c>
      <c r="E22" s="94">
        <v>1</v>
      </c>
      <c r="F22" s="95">
        <v>228</v>
      </c>
      <c r="G22" s="138">
        <v>228</v>
      </c>
      <c r="H22" t="s" s="136">
        <v>36</v>
      </c>
    </row>
    <row r="23" ht="25.5" customHeight="1">
      <c r="A23" s="71"/>
      <c r="B23" s="72"/>
      <c r="C23" s="139">
        <v>43579</v>
      </c>
      <c r="D23" t="s" s="104">
        <v>78</v>
      </c>
      <c r="E23" s="105">
        <v>1</v>
      </c>
      <c r="F23" s="106">
        <v>228</v>
      </c>
      <c r="G23" s="142">
        <v>228</v>
      </c>
      <c r="H23" t="s" s="136">
        <v>36</v>
      </c>
    </row>
    <row r="24" ht="13.5" customHeight="1">
      <c r="A24" s="71"/>
      <c r="B24" s="72"/>
      <c r="C24" s="143">
        <v>43579</v>
      </c>
      <c r="D24" t="s" s="144">
        <v>73</v>
      </c>
      <c r="E24" s="99">
        <v>40</v>
      </c>
      <c r="F24" s="100">
        <v>1.5</v>
      </c>
      <c r="G24" s="145">
        <v>60</v>
      </c>
      <c r="H24" t="s" s="136">
        <v>36</v>
      </c>
    </row>
    <row r="25" ht="13.5" customHeight="1">
      <c r="A25" s="71"/>
      <c r="B25" s="127"/>
      <c r="C25" s="146"/>
      <c r="D25" t="s" s="147">
        <v>53</v>
      </c>
      <c r="E25" s="148"/>
      <c r="F25" s="148"/>
      <c r="G25" s="149">
        <v>0</v>
      </c>
      <c r="H25" t="s" s="91">
        <v>79</v>
      </c>
    </row>
    <row r="26" ht="12.75" customHeight="1">
      <c r="A26" s="71"/>
      <c r="B26" s="72"/>
      <c r="C26" s="81"/>
      <c r="D26" s="150"/>
      <c r="E26" s="81"/>
      <c r="F26" s="81"/>
      <c r="G26" s="15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7"/>
      <c r="D28" t="s" s="152">
        <v>80</v>
      </c>
      <c r="E28" s="77"/>
      <c r="F28" s="72"/>
      <c r="G28" s="72"/>
      <c r="H28" s="73"/>
    </row>
    <row r="29" ht="13.5" customHeight="1">
      <c r="A29" s="71"/>
      <c r="B29" s="72"/>
      <c r="C29" s="127"/>
      <c r="D29" t="s" s="153">
        <v>81</v>
      </c>
      <c r="E29" s="77"/>
      <c r="F29" s="72"/>
      <c r="G29" s="72"/>
      <c r="H29" s="73"/>
    </row>
    <row r="30" ht="12.75" customHeight="1">
      <c r="A30" s="71"/>
      <c r="B30" s="72"/>
      <c r="C30" s="127"/>
      <c r="D30" t="s" s="154">
        <v>82</v>
      </c>
      <c r="E30" s="77"/>
      <c r="F30" s="72"/>
      <c r="G30" s="72"/>
      <c r="H30" s="73"/>
    </row>
    <row r="31" ht="12.75" customHeight="1">
      <c r="A31" s="71"/>
      <c r="B31" s="72"/>
      <c r="C31" s="127"/>
      <c r="D31" t="s" s="154">
        <v>83</v>
      </c>
      <c r="E31" s="77"/>
      <c r="F31" s="72"/>
      <c r="G31" s="72"/>
      <c r="H31" s="73"/>
    </row>
    <row r="32" ht="13.5" customHeight="1">
      <c r="A32" s="71"/>
      <c r="B32" s="72"/>
      <c r="C32" s="127"/>
      <c r="D32" t="s" s="155">
        <v>84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0">
        <v>54</v>
      </c>
      <c r="D38" s="121"/>
      <c r="E38" s="121"/>
      <c r="F38" s="121"/>
      <c r="G38" s="121"/>
      <c r="H38" s="73"/>
    </row>
    <row r="39" ht="12.75" customHeight="1">
      <c r="A39" s="71"/>
      <c r="B39" s="72"/>
      <c r="C39" t="s" s="120">
        <v>55</v>
      </c>
      <c r="D39" s="121"/>
      <c r="E39" s="121"/>
      <c r="F39" s="121"/>
      <c r="G39" s="121"/>
      <c r="H39" s="73"/>
    </row>
    <row r="40" ht="12.75" customHeight="1">
      <c r="A40" s="71"/>
      <c r="B40" s="72"/>
      <c r="C40" t="s" s="120">
        <v>56</v>
      </c>
      <c r="D40" s="121"/>
      <c r="E40" s="121"/>
      <c r="F40" s="121"/>
      <c r="G40" s="121"/>
      <c r="H40" s="73"/>
    </row>
    <row r="41" ht="12.75" customHeight="1">
      <c r="A41" s="123"/>
      <c r="B41" s="156"/>
      <c r="C41" s="124"/>
      <c r="D41" s="124"/>
      <c r="E41" s="124"/>
      <c r="F41" s="124"/>
      <c r="G41" s="124"/>
      <c r="H41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7" customWidth="1"/>
    <col min="2" max="2" width="10.1719" style="157" customWidth="1"/>
    <col min="3" max="3" width="8.85156" style="157" customWidth="1"/>
    <col min="4" max="4" width="10.1719" style="157" customWidth="1"/>
    <col min="5" max="5" width="8.85156" style="157" customWidth="1"/>
    <col min="6" max="256" width="8.85156" style="15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8">
        <v>85</v>
      </c>
      <c r="C4" t="s" s="158">
        <v>86</v>
      </c>
      <c r="D4" t="s" s="158">
        <v>87</v>
      </c>
      <c r="E4" s="11"/>
    </row>
    <row r="5" ht="13.65" customHeight="1">
      <c r="A5" s="11"/>
      <c r="B5" s="159">
        <v>43646</v>
      </c>
      <c r="C5" s="160">
        <v>3239.21</v>
      </c>
      <c r="D5" t="s" s="158">
        <v>88</v>
      </c>
      <c r="E5" s="11"/>
    </row>
    <row r="6" ht="13.65" customHeight="1">
      <c r="A6" s="11"/>
      <c r="B6" s="159">
        <v>43738</v>
      </c>
      <c r="C6" s="160">
        <v>6478.42</v>
      </c>
      <c r="D6" t="s" s="158">
        <v>89</v>
      </c>
      <c r="E6" s="11"/>
    </row>
    <row r="7" ht="13.65" customHeight="1">
      <c r="A7" s="11"/>
      <c r="B7" s="159">
        <v>43766</v>
      </c>
      <c r="C7" s="160">
        <v>6478.42</v>
      </c>
      <c r="D7" t="s" s="158">
        <v>89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