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H\Desktop\AleProg\IA\Examen1_DAT245\ej7\"/>
    </mc:Choice>
  </mc:AlternateContent>
  <xr:revisionPtr revIDLastSave="0" documentId="13_ncr:1_{3E83D3FD-21A6-4888-A9F3-FE85A4D62989}" xr6:coauthVersionLast="47" xr6:coauthVersionMax="47" xr10:uidLastSave="{00000000-0000-0000-0000-000000000000}"/>
  <bookViews>
    <workbookView xWindow="-120" yWindow="480" windowWidth="20730" windowHeight="11160" activeTab="1" xr2:uid="{51D86C8D-361C-462B-9B89-5F8FCDFA5D94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F9" i="1" s="1"/>
  <c r="E8" i="1"/>
  <c r="G8" i="1" s="1"/>
  <c r="E7" i="1"/>
  <c r="G7" i="1" s="1"/>
  <c r="E6" i="1"/>
  <c r="G6" i="1" s="1"/>
  <c r="I27" i="1"/>
  <c r="H27" i="1"/>
  <c r="G27" i="1"/>
  <c r="F27" i="1"/>
  <c r="D27" i="1"/>
  <c r="C27" i="1"/>
  <c r="B27" i="1"/>
  <c r="I16" i="1"/>
  <c r="H16" i="1"/>
  <c r="G16" i="1"/>
  <c r="F16" i="1"/>
  <c r="D16" i="1"/>
  <c r="C16" i="1"/>
  <c r="D6" i="1"/>
  <c r="C7" i="1"/>
  <c r="C8" i="1"/>
  <c r="C9" i="1"/>
  <c r="C10" i="1"/>
  <c r="C11" i="1"/>
  <c r="C12" i="1"/>
  <c r="C13" i="1"/>
  <c r="C14" i="1"/>
  <c r="C15" i="1"/>
  <c r="B16" i="1"/>
  <c r="C6" i="1"/>
  <c r="D7" i="1"/>
  <c r="D8" i="1"/>
  <c r="D9" i="1"/>
  <c r="D10" i="1"/>
  <c r="D11" i="1"/>
  <c r="D12" i="1"/>
  <c r="D13" i="1"/>
  <c r="D14" i="1"/>
  <c r="D15" i="1"/>
  <c r="F15" i="1" l="1"/>
  <c r="F13" i="1"/>
  <c r="F12" i="1"/>
  <c r="F11" i="1"/>
  <c r="F10" i="1"/>
  <c r="G9" i="1"/>
  <c r="F8" i="1"/>
  <c r="H8" i="1" s="1"/>
  <c r="F7" i="1"/>
  <c r="H7" i="1" s="1"/>
  <c r="F14" i="1"/>
  <c r="F6" i="1"/>
  <c r="I7" i="1" l="1"/>
  <c r="J7" i="1" s="1"/>
  <c r="B18" i="1" s="1"/>
  <c r="H9" i="1"/>
  <c r="I9" i="1" s="1"/>
  <c r="J9" i="1" s="1"/>
  <c r="B20" i="1" s="1"/>
  <c r="I8" i="1"/>
  <c r="J8" i="1" s="1"/>
  <c r="B19" i="1" s="1"/>
  <c r="C19" i="1" s="1"/>
  <c r="H10" i="1"/>
  <c r="H6" i="1"/>
  <c r="H14" i="1"/>
  <c r="H15" i="1"/>
  <c r="H13" i="1"/>
  <c r="I13" i="1" s="1"/>
  <c r="J13" i="1" s="1"/>
  <c r="B24" i="1" s="1"/>
  <c r="H12" i="1"/>
  <c r="H11" i="1"/>
  <c r="C18" i="1" l="1"/>
  <c r="D18" i="1"/>
  <c r="I10" i="1"/>
  <c r="J10" i="1" s="1"/>
  <c r="B21" i="1" s="1"/>
  <c r="I11" i="1"/>
  <c r="J11" i="1" s="1"/>
  <c r="B22" i="1" s="1"/>
  <c r="I14" i="1"/>
  <c r="J14" i="1" s="1"/>
  <c r="B25" i="1" s="1"/>
  <c r="C25" i="1" s="1"/>
  <c r="I12" i="1"/>
  <c r="J12" i="1" s="1"/>
  <c r="B23" i="1" s="1"/>
  <c r="I6" i="1"/>
  <c r="J6" i="1" s="1"/>
  <c r="B17" i="1" s="1"/>
  <c r="D17" i="1" s="1"/>
  <c r="D19" i="1"/>
  <c r="I15" i="1"/>
  <c r="J15" i="1" s="1"/>
  <c r="B26" i="1" s="1"/>
  <c r="C24" i="1"/>
  <c r="D24" i="1"/>
  <c r="D20" i="1"/>
  <c r="C20" i="1"/>
  <c r="C21" i="1" l="1"/>
  <c r="E23" i="1"/>
  <c r="F23" i="1" s="1"/>
  <c r="E24" i="1"/>
  <c r="G24" i="1" s="1"/>
  <c r="E22" i="1"/>
  <c r="G22" i="1" s="1"/>
  <c r="C26" i="1"/>
  <c r="D26" i="1"/>
  <c r="D23" i="1"/>
  <c r="C23" i="1"/>
  <c r="C22" i="1"/>
  <c r="D22" i="1"/>
  <c r="E26" i="1"/>
  <c r="E20" i="1"/>
  <c r="F20" i="1" s="1"/>
  <c r="E18" i="1"/>
  <c r="G18" i="1" s="1"/>
  <c r="E19" i="1"/>
  <c r="G19" i="1" s="1"/>
  <c r="E21" i="1"/>
  <c r="F21" i="1" s="1"/>
  <c r="C17" i="1"/>
  <c r="D25" i="1"/>
  <c r="E25" i="1"/>
  <c r="G25" i="1" s="1"/>
  <c r="E17" i="1"/>
  <c r="D21" i="1"/>
  <c r="F17" i="1"/>
  <c r="G17" i="1"/>
  <c r="F18" i="1"/>
  <c r="F19" i="1"/>
  <c r="F24" i="1"/>
  <c r="G23" i="1"/>
  <c r="G26" i="1"/>
  <c r="F26" i="1"/>
  <c r="H23" i="1" l="1"/>
  <c r="F25" i="1"/>
  <c r="H25" i="1" s="1"/>
  <c r="F22" i="1"/>
  <c r="H21" i="1" s="1"/>
  <c r="I21" i="1" s="1"/>
  <c r="J21" i="1" s="1"/>
  <c r="B32" i="1" s="1"/>
  <c r="D32" i="1" s="1"/>
  <c r="G21" i="1"/>
  <c r="G20" i="1"/>
  <c r="H19" i="1"/>
  <c r="I23" i="1"/>
  <c r="J23" i="1" s="1"/>
  <c r="B34" i="1" s="1"/>
  <c r="H24" i="1"/>
  <c r="H26" i="1"/>
  <c r="H17" i="1"/>
  <c r="I17" i="1" s="1"/>
  <c r="H18" i="1"/>
  <c r="H20" i="1"/>
  <c r="H22" i="1" l="1"/>
  <c r="D34" i="1"/>
  <c r="C34" i="1"/>
  <c r="I20" i="1"/>
  <c r="J20" i="1" s="1"/>
  <c r="B31" i="1" s="1"/>
  <c r="I22" i="1"/>
  <c r="J22" i="1" s="1"/>
  <c r="B33" i="1" s="1"/>
  <c r="I25" i="1"/>
  <c r="J25" i="1" s="1"/>
  <c r="B36" i="1" s="1"/>
  <c r="C32" i="1"/>
  <c r="I18" i="1"/>
  <c r="J18" i="1" s="1"/>
  <c r="B29" i="1" s="1"/>
  <c r="I24" i="1"/>
  <c r="J24" i="1" s="1"/>
  <c r="B35" i="1" s="1"/>
  <c r="I26" i="1"/>
  <c r="J26" i="1" s="1"/>
  <c r="B37" i="1" s="1"/>
  <c r="I19" i="1"/>
  <c r="J19" i="1" s="1"/>
  <c r="B30" i="1" s="1"/>
  <c r="J17" i="1"/>
  <c r="B28" i="1" s="1"/>
  <c r="C33" i="1" l="1"/>
  <c r="D33" i="1"/>
  <c r="C29" i="1"/>
  <c r="D29" i="1"/>
  <c r="D31" i="1"/>
  <c r="C31" i="1"/>
  <c r="D30" i="1"/>
  <c r="C30" i="1"/>
  <c r="D35" i="1"/>
  <c r="C35" i="1"/>
  <c r="C37" i="1"/>
  <c r="D37" i="1"/>
  <c r="D36" i="1"/>
  <c r="C36" i="1"/>
  <c r="E37" i="1"/>
  <c r="G37" i="1" s="1"/>
  <c r="E32" i="1"/>
  <c r="F32" i="1" s="1"/>
  <c r="E30" i="1"/>
  <c r="F30" i="1" s="1"/>
  <c r="E33" i="1"/>
  <c r="F33" i="1" s="1"/>
  <c r="E35" i="1"/>
  <c r="G35" i="1" s="1"/>
  <c r="D28" i="1"/>
  <c r="E29" i="1"/>
  <c r="F29" i="1" s="1"/>
  <c r="E31" i="1"/>
  <c r="F31" i="1" s="1"/>
  <c r="C28" i="1"/>
  <c r="E36" i="1"/>
  <c r="G36" i="1" s="1"/>
  <c r="E34" i="1"/>
  <c r="G34" i="1" s="1"/>
  <c r="E28" i="1"/>
  <c r="G28" i="1" s="1"/>
  <c r="F37" i="1"/>
  <c r="F35" i="1" l="1"/>
  <c r="F34" i="1"/>
  <c r="G29" i="1"/>
  <c r="G30" i="1"/>
  <c r="G31" i="1"/>
  <c r="H32" i="1"/>
  <c r="F28" i="1"/>
  <c r="H28" i="1" s="1"/>
  <c r="I28" i="1" s="1"/>
  <c r="G33" i="1"/>
  <c r="F36" i="1"/>
  <c r="H37" i="1" s="1"/>
  <c r="G32" i="1"/>
  <c r="H30" i="1"/>
  <c r="H34" i="1"/>
  <c r="H31" i="1"/>
  <c r="H33" i="1"/>
  <c r="H35" i="1" l="1"/>
  <c r="I35" i="1" s="1"/>
  <c r="J35" i="1" s="1"/>
  <c r="H29" i="1"/>
  <c r="I33" i="1"/>
  <c r="J33" i="1" s="1"/>
  <c r="J32" i="1"/>
  <c r="I32" i="1"/>
  <c r="I37" i="1"/>
  <c r="J37" i="1" s="1"/>
  <c r="I34" i="1"/>
  <c r="J34" i="1" s="1"/>
  <c r="I31" i="1"/>
  <c r="J31" i="1" s="1"/>
  <c r="I30" i="1"/>
  <c r="J30" i="1" s="1"/>
  <c r="H36" i="1"/>
  <c r="J28" i="1"/>
  <c r="I36" i="1" l="1"/>
  <c r="J36" i="1" s="1"/>
  <c r="I29" i="1"/>
  <c r="J29" i="1" s="1"/>
</calcChain>
</file>

<file path=xl/sharedStrings.xml><?xml version="1.0" encoding="utf-8"?>
<sst xmlns="http://schemas.openxmlformats.org/spreadsheetml/2006/main" count="20" uniqueCount="14">
  <si>
    <t>f(x)=x^2+x+1</t>
  </si>
  <si>
    <t>Aplicación Inicial</t>
  </si>
  <si>
    <t>Poblacion 0</t>
  </si>
  <si>
    <t>Fenotipo</t>
  </si>
  <si>
    <t>Funcion Objetivo</t>
  </si>
  <si>
    <t xml:space="preserve"> Operador de Selección</t>
  </si>
  <si>
    <t>Cruce</t>
  </si>
  <si>
    <t>Mutacion</t>
  </si>
  <si>
    <t>Poblacion 1</t>
  </si>
  <si>
    <t>Poblacion</t>
  </si>
  <si>
    <t>Poblacion 2</t>
  </si>
  <si>
    <t>Poblacion 3</t>
  </si>
  <si>
    <t>CRUCE: Tomar los 3 primeros terminos del primero y los 3 ultimos del segundo, y viceversa</t>
  </si>
  <si>
    <t>MUTACION: AGREGAR "1" o "0" en la posicion 3 y en la posicion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</si>
</sst>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164" fontId="0" fillId="0" borderId="10" xfId="1" applyNumberFormat="1" applyFont="1" applyBorder="1" applyAlignment="1">
      <alignment horizontal="right" vertical="center"/>
    </xf>
    <xf numFmtId="49" fontId="0" fillId="0" borderId="11" xfId="0" applyNumberForma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1" xfId="0" applyBorder="1"/>
    <xf numFmtId="0" fontId="0" fillId="0" borderId="9" xfId="0" applyBorder="1"/>
    <xf numFmtId="0" fontId="0" fillId="0" borderId="8" xfId="0" applyBorder="1"/>
    <xf numFmtId="49" fontId="0" fillId="0" borderId="1" xfId="0" applyNumberFormat="1" applyBorder="1"/>
    <xf numFmtId="49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/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0</xdr:row>
      <xdr:rowOff>47625</xdr:rowOff>
    </xdr:from>
    <xdr:ext cx="1157240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8CB6D8E-8297-F2AB-077D-47A3E2A029AF}"/>
                </a:ext>
              </a:extLst>
            </xdr:cNvPr>
            <xdr:cNvSpPr txBox="1"/>
          </xdr:nvSpPr>
          <xdr:spPr>
            <a:xfrm>
              <a:off x="1695450" y="47625"/>
              <a:ext cx="1157240" cy="5048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b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B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B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B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B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B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B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B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BO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BO" sz="1100" b="0"/>
            </a:p>
            <a:p>
              <a:endParaRPr lang="es-B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8CB6D8E-8297-F2AB-077D-47A3E2A029AF}"/>
                </a:ext>
              </a:extLst>
            </xdr:cNvPr>
            <xdr:cNvSpPr txBox="1"/>
          </xdr:nvSpPr>
          <xdr:spPr>
            <a:xfrm>
              <a:off x="1695450" y="47625"/>
              <a:ext cx="1157240" cy="5048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b">
              <a:noAutofit/>
            </a:bodyPr>
            <a:lstStyle/>
            <a:p>
              <a:pPr/>
              <a:r>
                <a:rPr lang="es-BO" sz="1100" b="0" i="0">
                  <a:latin typeface="Cambria Math" panose="02040503050406030204" pitchFamily="18" charset="0"/>
                </a:rPr>
                <a:t>𝑓(𝑥)=𝑥^2+𝑥+1</a:t>
              </a:r>
              <a:endParaRPr lang="es-BO" sz="1100" b="0"/>
            </a:p>
            <a:p>
              <a:endParaRPr lang="es-B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C339-0ECB-41F3-A49D-8E6EDE1486BB}">
  <dimension ref="A1"/>
  <sheetViews>
    <sheetView workbookViewId="0">
      <selection activeCell="B10" sqref="B10:E11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606E-5E16-427F-B282-8B6C71E7282F}">
  <dimension ref="B1:J37"/>
  <sheetViews>
    <sheetView tabSelected="1" workbookViewId="0">
      <selection activeCell="E2" sqref="E2"/>
    </sheetView>
  </sheetViews>
  <sheetFormatPr baseColWidth="10" defaultRowHeight="15" x14ac:dyDescent="0.25"/>
  <cols>
    <col min="2" max="3" width="13.5703125" customWidth="1"/>
    <col min="4" max="4" width="16.5703125" customWidth="1"/>
    <col min="5" max="5" width="17.85546875" customWidth="1"/>
    <col min="6" max="6" width="19.28515625" customWidth="1"/>
    <col min="7" max="7" width="17.42578125" customWidth="1"/>
    <col min="8" max="8" width="17" customWidth="1"/>
    <col min="9" max="9" width="11.85546875" bestFit="1" customWidth="1"/>
    <col min="12" max="12" width="13" customWidth="1"/>
  </cols>
  <sheetData>
    <row r="1" spans="2:10" ht="15.75" thickBot="1" x14ac:dyDescent="0.3"/>
    <row r="2" spans="2:10" ht="15.75" thickBot="1" x14ac:dyDescent="0.3">
      <c r="B2" s="20" t="s">
        <v>0</v>
      </c>
      <c r="I2" t="s">
        <v>13</v>
      </c>
    </row>
    <row r="3" spans="2:10" ht="15.75" thickBot="1" x14ac:dyDescent="0.3">
      <c r="H3" t="s">
        <v>12</v>
      </c>
    </row>
    <row r="4" spans="2:10" ht="15.75" thickBot="1" x14ac:dyDescent="0.3">
      <c r="B4" s="27" t="s">
        <v>1</v>
      </c>
      <c r="C4" s="28"/>
      <c r="D4" s="28"/>
      <c r="E4" s="29" t="s">
        <v>5</v>
      </c>
      <c r="F4" s="30"/>
      <c r="G4" s="31"/>
      <c r="H4" s="2" t="s">
        <v>6</v>
      </c>
      <c r="I4" s="1" t="s">
        <v>7</v>
      </c>
    </row>
    <row r="5" spans="2:10" ht="15.75" thickBot="1" x14ac:dyDescent="0.3">
      <c r="B5" s="3" t="s">
        <v>2</v>
      </c>
      <c r="C5" s="3" t="s">
        <v>3</v>
      </c>
      <c r="D5" s="4" t="s">
        <v>4</v>
      </c>
      <c r="E5" s="2" t="s">
        <v>9</v>
      </c>
      <c r="F5" s="3" t="s">
        <v>3</v>
      </c>
      <c r="G5" s="3" t="s">
        <v>4</v>
      </c>
      <c r="H5" s="3" t="s">
        <v>3</v>
      </c>
      <c r="I5" s="2" t="s">
        <v>3</v>
      </c>
      <c r="J5" s="5" t="s">
        <v>8</v>
      </c>
    </row>
    <row r="6" spans="2:10" x14ac:dyDescent="0.25">
      <c r="B6" s="9">
        <v>12</v>
      </c>
      <c r="C6" s="7" t="str">
        <f t="shared" ref="C6:C37" si="0">DEC2BIN(B6,6)</f>
        <v>001100</v>
      </c>
      <c r="D6" s="9">
        <f>(B6^2)+B6+1</f>
        <v>157</v>
      </c>
      <c r="E6" s="9">
        <f>LARGE($B$6:$B$15,1)</f>
        <v>43</v>
      </c>
      <c r="F6" s="8" t="str">
        <f>DEC2BIN(E6,6)</f>
        <v>101011</v>
      </c>
      <c r="G6" s="8">
        <f t="shared" ref="G6:G15" si="1">(E6^2)+E6+1</f>
        <v>1893</v>
      </c>
      <c r="H6" s="6" t="str">
        <f>_xlfn.TEXTJOIN(,TRUE,MID(F6,1,3),MID(F7,4,3))</f>
        <v>101110</v>
      </c>
      <c r="I6" s="9" t="str">
        <f ca="1">_xlfn.TEXTJOIN(,TRUE,MID(H6,1,2),RANDBETWEEN(0,1),RANDBETWEEN(0,1),MID(H6,5,2))</f>
        <v>101110</v>
      </c>
      <c r="J6" s="8">
        <f ca="1">BIN2DEC(I6)</f>
        <v>46</v>
      </c>
    </row>
    <row r="7" spans="2:10" x14ac:dyDescent="0.25">
      <c r="B7" s="12">
        <v>43</v>
      </c>
      <c r="C7" s="7" t="str">
        <f t="shared" si="0"/>
        <v>101011</v>
      </c>
      <c r="D7" s="12">
        <f t="shared" ref="D7:D15" si="2">(B7^2)+B7+1</f>
        <v>1893</v>
      </c>
      <c r="E7" s="12">
        <f>LARGE($B$6:$B$15,2)</f>
        <v>22</v>
      </c>
      <c r="F7" s="11" t="str">
        <f>DEC2BIN(E7,6)</f>
        <v>010110</v>
      </c>
      <c r="G7" s="11">
        <f t="shared" si="1"/>
        <v>507</v>
      </c>
      <c r="H7" s="10" t="str">
        <f>_xlfn.TEXTJOIN(,TRUE,MID(F7,1,3),MID(F6,4,3))</f>
        <v>010011</v>
      </c>
      <c r="I7" s="12" t="str">
        <f t="shared" ref="I7:I17" ca="1" si="3">_xlfn.TEXTJOIN(,TRUE,MID(H7,1,2),RANDBETWEEN(0,1),RANDBETWEEN(0,1),MID(H7,5,2))</f>
        <v>010111</v>
      </c>
      <c r="J7" s="11">
        <f t="shared" ref="J7:J15" ca="1" si="4">BIN2DEC(I7)</f>
        <v>23</v>
      </c>
    </row>
    <row r="8" spans="2:10" x14ac:dyDescent="0.25">
      <c r="B8" s="12">
        <v>12</v>
      </c>
      <c r="C8" s="7" t="str">
        <f t="shared" si="0"/>
        <v>001100</v>
      </c>
      <c r="D8" s="12">
        <f t="shared" si="2"/>
        <v>157</v>
      </c>
      <c r="E8" s="12">
        <f>LARGE($B$6:$B$15,3)</f>
        <v>17</v>
      </c>
      <c r="F8" s="11" t="str">
        <f t="shared" ref="F8:F15" si="5">DEC2BIN(E8,6)</f>
        <v>010001</v>
      </c>
      <c r="G8" s="11">
        <f t="shared" si="1"/>
        <v>307</v>
      </c>
      <c r="H8" s="13" t="str">
        <f t="shared" ref="H8" si="6">_xlfn.TEXTJOIN(,TRUE,MID(F8,1,3),MID(F9,4,3))</f>
        <v>010101</v>
      </c>
      <c r="I8" s="12" t="str">
        <f t="shared" ca="1" si="3"/>
        <v>011101</v>
      </c>
      <c r="J8" s="11">
        <f t="shared" ca="1" si="4"/>
        <v>29</v>
      </c>
    </row>
    <row r="9" spans="2:10" x14ac:dyDescent="0.25">
      <c r="B9" s="12">
        <v>3</v>
      </c>
      <c r="C9" s="7" t="str">
        <f t="shared" si="0"/>
        <v>000011</v>
      </c>
      <c r="D9" s="12">
        <f t="shared" si="2"/>
        <v>13</v>
      </c>
      <c r="E9" s="12">
        <f>LARGE($B$6:$B$15,4)</f>
        <v>13</v>
      </c>
      <c r="F9" s="11" t="str">
        <f t="shared" si="5"/>
        <v>001101</v>
      </c>
      <c r="G9" s="11">
        <f t="shared" si="1"/>
        <v>183</v>
      </c>
      <c r="H9" s="10" t="str">
        <f t="shared" ref="H9" si="7">_xlfn.TEXTJOIN(,TRUE,MID(F9,1,3),MID(F8,4,3))</f>
        <v>001001</v>
      </c>
      <c r="I9" s="12" t="str">
        <f t="shared" ca="1" si="3"/>
        <v>001101</v>
      </c>
      <c r="J9" s="11">
        <f t="shared" ca="1" si="4"/>
        <v>13</v>
      </c>
    </row>
    <row r="10" spans="2:10" x14ac:dyDescent="0.25">
      <c r="B10" s="12">
        <v>1</v>
      </c>
      <c r="C10" s="7" t="str">
        <f t="shared" si="0"/>
        <v>000001</v>
      </c>
      <c r="D10" s="12">
        <f t="shared" si="2"/>
        <v>3</v>
      </c>
      <c r="E10" s="12">
        <f>LARGE($B$6:$B$15,5)</f>
        <v>12</v>
      </c>
      <c r="F10" s="11" t="str">
        <f t="shared" si="5"/>
        <v>001100</v>
      </c>
      <c r="G10" s="11">
        <f t="shared" si="1"/>
        <v>157</v>
      </c>
      <c r="H10" s="13" t="str">
        <f t="shared" ref="H10" si="8">_xlfn.TEXTJOIN(,TRUE,MID(F10,1,3),MID(F11,4,3))</f>
        <v>001100</v>
      </c>
      <c r="I10" s="12" t="str">
        <f t="shared" ca="1" si="3"/>
        <v>000100</v>
      </c>
      <c r="J10" s="11">
        <f t="shared" ca="1" si="4"/>
        <v>4</v>
      </c>
    </row>
    <row r="11" spans="2:10" x14ac:dyDescent="0.25">
      <c r="B11" s="12">
        <v>22</v>
      </c>
      <c r="C11" s="7" t="str">
        <f t="shared" si="0"/>
        <v>010110</v>
      </c>
      <c r="D11" s="12">
        <f t="shared" si="2"/>
        <v>507</v>
      </c>
      <c r="E11" s="12">
        <f>LARGE($B$6:$B$15,6)</f>
        <v>12</v>
      </c>
      <c r="F11" s="11" t="str">
        <f t="shared" si="5"/>
        <v>001100</v>
      </c>
      <c r="G11" s="11">
        <f t="shared" si="1"/>
        <v>157</v>
      </c>
      <c r="H11" s="10" t="str">
        <f t="shared" ref="H11" si="9">_xlfn.TEXTJOIN(,TRUE,MID(F11,1,3),MID(F10,4,3))</f>
        <v>001100</v>
      </c>
      <c r="I11" s="12" t="str">
        <f t="shared" ca="1" si="3"/>
        <v>000100</v>
      </c>
      <c r="J11" s="11">
        <f t="shared" ca="1" si="4"/>
        <v>4</v>
      </c>
    </row>
    <row r="12" spans="2:10" x14ac:dyDescent="0.25">
      <c r="B12" s="12">
        <v>17</v>
      </c>
      <c r="C12" s="7" t="str">
        <f t="shared" si="0"/>
        <v>010001</v>
      </c>
      <c r="D12" s="12">
        <f t="shared" si="2"/>
        <v>307</v>
      </c>
      <c r="E12" s="12">
        <f>LARGE($B$6:$B$15,7)</f>
        <v>10</v>
      </c>
      <c r="F12" s="11" t="str">
        <f t="shared" si="5"/>
        <v>001010</v>
      </c>
      <c r="G12" s="14">
        <f>(E12^2)+E12+1</f>
        <v>111</v>
      </c>
      <c r="H12" s="13" t="str">
        <f t="shared" ref="H12" si="10">_xlfn.TEXTJOIN(,TRUE,MID(F12,1,3),MID(F13,4,3))</f>
        <v>001101</v>
      </c>
      <c r="I12" s="12" t="str">
        <f t="shared" ca="1" si="3"/>
        <v>001001</v>
      </c>
      <c r="J12" s="11">
        <f t="shared" ca="1" si="4"/>
        <v>9</v>
      </c>
    </row>
    <row r="13" spans="2:10" x14ac:dyDescent="0.25">
      <c r="B13" s="12">
        <v>13</v>
      </c>
      <c r="C13" s="7" t="str">
        <f t="shared" si="0"/>
        <v>001101</v>
      </c>
      <c r="D13" s="12">
        <f t="shared" si="2"/>
        <v>183</v>
      </c>
      <c r="E13" s="12">
        <f>LARGE($B$6:$B$15,8)</f>
        <v>5</v>
      </c>
      <c r="F13" s="11" t="str">
        <f t="shared" si="5"/>
        <v>000101</v>
      </c>
      <c r="G13" s="11">
        <f t="shared" si="1"/>
        <v>31</v>
      </c>
      <c r="H13" s="10" t="str">
        <f t="shared" ref="H13" si="11">_xlfn.TEXTJOIN(,TRUE,MID(F13,1,3),MID(F12,4,3))</f>
        <v>000010</v>
      </c>
      <c r="I13" s="12" t="str">
        <f t="shared" ca="1" si="3"/>
        <v>001010</v>
      </c>
      <c r="J13" s="11">
        <f t="shared" ca="1" si="4"/>
        <v>10</v>
      </c>
    </row>
    <row r="14" spans="2:10" x14ac:dyDescent="0.25">
      <c r="B14" s="12">
        <v>5</v>
      </c>
      <c r="C14" s="7" t="str">
        <f t="shared" si="0"/>
        <v>000101</v>
      </c>
      <c r="D14" s="12">
        <f t="shared" si="2"/>
        <v>31</v>
      </c>
      <c r="E14" s="12">
        <f>LARGE($B$6:$B$15,9)</f>
        <v>3</v>
      </c>
      <c r="F14" s="11" t="str">
        <f t="shared" si="5"/>
        <v>000011</v>
      </c>
      <c r="G14" s="11">
        <f t="shared" si="1"/>
        <v>13</v>
      </c>
      <c r="H14" s="13" t="str">
        <f t="shared" ref="H14" si="12">_xlfn.TEXTJOIN(,TRUE,MID(F14,1,3),MID(F15,4,3))</f>
        <v>000001</v>
      </c>
      <c r="I14" s="12" t="str">
        <f t="shared" ca="1" si="3"/>
        <v>001101</v>
      </c>
      <c r="J14" s="11">
        <f t="shared" ca="1" si="4"/>
        <v>13</v>
      </c>
    </row>
    <row r="15" spans="2:10" ht="15.75" thickBot="1" x14ac:dyDescent="0.3">
      <c r="B15" s="18">
        <v>10</v>
      </c>
      <c r="C15" s="16" t="str">
        <f t="shared" si="0"/>
        <v>001010</v>
      </c>
      <c r="D15" s="18">
        <f t="shared" si="2"/>
        <v>111</v>
      </c>
      <c r="E15" s="18">
        <f>LARGE($B$6:$B$15,10)</f>
        <v>1</v>
      </c>
      <c r="F15" s="17" t="str">
        <f t="shared" si="5"/>
        <v>000001</v>
      </c>
      <c r="G15" s="17">
        <f t="shared" si="1"/>
        <v>3</v>
      </c>
      <c r="H15" s="15" t="str">
        <f t="shared" ref="H15" si="13">_xlfn.TEXTJOIN(,TRUE,MID(F15,1,3),MID(F14,4,3))</f>
        <v>000011</v>
      </c>
      <c r="I15" s="18" t="str">
        <f t="shared" ca="1" si="3"/>
        <v>000011</v>
      </c>
      <c r="J15" s="17">
        <f t="shared" ca="1" si="4"/>
        <v>3</v>
      </c>
    </row>
    <row r="16" spans="2:10" ht="15.75" thickBot="1" x14ac:dyDescent="0.3">
      <c r="B16" s="20" t="str">
        <f>J5</f>
        <v>Poblacion 1</v>
      </c>
      <c r="C16" s="20" t="str">
        <f>C5</f>
        <v>Fenotipo</v>
      </c>
      <c r="D16" s="25" t="str">
        <f>D5</f>
        <v>Funcion Objetivo</v>
      </c>
      <c r="E16" s="26" t="s">
        <v>9</v>
      </c>
      <c r="F16" s="24" t="str">
        <f>F5</f>
        <v>Fenotipo</v>
      </c>
      <c r="G16" s="21" t="str">
        <f>G5</f>
        <v>Funcion Objetivo</v>
      </c>
      <c r="H16" s="22" t="str">
        <f>H5</f>
        <v>Fenotipo</v>
      </c>
      <c r="I16" s="32" t="str">
        <f>I5</f>
        <v>Fenotipo</v>
      </c>
      <c r="J16" s="21" t="s">
        <v>10</v>
      </c>
    </row>
    <row r="17" spans="2:10" x14ac:dyDescent="0.25">
      <c r="B17" s="12">
        <f t="shared" ref="B17:B26" ca="1" si="14">J6</f>
        <v>46</v>
      </c>
      <c r="C17" s="12" t="str">
        <f t="shared" ca="1" si="0"/>
        <v>101110</v>
      </c>
      <c r="D17" s="10">
        <f ca="1">(B17^2)+B17+1</f>
        <v>2163</v>
      </c>
      <c r="E17" s="9">
        <f ca="1">LARGE($B$17:$B$26,1)</f>
        <v>46</v>
      </c>
      <c r="F17" s="11" t="str">
        <f ca="1">DEC2BIN(E17,6)</f>
        <v>101110</v>
      </c>
      <c r="G17" s="7">
        <f t="shared" ref="G17:G26" ca="1" si="15">(E17^2)+E17+1</f>
        <v>2163</v>
      </c>
      <c r="H17" s="13" t="str">
        <f ca="1">_xlfn.TEXTJOIN(,TRUE,MID(F17,1,3),MID(F18,4,3))</f>
        <v>101101</v>
      </c>
      <c r="I17" s="9" t="str">
        <f ca="1">_xlfn.TEXTJOIN(,TRUE,MID(H17,1,2),RANDBETWEEN(0,1),RANDBETWEEN(0,1),MID(H17,5,2))</f>
        <v>100101</v>
      </c>
      <c r="J17" s="11">
        <f ca="1">BIN2DEC(I17)</f>
        <v>37</v>
      </c>
    </row>
    <row r="18" spans="2:10" x14ac:dyDescent="0.25">
      <c r="B18" s="12">
        <f t="shared" ca="1" si="14"/>
        <v>23</v>
      </c>
      <c r="C18" s="12" t="str">
        <f t="shared" ca="1" si="0"/>
        <v>010111</v>
      </c>
      <c r="D18" s="10">
        <f t="shared" ref="D18:D26" ca="1" si="16">(B18^2)+B18+1</f>
        <v>553</v>
      </c>
      <c r="E18" s="12">
        <f ca="1">LARGE($B$17:$B$26,2)</f>
        <v>29</v>
      </c>
      <c r="F18" s="11" t="str">
        <f ca="1">DEC2BIN(E18,6)</f>
        <v>011101</v>
      </c>
      <c r="G18" s="7">
        <f t="shared" ca="1" si="15"/>
        <v>871</v>
      </c>
      <c r="H18" s="10" t="str">
        <f ca="1">_xlfn.TEXTJOIN(,TRUE,MID(F18,1,3),MID(F17,4,3))</f>
        <v>011110</v>
      </c>
      <c r="I18" s="12" t="str">
        <f t="shared" ref="I18:I26" ca="1" si="17">_xlfn.TEXTJOIN(,TRUE,MID(H18,1,2),RANDBETWEEN(0,1),RANDBETWEEN(0,1),MID(H18,5,2))</f>
        <v>011010</v>
      </c>
      <c r="J18" s="11">
        <f t="shared" ref="J18:J26" ca="1" si="18">BIN2DEC(I18)</f>
        <v>26</v>
      </c>
    </row>
    <row r="19" spans="2:10" x14ac:dyDescent="0.25">
      <c r="B19" s="12">
        <f t="shared" ca="1" si="14"/>
        <v>29</v>
      </c>
      <c r="C19" s="12" t="str">
        <f t="shared" ca="1" si="0"/>
        <v>011101</v>
      </c>
      <c r="D19" s="10">
        <f t="shared" ca="1" si="16"/>
        <v>871</v>
      </c>
      <c r="E19" s="12">
        <f ca="1">LARGE($B$17:$B$26,3)</f>
        <v>23</v>
      </c>
      <c r="F19" s="11" t="str">
        <f t="shared" ref="F19:F26" ca="1" si="19">DEC2BIN(E19,6)</f>
        <v>010111</v>
      </c>
      <c r="G19" s="19">
        <f ca="1">(E19^2)+E19+1</f>
        <v>553</v>
      </c>
      <c r="H19" s="13" t="str">
        <f ca="1">_xlfn.TEXTJOIN(,TRUE,MID(F19,1,3),MID(F20,4,3))</f>
        <v>010101</v>
      </c>
      <c r="I19" s="12" t="str">
        <f t="shared" ca="1" si="17"/>
        <v>010101</v>
      </c>
      <c r="J19" s="11">
        <f t="shared" ca="1" si="18"/>
        <v>21</v>
      </c>
    </row>
    <row r="20" spans="2:10" x14ac:dyDescent="0.25">
      <c r="B20" s="12">
        <f t="shared" ca="1" si="14"/>
        <v>13</v>
      </c>
      <c r="C20" s="12" t="str">
        <f t="shared" ca="1" si="0"/>
        <v>001101</v>
      </c>
      <c r="D20" s="10">
        <f t="shared" ca="1" si="16"/>
        <v>183</v>
      </c>
      <c r="E20" s="12">
        <f ca="1">LARGE($B$17:$B$26,4)</f>
        <v>13</v>
      </c>
      <c r="F20" s="11" t="str">
        <f t="shared" ca="1" si="19"/>
        <v>001101</v>
      </c>
      <c r="G20" s="7">
        <f t="shared" ca="1" si="15"/>
        <v>183</v>
      </c>
      <c r="H20" s="10" t="str">
        <f t="shared" ref="H20" ca="1" si="20">_xlfn.TEXTJOIN(,TRUE,MID(F20,1,3),MID(F19,4,3))</f>
        <v>001111</v>
      </c>
      <c r="I20" s="12" t="str">
        <f t="shared" ca="1" si="17"/>
        <v>000111</v>
      </c>
      <c r="J20" s="11">
        <f t="shared" ca="1" si="18"/>
        <v>7</v>
      </c>
    </row>
    <row r="21" spans="2:10" x14ac:dyDescent="0.25">
      <c r="B21" s="12">
        <f t="shared" ca="1" si="14"/>
        <v>4</v>
      </c>
      <c r="C21" s="12" t="str">
        <f t="shared" ca="1" si="0"/>
        <v>000100</v>
      </c>
      <c r="D21" s="10">
        <f t="shared" ca="1" si="16"/>
        <v>21</v>
      </c>
      <c r="E21" s="12">
        <f ca="1">LARGE($B$17:$B$26,5)</f>
        <v>13</v>
      </c>
      <c r="F21" s="11" t="str">
        <f t="shared" ca="1" si="19"/>
        <v>001101</v>
      </c>
      <c r="G21" s="7">
        <f t="shared" ca="1" si="15"/>
        <v>183</v>
      </c>
      <c r="H21" s="13" t="str">
        <f t="shared" ref="H21" ca="1" si="21">_xlfn.TEXTJOIN(,TRUE,MID(F21,1,3),MID(F22,4,3))</f>
        <v>001010</v>
      </c>
      <c r="I21" s="12" t="str">
        <f t="shared" ca="1" si="17"/>
        <v>000010</v>
      </c>
      <c r="J21" s="11">
        <f t="shared" ca="1" si="18"/>
        <v>2</v>
      </c>
    </row>
    <row r="22" spans="2:10" x14ac:dyDescent="0.25">
      <c r="B22" s="12">
        <f t="shared" ca="1" si="14"/>
        <v>4</v>
      </c>
      <c r="C22" s="12" t="str">
        <f t="shared" ca="1" si="0"/>
        <v>000100</v>
      </c>
      <c r="D22" s="10">
        <f t="shared" ca="1" si="16"/>
        <v>21</v>
      </c>
      <c r="E22" s="12">
        <f ca="1">LARGE($B$17:$B$26,6)</f>
        <v>10</v>
      </c>
      <c r="F22" s="11" t="str">
        <f t="shared" ca="1" si="19"/>
        <v>001010</v>
      </c>
      <c r="G22" s="7">
        <f t="shared" ca="1" si="15"/>
        <v>111</v>
      </c>
      <c r="H22" s="10" t="str">
        <f t="shared" ref="H22" ca="1" si="22">_xlfn.TEXTJOIN(,TRUE,MID(F22,1,3),MID(F21,4,3))</f>
        <v>001101</v>
      </c>
      <c r="I22" s="12" t="str">
        <f t="shared" ca="1" si="17"/>
        <v>000101</v>
      </c>
      <c r="J22" s="11">
        <f t="shared" ca="1" si="18"/>
        <v>5</v>
      </c>
    </row>
    <row r="23" spans="2:10" x14ac:dyDescent="0.25">
      <c r="B23" s="12">
        <f t="shared" ca="1" si="14"/>
        <v>9</v>
      </c>
      <c r="C23" s="12" t="str">
        <f t="shared" ca="1" si="0"/>
        <v>001001</v>
      </c>
      <c r="D23" s="10">
        <f t="shared" ca="1" si="16"/>
        <v>91</v>
      </c>
      <c r="E23" s="12">
        <f ca="1">LARGE($B$17:$B$26,7)</f>
        <v>9</v>
      </c>
      <c r="F23" s="11" t="str">
        <f t="shared" ca="1" si="19"/>
        <v>001001</v>
      </c>
      <c r="G23" s="7">
        <f t="shared" ca="1" si="15"/>
        <v>91</v>
      </c>
      <c r="H23" s="13" t="str">
        <f t="shared" ref="H23" ca="1" si="23">_xlfn.TEXTJOIN(,TRUE,MID(F23,1,3),MID(F24,4,3))</f>
        <v>001100</v>
      </c>
      <c r="I23" s="12" t="str">
        <f t="shared" ca="1" si="17"/>
        <v>001100</v>
      </c>
      <c r="J23" s="11">
        <f t="shared" ca="1" si="18"/>
        <v>12</v>
      </c>
    </row>
    <row r="24" spans="2:10" x14ac:dyDescent="0.25">
      <c r="B24" s="12">
        <f t="shared" ca="1" si="14"/>
        <v>10</v>
      </c>
      <c r="C24" s="12" t="str">
        <f t="shared" ca="1" si="0"/>
        <v>001010</v>
      </c>
      <c r="D24" s="10">
        <f t="shared" ca="1" si="16"/>
        <v>111</v>
      </c>
      <c r="E24" s="12">
        <f ca="1">LARGE($B$17:$B$26,8)</f>
        <v>4</v>
      </c>
      <c r="F24" s="11" t="str">
        <f t="shared" ca="1" si="19"/>
        <v>000100</v>
      </c>
      <c r="G24" s="7">
        <f t="shared" ca="1" si="15"/>
        <v>21</v>
      </c>
      <c r="H24" s="10" t="str">
        <f t="shared" ref="H24" ca="1" si="24">_xlfn.TEXTJOIN(,TRUE,MID(F24,1,3),MID(F23,4,3))</f>
        <v>000001</v>
      </c>
      <c r="I24" s="12" t="str">
        <f t="shared" ca="1" si="17"/>
        <v>001001</v>
      </c>
      <c r="J24" s="11">
        <f t="shared" ca="1" si="18"/>
        <v>9</v>
      </c>
    </row>
    <row r="25" spans="2:10" x14ac:dyDescent="0.25">
      <c r="B25" s="12">
        <f t="shared" ca="1" si="14"/>
        <v>13</v>
      </c>
      <c r="C25" s="12" t="str">
        <f t="shared" ca="1" si="0"/>
        <v>001101</v>
      </c>
      <c r="D25" s="10">
        <f t="shared" ca="1" si="16"/>
        <v>183</v>
      </c>
      <c r="E25" s="12">
        <f ca="1">LARGE($B$17:$B$26,9)</f>
        <v>4</v>
      </c>
      <c r="F25" s="11" t="str">
        <f t="shared" ca="1" si="19"/>
        <v>000100</v>
      </c>
      <c r="G25" s="7">
        <f t="shared" ca="1" si="15"/>
        <v>21</v>
      </c>
      <c r="H25" s="13" t="str">
        <f t="shared" ref="H25" ca="1" si="25">_xlfn.TEXTJOIN(,TRUE,MID(F25,1,3),MID(F26,4,3))</f>
        <v>000011</v>
      </c>
      <c r="I25" s="12" t="str">
        <f t="shared" ca="1" si="17"/>
        <v>001111</v>
      </c>
      <c r="J25" s="11">
        <f t="shared" ca="1" si="18"/>
        <v>15</v>
      </c>
    </row>
    <row r="26" spans="2:10" ht="15.75" thickBot="1" x14ac:dyDescent="0.3">
      <c r="B26" s="18">
        <f t="shared" ca="1" si="14"/>
        <v>3</v>
      </c>
      <c r="C26" s="18" t="str">
        <f t="shared" ca="1" si="0"/>
        <v>000011</v>
      </c>
      <c r="D26" s="15">
        <f t="shared" ca="1" si="16"/>
        <v>13</v>
      </c>
      <c r="E26" s="18">
        <f ca="1">LARGE($B$17:$B$26,10)</f>
        <v>3</v>
      </c>
      <c r="F26" s="11" t="str">
        <f t="shared" ca="1" si="19"/>
        <v>000011</v>
      </c>
      <c r="G26" s="16">
        <f t="shared" ca="1" si="15"/>
        <v>13</v>
      </c>
      <c r="H26" s="15" t="str">
        <f t="shared" ref="H26" ca="1" si="26">_xlfn.TEXTJOIN(,TRUE,MID(F26,1,3),MID(F25,4,3))</f>
        <v>000100</v>
      </c>
      <c r="I26" s="18" t="str">
        <f t="shared" ca="1" si="17"/>
        <v>001000</v>
      </c>
      <c r="J26" s="17">
        <f t="shared" ca="1" si="18"/>
        <v>8</v>
      </c>
    </row>
    <row r="27" spans="2:10" ht="15.75" thickBot="1" x14ac:dyDescent="0.3">
      <c r="B27" s="20" t="str">
        <f>J16</f>
        <v>Poblacion 2</v>
      </c>
      <c r="C27" s="20" t="str">
        <f>C16</f>
        <v>Fenotipo</v>
      </c>
      <c r="D27" s="25" t="str">
        <f>D16</f>
        <v>Funcion Objetivo</v>
      </c>
      <c r="E27" s="26" t="s">
        <v>9</v>
      </c>
      <c r="F27" s="23" t="str">
        <f>F16</f>
        <v>Fenotipo</v>
      </c>
      <c r="G27" s="21" t="str">
        <f>G16</f>
        <v>Funcion Objetivo</v>
      </c>
      <c r="H27" s="22" t="str">
        <f>H16</f>
        <v>Fenotipo</v>
      </c>
      <c r="I27" s="32" t="str">
        <f>I16</f>
        <v>Fenotipo</v>
      </c>
      <c r="J27" s="21" t="s">
        <v>11</v>
      </c>
    </row>
    <row r="28" spans="2:10" x14ac:dyDescent="0.25">
      <c r="B28" s="12">
        <f t="shared" ref="B28:B37" ca="1" si="27">J17</f>
        <v>37</v>
      </c>
      <c r="C28" s="12" t="str">
        <f t="shared" ca="1" si="0"/>
        <v>100101</v>
      </c>
      <c r="D28" s="10">
        <f ca="1">(B28^2)+B28+1</f>
        <v>1407</v>
      </c>
      <c r="E28" s="9">
        <f ca="1">LARGE($B$28:$B$37,1)</f>
        <v>37</v>
      </c>
      <c r="F28" s="9" t="str">
        <f ca="1">DEC2BIN(E28,6)</f>
        <v>100101</v>
      </c>
      <c r="G28" s="19">
        <f ca="1">(E28^2)+E28+1</f>
        <v>1407</v>
      </c>
      <c r="H28" s="13" t="str">
        <f ca="1">_xlfn.TEXTJOIN(,TRUE,MID(F28,1,3),MID(F29,4,3))</f>
        <v>100010</v>
      </c>
      <c r="I28" s="9" t="str">
        <f ca="1">_xlfn.TEXTJOIN(,TRUE,MID(H28,1,2),RANDBETWEEN(0,1),RANDBETWEEN(0,1),MID(H28,5,2))</f>
        <v>101010</v>
      </c>
      <c r="J28" s="11">
        <f ca="1">BIN2DEC(I28)</f>
        <v>42</v>
      </c>
    </row>
    <row r="29" spans="2:10" x14ac:dyDescent="0.25">
      <c r="B29" s="12">
        <f t="shared" ca="1" si="27"/>
        <v>26</v>
      </c>
      <c r="C29" s="12" t="str">
        <f t="shared" ca="1" si="0"/>
        <v>011010</v>
      </c>
      <c r="D29" s="10">
        <f t="shared" ref="D29:D37" ca="1" si="28">(B29^2)+B29+1</f>
        <v>703</v>
      </c>
      <c r="E29" s="12">
        <f ca="1">LARGE($B$28:$B$37,2)</f>
        <v>26</v>
      </c>
      <c r="F29" s="12" t="str">
        <f t="shared" ref="F29:F37" ca="1" si="29">DEC2BIN(E29,6)</f>
        <v>011010</v>
      </c>
      <c r="G29" s="7">
        <f t="shared" ref="G29:G37" ca="1" si="30">(E29^2)+E29+1</f>
        <v>703</v>
      </c>
      <c r="H29" s="10" t="str">
        <f ca="1">_xlfn.TEXTJOIN(,TRUE,MID(F29,1,3),MID(F28,4,3))</f>
        <v>011101</v>
      </c>
      <c r="I29" s="12" t="str">
        <f t="shared" ref="I29:I37" ca="1" si="31">_xlfn.TEXTJOIN(,TRUE,MID(H29,1,2),RANDBETWEEN(0,1),RANDBETWEEN(0,1),MID(H29,5,2))</f>
        <v>010001</v>
      </c>
      <c r="J29" s="11">
        <f t="shared" ref="J29:J37" ca="1" si="32">BIN2DEC(I29)</f>
        <v>17</v>
      </c>
    </row>
    <row r="30" spans="2:10" x14ac:dyDescent="0.25">
      <c r="B30" s="12">
        <f t="shared" ca="1" si="27"/>
        <v>21</v>
      </c>
      <c r="C30" s="12" t="str">
        <f t="shared" ca="1" si="0"/>
        <v>010101</v>
      </c>
      <c r="D30" s="10">
        <f t="shared" ca="1" si="28"/>
        <v>463</v>
      </c>
      <c r="E30" s="12">
        <f ca="1">LARGE($B$28:$B$37,3)</f>
        <v>21</v>
      </c>
      <c r="F30" s="12" t="str">
        <f t="shared" ca="1" si="29"/>
        <v>010101</v>
      </c>
      <c r="G30" s="7">
        <f t="shared" ca="1" si="30"/>
        <v>463</v>
      </c>
      <c r="H30" s="13" t="str">
        <f t="shared" ref="H30" ca="1" si="33">_xlfn.TEXTJOIN(,TRUE,MID(F30,1,3),MID(F31,4,3))</f>
        <v>010111</v>
      </c>
      <c r="I30" s="12" t="str">
        <f t="shared" ca="1" si="31"/>
        <v>010011</v>
      </c>
      <c r="J30" s="11">
        <f t="shared" ca="1" si="32"/>
        <v>19</v>
      </c>
    </row>
    <row r="31" spans="2:10" x14ac:dyDescent="0.25">
      <c r="B31" s="12">
        <f ca="1">J20</f>
        <v>7</v>
      </c>
      <c r="C31" s="12" t="str">
        <f t="shared" ca="1" si="0"/>
        <v>000111</v>
      </c>
      <c r="D31" s="10">
        <f t="shared" ca="1" si="28"/>
        <v>57</v>
      </c>
      <c r="E31" s="12">
        <f ca="1">LARGE($B$28:$B$37,4)</f>
        <v>15</v>
      </c>
      <c r="F31" s="12" t="str">
        <f t="shared" ca="1" si="29"/>
        <v>001111</v>
      </c>
      <c r="G31" s="7">
        <f t="shared" ca="1" si="30"/>
        <v>241</v>
      </c>
      <c r="H31" s="10" t="str">
        <f t="shared" ref="H31" ca="1" si="34">_xlfn.TEXTJOIN(,TRUE,MID(F31,1,3),MID(F30,4,3))</f>
        <v>001101</v>
      </c>
      <c r="I31" s="12" t="str">
        <f t="shared" ca="1" si="31"/>
        <v>000001</v>
      </c>
      <c r="J31" s="11">
        <f t="shared" ca="1" si="32"/>
        <v>1</v>
      </c>
    </row>
    <row r="32" spans="2:10" x14ac:dyDescent="0.25">
      <c r="B32" s="12">
        <f t="shared" ca="1" si="27"/>
        <v>2</v>
      </c>
      <c r="C32" s="12" t="str">
        <f t="shared" ca="1" si="0"/>
        <v>000010</v>
      </c>
      <c r="D32" s="10">
        <f t="shared" ca="1" si="28"/>
        <v>7</v>
      </c>
      <c r="E32" s="12">
        <f ca="1">LARGE($B$28:$B$37,5)</f>
        <v>12</v>
      </c>
      <c r="F32" s="12" t="str">
        <f t="shared" ca="1" si="29"/>
        <v>001100</v>
      </c>
      <c r="G32" s="7">
        <f t="shared" ca="1" si="30"/>
        <v>157</v>
      </c>
      <c r="H32" s="13" t="str">
        <f t="shared" ref="H32" ca="1" si="35">_xlfn.TEXTJOIN(,TRUE,MID(F32,1,3),MID(F33,4,3))</f>
        <v>001001</v>
      </c>
      <c r="I32" s="12" t="str">
        <f t="shared" ca="1" si="31"/>
        <v>001001</v>
      </c>
      <c r="J32" s="11">
        <f t="shared" ca="1" si="32"/>
        <v>9</v>
      </c>
    </row>
    <row r="33" spans="2:10" x14ac:dyDescent="0.25">
      <c r="B33" s="12">
        <f t="shared" ca="1" si="27"/>
        <v>5</v>
      </c>
      <c r="C33" s="12" t="str">
        <f t="shared" ca="1" si="0"/>
        <v>000101</v>
      </c>
      <c r="D33" s="10">
        <f t="shared" ca="1" si="28"/>
        <v>31</v>
      </c>
      <c r="E33" s="12">
        <f ca="1">LARGE($B$28:$B$37,6)</f>
        <v>9</v>
      </c>
      <c r="F33" s="12" t="str">
        <f t="shared" ca="1" si="29"/>
        <v>001001</v>
      </c>
      <c r="G33" s="7">
        <f t="shared" ca="1" si="30"/>
        <v>91</v>
      </c>
      <c r="H33" s="10" t="str">
        <f t="shared" ref="H33" ca="1" si="36">_xlfn.TEXTJOIN(,TRUE,MID(F33,1,3),MID(F32,4,3))</f>
        <v>001100</v>
      </c>
      <c r="I33" s="12" t="str">
        <f t="shared" ca="1" si="31"/>
        <v>000100</v>
      </c>
      <c r="J33" s="11">
        <f t="shared" ca="1" si="32"/>
        <v>4</v>
      </c>
    </row>
    <row r="34" spans="2:10" x14ac:dyDescent="0.25">
      <c r="B34" s="12">
        <f t="shared" ca="1" si="27"/>
        <v>12</v>
      </c>
      <c r="C34" s="12" t="str">
        <f t="shared" ca="1" si="0"/>
        <v>001100</v>
      </c>
      <c r="D34" s="10">
        <f t="shared" ca="1" si="28"/>
        <v>157</v>
      </c>
      <c r="E34" s="12">
        <f ca="1">LARGE($B$28:$B$37,7)</f>
        <v>8</v>
      </c>
      <c r="F34" s="12" t="str">
        <f t="shared" ca="1" si="29"/>
        <v>001000</v>
      </c>
      <c r="G34" s="7">
        <f t="shared" ca="1" si="30"/>
        <v>73</v>
      </c>
      <c r="H34" s="13" t="str">
        <f ca="1">_xlfn.TEXTJOIN(,TRUE,MID(F34,1,3),MID(F35,4,3))</f>
        <v>001111</v>
      </c>
      <c r="I34" s="12" t="str">
        <f t="shared" ca="1" si="31"/>
        <v>001011</v>
      </c>
      <c r="J34" s="11">
        <f t="shared" ca="1" si="32"/>
        <v>11</v>
      </c>
    </row>
    <row r="35" spans="2:10" x14ac:dyDescent="0.25">
      <c r="B35" s="12">
        <f t="shared" ca="1" si="27"/>
        <v>9</v>
      </c>
      <c r="C35" s="12" t="str">
        <f t="shared" ca="1" si="0"/>
        <v>001001</v>
      </c>
      <c r="D35" s="10">
        <f t="shared" ca="1" si="28"/>
        <v>91</v>
      </c>
      <c r="E35" s="12">
        <f ca="1">LARGE($B$28:$B$37,8)</f>
        <v>7</v>
      </c>
      <c r="F35" s="12" t="str">
        <f t="shared" ca="1" si="29"/>
        <v>000111</v>
      </c>
      <c r="G35" s="7">
        <f t="shared" ca="1" si="30"/>
        <v>57</v>
      </c>
      <c r="H35" s="10" t="str">
        <f ca="1">_xlfn.TEXTJOIN(,TRUE,MID(F35,1,3),MID(F34,4,3))</f>
        <v>000000</v>
      </c>
      <c r="I35" s="12" t="str">
        <f t="shared" ca="1" si="31"/>
        <v>001000</v>
      </c>
      <c r="J35" s="11">
        <f t="shared" ca="1" si="32"/>
        <v>8</v>
      </c>
    </row>
    <row r="36" spans="2:10" x14ac:dyDescent="0.25">
      <c r="B36" s="12">
        <f t="shared" ca="1" si="27"/>
        <v>15</v>
      </c>
      <c r="C36" s="12" t="str">
        <f t="shared" ca="1" si="0"/>
        <v>001111</v>
      </c>
      <c r="D36" s="10">
        <f t="shared" ca="1" si="28"/>
        <v>241</v>
      </c>
      <c r="E36" s="12">
        <f ca="1">LARGE($B$28:$B$37,9)</f>
        <v>5</v>
      </c>
      <c r="F36" s="12" t="str">
        <f t="shared" ca="1" si="29"/>
        <v>000101</v>
      </c>
      <c r="G36" s="7">
        <f t="shared" ca="1" si="30"/>
        <v>31</v>
      </c>
      <c r="H36" s="13" t="str">
        <f t="shared" ref="H36" ca="1" si="37">_xlfn.TEXTJOIN(,TRUE,MID(F36,1,3),MID(F37,4,3))</f>
        <v>000010</v>
      </c>
      <c r="I36" s="12" t="str">
        <f t="shared" ca="1" si="31"/>
        <v>001110</v>
      </c>
      <c r="J36" s="11">
        <f t="shared" ca="1" si="32"/>
        <v>14</v>
      </c>
    </row>
    <row r="37" spans="2:10" ht="15.75" thickBot="1" x14ac:dyDescent="0.3">
      <c r="B37" s="18">
        <f t="shared" ca="1" si="27"/>
        <v>8</v>
      </c>
      <c r="C37" s="18" t="str">
        <f t="shared" ca="1" si="0"/>
        <v>001000</v>
      </c>
      <c r="D37" s="15">
        <f t="shared" ca="1" si="28"/>
        <v>73</v>
      </c>
      <c r="E37" s="18">
        <f ca="1">LARGE($B$28:$B$37,10)</f>
        <v>2</v>
      </c>
      <c r="F37" s="18" t="str">
        <f t="shared" ca="1" si="29"/>
        <v>000010</v>
      </c>
      <c r="G37" s="16">
        <f t="shared" ca="1" si="30"/>
        <v>7</v>
      </c>
      <c r="H37" s="15" t="str">
        <f t="shared" ref="H37" ca="1" si="38">_xlfn.TEXTJOIN(,TRUE,MID(F37,1,3),MID(F36,4,3))</f>
        <v>000101</v>
      </c>
      <c r="I37" s="18" t="str">
        <f t="shared" ca="1" si="31"/>
        <v>001101</v>
      </c>
      <c r="J37" s="17">
        <f t="shared" ca="1" si="32"/>
        <v>13</v>
      </c>
    </row>
  </sheetData>
  <sortState xmlns:xlrd2="http://schemas.microsoft.com/office/spreadsheetml/2017/richdata2" ref="E29:E37">
    <sortCondition descending="1" ref="E29:E37"/>
  </sortState>
  <mergeCells count="2">
    <mergeCell ref="B4:D4"/>
    <mergeCell ref="E4:G4"/>
  </mergeCells>
  <phoneticPr fontId="2" type="noConversion"/>
  <conditionalFormatting sqref="F17:F26">
    <cfRule type="duplicateValues" dxfId="1" priority="3"/>
  </conditionalFormatting>
  <conditionalFormatting sqref="F28:F37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Leo</dc:creator>
  <cp:lastModifiedBy>Ale Leo</cp:lastModifiedBy>
  <dcterms:created xsi:type="dcterms:W3CDTF">2024-05-14T22:41:46Z</dcterms:created>
  <dcterms:modified xsi:type="dcterms:W3CDTF">2024-05-17T05:36:48Z</dcterms:modified>
</cp:coreProperties>
</file>