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taller de integracion\"/>
    </mc:Choice>
  </mc:AlternateContent>
  <bookViews>
    <workbookView xWindow="0" yWindow="0" windowWidth="20490" windowHeight="7650" activeTab="1"/>
  </bookViews>
  <sheets>
    <sheet name="Ingresos" sheetId="1" r:id="rId1"/>
    <sheet name="Costos" sheetId="2" r:id="rId2"/>
    <sheet name="Estructura de Flujo de Fondo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3" l="1"/>
  <c r="D16" i="3"/>
  <c r="C15" i="3"/>
  <c r="E29" i="2"/>
  <c r="C20" i="3" l="1"/>
  <c r="E27" i="2"/>
  <c r="E19" i="2"/>
  <c r="D19" i="3" s="1"/>
  <c r="E19" i="3" s="1"/>
  <c r="F19" i="3" s="1"/>
  <c r="F17" i="3"/>
  <c r="D17" i="3"/>
  <c r="C18" i="3"/>
  <c r="C17" i="3"/>
  <c r="C5" i="2"/>
  <c r="F8" i="3"/>
  <c r="E8" i="3"/>
  <c r="D8" i="3"/>
  <c r="D7" i="3"/>
  <c r="C22" i="3" l="1"/>
  <c r="C24" i="3" s="1"/>
  <c r="D11" i="3"/>
  <c r="E30" i="2"/>
  <c r="E39" i="2"/>
  <c r="E35" i="2"/>
  <c r="E37" i="2"/>
  <c r="E38" i="2"/>
  <c r="E32" i="2" s="1"/>
  <c r="D21" i="3" s="1"/>
  <c r="E21" i="3" s="1"/>
  <c r="F21" i="3" s="1"/>
  <c r="M11" i="1"/>
  <c r="F24" i="1" s="1"/>
  <c r="M10" i="1"/>
  <c r="F23" i="1" s="1"/>
  <c r="M9" i="1"/>
  <c r="F22" i="1" s="1"/>
  <c r="M8" i="1"/>
  <c r="F7" i="3" s="1"/>
  <c r="I11" i="1"/>
  <c r="E24" i="1" s="1"/>
  <c r="I10" i="1"/>
  <c r="E23" i="1" s="1"/>
  <c r="I9" i="1"/>
  <c r="E22" i="1" s="1"/>
  <c r="I8" i="1"/>
  <c r="E7" i="3" s="1"/>
  <c r="E10" i="1"/>
  <c r="D23" i="1" s="1"/>
  <c r="E11" i="1"/>
  <c r="D24" i="1" s="1"/>
  <c r="E9" i="1"/>
  <c r="D22" i="1" s="1"/>
  <c r="E8" i="1"/>
  <c r="E16" i="2"/>
  <c r="E41" i="2" l="1"/>
  <c r="E16" i="3"/>
  <c r="D22" i="3"/>
  <c r="D24" i="3" s="1"/>
  <c r="F11" i="3"/>
  <c r="E11" i="3"/>
  <c r="D25" i="1"/>
  <c r="E12" i="1"/>
  <c r="F25" i="1"/>
  <c r="E25" i="1"/>
  <c r="M12" i="1"/>
  <c r="I12" i="1"/>
  <c r="E22" i="3" l="1"/>
  <c r="E24" i="3" s="1"/>
  <c r="F16" i="3"/>
  <c r="F22" i="3" s="1"/>
  <c r="F24" i="3" s="1"/>
</calcChain>
</file>

<file path=xl/sharedStrings.xml><?xml version="1.0" encoding="utf-8"?>
<sst xmlns="http://schemas.openxmlformats.org/spreadsheetml/2006/main" count="71" uniqueCount="49">
  <si>
    <t>Estructura de costos</t>
  </si>
  <si>
    <t>Hardware</t>
  </si>
  <si>
    <t>----------------</t>
  </si>
  <si>
    <t>Software</t>
  </si>
  <si>
    <t>Servicios de terceros:</t>
  </si>
  <si>
    <t>Instalaciones</t>
  </si>
  <si>
    <t xml:space="preserve"> Servidor local</t>
  </si>
  <si>
    <t>LANs</t>
  </si>
  <si>
    <t xml:space="preserve"> Periféricos</t>
  </si>
  <si>
    <t>Impresora</t>
  </si>
  <si>
    <t xml:space="preserve"> Asesorías</t>
  </si>
  <si>
    <t>Honorarios:</t>
  </si>
  <si>
    <t>Desarrolladores</t>
  </si>
  <si>
    <t>Mes</t>
  </si>
  <si>
    <t>Año</t>
  </si>
  <si>
    <t>Inicio</t>
  </si>
  <si>
    <t>750u$s</t>
  </si>
  <si>
    <t>Flujo de Ingresos</t>
  </si>
  <si>
    <t>Flujo de ingresos</t>
  </si>
  <si>
    <t>Publicidad de servicios externos y trabajadores de la app.</t>
  </si>
  <si>
    <t xml:space="preserve"> Cursos pagos de capacitación y certificación.</t>
  </si>
  <si>
    <t>Suscripción mensual para eliminar la publicidad.</t>
  </si>
  <si>
    <t>Comisión por transacciones dentro de la app.</t>
  </si>
  <si>
    <t>Año1</t>
  </si>
  <si>
    <t>Año2</t>
  </si>
  <si>
    <t xml:space="preserve">Año1 </t>
  </si>
  <si>
    <t>Año3</t>
  </si>
  <si>
    <t>TOTAL DE INGRESOS</t>
  </si>
  <si>
    <t>Servicios en General</t>
  </si>
  <si>
    <t>Internet</t>
  </si>
  <si>
    <t>Gastos de Oficinas</t>
  </si>
  <si>
    <t>Servicios de Limpieza</t>
  </si>
  <si>
    <t>Publicidad</t>
  </si>
  <si>
    <t>File Server</t>
  </si>
  <si>
    <t>Mobiliario</t>
  </si>
  <si>
    <t>Estaciones de trabajo (c/Lic. S.O.)</t>
  </si>
  <si>
    <t xml:space="preserve"> Alquiler de oficinas</t>
  </si>
  <si>
    <t>Año 0</t>
  </si>
  <si>
    <t>Estructura de Flujo de Fondos</t>
  </si>
  <si>
    <t>INGRESOS</t>
  </si>
  <si>
    <t>EGRESOS</t>
  </si>
  <si>
    <t>HARDWARE</t>
  </si>
  <si>
    <t>Mantenimiento del Hard</t>
  </si>
  <si>
    <t>Servicios de Terceros</t>
  </si>
  <si>
    <t xml:space="preserve">Servicios e Instalaciones </t>
  </si>
  <si>
    <t xml:space="preserve">TOTAL DE EGRESOS </t>
  </si>
  <si>
    <t>FLUJO NETO DE FONDOS</t>
  </si>
  <si>
    <t xml:space="preserve">$0.0   </t>
  </si>
  <si>
    <t>Lincencia de IDE Flexmind(Soem)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</si>
</sst>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[$$-2C0A]\ * #,##0.00_-;\-[$$-2C0A]\ * #,##0.00_-;_-[$$-2C0A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Fon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9" fontId="0" fillId="0" borderId="0" xfId="0" applyNumberFormat="1" applyAlignment="1">
      <alignment horizontal="center"/>
    </xf>
    <xf numFmtId="164" fontId="0" fillId="0" borderId="1" xfId="1" applyFont="1" applyBorder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 applyAlignment="1">
      <alignment horizontal="center"/>
    </xf>
    <xf numFmtId="0" fontId="2" fillId="2" borderId="0" xfId="0" applyFont="1" applyFill="1"/>
    <xf numFmtId="164" fontId="4" fillId="0" borderId="0" xfId="1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H23" sqref="H23"/>
    </sheetView>
  </sheetViews>
  <sheetFormatPr baseColWidth="10" defaultRowHeight="15" x14ac:dyDescent="0.25"/>
  <cols>
    <col min="1" max="1" width="6.5703125" customWidth="1"/>
    <col min="2" max="2" width="52.42578125" customWidth="1"/>
    <col min="4" max="4" width="14.5703125" customWidth="1"/>
    <col min="5" max="5" width="14" customWidth="1"/>
    <col min="6" max="6" width="15.85546875" customWidth="1"/>
    <col min="7" max="7" width="12.85546875" customWidth="1"/>
    <col min="8" max="8" width="13.28515625" customWidth="1"/>
    <col min="9" max="9" width="14.5703125" customWidth="1"/>
    <col min="12" max="12" width="12.5703125" bestFit="1" customWidth="1"/>
    <col min="13" max="13" width="14.5703125" customWidth="1"/>
  </cols>
  <sheetData>
    <row r="2" spans="2:13" x14ac:dyDescent="0.25">
      <c r="B2" s="17" t="s">
        <v>17</v>
      </c>
      <c r="C2" s="17"/>
      <c r="D2" s="17"/>
      <c r="E2" s="17"/>
    </row>
    <row r="3" spans="2:13" x14ac:dyDescent="0.25">
      <c r="C3" s="4"/>
      <c r="D3" s="4" t="s">
        <v>13</v>
      </c>
      <c r="E3" s="4" t="s">
        <v>23</v>
      </c>
      <c r="G3" s="4"/>
      <c r="H3" s="4" t="s">
        <v>13</v>
      </c>
      <c r="I3" s="4" t="s">
        <v>24</v>
      </c>
      <c r="K3" s="4"/>
      <c r="L3" s="4" t="s">
        <v>13</v>
      </c>
      <c r="M3" s="4" t="s">
        <v>26</v>
      </c>
    </row>
    <row r="5" spans="2:13" x14ac:dyDescent="0.25">
      <c r="B5" s="5"/>
    </row>
    <row r="6" spans="2:13" x14ac:dyDescent="0.25">
      <c r="C6" s="2"/>
      <c r="G6" s="2"/>
      <c r="K6" s="2"/>
    </row>
    <row r="7" spans="2:13" x14ac:dyDescent="0.25">
      <c r="B7" s="1" t="s">
        <v>18</v>
      </c>
      <c r="C7" s="2"/>
      <c r="E7" s="3"/>
      <c r="G7" s="2"/>
      <c r="I7" s="3"/>
      <c r="K7" s="2"/>
      <c r="M7" s="3"/>
    </row>
    <row r="8" spans="2:13" x14ac:dyDescent="0.25">
      <c r="B8" t="s">
        <v>19</v>
      </c>
      <c r="C8" s="2">
        <v>100</v>
      </c>
      <c r="D8" s="3">
        <v>1000</v>
      </c>
      <c r="E8" s="3">
        <f>+C8*D8*12</f>
        <v>1200000</v>
      </c>
      <c r="G8" s="2">
        <v>150</v>
      </c>
      <c r="H8" s="3">
        <v>1000</v>
      </c>
      <c r="I8" s="3">
        <f>+G8*H8*12</f>
        <v>1800000</v>
      </c>
      <c r="K8" s="2">
        <v>200</v>
      </c>
      <c r="L8" s="3">
        <v>1000</v>
      </c>
      <c r="M8" s="3">
        <f>+K8*L8*12</f>
        <v>2400000</v>
      </c>
    </row>
    <row r="9" spans="2:13" x14ac:dyDescent="0.25">
      <c r="B9" t="s">
        <v>20</v>
      </c>
      <c r="C9" s="2">
        <v>5</v>
      </c>
      <c r="D9" s="3">
        <v>5000</v>
      </c>
      <c r="E9" s="3">
        <f>+C9*D9*12</f>
        <v>300000</v>
      </c>
      <c r="G9" s="2">
        <v>10</v>
      </c>
      <c r="H9" s="3">
        <v>5000</v>
      </c>
      <c r="I9" s="3">
        <f>+G9*H9*12</f>
        <v>600000</v>
      </c>
      <c r="K9" s="2">
        <v>10</v>
      </c>
      <c r="L9" s="3">
        <v>5000</v>
      </c>
      <c r="M9" s="3">
        <f>+K9*L9*12</f>
        <v>600000</v>
      </c>
    </row>
    <row r="10" spans="2:13" x14ac:dyDescent="0.25">
      <c r="B10" t="s">
        <v>21</v>
      </c>
      <c r="C10" s="2">
        <v>100</v>
      </c>
      <c r="D10" s="3">
        <v>200</v>
      </c>
      <c r="E10" s="3">
        <f t="shared" ref="E10:E11" si="0">+C10*D10*12</f>
        <v>240000</v>
      </c>
      <c r="G10" s="2">
        <v>100</v>
      </c>
      <c r="H10" s="3">
        <v>500</v>
      </c>
      <c r="I10" s="3">
        <f t="shared" ref="I10:I11" si="1">+G10*H10*12</f>
        <v>600000</v>
      </c>
      <c r="K10" s="2">
        <v>100</v>
      </c>
      <c r="L10" s="3">
        <v>1000</v>
      </c>
      <c r="M10" s="3">
        <f t="shared" ref="M10:M11" si="2">+K10*L10*12</f>
        <v>1200000</v>
      </c>
    </row>
    <row r="11" spans="2:13" x14ac:dyDescent="0.25">
      <c r="B11" t="s">
        <v>22</v>
      </c>
      <c r="C11" s="7">
        <v>0.02</v>
      </c>
      <c r="D11" s="3">
        <v>50000</v>
      </c>
      <c r="E11" s="8">
        <f t="shared" si="0"/>
        <v>12000</v>
      </c>
      <c r="G11" s="7">
        <v>0.02</v>
      </c>
      <c r="H11" s="3">
        <v>150000</v>
      </c>
      <c r="I11" s="8">
        <f t="shared" si="1"/>
        <v>36000</v>
      </c>
      <c r="K11" s="7">
        <v>0.02</v>
      </c>
      <c r="L11" s="3">
        <v>250000</v>
      </c>
      <c r="M11" s="8">
        <f t="shared" si="2"/>
        <v>60000</v>
      </c>
    </row>
    <row r="12" spans="2:13" x14ac:dyDescent="0.25">
      <c r="C12" s="2"/>
      <c r="E12" s="3">
        <f>SUM(E8:E11)</f>
        <v>1752000</v>
      </c>
      <c r="G12" s="2"/>
      <c r="I12" s="3">
        <f>SUM(I8:I11)</f>
        <v>3036000</v>
      </c>
      <c r="K12" s="2"/>
      <c r="M12" s="3">
        <f>SUM(M8:M11)</f>
        <v>4260000</v>
      </c>
    </row>
    <row r="13" spans="2:13" x14ac:dyDescent="0.25">
      <c r="E13" s="3"/>
    </row>
    <row r="14" spans="2:13" x14ac:dyDescent="0.25">
      <c r="B14" s="6"/>
      <c r="E14" s="3"/>
    </row>
    <row r="15" spans="2:13" x14ac:dyDescent="0.25">
      <c r="E15" s="3"/>
    </row>
    <row r="16" spans="2:13" x14ac:dyDescent="0.25">
      <c r="E16" s="3"/>
    </row>
    <row r="17" spans="2:6" x14ac:dyDescent="0.25">
      <c r="E17" s="3"/>
    </row>
    <row r="18" spans="2:6" x14ac:dyDescent="0.25">
      <c r="B18" s="5"/>
      <c r="D18" s="14" t="s">
        <v>25</v>
      </c>
      <c r="E18" s="14" t="s">
        <v>24</v>
      </c>
      <c r="F18" s="14" t="s">
        <v>26</v>
      </c>
    </row>
    <row r="19" spans="2:6" x14ac:dyDescent="0.25">
      <c r="E19" s="3"/>
    </row>
    <row r="20" spans="2:6" x14ac:dyDescent="0.25">
      <c r="B20" s="1" t="s">
        <v>18</v>
      </c>
      <c r="E20" s="3"/>
    </row>
    <row r="21" spans="2:6" x14ac:dyDescent="0.25">
      <c r="B21" t="s">
        <v>19</v>
      </c>
      <c r="D21" s="9">
        <v>0</v>
      </c>
      <c r="E21" s="3">
        <v>0</v>
      </c>
      <c r="F21" s="9">
        <v>0</v>
      </c>
    </row>
    <row r="22" spans="2:6" x14ac:dyDescent="0.25">
      <c r="B22" t="s">
        <v>20</v>
      </c>
      <c r="D22" s="9">
        <f t="shared" ref="D22:D24" si="3">+E9</f>
        <v>300000</v>
      </c>
      <c r="E22" s="3">
        <f t="shared" ref="E22:E24" si="4">+I9</f>
        <v>600000</v>
      </c>
      <c r="F22" s="9">
        <f t="shared" ref="F22:F24" si="5">+M9</f>
        <v>600000</v>
      </c>
    </row>
    <row r="23" spans="2:6" x14ac:dyDescent="0.25">
      <c r="B23" t="s">
        <v>21</v>
      </c>
      <c r="D23" s="9">
        <f t="shared" si="3"/>
        <v>240000</v>
      </c>
      <c r="E23" s="3">
        <f t="shared" si="4"/>
        <v>600000</v>
      </c>
      <c r="F23" s="9">
        <f t="shared" si="5"/>
        <v>1200000</v>
      </c>
    </row>
    <row r="24" spans="2:6" x14ac:dyDescent="0.25">
      <c r="B24" t="s">
        <v>22</v>
      </c>
      <c r="C24" s="10"/>
      <c r="D24" s="11">
        <f t="shared" si="3"/>
        <v>12000</v>
      </c>
      <c r="E24" s="8">
        <f t="shared" si="4"/>
        <v>36000</v>
      </c>
      <c r="F24" s="11">
        <f t="shared" si="5"/>
        <v>60000</v>
      </c>
    </row>
    <row r="25" spans="2:6" x14ac:dyDescent="0.25">
      <c r="B25" s="2" t="s">
        <v>27</v>
      </c>
      <c r="D25" s="9">
        <f>SUM(D21:D24)</f>
        <v>552000</v>
      </c>
      <c r="E25" s="9">
        <f t="shared" ref="E25:F25" si="6">SUM(E21:E24)</f>
        <v>1236000</v>
      </c>
      <c r="F25" s="9">
        <f t="shared" si="6"/>
        <v>1860000</v>
      </c>
    </row>
    <row r="26" spans="2:6" x14ac:dyDescent="0.25">
      <c r="E26" s="3"/>
    </row>
    <row r="27" spans="2:6" x14ac:dyDescent="0.25">
      <c r="B27" s="1"/>
      <c r="E27" s="3"/>
    </row>
    <row r="28" spans="2:6" x14ac:dyDescent="0.25">
      <c r="E28" s="3"/>
    </row>
    <row r="29" spans="2:6" x14ac:dyDescent="0.25">
      <c r="E29" s="3"/>
    </row>
    <row r="30" spans="2:6" x14ac:dyDescent="0.25">
      <c r="E30" s="3"/>
    </row>
  </sheetData>
  <mergeCells count="1">
    <mergeCell ref="B2:E2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abSelected="1" topLeftCell="A10" workbookViewId="0">
      <selection activeCell="B14" sqref="B14:C16"/>
    </sheetView>
  </sheetViews>
  <sheetFormatPr baseColWidth="10" defaultRowHeight="15" x14ac:dyDescent="0.25"/>
  <cols>
    <col min="2" max="2" width="49.5703125" customWidth="1"/>
    <col min="3" max="3" width="15.85546875" customWidth="1"/>
    <col min="4" max="4" width="13.42578125" customWidth="1"/>
    <col min="5" max="5" width="16.5703125" customWidth="1"/>
    <col min="6" max="6" width="13.42578125" customWidth="1"/>
    <col min="7" max="7" width="13.7109375" customWidth="1"/>
  </cols>
  <sheetData>
    <row r="2" spans="2:5" x14ac:dyDescent="0.25">
      <c r="B2" s="18" t="s">
        <v>0</v>
      </c>
      <c r="C2" s="18"/>
      <c r="D2" s="18"/>
      <c r="E2" s="18"/>
    </row>
    <row r="3" spans="2:5" x14ac:dyDescent="0.25">
      <c r="C3" s="4" t="s">
        <v>15</v>
      </c>
      <c r="D3" s="4" t="s">
        <v>13</v>
      </c>
      <c r="E3" s="4" t="s">
        <v>14</v>
      </c>
    </row>
    <row r="5" spans="2:5" x14ac:dyDescent="0.25">
      <c r="B5" s="5" t="s">
        <v>1</v>
      </c>
      <c r="C5" s="9">
        <f>SUM(C7:C13)</f>
        <v>3680000</v>
      </c>
      <c r="D5" s="12"/>
      <c r="E5" s="12"/>
    </row>
    <row r="6" spans="2:5" x14ac:dyDescent="0.25">
      <c r="D6" s="12"/>
      <c r="E6" s="12"/>
    </row>
    <row r="7" spans="2:5" x14ac:dyDescent="0.25">
      <c r="B7" t="s">
        <v>6</v>
      </c>
      <c r="C7" s="3">
        <v>1200000</v>
      </c>
      <c r="D7" s="12"/>
      <c r="E7" s="12"/>
    </row>
    <row r="8" spans="2:5" x14ac:dyDescent="0.25">
      <c r="B8" t="s">
        <v>33</v>
      </c>
      <c r="C8" s="3">
        <v>600000</v>
      </c>
      <c r="D8" s="12"/>
      <c r="E8" s="12"/>
    </row>
    <row r="9" spans="2:5" x14ac:dyDescent="0.25">
      <c r="B9" t="s">
        <v>7</v>
      </c>
      <c r="C9" s="3"/>
      <c r="D9" s="12"/>
      <c r="E9" s="12"/>
    </row>
    <row r="10" spans="2:5" x14ac:dyDescent="0.25">
      <c r="B10" t="s">
        <v>34</v>
      </c>
      <c r="C10" s="3" t="s">
        <v>47</v>
      </c>
      <c r="D10" s="12"/>
      <c r="E10" s="12"/>
    </row>
    <row r="11" spans="2:5" x14ac:dyDescent="0.25">
      <c r="B11" t="s">
        <v>8</v>
      </c>
      <c r="C11" s="3"/>
      <c r="D11" s="12"/>
      <c r="E11" s="12"/>
    </row>
    <row r="12" spans="2:5" x14ac:dyDescent="0.25">
      <c r="B12" t="s">
        <v>9</v>
      </c>
      <c r="C12" s="3">
        <v>80000</v>
      </c>
      <c r="D12" s="12"/>
      <c r="E12" s="12"/>
    </row>
    <row r="13" spans="2:5" x14ac:dyDescent="0.25">
      <c r="B13" t="s">
        <v>35</v>
      </c>
      <c r="C13" s="3">
        <v>1800000</v>
      </c>
      <c r="E13" s="3"/>
    </row>
    <row r="14" spans="2:5" x14ac:dyDescent="0.25">
      <c r="B14" s="5" t="s">
        <v>3</v>
      </c>
      <c r="C14" s="3"/>
      <c r="E14" s="3"/>
    </row>
    <row r="15" spans="2:5" x14ac:dyDescent="0.25">
      <c r="E15" s="3"/>
    </row>
    <row r="16" spans="2:5" x14ac:dyDescent="0.25">
      <c r="B16" t="s">
        <v>48</v>
      </c>
      <c r="C16" s="2" t="s">
        <v>16</v>
      </c>
      <c r="E16" s="3">
        <f>750*200</f>
        <v>150000</v>
      </c>
    </row>
    <row r="17" spans="2:5" x14ac:dyDescent="0.25">
      <c r="C17" s="2"/>
      <c r="E17" s="3"/>
    </row>
    <row r="18" spans="2:5" x14ac:dyDescent="0.25">
      <c r="C18" s="2"/>
      <c r="E18" s="3"/>
    </row>
    <row r="19" spans="2:5" x14ac:dyDescent="0.25">
      <c r="B19" s="5" t="s">
        <v>4</v>
      </c>
      <c r="E19" s="3">
        <f>SUM(E21:E26)</f>
        <v>0</v>
      </c>
    </row>
    <row r="20" spans="2:5" x14ac:dyDescent="0.25">
      <c r="E20" s="3"/>
    </row>
    <row r="21" spans="2:5" x14ac:dyDescent="0.25">
      <c r="C21" s="2"/>
      <c r="D21" s="13"/>
      <c r="E21" s="12"/>
    </row>
    <row r="22" spans="2:5" x14ac:dyDescent="0.25">
      <c r="C22" s="2"/>
      <c r="D22" s="13"/>
      <c r="E22" s="12"/>
    </row>
    <row r="23" spans="2:5" x14ac:dyDescent="0.25">
      <c r="C23" s="2"/>
      <c r="D23" s="13"/>
      <c r="E23" s="12"/>
    </row>
    <row r="24" spans="2:5" x14ac:dyDescent="0.25">
      <c r="C24" s="2"/>
      <c r="D24" s="13"/>
      <c r="E24" s="12"/>
    </row>
    <row r="25" spans="2:5" x14ac:dyDescent="0.25">
      <c r="C25" s="2"/>
      <c r="D25" s="13"/>
      <c r="E25" s="12"/>
    </row>
    <row r="26" spans="2:5" x14ac:dyDescent="0.25">
      <c r="E26" s="3"/>
    </row>
    <row r="27" spans="2:5" x14ac:dyDescent="0.25">
      <c r="B27" s="1" t="s">
        <v>11</v>
      </c>
      <c r="E27" s="3">
        <f>SUM(E29:E30)</f>
        <v>180000</v>
      </c>
    </row>
    <row r="28" spans="2:5" x14ac:dyDescent="0.25">
      <c r="B28" t="s">
        <v>2</v>
      </c>
      <c r="E28" s="3"/>
    </row>
    <row r="29" spans="2:5" x14ac:dyDescent="0.25">
      <c r="B29" t="s">
        <v>12</v>
      </c>
      <c r="D29" s="3">
        <v>50000</v>
      </c>
      <c r="E29" s="3">
        <f>+D29*3</f>
        <v>150000</v>
      </c>
    </row>
    <row r="30" spans="2:5" x14ac:dyDescent="0.25">
      <c r="B30" t="s">
        <v>10</v>
      </c>
      <c r="D30" s="3">
        <v>7500</v>
      </c>
      <c r="E30" s="3">
        <f>+D30*4</f>
        <v>30000</v>
      </c>
    </row>
    <row r="31" spans="2:5" x14ac:dyDescent="0.25">
      <c r="E31" s="3"/>
    </row>
    <row r="32" spans="2:5" x14ac:dyDescent="0.25">
      <c r="B32" s="1" t="s">
        <v>5</v>
      </c>
      <c r="E32" s="3">
        <f>SUM(E34:E39)</f>
        <v>30000</v>
      </c>
    </row>
    <row r="33" spans="2:5" x14ac:dyDescent="0.25">
      <c r="B33" t="s">
        <v>2</v>
      </c>
      <c r="E33" s="3"/>
    </row>
    <row r="34" spans="2:5" x14ac:dyDescent="0.25">
      <c r="B34" t="s">
        <v>36</v>
      </c>
      <c r="D34" s="13"/>
      <c r="E34" s="12"/>
    </row>
    <row r="35" spans="2:5" x14ac:dyDescent="0.25">
      <c r="B35" t="s">
        <v>28</v>
      </c>
      <c r="D35" s="13">
        <v>2500</v>
      </c>
      <c r="E35" s="12">
        <f t="shared" ref="E35:E39" si="0">+D35*12</f>
        <v>30000</v>
      </c>
    </row>
    <row r="36" spans="2:5" x14ac:dyDescent="0.25">
      <c r="B36" t="s">
        <v>29</v>
      </c>
      <c r="D36" s="13">
        <v>0</v>
      </c>
      <c r="E36" s="12">
        <v>0</v>
      </c>
    </row>
    <row r="37" spans="2:5" x14ac:dyDescent="0.25">
      <c r="B37" t="s">
        <v>30</v>
      </c>
      <c r="D37" s="13">
        <v>0</v>
      </c>
      <c r="E37" s="12">
        <f t="shared" si="0"/>
        <v>0</v>
      </c>
    </row>
    <row r="38" spans="2:5" x14ac:dyDescent="0.25">
      <c r="B38" t="s">
        <v>31</v>
      </c>
      <c r="D38" s="13">
        <v>0</v>
      </c>
      <c r="E38" s="12">
        <f t="shared" si="0"/>
        <v>0</v>
      </c>
    </row>
    <row r="39" spans="2:5" x14ac:dyDescent="0.25">
      <c r="B39" t="s">
        <v>32</v>
      </c>
      <c r="D39" s="13">
        <v>0</v>
      </c>
      <c r="E39" s="13">
        <f t="shared" si="0"/>
        <v>0</v>
      </c>
    </row>
    <row r="40" spans="2:5" x14ac:dyDescent="0.25">
      <c r="D40" s="13"/>
      <c r="E40" s="13"/>
    </row>
    <row r="41" spans="2:5" x14ac:dyDescent="0.25">
      <c r="D41" s="13"/>
      <c r="E41" s="13">
        <f>SUM(E7:E40)</f>
        <v>570000</v>
      </c>
    </row>
    <row r="42" spans="2:5" x14ac:dyDescent="0.25">
      <c r="D42" s="13"/>
      <c r="E42" s="13"/>
    </row>
    <row r="43" spans="2:5" x14ac:dyDescent="0.25">
      <c r="D43" s="13"/>
      <c r="E43" s="13"/>
    </row>
  </sheetData>
  <mergeCells count="1">
    <mergeCell ref="B2:E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opLeftCell="A2" workbookViewId="0">
      <selection activeCell="H22" sqref="H22"/>
    </sheetView>
  </sheetViews>
  <sheetFormatPr baseColWidth="10" defaultRowHeight="15" x14ac:dyDescent="0.25"/>
  <cols>
    <col min="1" max="1" width="6.5703125" customWidth="1"/>
    <col min="2" max="2" width="52.42578125" customWidth="1"/>
    <col min="3" max="3" width="14.140625" customWidth="1"/>
    <col min="4" max="4" width="14.5703125" customWidth="1"/>
    <col min="5" max="5" width="14" customWidth="1"/>
    <col min="6" max="6" width="15.85546875" customWidth="1"/>
    <col min="7" max="7" width="12.85546875" customWidth="1"/>
    <col min="8" max="8" width="13.28515625" customWidth="1"/>
    <col min="9" max="9" width="14.5703125" customWidth="1"/>
    <col min="12" max="12" width="12.5703125" bestFit="1" customWidth="1"/>
    <col min="13" max="13" width="14.5703125" customWidth="1"/>
  </cols>
  <sheetData>
    <row r="2" spans="2:6" x14ac:dyDescent="0.25">
      <c r="B2" s="17" t="s">
        <v>38</v>
      </c>
      <c r="C2" s="17"/>
      <c r="D2" s="17"/>
      <c r="E2" s="17"/>
      <c r="F2" s="17"/>
    </row>
    <row r="3" spans="2:6" x14ac:dyDescent="0.25">
      <c r="E3" s="3"/>
    </row>
    <row r="4" spans="2:6" x14ac:dyDescent="0.25">
      <c r="B4" s="5"/>
      <c r="C4" s="14" t="s">
        <v>37</v>
      </c>
      <c r="D4" s="14" t="s">
        <v>25</v>
      </c>
      <c r="E4" s="14" t="s">
        <v>24</v>
      </c>
      <c r="F4" s="14" t="s">
        <v>26</v>
      </c>
    </row>
    <row r="5" spans="2:6" x14ac:dyDescent="0.25">
      <c r="E5" s="3"/>
    </row>
    <row r="6" spans="2:6" x14ac:dyDescent="0.25">
      <c r="B6" s="15" t="s">
        <v>39</v>
      </c>
      <c r="E6" s="3"/>
    </row>
    <row r="7" spans="2:6" x14ac:dyDescent="0.25">
      <c r="B7" t="s">
        <v>19</v>
      </c>
      <c r="D7" s="9">
        <f>+Ingresos!D21</f>
        <v>0</v>
      </c>
      <c r="E7" s="3">
        <f>+Ingresos!E21</f>
        <v>0</v>
      </c>
      <c r="F7" s="9">
        <f>+Ingresos!F21</f>
        <v>0</v>
      </c>
    </row>
    <row r="8" spans="2:6" x14ac:dyDescent="0.25">
      <c r="B8" t="s">
        <v>20</v>
      </c>
      <c r="D8" s="9">
        <f>+Ingresos!D22</f>
        <v>300000</v>
      </c>
      <c r="E8" s="3">
        <f>+Ingresos!E22</f>
        <v>600000</v>
      </c>
      <c r="F8" s="9">
        <f>+Ingresos!F22</f>
        <v>600000</v>
      </c>
    </row>
    <row r="9" spans="2:6" x14ac:dyDescent="0.25">
      <c r="B9" t="s">
        <v>21</v>
      </c>
      <c r="D9" s="9"/>
      <c r="E9" s="3"/>
      <c r="F9" s="9"/>
    </row>
    <row r="10" spans="2:6" x14ac:dyDescent="0.25">
      <c r="B10" t="s">
        <v>22</v>
      </c>
      <c r="C10" s="10"/>
      <c r="D10" s="11"/>
      <c r="E10" s="8"/>
      <c r="F10" s="11"/>
    </row>
    <row r="11" spans="2:6" x14ac:dyDescent="0.25">
      <c r="B11" s="2" t="s">
        <v>27</v>
      </c>
      <c r="D11" s="9">
        <f>SUM(D7:D10)</f>
        <v>300000</v>
      </c>
      <c r="E11" s="9">
        <f t="shared" ref="E11:F11" si="0">SUM(E7:E10)</f>
        <v>600000</v>
      </c>
      <c r="F11" s="9">
        <f t="shared" si="0"/>
        <v>600000</v>
      </c>
    </row>
    <row r="12" spans="2:6" x14ac:dyDescent="0.25">
      <c r="E12" s="3"/>
    </row>
    <row r="13" spans="2:6" x14ac:dyDescent="0.25">
      <c r="B13" s="15" t="s">
        <v>40</v>
      </c>
      <c r="E13" s="3"/>
    </row>
    <row r="14" spans="2:6" x14ac:dyDescent="0.25">
      <c r="E14" s="3"/>
    </row>
    <row r="15" spans="2:6" x14ac:dyDescent="0.25">
      <c r="B15" t="s">
        <v>41</v>
      </c>
      <c r="C15" s="3">
        <f>+Costos!C5</f>
        <v>3680000</v>
      </c>
      <c r="E15" s="3"/>
    </row>
    <row r="16" spans="2:6" x14ac:dyDescent="0.25">
      <c r="B16" t="s">
        <v>42</v>
      </c>
      <c r="D16" s="3">
        <f>+C15*2%</f>
        <v>73600</v>
      </c>
      <c r="E16" s="3">
        <f>+D16</f>
        <v>73600</v>
      </c>
      <c r="F16" s="3">
        <f>+E16</f>
        <v>73600</v>
      </c>
    </row>
    <row r="17" spans="2:6" x14ac:dyDescent="0.25">
      <c r="B17" t="s">
        <v>3</v>
      </c>
      <c r="C17" s="3">
        <f>+Costos!E16</f>
        <v>150000</v>
      </c>
      <c r="D17" s="3">
        <f>+C17</f>
        <v>150000</v>
      </c>
      <c r="E17" s="3">
        <f>+D17</f>
        <v>150000</v>
      </c>
      <c r="F17" s="3">
        <f>+E17</f>
        <v>150000</v>
      </c>
    </row>
    <row r="18" spans="2:6" x14ac:dyDescent="0.25">
      <c r="B18" t="s">
        <v>3</v>
      </c>
      <c r="C18" s="3">
        <f>+Costos!E17</f>
        <v>0</v>
      </c>
    </row>
    <row r="19" spans="2:6" x14ac:dyDescent="0.25">
      <c r="B19" t="s">
        <v>43</v>
      </c>
      <c r="D19" s="3">
        <f>+Costos!E19</f>
        <v>0</v>
      </c>
      <c r="E19" s="9">
        <f>+D19</f>
        <v>0</v>
      </c>
      <c r="F19" s="9">
        <f>+E19</f>
        <v>0</v>
      </c>
    </row>
    <row r="20" spans="2:6" x14ac:dyDescent="0.25">
      <c r="B20" t="s">
        <v>12</v>
      </c>
      <c r="C20" s="3">
        <f>+Costos!E27</f>
        <v>180000</v>
      </c>
    </row>
    <row r="21" spans="2:6" x14ac:dyDescent="0.25">
      <c r="B21" t="s">
        <v>44</v>
      </c>
      <c r="C21" s="10"/>
      <c r="D21" s="8">
        <f>+Costos!E32</f>
        <v>30000</v>
      </c>
      <c r="E21" s="11">
        <f>+D21</f>
        <v>30000</v>
      </c>
      <c r="F21" s="11">
        <f>+E21</f>
        <v>30000</v>
      </c>
    </row>
    <row r="22" spans="2:6" x14ac:dyDescent="0.25">
      <c r="B22" s="2" t="s">
        <v>45</v>
      </c>
      <c r="C22" s="3">
        <f>SUM(C14:C21)</f>
        <v>4010000</v>
      </c>
      <c r="D22" s="3">
        <f>SUM(D14:D21)</f>
        <v>253600</v>
      </c>
      <c r="E22" s="3">
        <f>SUM(E14:E21)</f>
        <v>253600</v>
      </c>
      <c r="F22" s="3">
        <f>SUM(F14:F21)</f>
        <v>253600</v>
      </c>
    </row>
    <row r="24" spans="2:6" x14ac:dyDescent="0.25">
      <c r="B24" s="14" t="s">
        <v>46</v>
      </c>
      <c r="C24" s="16">
        <f>+C11-C22</f>
        <v>-4010000</v>
      </c>
      <c r="D24" s="3">
        <f>+D11-D22</f>
        <v>46400</v>
      </c>
      <c r="E24" s="3">
        <f>+E11-E22</f>
        <v>346400</v>
      </c>
      <c r="F24" s="3">
        <f>+F11-F22</f>
        <v>346400</v>
      </c>
    </row>
  </sheetData>
  <mergeCells count="1">
    <mergeCell ref="B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Ingresos</vt:lpstr>
      <vt:lpstr>Costos</vt:lpstr>
      <vt:lpstr>Estructura de Flujo de Fondos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Alejandra</cp:lastModifiedBy>
  <dcterms:created xsi:type="dcterms:W3CDTF">2022-04-14T22:55:41Z</dcterms:created>
  <dcterms:modified xsi:type="dcterms:W3CDTF">2022-04-19T19:52:02Z</dcterms:modified>
</cp:coreProperties>
</file>